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2" documentId="11_85D2506F8CFDDFD2D5DE7BF88710FEAAC8498BBA" xr6:coauthVersionLast="47" xr6:coauthVersionMax="47" xr10:uidLastSave="{1EFA5062-D8AC-4E00-B2E2-BCD8BF9D4B8B}"/>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U37" i="10"/>
  <c r="C37" i="10"/>
  <c r="BE36" i="10"/>
  <c r="AM36" i="10"/>
  <c r="C36" i="10"/>
  <c r="BE35" i="10"/>
  <c r="AM35"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l="1"/>
  <c r="BW34" i="10" s="1"/>
  <c r="BW35" i="10" s="1"/>
  <c r="BW36" i="10" s="1"/>
  <c r="BW37" i="10" s="1"/>
  <c r="BW38" i="10" s="1"/>
  <c r="BW39" i="10" s="1"/>
  <c r="CO34" i="10" l="1"/>
  <c r="CO35" i="10" s="1"/>
  <c r="CO36" i="10" s="1"/>
  <c r="CO37" i="10" s="1"/>
  <c r="CO38" i="10" s="1"/>
  <c r="CO39" i="10" s="1"/>
  <c r="CO40" i="10" s="1"/>
  <c r="CO41" i="10" s="1"/>
  <c r="CO42" i="10" s="1"/>
</calcChain>
</file>

<file path=xl/sharedStrings.xml><?xml version="1.0" encoding="utf-8"?>
<sst xmlns="http://schemas.openxmlformats.org/spreadsheetml/2006/main" count="1131" uniqueCount="595">
  <si>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</si>
  <si>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</si>
  <si>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</si>
  <si>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</si>
  <si>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</si>
  <si>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</si>
  <si>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</si>
  <si>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</si>
  <si>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</si>
  <si>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</si>
  <si>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</si>
  <si>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</si>
  <si>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</si>
  <si>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</si>
  <si>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</si>
  <si>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</si>
  <si>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</si>
  <si>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</si>
  <si>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</si>
  <si>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</si>
  <si>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</si>
  <si>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</si>
  <si>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</si>
  <si>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</si>
  <si>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</si>
  <si>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</si>
  <si>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</si>
  <si>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</si>
  <si>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</si>
  <si>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</si>
  <si>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</si>
  <si>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</si>
  <si>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</si>
  <si>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</si>
  <si>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</si>
  <si>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</si>
  <si>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</si>
  <si>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</si>
  <si>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</si>
  <si>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</si>
  <si>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</si>
  <si>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</si>
  <si>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</si>
  <si>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</si>
  <si>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</si>
  <si>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</si>
  <si>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</si>
  <si>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</si>
  <si>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</si>
  <si>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</si>
  <si>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</si>
  <si>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</si>
  <si>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</si>
  <si>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</si>
  <si>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</si>
  <si>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</si>
  <si>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</si>
  <si>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</si>
  <si>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</si>
  <si>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</si>
  <si>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</si>
  <si>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</si>
  <si>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</si>
  <si>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</si>
  <si>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</si>
  <si>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</si>
  <si>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</si>
  <si>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</si>
  <si>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</si>
  <si>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</si>
  <si>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</si>
  <si>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</si>
  <si>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</si>
  <si>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</si>
  <si>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</si>
  <si>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</si>
  <si>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</si>
  <si>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</si>
  <si>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</si>
  <si>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</si>
  <si>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</si>
  <si>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</si>
  <si>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</si>
  <si>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</si>
  <si>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</si>
  <si>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</si>
  <si>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</si>
  <si>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</si>
  <si>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</si>
  <si>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</si>
  <si>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</si>
  <si>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</si>
  <si>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</si>
  <si>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</si>
  <si>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太田市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</si>
  <si>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</si>
  <si>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</si>
  <si>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</si>
  <si>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</si>
  <si>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</si>
  <si>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</si>
  <si>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</si>
  <si>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</si>
  <si>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</si>
  <si>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</si>
  <si>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</si>
  <si>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</si>
  <si>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</si>
  <si>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</si>
  <si>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</si>
  <si>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</si>
  <si>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</si>
  <si>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</si>
  <si>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</si>
  <si>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</si>
  <si>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</si>
  <si>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</si>
  <si>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</si>
  <si>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</si>
  <si>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</si>
  <si>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</si>
  <si>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</si>
  <si>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</si>
  <si>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</si>
  <si>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</si>
  <si>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</si>
  <si>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</si>
  <si>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</si>
  <si>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</si>
  <si>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</si>
  <si>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</si>
  <si>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</si>
  <si>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</si>
  <si>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</si>
  <si>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</si>
  <si>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</si>
  <si>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</si>
  <si>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</si>
  <si>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</si>
  <si>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</si>
  <si>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</si>
  <si>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</si>
  <si>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</si>
  <si>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</si>
  <si>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</si>
  <si>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</si>
  <si>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</si>
  <si>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</si>
  <si>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</si>
  <si>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</si>
  <si>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</si>
  <si>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</si>
  <si>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</si>
  <si>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</si>
  <si>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</si>
  <si>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</si>
  <si>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</si>
  <si>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</si>
  <si>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</si>
  <si>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</si>
  <si>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</si>
  <si>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</si>
  <si>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</si>
  <si>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</si>
  <si>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</si>
  <si>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</si>
  <si>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</si>
  <si>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</si>
  <si>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</si>
  <si>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</si>
  <si>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</si>
  <si>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</si>
  <si>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</si>
  <si>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</si>
  <si>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</si>
  <si>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</si>
  <si>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</si>
  <si>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</si>
  <si>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</si>
  <si>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</si>
  <si>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</si>
  <si>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</si>
  <si>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</si>
  <si>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</si>
  <si>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</si>
  <si>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</si>
  <si>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</si>
  <si>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</si>
  <si>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</si>
  <si>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</si>
  <si>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</si>
  <si>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</si>
  <si>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</si>
  <si>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</si>
  <si>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</si>
  <si>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</si>
  <si>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</si>
  <si>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</si>
  <si>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</si>
  <si>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</si>
  <si>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</si>
  <si>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</si>
  <si>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</si>
  <si>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群馬県太田市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</si>
  <si>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</si>
  <si>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</si>
  <si>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</si>
  <si>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</si>
  <si>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</si>
  <si>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</si>
  <si>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</si>
  <si>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</si>
  <si>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</si>
  <si>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</si>
  <si>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</si>
  <si>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</si>
  <si>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</si>
  <si>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</si>
  <si>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</si>
  <si>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</si>
  <si>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</si>
  <si>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</si>
  <si>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</si>
  <si>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</si>
  <si>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</si>
  <si>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</si>
  <si>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</si>
  <si>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</si>
  <si>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</si>
  <si>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</si>
  <si>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</si>
  <si>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</si>
  <si>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</si>
  <si>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</si>
  <si>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</si>
  <si>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</si>
  <si>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</si>
  <si>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</si>
  <si>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</si>
  <si>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</si>
  <si>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</si>
  <si>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</si>
  <si>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</si>
  <si>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</si>
  <si>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</si>
  <si>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</si>
  <si>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</si>
  <si>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</si>
  <si>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</si>
  <si>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</si>
  <si>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</si>
  <si>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</si>
  <si>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</si>
  <si>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</si>
  <si>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</si>
  <si>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</si>
  <si>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</si>
  <si>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</si>
  <si>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</si>
  <si>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</si>
  <si>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</si>
  <si>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</si>
  <si>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</si>
  <si>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</si>
  <si>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</si>
  <si>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</si>
  <si>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</si>
  <si>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</si>
  <si>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</si>
  <si>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</si>
  <si>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</si>
  <si>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</si>
  <si>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</si>
  <si>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</si>
  <si>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</si>
  <si>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</si>
  <si>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</si>
  <si>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</si>
  <si>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</si>
  <si>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</si>
  <si>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</si>
  <si>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</si>
  <si>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</si>
  <si>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</si>
  <si>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</si>
  <si>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</si>
  <si>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</si>
  <si>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</si>
  <si>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</si>
  <si>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</si>
  <si>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</si>
  <si>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</si>
  <si>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</si>
  <si>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</si>
  <si>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</si>
  <si>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</si>
  <si>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</si>
  <si>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</si>
  <si>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</si>
  <si>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</si>
  <si>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</si>
  <si>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</si>
  <si>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</si>
  <si>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</si>
  <si>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</si>
  <si>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</si>
  <si>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</si>
  <si>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</si>
  <si>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</si>
  <si>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</si>
  <si>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</si>
  <si>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</si>
  <si>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</si>
  <si>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</si>
  <si>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</si>
  <si>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</si>
  <si>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</si>
  <si>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</si>
  <si>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</si>
  <si>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</si>
  <si>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</si>
  <si>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</si>
  <si>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</si>
  <si>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</si>
  <si>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</si>
  <si>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</si>
  <si>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</si>
  <si>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</si>
  <si>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</si>
  <si>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</si>
  <si>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</si>
  <si>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</si>
  <si>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</si>
  <si>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</si>
  <si>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</si>
  <si>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</si>
  <si>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</si>
  <si>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</si>
  <si>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</si>
  <si>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</si>
  <si>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</si>
  <si>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</si>
  <si>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</si>
  <si>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</si>
  <si>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</si>
  <si>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</si>
  <si>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</si>
  <si>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</si>
  <si>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</si>
  <si>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</si>
  <si>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</si>
  <si>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</si>
  <si>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</si>
  <si>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</si>
  <si>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群馬県太田市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</si>
  <si>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</si>
  <si>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</si>
  <si>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</si>
  <si>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</si>
  <si>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</si>
  <si>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</si>
  <si>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</si>
  <si>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</si>
  <si>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</si>
  <si>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</si>
  <si>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</si>
  <si>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</si>
  <si>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</si>
  <si>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</si>
  <si>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</si>
  <si>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</si>
  <si>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</si>
  <si>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</si>
  <si>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</si>
  <si>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</si>
  <si>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八王子山墓園特別会計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</si>
  <si>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</si>
  <si>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</si>
  <si>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</si>
  <si>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</si>
  <si>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</si>
  <si>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</si>
  <si>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</si>
  <si>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</si>
  <si>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</si>
  <si>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</si>
  <si>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</si>
  <si>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</si>
  <si>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</si>
  <si>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</si>
  <si>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</si>
  <si>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</si>
  <si>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下水道事業等会計</t>
    <phoneticPr fontId="5"/>
  </si>
  <si>
    <t>法適用企業</t>
    <phoneticPr fontId="5"/>
  </si>
  <si>
    <t>太陽光発電事業特別会計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</si>
  <si>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</si>
  <si>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</si>
  <si>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</si>
  <si>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</si>
  <si>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</si>
  <si>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</si>
  <si>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</si>
  <si>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</si>
  <si>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</si>
  <si>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</si>
  <si>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</si>
  <si>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</si>
  <si>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</si>
  <si>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</si>
  <si>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</si>
  <si>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</si>
  <si>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</si>
  <si>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</si>
  <si>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</si>
  <si>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</si>
  <si>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</si>
  <si>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</si>
  <si>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</si>
  <si>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</si>
  <si>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</si>
  <si>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</si>
  <si>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</si>
  <si>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</si>
  <si>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</si>
  <si>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</si>
  <si>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</si>
  <si>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</si>
  <si>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</si>
  <si>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</si>
  <si>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</si>
  <si>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</si>
  <si>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</si>
  <si>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</si>
  <si>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</si>
  <si>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</si>
  <si>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</si>
  <si>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</si>
  <si>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</si>
  <si>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</si>
  <si>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</si>
  <si>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</si>
  <si>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</si>
  <si>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</si>
  <si>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</si>
  <si>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</si>
  <si>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</si>
  <si>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</si>
  <si>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</si>
  <si>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</si>
  <si>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</si>
  <si>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</si>
  <si>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</si>
  <si>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</si>
  <si>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</si>
  <si>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</si>
  <si>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</si>
  <si>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</si>
  <si>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</si>
  <si>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</si>
  <si>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</si>
  <si>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</si>
  <si>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</si>
  <si>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</si>
  <si>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</si>
  <si>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</si>
  <si>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</si>
  <si>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</si>
  <si>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</si>
  <si>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</si>
  <si>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</si>
  <si>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</si>
  <si>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</si>
  <si>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</si>
  <si>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</si>
  <si>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</si>
  <si>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</si>
  <si>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</si>
  <si>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</si>
  <si>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</si>
  <si>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</si>
  <si>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</si>
  <si>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</si>
  <si>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</si>
  <si>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</si>
  <si>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</si>
  <si>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</si>
  <si>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</si>
  <si>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</si>
  <si>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</si>
  <si>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</si>
  <si>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</si>
  <si>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</si>
  <si>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</si>
  <si>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</si>
  <si>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</si>
  <si>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</si>
  <si>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</si>
  <si>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</si>
  <si>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</si>
  <si>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</si>
  <si>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</si>
  <si>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</si>
  <si>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</si>
  <si>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</si>
  <si>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</si>
  <si>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</si>
  <si>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</si>
  <si>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</si>
  <si>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</si>
  <si>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</si>
  <si>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</si>
  <si>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</si>
  <si>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</si>
  <si>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</si>
  <si>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</si>
  <si>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</si>
  <si>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</si>
  <si>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</si>
  <si>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</si>
  <si>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</si>
  <si>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</si>
  <si>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</si>
  <si>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</si>
  <si>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</si>
  <si>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</si>
  <si>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</si>
  <si>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</si>
  <si>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</si>
  <si>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</si>
  <si>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</si>
  <si>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</si>
  <si>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4.23</t>
  </si>
  <si>
    <t>▲ 1.76</t>
  </si>
  <si>
    <t>▲ 6.68</t>
  </si>
  <si>
    <t>▲ 2.57</t>
  </si>
  <si>
    <t>一般会計</t>
  </si>
  <si>
    <t>下水道事業等会計</t>
  </si>
  <si>
    <t>介護保険特別会計</t>
  </si>
  <si>
    <t>国民健康保険特別会計</t>
  </si>
  <si>
    <t>後期高齢者医療特別会計</t>
  </si>
  <si>
    <t>八王子山墓園特別会計</t>
  </si>
  <si>
    <t>太陽光発電事業特別会計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</si>
  <si>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</si>
  <si>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</si>
  <si>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</si>
  <si>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</si>
  <si>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</si>
  <si>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</si>
  <si>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</si>
  <si>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</si>
  <si>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</si>
  <si>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太田市外三町広域清掃組合</t>
  </si>
  <si>
    <t>群馬県市町村総合事務組合</t>
  </si>
  <si>
    <t>群馬県市町村会館管理組合</t>
  </si>
  <si>
    <t>群馬県後期高齢者医療広域連合（一般会計）</t>
  </si>
  <si>
    <t>群馬東部水道企業団</t>
  </si>
  <si>
    <t>夢麦酒太田</t>
  </si>
  <si>
    <t>太田市健診センター</t>
  </si>
  <si>
    <t>おおたコミュニティ放送</t>
  </si>
  <si>
    <t>太田市行政管理公社</t>
  </si>
  <si>
    <t>おおた電力</t>
  </si>
  <si>
    <t>太田市文化スポーツ振興財団</t>
  </si>
  <si>
    <t>地域産学官連携ものづくり研究機構</t>
  </si>
  <si>
    <t>太田国際貨物ターミナル</t>
  </si>
  <si>
    <t>太田市土地開発公社</t>
  </si>
  <si>
    <t>-</t>
    <phoneticPr fontId="2"/>
  </si>
  <si>
    <t>-</t>
    <phoneticPr fontId="2"/>
  </si>
  <si>
    <t>-</t>
    <phoneticPr fontId="2"/>
  </si>
  <si>
    <t>-</t>
    <phoneticPr fontId="2"/>
  </si>
  <si>
    <t>-</t>
    <phoneticPr fontId="2"/>
  </si>
  <si>
    <t>-</t>
    <phoneticPr fontId="2"/>
  </si>
  <si>
    <t>〇</t>
    <phoneticPr fontId="2"/>
  </si>
  <si>
    <t>群馬県後期高齢者医療広域連合（後期高齢者医療特別会計）</t>
  </si>
  <si>
    <t>-</t>
    <phoneticPr fontId="2"/>
  </si>
  <si>
    <t>-</t>
    <phoneticPr fontId="2"/>
  </si>
  <si>
    <t>-</t>
    <phoneticPr fontId="2"/>
  </si>
  <si>
    <t>-</t>
    <phoneticPr fontId="2"/>
  </si>
  <si>
    <t>-</t>
    <phoneticPr fontId="2"/>
  </si>
  <si>
    <t>-</t>
    <phoneticPr fontId="2"/>
  </si>
  <si>
    <t>トシオシルバー就学援助基金</t>
    <rPh sb="7" eb="9">
      <t>シュウガク</t>
    </rPh>
    <rPh sb="9" eb="11">
      <t>エンジョ</t>
    </rPh>
    <rPh sb="11" eb="13">
      <t>キキン</t>
    </rPh>
    <phoneticPr fontId="5"/>
  </si>
  <si>
    <t>東矢島土地区画整理事業基金</t>
    <rPh sb="0" eb="7">
      <t>ヒガシヤジマトチクカク</t>
    </rPh>
    <rPh sb="7" eb="11">
      <t>セイリジギョウ</t>
    </rPh>
    <rPh sb="11" eb="13">
      <t>キキン</t>
    </rPh>
    <phoneticPr fontId="5"/>
  </si>
  <si>
    <t>福祉振興基金</t>
    <rPh sb="0" eb="4">
      <t>フクシシンコウ</t>
    </rPh>
    <rPh sb="4" eb="6">
      <t>キキン</t>
    </rPh>
    <phoneticPr fontId="5"/>
  </si>
  <si>
    <t>宝泉南部土地区画整理事業基金</t>
    <rPh sb="0" eb="2">
      <t>タカライズミ</t>
    </rPh>
    <rPh sb="2" eb="4">
      <t>ナンブ</t>
    </rPh>
    <rPh sb="4" eb="14">
      <t>トチクカクセイリジギョウキキン</t>
    </rPh>
    <phoneticPr fontId="5"/>
  </si>
  <si>
    <t>教育振興基金</t>
    <rPh sb="0" eb="4">
      <t>キョウイクシンコウ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</si>
  <si>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</si>
  <si>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</si>
  <si>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過去5年間を比較すると、将来負担比率は類似団体平均値を上回っているが、有形固定資産減価償却率は下回っている傾向となっている。これは本市の特徴である償還元金を超えない市債の発行を原則としながらも、新規大型建設事業等の積極的な投資及び既存施設の長寿命化に向けた改修事業等が将来負担比率及び減価償却率の抑制に影響しているものといえる。今後もこれら２つの指標を注視し、投資と将来負担のバランスのとれた財政運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</si>
  <si>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</si>
  <si>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</si>
  <si>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</si>
  <si>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</si>
  <si>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</si>
  <si>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</si>
  <si>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5.3％となり、依然として類似団体平均値を上回っている。将来負担比率が改善した理由としては、分子項目として、将来負担額の減（償還元金を超えない市債の発行）、分母項目として、標準財政規模の増が大きい。今後、老朽化した公共施設の改修のため実質公債費比率の悪化が予想されるが、交付税措置対象起債の積極的な活用を検討するなど、実質公債費比率の抑制に努め、また、償還元金を超えない市債の発行を原則として、将来負担比率の抑制に努めていく。</t>
    <rPh sb="43" eb="45">
      <t>カイゼン</t>
    </rPh>
    <rPh sb="54" eb="56">
      <t>ブンシ</t>
    </rPh>
    <rPh sb="56" eb="58">
      <t>コウモク</t>
    </rPh>
    <rPh sb="86" eb="88">
      <t>ブンボ</t>
    </rPh>
    <rPh sb="88" eb="90">
      <t>コウモク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</si>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</sst>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435E58D-4974-469A-8ECC-3492F78491C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5F5A-457C-B722-E0412B51D7C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46079</c:v>
                </c:pt>
                <c:pt idx="1">
                  <c:v>37529</c:v>
                </c:pt>
                <c:pt idx="2">
                  <c:v>54808</c:v>
                </c:pt>
                <c:pt idx="3">
                  <c:v>52393</c:v>
                </c:pt>
                <c:pt idx="4">
                  <c:v>60961</c:v>
                </c:pt>
              </c:numCache>
            </c:numRef>
          </c:val>
          <c:smooth val="0"/>
          <c:extLst>
            <c:ext xmlns:c16="http://schemas.microsoft.com/office/drawing/2014/chart" uri="{C3380CC4-5D6E-409C-BE32-E72D297353CC}">
              <c16:uniqueId val="{00000001-5F5A-457C-B722-E0412B51D7C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4.88</c:v>
                </c:pt>
                <c:pt idx="1">
                  <c:v>6.26</c:v>
                </c:pt>
                <c:pt idx="2">
                  <c:v>7.19</c:v>
                </c:pt>
                <c:pt idx="3">
                  <c:v>7.31</c:v>
                </c:pt>
                <c:pt idx="4">
                  <c:v>5.44</c:v>
                </c:pt>
              </c:numCache>
            </c:numRef>
          </c:val>
          <c:extLst>
            <c:ext xmlns:c16="http://schemas.microsoft.com/office/drawing/2014/chart" uri="{C3380CC4-5D6E-409C-BE32-E72D297353CC}">
              <c16:uniqueId val="{00000000-EC56-41E7-8992-46917028365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21.36</c:v>
                </c:pt>
                <c:pt idx="1">
                  <c:v>24.59</c:v>
                </c:pt>
                <c:pt idx="2">
                  <c:v>28.96</c:v>
                </c:pt>
                <c:pt idx="3">
                  <c:v>27.59</c:v>
                </c:pt>
                <c:pt idx="4">
                  <c:v>32.21</c:v>
                </c:pt>
              </c:numCache>
            </c:numRef>
          </c:val>
          <c:extLst>
            <c:ext xmlns:c16="http://schemas.microsoft.com/office/drawing/2014/chart" uri="{C3380CC4-5D6E-409C-BE32-E72D297353CC}">
              <c16:uniqueId val="{00000001-EC56-41E7-8992-46917028365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-4.2300000000000004</c:v>
                </c:pt>
                <c:pt idx="1">
                  <c:v>1.63</c:v>
                </c:pt>
                <c:pt idx="2">
                  <c:v>-1.76</c:v>
                </c:pt>
                <c:pt idx="3">
                  <c:v>-6.68</c:v>
                </c:pt>
                <c:pt idx="4">
                  <c:v>-2.57</c:v>
                </c:pt>
              </c:numCache>
            </c:numRef>
          </c:val>
          <c:smooth val="0"/>
          <c:extLst>
            <c:ext xmlns:c16="http://schemas.microsoft.com/office/drawing/2014/chart" uri="{C3380CC4-5D6E-409C-BE32-E72D297353CC}">
              <c16:uniqueId val="{00000002-EC56-41E7-8992-46917028365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041-46EC-8F32-1E0217782A3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041-46EC-8F32-1E0217782A3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041-46EC-8F32-1E0217782A33}"/>
            </c:ext>
          </c:extLst>
        </c:ser>
        <c:ser>
          <c:idx val="3"/>
          <c:order val="3"/>
          <c:tx>
            <c:strRef>
              <c:f>データシート!$A$30</c:f>
              <c:strCache>
                <c:ptCount val="1"/>
                <c:pt idx="0">
                  <c:v>太陽光発電事業特別会計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0.02</c:v>
                </c:pt>
                <c:pt idx="8">
                  <c:v>#N/A</c:v>
                </c:pt>
                <c:pt idx="9">
                  <c:v>0</c:v>
                </c:pt>
              </c:numCache>
            </c:numRef>
          </c:val>
          <c:extLst>
            <c:ext xmlns:c16="http://schemas.microsoft.com/office/drawing/2014/chart" uri="{C3380CC4-5D6E-409C-BE32-E72D297353CC}">
              <c16:uniqueId val="{00000003-7041-46EC-8F32-1E0217782A33}"/>
            </c:ext>
          </c:extLst>
        </c:ser>
        <c:ser>
          <c:idx val="4"/>
          <c:order val="4"/>
          <c:tx>
            <c:strRef>
              <c:f>データシート!$A$31</c:f>
              <c:strCache>
                <c:ptCount val="1"/>
                <c:pt idx="0">
                  <c:v>八王子山墓園特別会計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c:v>
                </c:pt>
                <c:pt idx="6">
                  <c:v>#N/A</c:v>
                </c:pt>
                <c:pt idx="7">
                  <c:v>0</c:v>
                </c:pt>
                <c:pt idx="8">
                  <c:v>#N/A</c:v>
                </c:pt>
                <c:pt idx="9">
                  <c:v>0.01</c:v>
                </c:pt>
              </c:numCache>
            </c:numRef>
          </c:val>
          <c:extLst>
            <c:ext xmlns:c16="http://schemas.microsoft.com/office/drawing/2014/chart" uri="{C3380CC4-5D6E-409C-BE32-E72D297353CC}">
              <c16:uniqueId val="{00000004-7041-46EC-8F32-1E0217782A3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0.05</c:v>
                </c:pt>
                <c:pt idx="4">
                  <c:v>#N/A</c:v>
                </c:pt>
                <c:pt idx="5">
                  <c:v>0.02</c:v>
                </c:pt>
                <c:pt idx="6">
                  <c:v>#N/A</c:v>
                </c:pt>
                <c:pt idx="7">
                  <c:v>0.02</c:v>
                </c:pt>
                <c:pt idx="8">
                  <c:v>#N/A</c:v>
                </c:pt>
                <c:pt idx="9">
                  <c:v>0.02</c:v>
                </c:pt>
              </c:numCache>
            </c:numRef>
          </c:val>
          <c:extLst>
            <c:ext xmlns:c16="http://schemas.microsoft.com/office/drawing/2014/chart" uri="{C3380CC4-5D6E-409C-BE32-E72D297353CC}">
              <c16:uniqueId val="{00000005-7041-46EC-8F32-1E0217782A3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0.94</c:v>
                </c:pt>
                <c:pt idx="2">
                  <c:v>#N/A</c:v>
                </c:pt>
                <c:pt idx="3">
                  <c:v>1.48</c:v>
                </c:pt>
                <c:pt idx="4">
                  <c:v>#N/A</c:v>
                </c:pt>
                <c:pt idx="5">
                  <c:v>1.0900000000000001</c:v>
                </c:pt>
                <c:pt idx="6">
                  <c:v>#N/A</c:v>
                </c:pt>
                <c:pt idx="7">
                  <c:v>0.32</c:v>
                </c:pt>
                <c:pt idx="8">
                  <c:v>#N/A</c:v>
                </c:pt>
                <c:pt idx="9">
                  <c:v>0.5</c:v>
                </c:pt>
              </c:numCache>
            </c:numRef>
          </c:val>
          <c:extLst>
            <c:ext xmlns:c16="http://schemas.microsoft.com/office/drawing/2014/chart" uri="{C3380CC4-5D6E-409C-BE32-E72D297353CC}">
              <c16:uniqueId val="{00000006-7041-46EC-8F32-1E0217782A3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1.44</c:v>
                </c:pt>
                <c:pt idx="2">
                  <c:v>#N/A</c:v>
                </c:pt>
                <c:pt idx="3">
                  <c:v>1.79</c:v>
                </c:pt>
                <c:pt idx="4">
                  <c:v>#N/A</c:v>
                </c:pt>
                <c:pt idx="5">
                  <c:v>2.0099999999999998</c:v>
                </c:pt>
                <c:pt idx="6">
                  <c:v>#N/A</c:v>
                </c:pt>
                <c:pt idx="7">
                  <c:v>1.88</c:v>
                </c:pt>
                <c:pt idx="8">
                  <c:v>#N/A</c:v>
                </c:pt>
                <c:pt idx="9">
                  <c:v>1.23</c:v>
                </c:pt>
              </c:numCache>
            </c:numRef>
          </c:val>
          <c:extLst>
            <c:ext xmlns:c16="http://schemas.microsoft.com/office/drawing/2014/chart" uri="{C3380CC4-5D6E-409C-BE32-E72D297353CC}">
              <c16:uniqueId val="{00000007-7041-46EC-8F32-1E0217782A33}"/>
            </c:ext>
          </c:extLst>
        </c:ser>
        <c:ser>
          <c:idx val="8"/>
          <c:order val="8"/>
          <c:tx>
            <c:strRef>
              <c:f>データシート!$A$35</c:f>
              <c:strCache>
                <c:ptCount val="1"/>
                <c:pt idx="0">
                  <c:v>下水道事業等会計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1.95</c:v>
                </c:pt>
                <c:pt idx="2">
                  <c:v>#N/A</c:v>
                </c:pt>
                <c:pt idx="3">
                  <c:v>1.55</c:v>
                </c:pt>
                <c:pt idx="4">
                  <c:v>#N/A</c:v>
                </c:pt>
                <c:pt idx="5">
                  <c:v>1.74</c:v>
                </c:pt>
                <c:pt idx="6">
                  <c:v>#N/A</c:v>
                </c:pt>
                <c:pt idx="7">
                  <c:v>1.95</c:v>
                </c:pt>
                <c:pt idx="8">
                  <c:v>#N/A</c:v>
                </c:pt>
                <c:pt idx="9">
                  <c:v>1.67</c:v>
                </c:pt>
              </c:numCache>
            </c:numRef>
          </c:val>
          <c:extLst>
            <c:ext xmlns:c16="http://schemas.microsoft.com/office/drawing/2014/chart" uri="{C3380CC4-5D6E-409C-BE32-E72D297353CC}">
              <c16:uniqueId val="{00000008-7041-46EC-8F32-1E0217782A3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4.83</c:v>
                </c:pt>
                <c:pt idx="2">
                  <c:v>#N/A</c:v>
                </c:pt>
                <c:pt idx="3">
                  <c:v>6.22</c:v>
                </c:pt>
                <c:pt idx="4">
                  <c:v>#N/A</c:v>
                </c:pt>
                <c:pt idx="5">
                  <c:v>7.17</c:v>
                </c:pt>
                <c:pt idx="6">
                  <c:v>#N/A</c:v>
                </c:pt>
                <c:pt idx="7">
                  <c:v>7.29</c:v>
                </c:pt>
                <c:pt idx="8">
                  <c:v>#N/A</c:v>
                </c:pt>
                <c:pt idx="9">
                  <c:v>5.42</c:v>
                </c:pt>
              </c:numCache>
            </c:numRef>
          </c:val>
          <c:extLst>
            <c:ext xmlns:c16="http://schemas.microsoft.com/office/drawing/2014/chart" uri="{C3380CC4-5D6E-409C-BE32-E72D297353CC}">
              <c16:uniqueId val="{00000009-7041-46EC-8F32-1E0217782A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6785</c:v>
                </c:pt>
                <c:pt idx="5">
                  <c:v>6686</c:v>
                </c:pt>
                <c:pt idx="8">
                  <c:v>6546</c:v>
                </c:pt>
                <c:pt idx="11">
                  <c:v>6391</c:v>
                </c:pt>
                <c:pt idx="14">
                  <c:v>6128</c:v>
                </c:pt>
              </c:numCache>
            </c:numRef>
          </c:val>
          <c:extLst>
            <c:ext xmlns:c16="http://schemas.microsoft.com/office/drawing/2014/chart" uri="{C3380CC4-5D6E-409C-BE32-E72D297353CC}">
              <c16:uniqueId val="{00000000-E34A-469D-82B7-B96BC55F880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34A-469D-82B7-B96BC55F880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c:v>
                </c:pt>
                <c:pt idx="3">
                  <c:v>25</c:v>
                </c:pt>
                <c:pt idx="6">
                  <c:v>25</c:v>
                </c:pt>
                <c:pt idx="9">
                  <c:v>25</c:v>
                </c:pt>
                <c:pt idx="12">
                  <c:v>25</c:v>
                </c:pt>
              </c:numCache>
            </c:numRef>
          </c:val>
          <c:extLst>
            <c:ext xmlns:c16="http://schemas.microsoft.com/office/drawing/2014/chart" uri="{C3380CC4-5D6E-409C-BE32-E72D297353CC}">
              <c16:uniqueId val="{00000002-E34A-469D-82B7-B96BC55F880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428</c:v>
                </c:pt>
                <c:pt idx="6">
                  <c:v>480</c:v>
                </c:pt>
                <c:pt idx="9">
                  <c:v>583</c:v>
                </c:pt>
                <c:pt idx="12">
                  <c:v>583</c:v>
                </c:pt>
              </c:numCache>
            </c:numRef>
          </c:val>
          <c:extLst>
            <c:ext xmlns:c16="http://schemas.microsoft.com/office/drawing/2014/chart" uri="{C3380CC4-5D6E-409C-BE32-E72D297353CC}">
              <c16:uniqueId val="{00000003-E34A-469D-82B7-B96BC55F880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1351</c:v>
                </c:pt>
                <c:pt idx="3">
                  <c:v>1375</c:v>
                </c:pt>
                <c:pt idx="6">
                  <c:v>1417</c:v>
                </c:pt>
                <c:pt idx="9">
                  <c:v>1366</c:v>
                </c:pt>
                <c:pt idx="12">
                  <c:v>1375</c:v>
                </c:pt>
              </c:numCache>
            </c:numRef>
          </c:val>
          <c:extLst>
            <c:ext xmlns:c16="http://schemas.microsoft.com/office/drawing/2014/chart" uri="{C3380CC4-5D6E-409C-BE32-E72D297353CC}">
              <c16:uniqueId val="{00000004-E34A-469D-82B7-B96BC55F880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33</c:v>
                </c:pt>
                <c:pt idx="3">
                  <c:v>17</c:v>
                </c:pt>
                <c:pt idx="6">
                  <c:v>0</c:v>
                </c:pt>
                <c:pt idx="9">
                  <c:v>0</c:v>
                </c:pt>
                <c:pt idx="12">
                  <c:v>0</c:v>
                </c:pt>
              </c:numCache>
            </c:numRef>
          </c:val>
          <c:extLst>
            <c:ext xmlns:c16="http://schemas.microsoft.com/office/drawing/2014/chart" uri="{C3380CC4-5D6E-409C-BE32-E72D297353CC}">
              <c16:uniqueId val="{00000005-E34A-469D-82B7-B96BC55F880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34A-469D-82B7-B96BC55F880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7425</c:v>
                </c:pt>
                <c:pt idx="3">
                  <c:v>7404</c:v>
                </c:pt>
                <c:pt idx="6">
                  <c:v>7304</c:v>
                </c:pt>
                <c:pt idx="9">
                  <c:v>6373</c:v>
                </c:pt>
                <c:pt idx="12">
                  <c:v>6300</c:v>
                </c:pt>
              </c:numCache>
            </c:numRef>
          </c:val>
          <c:extLst>
            <c:ext xmlns:c16="http://schemas.microsoft.com/office/drawing/2014/chart" uri="{C3380CC4-5D6E-409C-BE32-E72D297353CC}">
              <c16:uniqueId val="{00000007-E34A-469D-82B7-B96BC55F88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2053</c:v>
                </c:pt>
                <c:pt idx="2">
                  <c:v>#N/A</c:v>
                </c:pt>
                <c:pt idx="3">
                  <c:v>#N/A</c:v>
                </c:pt>
                <c:pt idx="4">
                  <c:v>2563</c:v>
                </c:pt>
                <c:pt idx="5">
                  <c:v>#N/A</c:v>
                </c:pt>
                <c:pt idx="6">
                  <c:v>#N/A</c:v>
                </c:pt>
                <c:pt idx="7">
                  <c:v>2680</c:v>
                </c:pt>
                <c:pt idx="8">
                  <c:v>#N/A</c:v>
                </c:pt>
                <c:pt idx="9">
                  <c:v>#N/A</c:v>
                </c:pt>
                <c:pt idx="10">
                  <c:v>1956</c:v>
                </c:pt>
                <c:pt idx="11">
                  <c:v>#N/A</c:v>
                </c:pt>
                <c:pt idx="12">
                  <c:v>#N/A</c:v>
                </c:pt>
                <c:pt idx="13">
                  <c:v>2155</c:v>
                </c:pt>
                <c:pt idx="14">
                  <c:v>#N/A</c:v>
                </c:pt>
              </c:numCache>
            </c:numRef>
          </c:val>
          <c:smooth val="0"/>
          <c:extLst>
            <c:ext xmlns:c16="http://schemas.microsoft.com/office/drawing/2014/chart" uri="{C3380CC4-5D6E-409C-BE32-E72D297353CC}">
              <c16:uniqueId val="{00000008-E34A-469D-82B7-B96BC55F88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61067</c:v>
                </c:pt>
                <c:pt idx="5">
                  <c:v>59880</c:v>
                </c:pt>
                <c:pt idx="8">
                  <c:v>58267</c:v>
                </c:pt>
                <c:pt idx="11">
                  <c:v>54953</c:v>
                </c:pt>
                <c:pt idx="14">
                  <c:v>51546</c:v>
                </c:pt>
              </c:numCache>
            </c:numRef>
          </c:val>
          <c:extLst>
            <c:ext xmlns:c16="http://schemas.microsoft.com/office/drawing/2014/chart" uri="{C3380CC4-5D6E-409C-BE32-E72D297353CC}">
              <c16:uniqueId val="{00000000-C1D5-4792-AAA3-E63D0438E2F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10604</c:v>
                </c:pt>
                <c:pt idx="5">
                  <c:v>11214</c:v>
                </c:pt>
                <c:pt idx="8">
                  <c:v>12114</c:v>
                </c:pt>
                <c:pt idx="11">
                  <c:v>11231</c:v>
                </c:pt>
                <c:pt idx="14">
                  <c:v>11006</c:v>
                </c:pt>
              </c:numCache>
            </c:numRef>
          </c:val>
          <c:extLst>
            <c:ext xmlns:c16="http://schemas.microsoft.com/office/drawing/2014/chart" uri="{C3380CC4-5D6E-409C-BE32-E72D297353CC}">
              <c16:uniqueId val="{00000001-C1D5-4792-AAA3-E63D0438E2F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11479</c:v>
                </c:pt>
                <c:pt idx="5">
                  <c:v>15027</c:v>
                </c:pt>
                <c:pt idx="8">
                  <c:v>16898</c:v>
                </c:pt>
                <c:pt idx="11">
                  <c:v>16703</c:v>
                </c:pt>
                <c:pt idx="14">
                  <c:v>19437</c:v>
                </c:pt>
              </c:numCache>
            </c:numRef>
          </c:val>
          <c:extLst>
            <c:ext xmlns:c16="http://schemas.microsoft.com/office/drawing/2014/chart" uri="{C3380CC4-5D6E-409C-BE32-E72D297353CC}">
              <c16:uniqueId val="{00000002-C1D5-4792-AAA3-E63D0438E2F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D5-4792-AAA3-E63D0438E2F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D5-4792-AAA3-E63D0438E2F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37</c:v>
                </c:pt>
                <c:pt idx="3">
                  <c:v>29</c:v>
                </c:pt>
                <c:pt idx="6">
                  <c:v>0</c:v>
                </c:pt>
                <c:pt idx="9">
                  <c:v>17</c:v>
                </c:pt>
                <c:pt idx="12">
                  <c:v>0</c:v>
                </c:pt>
              </c:numCache>
            </c:numRef>
          </c:val>
          <c:extLst>
            <c:ext xmlns:c16="http://schemas.microsoft.com/office/drawing/2014/chart" uri="{C3380CC4-5D6E-409C-BE32-E72D297353CC}">
              <c16:uniqueId val="{00000005-C1D5-4792-AAA3-E63D0438E2F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11537</c:v>
                </c:pt>
                <c:pt idx="3">
                  <c:v>11444</c:v>
                </c:pt>
                <c:pt idx="6">
                  <c:v>11580</c:v>
                </c:pt>
                <c:pt idx="9">
                  <c:v>11827</c:v>
                </c:pt>
                <c:pt idx="12">
                  <c:v>12005</c:v>
                </c:pt>
              </c:numCache>
            </c:numRef>
          </c:val>
          <c:extLst>
            <c:ext xmlns:c16="http://schemas.microsoft.com/office/drawing/2014/chart" uri="{C3380CC4-5D6E-409C-BE32-E72D297353CC}">
              <c16:uniqueId val="{00000006-C1D5-4792-AAA3-E63D0438E2F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10063</c:v>
                </c:pt>
                <c:pt idx="3">
                  <c:v>9617</c:v>
                </c:pt>
                <c:pt idx="6">
                  <c:v>9347</c:v>
                </c:pt>
                <c:pt idx="9">
                  <c:v>8781</c:v>
                </c:pt>
                <c:pt idx="12">
                  <c:v>8500</c:v>
                </c:pt>
              </c:numCache>
            </c:numRef>
          </c:val>
          <c:extLst>
            <c:ext xmlns:c16="http://schemas.microsoft.com/office/drawing/2014/chart" uri="{C3380CC4-5D6E-409C-BE32-E72D297353CC}">
              <c16:uniqueId val="{00000007-C1D5-4792-AAA3-E63D0438E2F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18140</c:v>
                </c:pt>
                <c:pt idx="3">
                  <c:v>18262</c:v>
                </c:pt>
                <c:pt idx="6">
                  <c:v>19774</c:v>
                </c:pt>
                <c:pt idx="9">
                  <c:v>19992</c:v>
                </c:pt>
                <c:pt idx="12">
                  <c:v>18937</c:v>
                </c:pt>
              </c:numCache>
            </c:numRef>
          </c:val>
          <c:extLst>
            <c:ext xmlns:c16="http://schemas.microsoft.com/office/drawing/2014/chart" uri="{C3380CC4-5D6E-409C-BE32-E72D297353CC}">
              <c16:uniqueId val="{00000008-C1D5-4792-AAA3-E63D0438E2F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431</c:v>
                </c:pt>
                <c:pt idx="3">
                  <c:v>407</c:v>
                </c:pt>
                <c:pt idx="6">
                  <c:v>49</c:v>
                </c:pt>
                <c:pt idx="9">
                  <c:v>25</c:v>
                </c:pt>
                <c:pt idx="12">
                  <c:v>1</c:v>
                </c:pt>
              </c:numCache>
            </c:numRef>
          </c:val>
          <c:extLst>
            <c:ext xmlns:c16="http://schemas.microsoft.com/office/drawing/2014/chart" uri="{C3380CC4-5D6E-409C-BE32-E72D297353CC}">
              <c16:uniqueId val="{00000009-C1D5-4792-AAA3-E63D0438E2F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60688</c:v>
                </c:pt>
                <c:pt idx="3">
                  <c:v>58968</c:v>
                </c:pt>
                <c:pt idx="6">
                  <c:v>56361</c:v>
                </c:pt>
                <c:pt idx="9">
                  <c:v>54102</c:v>
                </c:pt>
                <c:pt idx="12">
                  <c:v>53832</c:v>
                </c:pt>
              </c:numCache>
            </c:numRef>
          </c:val>
          <c:extLst>
            <c:ext xmlns:c16="http://schemas.microsoft.com/office/drawing/2014/chart" uri="{C3380CC4-5D6E-409C-BE32-E72D297353CC}">
              <c16:uniqueId val="{0000000A-C1D5-4792-AAA3-E63D0438E2F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17744</c:v>
                </c:pt>
                <c:pt idx="2">
                  <c:v>#N/A</c:v>
                </c:pt>
                <c:pt idx="3">
                  <c:v>#N/A</c:v>
                </c:pt>
                <c:pt idx="4">
                  <c:v>12606</c:v>
                </c:pt>
                <c:pt idx="5">
                  <c:v>#N/A</c:v>
                </c:pt>
                <c:pt idx="6">
                  <c:v>#N/A</c:v>
                </c:pt>
                <c:pt idx="7">
                  <c:v>9832</c:v>
                </c:pt>
                <c:pt idx="8">
                  <c:v>#N/A</c:v>
                </c:pt>
                <c:pt idx="9">
                  <c:v>#N/A</c:v>
                </c:pt>
                <c:pt idx="10">
                  <c:v>11856</c:v>
                </c:pt>
                <c:pt idx="11">
                  <c:v>#N/A</c:v>
                </c:pt>
                <c:pt idx="12">
                  <c:v>#N/A</c:v>
                </c:pt>
                <c:pt idx="13">
                  <c:v>11286</c:v>
                </c:pt>
                <c:pt idx="14">
                  <c:v>#N/A</c:v>
                </c:pt>
              </c:numCache>
            </c:numRef>
          </c:val>
          <c:smooth val="0"/>
          <c:extLst>
            <c:ext xmlns:c16="http://schemas.microsoft.com/office/drawing/2014/chart" uri="{C3380CC4-5D6E-409C-BE32-E72D297353CC}">
              <c16:uniqueId val="{0000000B-C1D5-4792-AAA3-E63D0438E2F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13256</c:v>
                </c:pt>
                <c:pt idx="1">
                  <c:v>13037</c:v>
                </c:pt>
                <c:pt idx="2">
                  <c:v>15848</c:v>
                </c:pt>
              </c:numCache>
            </c:numRef>
          </c:val>
          <c:extLst>
            <c:ext xmlns:c16="http://schemas.microsoft.com/office/drawing/2014/chart" uri="{C3380CC4-5D6E-409C-BE32-E72D297353CC}">
              <c16:uniqueId val="{00000000-B8B9-4FFD-B91D-0D4AD358DAF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1524</c:v>
                </c:pt>
                <c:pt idx="1">
                  <c:v>1541</c:v>
                </c:pt>
                <c:pt idx="2">
                  <c:v>1450</c:v>
                </c:pt>
              </c:numCache>
            </c:numRef>
          </c:val>
          <c:extLst>
            <c:ext xmlns:c16="http://schemas.microsoft.com/office/drawing/2014/chart" uri="{C3380CC4-5D6E-409C-BE32-E72D297353CC}">
              <c16:uniqueId val="{00000001-B8B9-4FFD-B91D-0D4AD358DAF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630</c:v>
                </c:pt>
                <c:pt idx="1">
                  <c:v>535</c:v>
                </c:pt>
                <c:pt idx="2">
                  <c:v>522</c:v>
                </c:pt>
              </c:numCache>
            </c:numRef>
          </c:val>
          <c:extLst>
            <c:ext xmlns:c16="http://schemas.microsoft.com/office/drawing/2014/chart" uri="{C3380CC4-5D6E-409C-BE32-E72D297353CC}">
              <c16:uniqueId val="{00000002-B8B9-4FFD-B91D-0D4AD358DAF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{BE7D6B8C-EC81-4A1F-AB56-E3E4ED0CB9F1}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537-421A-B0B6-288BA67186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{22C223BD-E8E8-4403-B7DD-B39137A1289D}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37-421A-B0B6-288BA67186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{CE639F8E-CE51-46F8-AEBA-ED0526E1C9C0}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37-421A-B0B6-288BA67186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{C880C9D7-1B5F-40D2-B5EE-C8A77B2C9041}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37-421A-B0B6-288BA67186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{1EFAD001-D211-4792-AAA7-E1507794C789}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37-421A-B0B6-288BA67186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{DD127520-0C53-41A4-AEBD-E859661BF4FA}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537-421A-B0B6-288BA67186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{24A748A7-749E-434F-8DD8-C430651D3AFA}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537-421A-B0B6-288BA67186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{C58C58FA-B46F-454B-B88C-21F610A232BD}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537-421A-B0B6-288BA67186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{3C087352-34BB-42FE-9E42-F423C5690CCC}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537-421A-B0B6-288BA67186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61.1</c:v>
                </c:pt>
                <c:pt idx="16">
                  <c:v>62.8</c:v>
                </c:pt>
                <c:pt idx="24">
                  <c:v>58.5</c:v>
                </c:pt>
                <c:pt idx="32">
                  <c:v>59.2</c:v>
                </c:pt>
              </c:numCache>
            </c:numRef>
          </c:xVal>
          <c:yVal>
            <c:numRef>
              <c:f>公会計指標分析・財政指標組合せ分析表!$BP$51:$DC$51</c:f>
              <c:numCache>
                <c:formatCode>#,##0.0;"▲ "#,##0.0</c:formatCode>
                <c:ptCount val="40"/>
                <c:pt idx="0">
                  <c:v>45.1</c:v>
                </c:pt>
                <c:pt idx="8">
                  <c:v>30.2</c:v>
                </c:pt>
                <c:pt idx="16">
                  <c:v>24.3</c:v>
                </c:pt>
                <c:pt idx="24">
                  <c:v>28.2</c:v>
                </c:pt>
                <c:pt idx="32">
                  <c:v>25.6</c:v>
                </c:pt>
              </c:numCache>
            </c:numRef>
          </c:yVal>
          <c:smooth val="0"/>
          <c:extLst>
            <c:ext xmlns:c16="http://schemas.microsoft.com/office/drawing/2014/chart" uri="{C3380CC4-5D6E-409C-BE32-E72D297353CC}">
              <c16:uniqueId val="{00000009-1537-421A-B0B6-288BA67186B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{07D128AE-454C-4EA3-934A-7076A2DD9540}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537-421A-B0B6-288BA67186B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{86A5AB63-E516-42AC-B3DC-A27BEEAE5037}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37-421A-B0B6-288BA67186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{B5C8EC41-7AD0-424A-BF9D-9BC7C567D81F}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37-421A-B0B6-288BA67186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{8FC8FB55-B3BE-417B-B781-E07EA14193F8}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37-421A-B0B6-288BA67186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{1F9E8B42-7250-43EC-AC4F-7584067670BB}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37-421A-B0B6-288BA67186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{416A28C4-2E38-466C-8420-5C814678FBF9}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537-421A-B0B6-288BA67186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{C2C1248C-075A-4E0D-9639-8CA465DE0061}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537-421A-B0B6-288BA67186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{85BE7E9E-7AA2-4867-A7FA-64F337199DEA}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537-421A-B0B6-288BA67186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{07EA811A-4A28-4293-BE9A-A831B5E3A799}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537-421A-B0B6-288BA67186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1537-421A-B0B6-288BA67186B8}"/>
            </c:ext>
          </c:extLst>
        </c:ser>
        <c:dLbls>
          <c:showLegendKey val="0"/>
          <c:showVal val="1"/>
          <c:showCatName val="0"/>
          <c:showSerName val="0"/>
          <c:showPercent val="0"/>
          <c:showBubbleSize val="0"/>
        </c:dLbls>
        <c:axId val="46179840"/>
        <c:axId val="46181760"/>
      </c:scatterChart>
      <c:valAx>
        <c:axId val="46179840"/>
        <c:scaling>
          <c:orientation val="maxMin"/>
          <c:max val="65"/>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{040A24A7-86CB-42BA-ACD5-F82D7FC1F5F2}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275-4894-B7F9-753B5DEE20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{39A1E2E6-D656-41AE-99C9-5219B9C003E9}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75-4894-B7F9-753B5DEE20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{974AE959-50AE-4830-8B53-38BDDFC66E05}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75-4894-B7F9-753B5DEE20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{24BE06BF-FB6B-4276-A40B-62698F50B876}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75-4894-B7F9-753B5DEE20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{4DB88A2D-0793-40E5-BD22-7286E99F292F}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75-4894-B7F9-753B5DEE200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{176D8764-7BCA-4E0B-88B4-0B58734E775A}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275-4894-B7F9-753B5DEE200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{A00F83D1-1013-48E9-8517-B8B4CC51108B}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275-4894-B7F9-753B5DEE200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{FEBB150A-F773-43F1-A1BD-0EEFE26D61AC}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275-4894-B7F9-753B5DEE200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{D0D69E21-597E-4342-9713-AACEF9229FF4}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275-4894-B7F9-753B5DEE20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5.6</c:v>
                </c:pt>
                <c:pt idx="16">
                  <c:v>6</c:v>
                </c:pt>
                <c:pt idx="24">
                  <c:v>5.8</c:v>
                </c:pt>
                <c:pt idx="32">
                  <c:v>5.3</c:v>
                </c:pt>
              </c:numCache>
            </c:numRef>
          </c:xVal>
          <c:yVal>
            <c:numRef>
              <c:f>公会計指標分析・財政指標組合せ分析表!$BP$73:$DC$73</c:f>
              <c:numCache>
                <c:formatCode>#,##0.0;"▲ "#,##0.0</c:formatCode>
                <c:ptCount val="40"/>
                <c:pt idx="0">
                  <c:v>45.1</c:v>
                </c:pt>
                <c:pt idx="8">
                  <c:v>30.2</c:v>
                </c:pt>
                <c:pt idx="16">
                  <c:v>24.3</c:v>
                </c:pt>
                <c:pt idx="24">
                  <c:v>28.2</c:v>
                </c:pt>
                <c:pt idx="32">
                  <c:v>25.6</c:v>
                </c:pt>
              </c:numCache>
            </c:numRef>
          </c:yVal>
          <c:smooth val="0"/>
          <c:extLst>
            <c:ext xmlns:c16="http://schemas.microsoft.com/office/drawing/2014/chart" uri="{C3380CC4-5D6E-409C-BE32-E72D297353CC}">
              <c16:uniqueId val="{00000009-F275-4894-B7F9-753B5DEE20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{8DFD271D-D123-4948-9A92-2022DA61DA6E}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275-4894-B7F9-753B5DEE20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{A92F029C-8DAA-4EF1-A3F9-E80EA016CE1B}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75-4894-B7F9-753B5DEE20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{2528C434-E6CC-4D0F-B2BA-5E611FA4428C}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75-4894-B7F9-753B5DEE20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{F06ECC3D-F192-4ADC-B9A6-B272B533E30A}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75-4894-B7F9-753B5DEE20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{2EE61A97-21BB-4375-843E-8929F19630D6}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75-4894-B7F9-753B5DEE200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{8A268AA7-6E3C-4575-9075-19BC945B35EF}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275-4894-B7F9-753B5DEE200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{AFDC4971-9F7E-4FD8-964E-B9C3B38584CE}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275-4894-B7F9-753B5DEE200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{B35EFCF7-BF3C-44BA-8CAB-33218FD67D5D}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275-4894-B7F9-753B5DEE200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{C0DB1A76-524E-4479-8EEF-A0B4182C7A28}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275-4894-B7F9-753B5DEE20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F275-4894-B7F9-753B5DEE2001}"/>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分子にあたる基準財政収入額は、</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市内自動車関連企業の自動車販売数の増加および為替変動による増益効果の影響で</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市民税法人税割が１１．</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億円の増となったほか、固定資産税の増（</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億円）等をうけ、全体では</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２１</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億円の増となった。一方、分母にあたる基準財政需要額は、高齢者保健福祉費の増（１．</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、給与改定費の増（３．１億円）</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などに伴い、前年度から１９．</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a:t>
          </a:r>
          <a:endParaRPr lang="ja-JP" altLang="ja-JP" sz="10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　そのため、単年度財政力指数は０．</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９６</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、３か年平均で０．９</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となり、全国平均、県平均を上</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回った</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0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　今後も自主財源の更なる確保及び経常経費等の削減に努め、財政基盤の強化に努める</a:t>
          </a:r>
          <a:r>
            <a:rPr kumimoji="1" lang="ja-JP" altLang="ja-JP" sz="1050">
              <a:solidFill>
                <a:sysClr val="windowText" lastClr="000000"/>
              </a:solidFill>
              <a:effectLst/>
              <a:latin typeface="+mn-lt"/>
              <a:ea typeface="+mn-ea"/>
              <a:cs typeface="+mn-cs"/>
            </a:rPr>
            <a:t>。</a:t>
          </a:r>
          <a:endParaRPr lang="ja-JP" altLang="ja-JP" sz="105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30480</xdr:rowOff>
    </xdr:from>
    <xdr:to>
      <xdr:col>23</xdr:col>
      <xdr:colOff>133350</xdr:colOff>
      <xdr:row>40</xdr:row>
      <xdr:rowOff>30480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88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30480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8643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129540</xdr:rowOff>
    </xdr:from>
    <xdr:to>
      <xdr:col>15</xdr:col>
      <xdr:colOff>82550</xdr:colOff>
      <xdr:row>40</xdr:row>
      <xdr:rowOff>6350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8160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81280</xdr:rowOff>
    </xdr:from>
    <xdr:to>
      <xdr:col>11</xdr:col>
      <xdr:colOff>31750</xdr:colOff>
      <xdr:row>39</xdr:row>
      <xdr:rowOff>129540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678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151130</xdr:rowOff>
    </xdr:from>
    <xdr:to>
      <xdr:col>23</xdr:col>
      <xdr:colOff>184150</xdr:colOff>
      <xdr:row>40</xdr:row>
      <xdr:rowOff>81280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167657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151130</xdr:rowOff>
    </xdr:from>
    <xdr:to>
      <xdr:col>19</xdr:col>
      <xdr:colOff>184150</xdr:colOff>
      <xdr:row>40</xdr:row>
      <xdr:rowOff>81280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91457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78740</xdr:rowOff>
    </xdr:from>
    <xdr:to>
      <xdr:col>11</xdr:col>
      <xdr:colOff>82550</xdr:colOff>
      <xdr:row>40</xdr:row>
      <xdr:rowOff>8890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19067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30480</xdr:rowOff>
    </xdr:from>
    <xdr:to>
      <xdr:col>7</xdr:col>
      <xdr:colOff>31750</xdr:colOff>
      <xdr:row>39</xdr:row>
      <xdr:rowOff>132080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142257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分母にあたる経常一般財源収入額が、臨時財政対策債発行可能額の減を上回る市税の増により、前年度より</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５２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億円増加した。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一方、分子にあたる経常経費充当一般財源については、人勧による人件費の増（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１０．６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賃上げや</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物価高騰に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伴う各種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委託料</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及び光熱水費をはじめとする需用費の増による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物件費の増（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７．２</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障がい福祉サービスをはじめとする扶助費の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５．３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億円）等により、全体では前年度から</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２４</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分母</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の増が、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分子</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の増を上回った結果、経常収支比率は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改善された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今後も自主財源の更なる確保及び事業見直しによる経常経費の削減に努める。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100330</xdr:rowOff>
    </xdr:from>
    <xdr:to>
      <xdr:col>23</xdr:col>
      <xdr:colOff>133350</xdr:colOff>
      <xdr:row>61</xdr:row>
      <xdr:rowOff>103294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215880"/>
          <a:ext cx="838200" cy="34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14817</xdr:rowOff>
    </xdr:from>
    <xdr:to>
      <xdr:col>19</xdr:col>
      <xdr:colOff>133350</xdr:colOff>
      <xdr:row>61</xdr:row>
      <xdr:rowOff>103294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47326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68156</xdr:rowOff>
    </xdr:from>
    <xdr:to>
      <xdr:col>15</xdr:col>
      <xdr:colOff>82550</xdr:colOff>
      <xdr:row>61</xdr:row>
      <xdr:rowOff>14817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183706"/>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146914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68156</xdr:rowOff>
    </xdr:from>
    <xdr:to>
      <xdr:col>11</xdr:col>
      <xdr:colOff>31750</xdr:colOff>
      <xdr:row>61</xdr:row>
      <xdr:rowOff>159596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183706"/>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49530</xdr:rowOff>
    </xdr:from>
    <xdr:to>
      <xdr:col>23</xdr:col>
      <xdr:colOff>184150</xdr:colOff>
      <xdr:row>59</xdr:row>
      <xdr:rowOff>151130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142257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08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52494</xdr:rowOff>
    </xdr:from>
    <xdr:to>
      <xdr:col>19</xdr:col>
      <xdr:colOff>184150</xdr:colOff>
      <xdr:row>61</xdr:row>
      <xdr:rowOff>154094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164271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27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135467</xdr:rowOff>
    </xdr:from>
    <xdr:to>
      <xdr:col>15</xdr:col>
      <xdr:colOff>133350</xdr:colOff>
      <xdr:row>61</xdr:row>
      <xdr:rowOff>65617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75794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17356</xdr:rowOff>
    </xdr:from>
    <xdr:to>
      <xdr:col>11</xdr:col>
      <xdr:colOff>82550</xdr:colOff>
      <xdr:row>59</xdr:row>
      <xdr:rowOff>118956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129133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108796</xdr:rowOff>
    </xdr:from>
    <xdr:to>
      <xdr:col>7</xdr:col>
      <xdr:colOff>31750</xdr:colOff>
      <xdr:row>62</xdr:row>
      <xdr:rowOff>38946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23723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分母にあたる人口については、前年度比較で</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５５７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人（０．</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２４</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と増加した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一方</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、分子にあたる人件費・物件費・維持補修費については、主に人勧による人件費の増に加え、賃上げや物価高騰に伴う物件費の増により、全体では前年度から</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２２．４</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ったため、</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悪化</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。今後も適正な人件費を確保しつつ、物件費のコスト削減を図りたい。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57341</xdr:rowOff>
    </xdr:from>
    <xdr:to>
      <xdr:col>23</xdr:col>
      <xdr:colOff>133350</xdr:colOff>
      <xdr:row>84</xdr:row>
      <xdr:rowOff>2854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87691"/>
          <a:ext cx="838200" cy="11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21092</xdr:rowOff>
    </xdr:from>
    <xdr:to>
      <xdr:col>19</xdr:col>
      <xdr:colOff>133350</xdr:colOff>
      <xdr:row>83</xdr:row>
      <xdr:rowOff>57341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51442"/>
          <a:ext cx="889000" cy="3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21092</xdr:rowOff>
    </xdr:from>
    <xdr:to>
      <xdr:col>15</xdr:col>
      <xdr:colOff>82550</xdr:colOff>
      <xdr:row>83</xdr:row>
      <xdr:rowOff>23397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251442"/>
          <a:ext cx="8890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137968</xdr:rowOff>
    </xdr:from>
    <xdr:to>
      <xdr:col>11</xdr:col>
      <xdr:colOff>31750</xdr:colOff>
      <xdr:row>83</xdr:row>
      <xdr:rowOff>23397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96868"/>
          <a:ext cx="889000" cy="5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123504</xdr:rowOff>
    </xdr:from>
    <xdr:to>
      <xdr:col>23</xdr:col>
      <xdr:colOff>184150</xdr:colOff>
      <xdr:row>84</xdr:row>
      <xdr:rowOff>53654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140031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98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6541</xdr:rowOff>
    </xdr:from>
    <xdr:to>
      <xdr:col>19</xdr:col>
      <xdr:colOff>184150</xdr:colOff>
      <xdr:row>83</xdr:row>
      <xdr:rowOff>108141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3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118318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05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141742</xdr:rowOff>
    </xdr:from>
    <xdr:to>
      <xdr:col>15</xdr:col>
      <xdr:colOff>133350</xdr:colOff>
      <xdr:row>83</xdr:row>
      <xdr:rowOff>71892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0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82069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6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144047</xdr:rowOff>
    </xdr:from>
    <xdr:to>
      <xdr:col>11</xdr:col>
      <xdr:colOff>82550</xdr:colOff>
      <xdr:row>83</xdr:row>
      <xdr:rowOff>74197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0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84374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71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87168</xdr:rowOff>
    </xdr:from>
    <xdr:to>
      <xdr:col>7</xdr:col>
      <xdr:colOff>31750</xdr:colOff>
      <xdr:row>83</xdr:row>
      <xdr:rowOff>17318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4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2095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3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昨年度より０．１ポイント下がったが、依然全国市平均を上回っている。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合併による給与格差の是正を行ったことが主な要因となり、今まで１００を超えてきたが、令和３年度に初めて１００を切った。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今後も給与の適正化を図り、引き続き縮減に努めたい。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104139</xdr:rowOff>
    </xdr:from>
    <xdr:to>
      <xdr:col>81</xdr:col>
      <xdr:colOff>44450</xdr:colOff>
      <xdr:row>85</xdr:row>
      <xdr:rowOff>128270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77389"/>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128270</xdr:rowOff>
    </xdr:from>
    <xdr:to>
      <xdr:col>77</xdr:col>
      <xdr:colOff>44450</xdr:colOff>
      <xdr:row>86</xdr:row>
      <xdr:rowOff>5080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0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5080</xdr:rowOff>
    </xdr:from>
    <xdr:to>
      <xdr:col>72</xdr:col>
      <xdr:colOff>203200</xdr:colOff>
      <xdr:row>86</xdr:row>
      <xdr:rowOff>77470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497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86</xdr:row>
      <xdr:rowOff>101600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221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53339</xdr:rowOff>
    </xdr:from>
    <xdr:to>
      <xdr:col>81</xdr:col>
      <xdr:colOff>95250</xdr:colOff>
      <xdr:row>85</xdr:row>
      <xdr:rowOff>154939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69866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71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77470</xdr:rowOff>
    </xdr:from>
    <xdr:to>
      <xdr:col>77</xdr:col>
      <xdr:colOff>95250</xdr:colOff>
      <xdr:row>86</xdr:row>
      <xdr:rowOff>7620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17797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125730</xdr:rowOff>
    </xdr:from>
    <xdr:to>
      <xdr:col>73</xdr:col>
      <xdr:colOff>44450</xdr:colOff>
      <xdr:row>86</xdr:row>
      <xdr:rowOff>55880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40657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26670</xdr:rowOff>
    </xdr:from>
    <xdr:to>
      <xdr:col>68</xdr:col>
      <xdr:colOff>203200</xdr:colOff>
      <xdr:row>86</xdr:row>
      <xdr:rowOff>128270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113047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昨年度より０．０２人の増になったが全国平均及び県平均を下回っている。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平成１８年度から職員定員適正化計画において、１０年間で４００人の職員削減を掲げ目標達成したことで大幅な職員数の削減が行われたが、昨今の業務内容の複雑化・煩雑化に伴い、職員一人あたりの負担が大きくなり、職場環境の見直しが必要となってきたことから職員数は微増傾向に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今後も組織機構の見直し及び適正な人員配置を実施し、適正な定員管理を行っていく。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166158</xdr:rowOff>
    </xdr:from>
    <xdr:to>
      <xdr:col>81</xdr:col>
      <xdr:colOff>44450</xdr:colOff>
      <xdr:row>61</xdr:row>
      <xdr:rowOff>2752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53158"/>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158115</xdr:rowOff>
    </xdr:from>
    <xdr:to>
      <xdr:col>77</xdr:col>
      <xdr:colOff>44450</xdr:colOff>
      <xdr:row>60</xdr:row>
      <xdr:rowOff>166158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4511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154094</xdr:rowOff>
    </xdr:from>
    <xdr:to>
      <xdr:col>72</xdr:col>
      <xdr:colOff>203200</xdr:colOff>
      <xdr:row>60</xdr:row>
      <xdr:rowOff>158115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41094"/>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142029</xdr:rowOff>
    </xdr:from>
    <xdr:to>
      <xdr:col>68</xdr:col>
      <xdr:colOff>152400</xdr:colOff>
      <xdr:row>60</xdr:row>
      <xdr:rowOff>154094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2902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123402</xdr:rowOff>
    </xdr:from>
    <xdr:to>
      <xdr:col>81</xdr:col>
      <xdr:colOff>95250</xdr:colOff>
      <xdr:row>61</xdr:row>
      <xdr:rowOff>53552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139929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55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115358</xdr:rowOff>
    </xdr:from>
    <xdr:to>
      <xdr:col>77</xdr:col>
      <xdr:colOff>95250</xdr:colOff>
      <xdr:row>61</xdr:row>
      <xdr:rowOff>45508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55685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71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107315</xdr:rowOff>
    </xdr:from>
    <xdr:to>
      <xdr:col>73</xdr:col>
      <xdr:colOff>44450</xdr:colOff>
      <xdr:row>61</xdr:row>
      <xdr:rowOff>37465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47642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103294</xdr:rowOff>
    </xdr:from>
    <xdr:to>
      <xdr:col>68</xdr:col>
      <xdr:colOff>203200</xdr:colOff>
      <xdr:row>61</xdr:row>
      <xdr:rowOff>33444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91229</xdr:rowOff>
    </xdr:from>
    <xdr:to>
      <xdr:col>64</xdr:col>
      <xdr:colOff>152400</xdr:colOff>
      <xdr:row>61</xdr:row>
      <xdr:rowOff>21379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31556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4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３カ年平均で分子では、元利償還金等は地方債の順調な減少により約３．２億円の改善となったが、臨時財政対策債及び合併特例債の減による基準財政需要額算入見込額の減などにより算入公債費等約が１．８億円悪化した。ことにより、分子全体では約１．４億円の改善となった。</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一方、３カ年平均で分母は、普通交付税の減などがあったものの、標準税収入額の増などにより分母全体では７．９億円の改善となった。</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これにより将来負担比率全体では０．５ポイントの改善となった。</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33161</xdr:rowOff>
    </xdr:from>
    <xdr:to>
      <xdr:col>81</xdr:col>
      <xdr:colOff>44450</xdr:colOff>
      <xdr:row>40</xdr:row>
      <xdr:rowOff>100189</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891161"/>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100189</xdr:rowOff>
    </xdr:from>
    <xdr:to>
      <xdr:col>77</xdr:col>
      <xdr:colOff>44450</xdr:colOff>
      <xdr:row>40</xdr:row>
      <xdr:rowOff>127000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95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73378</xdr:rowOff>
    </xdr:from>
    <xdr:to>
      <xdr:col>72</xdr:col>
      <xdr:colOff>203200</xdr:colOff>
      <xdr:row>40</xdr:row>
      <xdr:rowOff>127000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9313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73378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9045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125888</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8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49389</xdr:rowOff>
    </xdr:from>
    <xdr:to>
      <xdr:col>77</xdr:col>
      <xdr:colOff>95250</xdr:colOff>
      <xdr:row>40</xdr:row>
      <xdr:rowOff>150989</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135766</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99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22578</xdr:rowOff>
    </xdr:from>
    <xdr:to>
      <xdr:col>68</xdr:col>
      <xdr:colOff>203200</xdr:colOff>
      <xdr:row>40</xdr:row>
      <xdr:rowOff>124178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108955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82144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分子では、将来負担額等は地方債の順調な減少により約１４．７億円の改善となった。また、将来負担額から減ずる充当可能財源等は、財政調整基金の増があったものの、基準財政需要額算入見込額が臨時財政対策債及び合併特例債の減による基準財政需要額算入見込額が大幅に減少し、約９億円の悪化した。このことにより分子全体では約５．７億円の改善となった。</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一方分母では、普通交付税の減などがあったものの、標準税収入額の増などにより分母全体では約２．０億円改善した。</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これにより将来負担比率全体では２．６ポイントの改善となった。</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142240</xdr:rowOff>
    </xdr:from>
    <xdr:to>
      <xdr:col>81</xdr:col>
      <xdr:colOff>44450</xdr:colOff>
      <xdr:row>17</xdr:row>
      <xdr:rowOff>23072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2885440"/>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116099</xdr:rowOff>
    </xdr:from>
    <xdr:to>
      <xdr:col>77</xdr:col>
      <xdr:colOff>44450</xdr:colOff>
      <xdr:row>17</xdr:row>
      <xdr:rowOff>23072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2859299"/>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116099</xdr:rowOff>
    </xdr:from>
    <xdr:to>
      <xdr:col>72</xdr:col>
      <xdr:colOff>203200</xdr:colOff>
      <xdr:row>17</xdr:row>
      <xdr:rowOff>63288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859299"/>
          <a:ext cx="889000" cy="11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63288</xdr:rowOff>
    </xdr:from>
    <xdr:to>
      <xdr:col>68</xdr:col>
      <xdr:colOff>152400</xdr:colOff>
      <xdr:row>19</xdr:row>
      <xdr:rowOff>20003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977938"/>
          <a:ext cx="889000" cy="29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91440</xdr:rowOff>
    </xdr:from>
    <xdr:to>
      <xdr:col>81</xdr:col>
      <xdr:colOff>95250</xdr:colOff>
      <xdr:row>17</xdr:row>
      <xdr:rowOff>21590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63517</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143722</xdr:rowOff>
    </xdr:from>
    <xdr:to>
      <xdr:col>77</xdr:col>
      <xdr:colOff>95250</xdr:colOff>
      <xdr:row>17</xdr:row>
      <xdr:rowOff>73872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8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58649</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973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65299</xdr:rowOff>
    </xdr:from>
    <xdr:to>
      <xdr:col>73</xdr:col>
      <xdr:colOff>44450</xdr:colOff>
      <xdr:row>16</xdr:row>
      <xdr:rowOff>166899</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80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151676</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894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12488</xdr:rowOff>
    </xdr:from>
    <xdr:to>
      <xdr:col>68</xdr:col>
      <xdr:colOff>203200</xdr:colOff>
      <xdr:row>17</xdr:row>
      <xdr:rowOff>114088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92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98865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01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140652</xdr:rowOff>
    </xdr:from>
    <xdr:to>
      <xdr:col>64</xdr:col>
      <xdr:colOff>152400</xdr:colOff>
      <xdr:row>19</xdr:row>
      <xdr:rowOff>70803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2267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55580</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31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人件費は、人勧の影響をうけた結果、１０．６億円の増となった一方で</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分母にあたる経常一般財源収入額が、臨時財政対策債発行可能額の減を上回る市税の増により、前年度より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億円増加した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ため前年度と比較して、</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人件費については、昨今の人件費上昇の流れが今後もある程度続く可能性があるが、今後も働き方改革の着実な実践並びに職員の時間外労働削減に努めたい。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69850</xdr:rowOff>
    </xdr:from>
    <xdr:to>
      <xdr:col>24</xdr:col>
      <xdr:colOff>25400</xdr:colOff>
      <xdr:row>33</xdr:row>
      <xdr:rowOff>130810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57277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90187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0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85090</xdr:rowOff>
    </xdr:from>
    <xdr:to>
      <xdr:col>19</xdr:col>
      <xdr:colOff>187325</xdr:colOff>
      <xdr:row>33</xdr:row>
      <xdr:rowOff>130810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742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162577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85090</xdr:rowOff>
    </xdr:from>
    <xdr:to>
      <xdr:col>15</xdr:col>
      <xdr:colOff>98425</xdr:colOff>
      <xdr:row>33</xdr:row>
      <xdr:rowOff>100330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742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36847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100330</xdr:rowOff>
    </xdr:from>
    <xdr:to>
      <xdr:col>11</xdr:col>
      <xdr:colOff>9525</xdr:colOff>
      <xdr:row>35</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75818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147337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9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158767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19050</xdr:rowOff>
    </xdr:from>
    <xdr:to>
      <xdr:col>24</xdr:col>
      <xdr:colOff>76200</xdr:colOff>
      <xdr:row>33</xdr:row>
      <xdr:rowOff>120650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35577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80010</xdr:rowOff>
    </xdr:from>
    <xdr:to>
      <xdr:col>20</xdr:col>
      <xdr:colOff>38100</xdr:colOff>
      <xdr:row>34</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20337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50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34290</xdr:rowOff>
    </xdr:from>
    <xdr:to>
      <xdr:col>15</xdr:col>
      <xdr:colOff>149225</xdr:colOff>
      <xdr:row>33</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146067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46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49530</xdr:rowOff>
    </xdr:from>
    <xdr:to>
      <xdr:col>11</xdr:col>
      <xdr:colOff>60325</xdr:colOff>
      <xdr:row>33</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161307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47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賃上げや物価高騰に伴う各種委託料及び光熱水費をはじめとする需用費の増によ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り７．２億円の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物件費の増</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なった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一方で</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分母となる経常一般財源収入額は市税の増により５２．２億円増となった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ため</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前年度と比較し</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０．７</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今後も物価高騰が見込まれるため、公共施設の維持管理を含めた事業の見直し及び委託料を主とする既存事業の見直しによりコスト削減を図るなど、経費の抑制に努めていく。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120650</xdr:rowOff>
    </xdr:from>
    <xdr:to>
      <xdr:col>82</xdr:col>
      <xdr:colOff>107950</xdr:colOff>
      <xdr:row>20</xdr:row>
      <xdr:rowOff>38100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3782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1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88900</xdr:rowOff>
    </xdr:from>
    <xdr:to>
      <xdr:col>78</xdr:col>
      <xdr:colOff>69850</xdr:colOff>
      <xdr:row>20</xdr:row>
      <xdr:rowOff>38100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750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44450</xdr:rowOff>
    </xdr:from>
    <xdr:to>
      <xdr:col>73</xdr:col>
      <xdr:colOff>180975</xdr:colOff>
      <xdr:row>18</xdr:row>
      <xdr:rowOff>88900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591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44450</xdr:rowOff>
    </xdr:from>
    <xdr:to>
      <xdr:col>69</xdr:col>
      <xdr:colOff>92075</xdr:colOff>
      <xdr:row>17</xdr:row>
      <xdr:rowOff>158750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59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69850</xdr:rowOff>
    </xdr:from>
    <xdr:to>
      <xdr:col>82</xdr:col>
      <xdr:colOff>158750</xdr:colOff>
      <xdr:row>20</xdr:row>
      <xdr:rowOff>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3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41927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9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158750</xdr:rowOff>
    </xdr:from>
    <xdr:to>
      <xdr:col>78</xdr:col>
      <xdr:colOff>120650</xdr:colOff>
      <xdr:row>20</xdr:row>
      <xdr:rowOff>88900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41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73677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50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38100</xdr:rowOff>
    </xdr:from>
    <xdr:to>
      <xdr:col>74</xdr:col>
      <xdr:colOff>31750</xdr:colOff>
      <xdr:row>18</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124477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165100</xdr:rowOff>
    </xdr:from>
    <xdr:to>
      <xdr:col>69</xdr:col>
      <xdr:colOff>142875</xdr:colOff>
      <xdr:row>17</xdr:row>
      <xdr:rowOff>95250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80027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9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107950</xdr:rowOff>
    </xdr:from>
    <xdr:to>
      <xdr:col>65</xdr:col>
      <xdr:colOff>53975</xdr:colOff>
      <xdr:row>18</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22877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扶助費は、増額傾向にある障がい福祉サービス費の増により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．２億円の増となった。一方、分母となる経常一般財源収入額は市税の増により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億円増となったため、全体としては</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０．２ポイント改善した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社会保障費である扶助費は増加傾向であるため、財政への圧迫要因とならないよう今後も推移を見守りたい。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110672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679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56</xdr:row>
      <xdr:rowOff>110672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11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56</xdr:row>
      <xdr:rowOff>110672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792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56</xdr:row>
      <xdr:rowOff>159657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792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その他において、主な割合を占める繰出金では、高齢化による被保険者数の増により後期高齢者医療特会及び介護保険特会への繰出金が</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１．７</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億円増となった。一方、分母となる経常一般財源収入額は市税の増により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億円増となったため、全体として０．</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改善した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今後、超高齢化社会の到来により介護保険、後期高齢者医療への財源負担の増加は避けられないと思われるが、経費の抑制に努めていく。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790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101600</xdr:rowOff>
    </xdr:from>
    <xdr:to>
      <xdr:col>73</xdr:col>
      <xdr:colOff>180975</xdr:colOff>
      <xdr:row>56</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02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101600</xdr:rowOff>
    </xdr:from>
    <xdr:to>
      <xdr:col>69</xdr:col>
      <xdr:colOff>92075</xdr:colOff>
      <xdr:row>56</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02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127000</xdr:rowOff>
    </xdr:from>
    <xdr:to>
      <xdr:col>82</xdr:col>
      <xdr:colOff>158750</xdr:colOff>
      <xdr:row>57</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50800</xdr:rowOff>
    </xdr:from>
    <xdr:to>
      <xdr:col>69</xdr:col>
      <xdr:colOff>142875</xdr:colOff>
      <xdr:row>56</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一部事務組合への経常経費負担の</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により、前年度に比べ１．</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億円の</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分母となる経常一般財源収入額</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億円増となったため、前年度と比較して、</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ポイント改善した。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今後も、市単独の補助金事業について、事業の必要性及び費用対効果を見極めながら見直しを行い、経費の抑制に努めていく。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97282</xdr:rowOff>
    </xdr:from>
    <xdr:to>
      <xdr:col>82</xdr:col>
      <xdr:colOff>107950</xdr:colOff>
      <xdr:row>35</xdr:row>
      <xdr:rowOff>152146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9803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35</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52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106426</xdr:rowOff>
    </xdr:from>
    <xdr:to>
      <xdr:col>73</xdr:col>
      <xdr:colOff>180975</xdr:colOff>
      <xdr:row>35</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071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106426</xdr:rowOff>
    </xdr:from>
    <xdr:to>
      <xdr:col>69</xdr:col>
      <xdr:colOff>92075</xdr:colOff>
      <xdr:row>35</xdr:row>
      <xdr:rowOff>106426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07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46482</xdr:rowOff>
    </xdr:from>
    <xdr:to>
      <xdr:col>82</xdr:col>
      <xdr:colOff>158750</xdr:colOff>
      <xdr:row>35</xdr:row>
      <xdr:rowOff>148082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126509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5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46245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55626</xdr:rowOff>
    </xdr:from>
    <xdr:to>
      <xdr:col>69</xdr:col>
      <xdr:colOff>142875</xdr:colOff>
      <xdr:row>35</xdr:row>
      <xdr:rowOff>157226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167403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経常経費の公債費については、主に一般事業債に係る元利償還金の減により前年度から</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６３</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０００千</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円の減となったことに加え、分母となる経常一般財源収入額は市税の増により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億円増となったため、</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１．３</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ポイント改善</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今後、公共施設の老朽化に伴う大規模改修事業の増加が見込まれ、公債費の増は避けられない状況となっている。地方債事業の厳選と並行して、市債発行額と公債費の適正な規模を見極めていきたい。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151493</xdr:rowOff>
    </xdr:from>
    <xdr:to>
      <xdr:col>24</xdr:col>
      <xdr:colOff>25400</xdr:colOff>
      <xdr:row>76</xdr:row>
      <xdr:rowOff>121557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010243"/>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121557</xdr:rowOff>
    </xdr:from>
    <xdr:to>
      <xdr:col>19</xdr:col>
      <xdr:colOff>187325</xdr:colOff>
      <xdr:row>77</xdr:row>
      <xdr:rowOff>167821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151757"/>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146050</xdr:rowOff>
    </xdr:from>
    <xdr:to>
      <xdr:col>15</xdr:col>
      <xdr:colOff>98425</xdr:colOff>
      <xdr:row>77</xdr:row>
      <xdr:rowOff>167821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3477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78</xdr:row>
      <xdr:rowOff>116114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347700"/>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100693</xdr:rowOff>
    </xdr:from>
    <xdr:to>
      <xdr:col>24</xdr:col>
      <xdr:colOff>76200</xdr:colOff>
      <xdr:row>76</xdr:row>
      <xdr:rowOff>30843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95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117220</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80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70757</xdr:rowOff>
    </xdr:from>
    <xdr:to>
      <xdr:col>20</xdr:col>
      <xdr:colOff>38100</xdr:colOff>
      <xdr:row>77</xdr:row>
      <xdr:rowOff>907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11084</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86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117021</xdr:rowOff>
    </xdr:from>
    <xdr:to>
      <xdr:col>15</xdr:col>
      <xdr:colOff>149225</xdr:colOff>
      <xdr:row>78</xdr:row>
      <xdr:rowOff>47171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31948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65314</xdr:rowOff>
    </xdr:from>
    <xdr:to>
      <xdr:col>6</xdr:col>
      <xdr:colOff>171450</xdr:colOff>
      <xdr:row>78</xdr:row>
      <xdr:rowOff>166914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3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151691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2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前年度より分子全体額は２</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．７億円の増となった。人件費、物件費及び繰出金の増が主な要因</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となっている。一方、</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分母となる経常一般財源収入額は市税の増により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ため</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、全体として３．</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改善した。</a:t>
          </a:r>
          <a:endPar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今後、分母にあたる経常一般財源収入の大きな割合を占める市税収入については更なる確保に努め、分子にあたる各経費については、業務の見直し等によるコスト削減を図るなど経費の抑制に努めていく。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62230</xdr:rowOff>
    </xdr:from>
    <xdr:to>
      <xdr:col>82</xdr:col>
      <xdr:colOff>107950</xdr:colOff>
      <xdr:row>81</xdr:row>
      <xdr:rowOff>115570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92098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87647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115570</xdr:rowOff>
    </xdr:from>
    <xdr:to>
      <xdr:col>82</xdr:col>
      <xdr:colOff>196850</xdr:colOff>
      <xdr:row>81</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148607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62230</xdr:rowOff>
    </xdr:from>
    <xdr:to>
      <xdr:col>82</xdr:col>
      <xdr:colOff>196850</xdr:colOff>
      <xdr:row>75</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92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77</xdr:row>
      <xdr:rowOff>46989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020039"/>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151147</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35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153670</xdr:rowOff>
    </xdr:from>
    <xdr:to>
      <xdr:col>78</xdr:col>
      <xdr:colOff>69850</xdr:colOff>
      <xdr:row>77</xdr:row>
      <xdr:rowOff>46989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1242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66040</xdr:rowOff>
    </xdr:from>
    <xdr:to>
      <xdr:col>73</xdr:col>
      <xdr:colOff>180975</xdr:colOff>
      <xdr:row>75</xdr:row>
      <xdr:rowOff>153670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5334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66040</xdr:rowOff>
    </xdr:from>
    <xdr:to>
      <xdr:col>69</xdr:col>
      <xdr:colOff>92075</xdr:colOff>
      <xdr:row>76</xdr:row>
      <xdr:rowOff>35561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53340"/>
          <a:ext cx="889000" cy="3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34290</xdr:rowOff>
    </xdr:from>
    <xdr:to>
      <xdr:col>69</xdr:col>
      <xdr:colOff>142875</xdr:colOff>
      <xdr:row>75</xdr:row>
      <xdr:rowOff>135890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120666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19067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7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102870</xdr:rowOff>
    </xdr:from>
    <xdr:to>
      <xdr:col>74</xdr:col>
      <xdr:colOff>31750</xdr:colOff>
      <xdr:row>76</xdr:row>
      <xdr:rowOff>33020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15240</xdr:rowOff>
    </xdr:from>
    <xdr:to>
      <xdr:col>69</xdr:col>
      <xdr:colOff>142875</xdr:colOff>
      <xdr:row>74</xdr:row>
      <xdr:rowOff>116840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127017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64592</xdr:rowOff>
    </xdr:from>
    <xdr:to>
      <xdr:col>29</xdr:col>
      <xdr:colOff>127000</xdr:colOff>
      <xdr:row>20</xdr:row>
      <xdr:rowOff>32931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69767"/>
          <a:ext cx="647700" cy="1397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32931</xdr:rowOff>
    </xdr:from>
    <xdr:to>
      <xdr:col>26</xdr:col>
      <xdr:colOff>50800</xdr:colOff>
      <xdr:row>20</xdr:row>
      <xdr:rowOff>121171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09556"/>
          <a:ext cx="698500" cy="88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85318</xdr:rowOff>
    </xdr:from>
    <xdr:to>
      <xdr:col>22</xdr:col>
      <xdr:colOff>114300</xdr:colOff>
      <xdr:row>20</xdr:row>
      <xdr:rowOff>121171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61943"/>
          <a:ext cx="698500" cy="35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85318</xdr:rowOff>
    </xdr:from>
    <xdr:to>
      <xdr:col>18</xdr:col>
      <xdr:colOff>177800</xdr:colOff>
      <xdr:row>20</xdr:row>
      <xdr:rowOff>96444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61943"/>
          <a:ext cx="698500" cy="11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13792</xdr:rowOff>
    </xdr:from>
    <xdr:to>
      <xdr:col>29</xdr:col>
      <xdr:colOff>177800</xdr:colOff>
      <xdr:row>19</xdr:row>
      <xdr:rowOff>115392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18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157319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91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153581</xdr:rowOff>
    </xdr:from>
    <xdr:to>
      <xdr:col>26</xdr:col>
      <xdr:colOff>101600</xdr:colOff>
      <xdr:row>20</xdr:row>
      <xdr:rowOff>83731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8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68508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70371</xdr:rowOff>
    </xdr:from>
    <xdr:to>
      <xdr:col>22</xdr:col>
      <xdr:colOff>165100</xdr:colOff>
      <xdr:row>21</xdr:row>
      <xdr:rowOff>521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46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156748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3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34518</xdr:rowOff>
    </xdr:from>
    <xdr:to>
      <xdr:col>19</xdr:col>
      <xdr:colOff>38100</xdr:colOff>
      <xdr:row>20</xdr:row>
      <xdr:rowOff>136118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11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120895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9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45644</xdr:rowOff>
    </xdr:from>
    <xdr:to>
      <xdr:col>15</xdr:col>
      <xdr:colOff>101600</xdr:colOff>
      <xdr:row>20</xdr:row>
      <xdr:rowOff>147244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2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132021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0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203867</xdr:rowOff>
    </xdr:from>
    <xdr:to>
      <xdr:col>29</xdr:col>
      <xdr:colOff>127000</xdr:colOff>
      <xdr:row>35</xdr:row>
      <xdr:rowOff>253359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14217"/>
          <a:ext cx="647700" cy="49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188644</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989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67507</xdr:rowOff>
    </xdr:from>
    <xdr:to>
      <xdr:col>26</xdr:col>
      <xdr:colOff>50800</xdr:colOff>
      <xdr:row>35</xdr:row>
      <xdr:rowOff>253359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677857"/>
          <a:ext cx="698500" cy="185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67507</xdr:rowOff>
    </xdr:from>
    <xdr:to>
      <xdr:col>22</xdr:col>
      <xdr:colOff>114300</xdr:colOff>
      <xdr:row>35</xdr:row>
      <xdr:rowOff>99054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677857"/>
          <a:ext cx="698500" cy="31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99054</xdr:rowOff>
    </xdr:from>
    <xdr:to>
      <xdr:col>18</xdr:col>
      <xdr:colOff>177800</xdr:colOff>
      <xdr:row>35</xdr:row>
      <xdr:rowOff>232213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709404"/>
          <a:ext cx="698500" cy="133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153067</xdr:rowOff>
    </xdr:from>
    <xdr:to>
      <xdr:col>29</xdr:col>
      <xdr:colOff>177800</xdr:colOff>
      <xdr:row>35</xdr:row>
      <xdr:rowOff>254667</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63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341044</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0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202559</xdr:rowOff>
    </xdr:from>
    <xdr:to>
      <xdr:col>26</xdr:col>
      <xdr:colOff>101600</xdr:colOff>
      <xdr:row>35</xdr:row>
      <xdr:rowOff>304159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12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314336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81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16707</xdr:rowOff>
    </xdr:from>
    <xdr:to>
      <xdr:col>22</xdr:col>
      <xdr:colOff>165100</xdr:colOff>
      <xdr:row>35</xdr:row>
      <xdr:rowOff>118307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627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128484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39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48254</xdr:rowOff>
    </xdr:from>
    <xdr:to>
      <xdr:col>19</xdr:col>
      <xdr:colOff>38100</xdr:colOff>
      <xdr:row>35</xdr:row>
      <xdr:rowOff>149854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658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160031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42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181413</xdr:rowOff>
    </xdr:from>
    <xdr:to>
      <xdr:col>15</xdr:col>
      <xdr:colOff>101600</xdr:colOff>
      <xdr:row>35</xdr:row>
      <xdr:rowOff>283013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791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293190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5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156388</xdr:rowOff>
    </xdr:from>
    <xdr:to>
      <xdr:col>24</xdr:col>
      <xdr:colOff>63500</xdr:colOff>
      <xdr:row>37</xdr:row>
      <xdr:rowOff>142411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28588"/>
          <a:ext cx="838200" cy="15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142411</xdr:rowOff>
    </xdr:from>
    <xdr:to>
      <xdr:col>19</xdr:col>
      <xdr:colOff>177800</xdr:colOff>
      <xdr:row>38</xdr:row>
      <xdr:rowOff>24420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86061"/>
          <a:ext cx="889000" cy="5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133364</xdr:rowOff>
    </xdr:from>
    <xdr:to>
      <xdr:col>15</xdr:col>
      <xdr:colOff>50800</xdr:colOff>
      <xdr:row>38</xdr:row>
      <xdr:rowOff>24420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77014"/>
          <a:ext cx="889000" cy="6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133364</xdr:rowOff>
    </xdr:from>
    <xdr:to>
      <xdr:col>10</xdr:col>
      <xdr:colOff>114300</xdr:colOff>
      <xdr:row>37</xdr:row>
      <xdr:rowOff>150020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7014"/>
          <a:ext cx="8890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105588</xdr:rowOff>
    </xdr:from>
    <xdr:to>
      <xdr:col>24</xdr:col>
      <xdr:colOff>114300</xdr:colOff>
      <xdr:row>37</xdr:row>
      <xdr:rowOff>35738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7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84015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5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91611</xdr:rowOff>
    </xdr:from>
    <xdr:to>
      <xdr:col>20</xdr:col>
      <xdr:colOff>38100</xdr:colOff>
      <xdr:row>38</xdr:row>
      <xdr:rowOff>21761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3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12888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2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145070</xdr:rowOff>
    </xdr:from>
    <xdr:to>
      <xdr:col>15</xdr:col>
      <xdr:colOff>101600</xdr:colOff>
      <xdr:row>38</xdr:row>
      <xdr:rowOff>75220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8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66347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82564</xdr:rowOff>
    </xdr:from>
    <xdr:to>
      <xdr:col>10</xdr:col>
      <xdr:colOff>165100</xdr:colOff>
      <xdr:row>38</xdr:row>
      <xdr:rowOff>12714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3842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99220</xdr:rowOff>
    </xdr:from>
    <xdr:to>
      <xdr:col>6</xdr:col>
      <xdr:colOff>38100</xdr:colOff>
      <xdr:row>38</xdr:row>
      <xdr:rowOff>29370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20497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94476</xdr:rowOff>
    </xdr:from>
    <xdr:to>
      <xdr:col>24</xdr:col>
      <xdr:colOff>63500</xdr:colOff>
      <xdr:row>56</xdr:row>
      <xdr:rowOff>67005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524226"/>
          <a:ext cx="838200" cy="14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47651</xdr:rowOff>
    </xdr:from>
    <xdr:to>
      <xdr:col>19</xdr:col>
      <xdr:colOff>177800</xdr:colOff>
      <xdr:row>56</xdr:row>
      <xdr:rowOff>67005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48851"/>
          <a:ext cx="889000" cy="1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47651</xdr:rowOff>
    </xdr:from>
    <xdr:to>
      <xdr:col>15</xdr:col>
      <xdr:colOff>50800</xdr:colOff>
      <xdr:row>56</xdr:row>
      <xdr:rowOff>65329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48851"/>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65329</xdr:rowOff>
    </xdr:from>
    <xdr:to>
      <xdr:col>10</xdr:col>
      <xdr:colOff>114300</xdr:colOff>
      <xdr:row>57</xdr:row>
      <xdr:rowOff>28905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666529"/>
          <a:ext cx="889000" cy="13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43676</xdr:rowOff>
    </xdr:from>
    <xdr:to>
      <xdr:col>24</xdr:col>
      <xdr:colOff>114300</xdr:colOff>
      <xdr:row>55</xdr:row>
      <xdr:rowOff>145276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7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66553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32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16205</xdr:rowOff>
    </xdr:from>
    <xdr:to>
      <xdr:col>20</xdr:col>
      <xdr:colOff>38100</xdr:colOff>
      <xdr:row>56</xdr:row>
      <xdr:rowOff>117805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1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134332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39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168301</xdr:rowOff>
    </xdr:from>
    <xdr:to>
      <xdr:col>15</xdr:col>
      <xdr:colOff>101600</xdr:colOff>
      <xdr:row>56</xdr:row>
      <xdr:rowOff>98451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9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114978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7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14529</xdr:rowOff>
    </xdr:from>
    <xdr:to>
      <xdr:col>10</xdr:col>
      <xdr:colOff>165100</xdr:colOff>
      <xdr:row>56</xdr:row>
      <xdr:rowOff>116129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1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132656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39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149555</xdr:rowOff>
    </xdr:from>
    <xdr:to>
      <xdr:col>6</xdr:col>
      <xdr:colOff>38100</xdr:colOff>
      <xdr:row>57</xdr:row>
      <xdr:rowOff>79705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5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96232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2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12712</xdr:rowOff>
    </xdr:from>
    <xdr:to>
      <xdr:col>24</xdr:col>
      <xdr:colOff>63500</xdr:colOff>
      <xdr:row>78</xdr:row>
      <xdr:rowOff>59843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85812"/>
          <a:ext cx="838200" cy="4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59843</xdr:rowOff>
    </xdr:from>
    <xdr:to>
      <xdr:col>19</xdr:col>
      <xdr:colOff>177800</xdr:colOff>
      <xdr:row>78</xdr:row>
      <xdr:rowOff>92114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32943"/>
          <a:ext cx="889000" cy="3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92114</xdr:rowOff>
    </xdr:from>
    <xdr:to>
      <xdr:col>15</xdr:col>
      <xdr:colOff>50800</xdr:colOff>
      <xdr:row>78</xdr:row>
      <xdr:rowOff>104267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65214"/>
          <a:ext cx="8890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104267</xdr:rowOff>
    </xdr:from>
    <xdr:to>
      <xdr:col>10</xdr:col>
      <xdr:colOff>114300</xdr:colOff>
      <xdr:row>78</xdr:row>
      <xdr:rowOff>123050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77367"/>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133362</xdr:rowOff>
    </xdr:from>
    <xdr:to>
      <xdr:col>24</xdr:col>
      <xdr:colOff>114300</xdr:colOff>
      <xdr:row>78</xdr:row>
      <xdr:rowOff>63512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3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111789</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1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9043</xdr:rowOff>
    </xdr:from>
    <xdr:to>
      <xdr:col>20</xdr:col>
      <xdr:colOff>38100</xdr:colOff>
      <xdr:row>78</xdr:row>
      <xdr:rowOff>110643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8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101770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7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41314</xdr:rowOff>
    </xdr:from>
    <xdr:to>
      <xdr:col>15</xdr:col>
      <xdr:colOff>101600</xdr:colOff>
      <xdr:row>78</xdr:row>
      <xdr:rowOff>142914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1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134041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0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53467</xdr:rowOff>
    </xdr:from>
    <xdr:to>
      <xdr:col>10</xdr:col>
      <xdr:colOff>165100</xdr:colOff>
      <xdr:row>78</xdr:row>
      <xdr:rowOff>155067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2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146194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1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72250</xdr:rowOff>
    </xdr:from>
    <xdr:to>
      <xdr:col>6</xdr:col>
      <xdr:colOff>38100</xdr:colOff>
      <xdr:row>79</xdr:row>
      <xdr:rowOff>2400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4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164977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3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59119</xdr:rowOff>
    </xdr:from>
    <xdr:to>
      <xdr:col>24</xdr:col>
      <xdr:colOff>63500</xdr:colOff>
      <xdr:row>96</xdr:row>
      <xdr:rowOff>10900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46869"/>
          <a:ext cx="838200" cy="12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10900</xdr:rowOff>
    </xdr:from>
    <xdr:to>
      <xdr:col>19</xdr:col>
      <xdr:colOff>177800</xdr:colOff>
      <xdr:row>96</xdr:row>
      <xdr:rowOff>171427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70100"/>
          <a:ext cx="889000" cy="16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108610</xdr:rowOff>
    </xdr:from>
    <xdr:to>
      <xdr:col>15</xdr:col>
      <xdr:colOff>50800</xdr:colOff>
      <xdr:row>96</xdr:row>
      <xdr:rowOff>171427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96360"/>
          <a:ext cx="889000" cy="23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108610</xdr:rowOff>
    </xdr:from>
    <xdr:to>
      <xdr:col>10</xdr:col>
      <xdr:colOff>114300</xdr:colOff>
      <xdr:row>98</xdr:row>
      <xdr:rowOff>3569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96360"/>
          <a:ext cx="889000" cy="40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8319</xdr:rowOff>
    </xdr:from>
    <xdr:to>
      <xdr:col>24</xdr:col>
      <xdr:colOff>114300</xdr:colOff>
      <xdr:row>95</xdr:row>
      <xdr:rowOff>109919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9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158196</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74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131550</xdr:rowOff>
    </xdr:from>
    <xdr:to>
      <xdr:col>20</xdr:col>
      <xdr:colOff>38100</xdr:colOff>
      <xdr:row>96</xdr:row>
      <xdr:rowOff>61700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78227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94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120627</xdr:rowOff>
    </xdr:from>
    <xdr:to>
      <xdr:col>15</xdr:col>
      <xdr:colOff>101600</xdr:colOff>
      <xdr:row>97</xdr:row>
      <xdr:rowOff>50777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7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41904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672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57810</xdr:rowOff>
    </xdr:from>
    <xdr:to>
      <xdr:col>10</xdr:col>
      <xdr:colOff>165100</xdr:colOff>
      <xdr:row>95</xdr:row>
      <xdr:rowOff>159410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4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4487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120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124219</xdr:rowOff>
    </xdr:from>
    <xdr:to>
      <xdr:col>6</xdr:col>
      <xdr:colOff>38100</xdr:colOff>
      <xdr:row>98</xdr:row>
      <xdr:rowOff>54369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5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70896</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53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160884</xdr:rowOff>
    </xdr:from>
    <xdr:to>
      <xdr:col>55</xdr:col>
      <xdr:colOff>0</xdr:colOff>
      <xdr:row>37</xdr:row>
      <xdr:rowOff>171297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504534"/>
          <a:ext cx="838200" cy="1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499</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515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171297</xdr:rowOff>
    </xdr:from>
    <xdr:to>
      <xdr:col>50</xdr:col>
      <xdr:colOff>114300</xdr:colOff>
      <xdr:row>38</xdr:row>
      <xdr:rowOff>54001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514947"/>
          <a:ext cx="889000" cy="5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125620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6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54001</xdr:rowOff>
    </xdr:from>
    <xdr:to>
      <xdr:col>45</xdr:col>
      <xdr:colOff>177800</xdr:colOff>
      <xdr:row>38</xdr:row>
      <xdr:rowOff>147003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569101"/>
          <a:ext cx="889000" cy="9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108814</xdr:rowOff>
    </xdr:from>
    <xdr:to>
      <xdr:col>41</xdr:col>
      <xdr:colOff>50800</xdr:colOff>
      <xdr:row>38</xdr:row>
      <xdr:rowOff>147003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52314"/>
          <a:ext cx="889000" cy="140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37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110084</xdr:rowOff>
    </xdr:from>
    <xdr:to>
      <xdr:col>55</xdr:col>
      <xdr:colOff>50800</xdr:colOff>
      <xdr:row>38</xdr:row>
      <xdr:rowOff>40233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537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132961</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0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120498</xdr:rowOff>
    </xdr:from>
    <xdr:to>
      <xdr:col>50</xdr:col>
      <xdr:colOff>165100</xdr:colOff>
      <xdr:row>38</xdr:row>
      <xdr:rowOff>50648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67175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23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3201</xdr:rowOff>
    </xdr:from>
    <xdr:to>
      <xdr:col>46</xdr:col>
      <xdr:colOff>38100</xdr:colOff>
      <xdr:row>38</xdr:row>
      <xdr:rowOff>104801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51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95928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1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96203</xdr:rowOff>
    </xdr:from>
    <xdr:to>
      <xdr:col>41</xdr:col>
      <xdr:colOff>101600</xdr:colOff>
      <xdr:row>39</xdr:row>
      <xdr:rowOff>26353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1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17480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0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58014</xdr:rowOff>
    </xdr:from>
    <xdr:to>
      <xdr:col>36</xdr:col>
      <xdr:colOff>165100</xdr:colOff>
      <xdr:row>30</xdr:row>
      <xdr:rowOff>159614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0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4691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7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60582</xdr:rowOff>
    </xdr:from>
    <xdr:to>
      <xdr:col>55</xdr:col>
      <xdr:colOff>0</xdr:colOff>
      <xdr:row>54</xdr:row>
      <xdr:rowOff>84996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147432"/>
          <a:ext cx="838200" cy="19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29789</xdr:rowOff>
    </xdr:from>
    <xdr:to>
      <xdr:col>50</xdr:col>
      <xdr:colOff>114300</xdr:colOff>
      <xdr:row>54</xdr:row>
      <xdr:rowOff>84996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288089"/>
          <a:ext cx="889000" cy="5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29789</xdr:rowOff>
    </xdr:from>
    <xdr:to>
      <xdr:col>45</xdr:col>
      <xdr:colOff>177800</xdr:colOff>
      <xdr:row>56</xdr:row>
      <xdr:rowOff>81887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288089"/>
          <a:ext cx="889000" cy="39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57884</xdr:rowOff>
    </xdr:from>
    <xdr:to>
      <xdr:col>41</xdr:col>
      <xdr:colOff>50800</xdr:colOff>
      <xdr:row>56</xdr:row>
      <xdr:rowOff>81887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487634"/>
          <a:ext cx="889000" cy="19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9782</xdr:rowOff>
    </xdr:from>
    <xdr:to>
      <xdr:col>55</xdr:col>
      <xdr:colOff>50800</xdr:colOff>
      <xdr:row>53</xdr:row>
      <xdr:rowOff>111382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09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32659</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94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34196</xdr:rowOff>
    </xdr:from>
    <xdr:to>
      <xdr:col>50</xdr:col>
      <xdr:colOff>165100</xdr:colOff>
      <xdr:row>54</xdr:row>
      <xdr:rowOff>135796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29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152323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06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150439</xdr:rowOff>
    </xdr:from>
    <xdr:to>
      <xdr:col>46</xdr:col>
      <xdr:colOff>38100</xdr:colOff>
      <xdr:row>54</xdr:row>
      <xdr:rowOff>80589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23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97116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01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31087</xdr:rowOff>
    </xdr:from>
    <xdr:to>
      <xdr:col>41</xdr:col>
      <xdr:colOff>101600</xdr:colOff>
      <xdr:row>56</xdr:row>
      <xdr:rowOff>132687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6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123814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72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7084</xdr:rowOff>
    </xdr:from>
    <xdr:to>
      <xdr:col>36</xdr:col>
      <xdr:colOff>165100</xdr:colOff>
      <xdr:row>55</xdr:row>
      <xdr:rowOff>108684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4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125211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21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112176</xdr:rowOff>
    </xdr:from>
    <xdr:to>
      <xdr:col>55</xdr:col>
      <xdr:colOff>0</xdr:colOff>
      <xdr:row>76</xdr:row>
      <xdr:rowOff>156136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142376"/>
          <a:ext cx="838200" cy="4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63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139563</xdr:rowOff>
    </xdr:from>
    <xdr:to>
      <xdr:col>50</xdr:col>
      <xdr:colOff>114300</xdr:colOff>
      <xdr:row>76</xdr:row>
      <xdr:rowOff>112176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2998313"/>
          <a:ext cx="889000" cy="14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139563</xdr:rowOff>
    </xdr:from>
    <xdr:to>
      <xdr:col>45</xdr:col>
      <xdr:colOff>177800</xdr:colOff>
      <xdr:row>78</xdr:row>
      <xdr:rowOff>31412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2998313"/>
          <a:ext cx="889000" cy="40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2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164229</xdr:rowOff>
    </xdr:from>
    <xdr:to>
      <xdr:col>41</xdr:col>
      <xdr:colOff>50800</xdr:colOff>
      <xdr:row>78</xdr:row>
      <xdr:rowOff>31412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65879"/>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105336</xdr:rowOff>
    </xdr:from>
    <xdr:to>
      <xdr:col>55</xdr:col>
      <xdr:colOff>50800</xdr:colOff>
      <xdr:row>77</xdr:row>
      <xdr:rowOff>35486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13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128213</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98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61376</xdr:rowOff>
    </xdr:from>
    <xdr:to>
      <xdr:col>50</xdr:col>
      <xdr:colOff>165100</xdr:colOff>
      <xdr:row>76</xdr:row>
      <xdr:rowOff>162976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09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8054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86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88763</xdr:rowOff>
    </xdr:from>
    <xdr:to>
      <xdr:col>46</xdr:col>
      <xdr:colOff>38100</xdr:colOff>
      <xdr:row>76</xdr:row>
      <xdr:rowOff>18914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9475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35440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72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152062</xdr:rowOff>
    </xdr:from>
    <xdr:to>
      <xdr:col>41</xdr:col>
      <xdr:colOff>101600</xdr:colOff>
      <xdr:row>78</xdr:row>
      <xdr:rowOff>82212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5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73339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4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113429</xdr:rowOff>
    </xdr:from>
    <xdr:to>
      <xdr:col>36</xdr:col>
      <xdr:colOff>165100</xdr:colOff>
      <xdr:row>78</xdr:row>
      <xdr:rowOff>43579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1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34706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40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8750</xdr:rowOff>
    </xdr:from>
    <xdr:to>
      <xdr:col>55</xdr:col>
      <xdr:colOff>0</xdr:colOff>
      <xdr:row>94</xdr:row>
      <xdr:rowOff>6541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5953600"/>
          <a:ext cx="838200" cy="16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6541</xdr:rowOff>
    </xdr:from>
    <xdr:to>
      <xdr:col>50</xdr:col>
      <xdr:colOff>114300</xdr:colOff>
      <xdr:row>96</xdr:row>
      <xdr:rowOff>97789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122841"/>
          <a:ext cx="889000" cy="43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97789</xdr:rowOff>
    </xdr:from>
    <xdr:to>
      <xdr:col>45</xdr:col>
      <xdr:colOff>177800</xdr:colOff>
      <xdr:row>96</xdr:row>
      <xdr:rowOff>116954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556989"/>
          <a:ext cx="889000" cy="1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8293</xdr:rowOff>
    </xdr:from>
    <xdr:to>
      <xdr:col>41</xdr:col>
      <xdr:colOff>50800</xdr:colOff>
      <xdr:row>96</xdr:row>
      <xdr:rowOff>116954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124593"/>
          <a:ext cx="889000" cy="45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129400</xdr:rowOff>
    </xdr:from>
    <xdr:to>
      <xdr:col>55</xdr:col>
      <xdr:colOff>50800</xdr:colOff>
      <xdr:row>93</xdr:row>
      <xdr:rowOff>59550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59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152277</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75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127191</xdr:rowOff>
    </xdr:from>
    <xdr:to>
      <xdr:col>50</xdr:col>
      <xdr:colOff>165100</xdr:colOff>
      <xdr:row>94</xdr:row>
      <xdr:rowOff>57341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0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73868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584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46989</xdr:rowOff>
    </xdr:from>
    <xdr:to>
      <xdr:col>46</xdr:col>
      <xdr:colOff>38100</xdr:colOff>
      <xdr:row>96</xdr:row>
      <xdr:rowOff>148589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0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5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66154</xdr:rowOff>
    </xdr:from>
    <xdr:to>
      <xdr:col>41</xdr:col>
      <xdr:colOff>101600</xdr:colOff>
      <xdr:row>96</xdr:row>
      <xdr:rowOff>167754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12831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30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128943</xdr:rowOff>
    </xdr:from>
    <xdr:to>
      <xdr:col>36</xdr:col>
      <xdr:colOff>165100</xdr:colOff>
      <xdr:row>94</xdr:row>
      <xdr:rowOff>59093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07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75620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584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121413</xdr:rowOff>
    </xdr:from>
    <xdr:to>
      <xdr:col>85</xdr:col>
      <xdr:colOff>127000</xdr:colOff>
      <xdr:row>76</xdr:row>
      <xdr:rowOff>132756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151613"/>
          <a:ext cx="838200" cy="1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1397</xdr:rowOff>
    </xdr:from>
    <xdr:to>
      <xdr:col>81</xdr:col>
      <xdr:colOff>50800</xdr:colOff>
      <xdr:row>76</xdr:row>
      <xdr:rowOff>121413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031597"/>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158045</xdr:rowOff>
    </xdr:from>
    <xdr:to>
      <xdr:col>76</xdr:col>
      <xdr:colOff>114300</xdr:colOff>
      <xdr:row>76</xdr:row>
      <xdr:rowOff>1397</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3016795"/>
          <a:ext cx="889000" cy="1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158045</xdr:rowOff>
    </xdr:from>
    <xdr:to>
      <xdr:col>71</xdr:col>
      <xdr:colOff>177800</xdr:colOff>
      <xdr:row>75</xdr:row>
      <xdr:rowOff>158445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016795"/>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81956</xdr:rowOff>
    </xdr:from>
    <xdr:to>
      <xdr:col>85</xdr:col>
      <xdr:colOff>177800</xdr:colOff>
      <xdr:row>77</xdr:row>
      <xdr:rowOff>12106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11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60383</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09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70613</xdr:rowOff>
    </xdr:from>
    <xdr:to>
      <xdr:col>81</xdr:col>
      <xdr:colOff>101600</xdr:colOff>
      <xdr:row>77</xdr:row>
      <xdr:rowOff>763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10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163340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19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122047</xdr:rowOff>
    </xdr:from>
    <xdr:to>
      <xdr:col>76</xdr:col>
      <xdr:colOff>165100</xdr:colOff>
      <xdr:row>76</xdr:row>
      <xdr:rowOff>52197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9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68724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75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107245</xdr:rowOff>
    </xdr:from>
    <xdr:to>
      <xdr:col>72</xdr:col>
      <xdr:colOff>38100</xdr:colOff>
      <xdr:row>76</xdr:row>
      <xdr:rowOff>37396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9659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53922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74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107645</xdr:rowOff>
    </xdr:from>
    <xdr:to>
      <xdr:col>67</xdr:col>
      <xdr:colOff>101600</xdr:colOff>
      <xdr:row>76</xdr:row>
      <xdr:rowOff>37796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9663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54322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74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21489</xdr:rowOff>
    </xdr:from>
    <xdr:to>
      <xdr:col>85</xdr:col>
      <xdr:colOff>127000</xdr:colOff>
      <xdr:row>99</xdr:row>
      <xdr:rowOff>31459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995039"/>
          <a:ext cx="838200" cy="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31459</xdr:rowOff>
    </xdr:from>
    <xdr:to>
      <xdr:col>81</xdr:col>
      <xdr:colOff>50800</xdr:colOff>
      <xdr:row>99</xdr:row>
      <xdr:rowOff>42177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7005009"/>
          <a:ext cx="889000" cy="1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127685</xdr:rowOff>
    </xdr:from>
    <xdr:to>
      <xdr:col>76</xdr:col>
      <xdr:colOff>114300</xdr:colOff>
      <xdr:row>99</xdr:row>
      <xdr:rowOff>42177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929785"/>
          <a:ext cx="889000" cy="8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127685</xdr:rowOff>
    </xdr:from>
    <xdr:to>
      <xdr:col>71</xdr:col>
      <xdr:colOff>177800</xdr:colOff>
      <xdr:row>99</xdr:row>
      <xdr:rowOff>33186</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929785"/>
          <a:ext cx="889000" cy="7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142139</xdr:rowOff>
    </xdr:from>
    <xdr:to>
      <xdr:col>85</xdr:col>
      <xdr:colOff>177800</xdr:colOff>
      <xdr:row>99</xdr:row>
      <xdr:rowOff>72289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94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57066</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8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152109</xdr:rowOff>
    </xdr:from>
    <xdr:to>
      <xdr:col>81</xdr:col>
      <xdr:colOff>101600</xdr:colOff>
      <xdr:row>99</xdr:row>
      <xdr:rowOff>82259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95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73386</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7046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162827</xdr:rowOff>
    </xdr:from>
    <xdr:to>
      <xdr:col>76</xdr:col>
      <xdr:colOff>165100</xdr:colOff>
      <xdr:row>99</xdr:row>
      <xdr:rowOff>92977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96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84104</xdr:rowOff>
    </xdr:from>
    <xdr:ext cx="378565"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403017" y="17057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76885</xdr:rowOff>
    </xdr:from>
    <xdr:to>
      <xdr:col>72</xdr:col>
      <xdr:colOff>38100</xdr:colOff>
      <xdr:row>99</xdr:row>
      <xdr:rowOff>7035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87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169612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97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153836</xdr:rowOff>
    </xdr:from>
    <xdr:to>
      <xdr:col>67</xdr:col>
      <xdr:colOff>101600</xdr:colOff>
      <xdr:row>99</xdr:row>
      <xdr:rowOff>83986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95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75113</xdr:rowOff>
    </xdr:from>
    <xdr:ext cx="378565"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625017" y="17048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102</xdr:rowOff>
    </xdr:from>
    <xdr:to>
      <xdr:col>116</xdr:col>
      <xdr:colOff>63500</xdr:colOff>
      <xdr:row>57</xdr:row>
      <xdr:rowOff>88341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772752"/>
          <a:ext cx="838200" cy="8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60757</xdr:rowOff>
    </xdr:from>
    <xdr:to>
      <xdr:col>111</xdr:col>
      <xdr:colOff>177800</xdr:colOff>
      <xdr:row>57</xdr:row>
      <xdr:rowOff>102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661957"/>
          <a:ext cx="889000" cy="1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32639</xdr:rowOff>
    </xdr:from>
    <xdr:to>
      <xdr:col>107</xdr:col>
      <xdr:colOff>50800</xdr:colOff>
      <xdr:row>56</xdr:row>
      <xdr:rowOff>60757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633839"/>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103429</xdr:rowOff>
    </xdr:from>
    <xdr:to>
      <xdr:col>102</xdr:col>
      <xdr:colOff>114300</xdr:colOff>
      <xdr:row>56</xdr:row>
      <xdr:rowOff>32639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361729"/>
          <a:ext cx="889000" cy="27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104894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37541</xdr:rowOff>
    </xdr:from>
    <xdr:to>
      <xdr:col>116</xdr:col>
      <xdr:colOff>114300</xdr:colOff>
      <xdr:row>57</xdr:row>
      <xdr:rowOff>139141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60418</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66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120752</xdr:rowOff>
    </xdr:from>
    <xdr:to>
      <xdr:col>112</xdr:col>
      <xdr:colOff>38100</xdr:colOff>
      <xdr:row>57</xdr:row>
      <xdr:rowOff>50902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72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67429</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4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9957</xdr:rowOff>
    </xdr:from>
    <xdr:to>
      <xdr:col>107</xdr:col>
      <xdr:colOff>101600</xdr:colOff>
      <xdr:row>56</xdr:row>
      <xdr:rowOff>111557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61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128084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38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153289</xdr:rowOff>
    </xdr:from>
    <xdr:to>
      <xdr:col>102</xdr:col>
      <xdr:colOff>165100</xdr:colOff>
      <xdr:row>56</xdr:row>
      <xdr:rowOff>83439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5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99966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35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52629</xdr:rowOff>
    </xdr:from>
    <xdr:to>
      <xdr:col>98</xdr:col>
      <xdr:colOff>38100</xdr:colOff>
      <xdr:row>54</xdr:row>
      <xdr:rowOff>154229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31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170756</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08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130967</xdr:rowOff>
    </xdr:from>
    <xdr:to>
      <xdr:col>116</xdr:col>
      <xdr:colOff>63500</xdr:colOff>
      <xdr:row>75</xdr:row>
      <xdr:rowOff>160548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89717"/>
          <a:ext cx="838200" cy="2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160548</xdr:rowOff>
    </xdr:from>
    <xdr:to>
      <xdr:col>111</xdr:col>
      <xdr:colOff>177800</xdr:colOff>
      <xdr:row>76</xdr:row>
      <xdr:rowOff>46980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019298"/>
          <a:ext cx="889000" cy="5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46980</xdr:rowOff>
    </xdr:from>
    <xdr:to>
      <xdr:col>107</xdr:col>
      <xdr:colOff>50800</xdr:colOff>
      <xdr:row>76</xdr:row>
      <xdr:rowOff>59279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77180"/>
          <a:ext cx="889000" cy="1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59279</xdr:rowOff>
    </xdr:from>
    <xdr:to>
      <xdr:col>102</xdr:col>
      <xdr:colOff>114300</xdr:colOff>
      <xdr:row>76</xdr:row>
      <xdr:rowOff>91053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89479"/>
          <a:ext cx="889000" cy="3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7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80167</xdr:rowOff>
    </xdr:from>
    <xdr:to>
      <xdr:col>116</xdr:col>
      <xdr:colOff>114300</xdr:colOff>
      <xdr:row>76</xdr:row>
      <xdr:rowOff>10317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58594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91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109748</xdr:rowOff>
    </xdr:from>
    <xdr:to>
      <xdr:col>112</xdr:col>
      <xdr:colOff>38100</xdr:colOff>
      <xdr:row>76</xdr:row>
      <xdr:rowOff>39898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6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31025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06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167630</xdr:rowOff>
    </xdr:from>
    <xdr:to>
      <xdr:col>107</xdr:col>
      <xdr:colOff>101600</xdr:colOff>
      <xdr:row>76</xdr:row>
      <xdr:rowOff>97780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88907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1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8479</xdr:rowOff>
    </xdr:from>
    <xdr:to>
      <xdr:col>102</xdr:col>
      <xdr:colOff>165100</xdr:colOff>
      <xdr:row>76</xdr:row>
      <xdr:rowOff>110079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3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101206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3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40253</xdr:rowOff>
    </xdr:from>
    <xdr:to>
      <xdr:col>98</xdr:col>
      <xdr:colOff>38100</xdr:colOff>
      <xdr:row>76</xdr:row>
      <xdr:rowOff>141853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7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132980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6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年度における性質別歳出の住民一人当たりのコストについて、ほとんどの項目において全国平均、県平均を下回っているが、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維持補修費と</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扶助費は県平均を上回っている。また、類似団体内においても最大値及び最小値の平均あたりを維持している項目が多いことから、比較的健全な財政運営ができていると思われる。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個別の項目として、普通建設事業費（うち</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更新整備</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）について、</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老朽化した小学校の施設改修工事や給食室建設工事を実施したことにより</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住民一人当たりのコスト</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が大きく</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り、</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類似団体内平均を上回った。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については、公共施設の老朽化に伴う大規模改修事業の増加と、それに伴い公債費の増加が見込まれることから、特に普通建設費及び公債費においては、実施計画に基づいた計画的な事業推進及び財政措置が必要となってく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131128</xdr:rowOff>
    </xdr:from>
    <xdr:to>
      <xdr:col>24</xdr:col>
      <xdr:colOff>63500</xdr:colOff>
      <xdr:row>35</xdr:row>
      <xdr:rowOff>35401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788978"/>
          <a:ext cx="838200" cy="24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48260</xdr:rowOff>
    </xdr:from>
    <xdr:to>
      <xdr:col>19</xdr:col>
      <xdr:colOff>177800</xdr:colOff>
      <xdr:row>35</xdr:row>
      <xdr:rowOff>35401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2908300" y="5877560"/>
          <a:ext cx="889000" cy="15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48260</xdr:rowOff>
    </xdr:from>
    <xdr:to>
      <xdr:col>15</xdr:col>
      <xdr:colOff>50800</xdr:colOff>
      <xdr:row>35</xdr:row>
      <xdr:rowOff>55404</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877560"/>
          <a:ext cx="889000" cy="17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32544</xdr:rowOff>
    </xdr:from>
    <xdr:to>
      <xdr:col>10</xdr:col>
      <xdr:colOff>114300</xdr:colOff>
      <xdr:row>35</xdr:row>
      <xdr:rowOff>55404</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03329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80328</xdr:rowOff>
    </xdr:from>
    <xdr:to>
      <xdr:col>24</xdr:col>
      <xdr:colOff>114300</xdr:colOff>
      <xdr:row>34</xdr:row>
      <xdr:rowOff>10478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73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103205</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58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156051</xdr:rowOff>
    </xdr:from>
    <xdr:to>
      <xdr:col>20</xdr:col>
      <xdr:colOff>38100</xdr:colOff>
      <xdr:row>35</xdr:row>
      <xdr:rowOff>86201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98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102728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760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168910</xdr:rowOff>
    </xdr:from>
    <xdr:to>
      <xdr:col>15</xdr:col>
      <xdr:colOff>101600</xdr:colOff>
      <xdr:row>34</xdr:row>
      <xdr:rowOff>99060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82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115587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60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4604</xdr:rowOff>
    </xdr:from>
    <xdr:to>
      <xdr:col>10</xdr:col>
      <xdr:colOff>165100</xdr:colOff>
      <xdr:row>35</xdr:row>
      <xdr:rowOff>106204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00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122731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78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153194</xdr:rowOff>
    </xdr:from>
    <xdr:to>
      <xdr:col>6</xdr:col>
      <xdr:colOff>38100</xdr:colOff>
      <xdr:row>35</xdr:row>
      <xdr:rowOff>83344</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98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99871</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75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160262</xdr:rowOff>
    </xdr:from>
    <xdr:to>
      <xdr:col>24</xdr:col>
      <xdr:colOff>63500</xdr:colOff>
      <xdr:row>58</xdr:row>
      <xdr:rowOff>122619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932912"/>
          <a:ext cx="838200" cy="13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107421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880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122619</xdr:rowOff>
    </xdr:from>
    <xdr:to>
      <xdr:col>19</xdr:col>
      <xdr:colOff>177800</xdr:colOff>
      <xdr:row>59</xdr:row>
      <xdr:rowOff>8966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10066719"/>
          <a:ext cx="889000" cy="5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139497</xdr:rowOff>
    </xdr:from>
    <xdr:to>
      <xdr:col>15</xdr:col>
      <xdr:colOff>50800</xdr:colOff>
      <xdr:row>59</xdr:row>
      <xdr:rowOff>8966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10083597"/>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101435</xdr:rowOff>
    </xdr:from>
    <xdr:to>
      <xdr:col>10</xdr:col>
      <xdr:colOff>114300</xdr:colOff>
      <xdr:row>58</xdr:row>
      <xdr:rowOff>139497</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45385"/>
          <a:ext cx="889000" cy="123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109462</xdr:rowOff>
    </xdr:from>
    <xdr:to>
      <xdr:col>24</xdr:col>
      <xdr:colOff>114300</xdr:colOff>
      <xdr:row>58</xdr:row>
      <xdr:rowOff>39612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88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132339</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7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71819</xdr:rowOff>
    </xdr:from>
    <xdr:to>
      <xdr:col>20</xdr:col>
      <xdr:colOff>38100</xdr:colOff>
      <xdr:row>59</xdr:row>
      <xdr:rowOff>1969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1001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164546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1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129616</xdr:rowOff>
    </xdr:from>
    <xdr:to>
      <xdr:col>15</xdr:col>
      <xdr:colOff>101600</xdr:colOff>
      <xdr:row>59</xdr:row>
      <xdr:rowOff>59766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100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50893</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16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88697</xdr:rowOff>
    </xdr:from>
    <xdr:to>
      <xdr:col>10</xdr:col>
      <xdr:colOff>165100</xdr:colOff>
      <xdr:row>59</xdr:row>
      <xdr:rowOff>18847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1003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9974</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12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50635</xdr:rowOff>
    </xdr:from>
    <xdr:to>
      <xdr:col>6</xdr:col>
      <xdr:colOff>38100</xdr:colOff>
      <xdr:row>51</xdr:row>
      <xdr:rowOff>152235</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9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143362</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87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68224</xdr:rowOff>
    </xdr:from>
    <xdr:to>
      <xdr:col>24</xdr:col>
      <xdr:colOff>63500</xdr:colOff>
      <xdr:row>78</xdr:row>
      <xdr:rowOff>1015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269874"/>
          <a:ext cx="838200" cy="10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60863</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9196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1015</xdr:rowOff>
    </xdr:from>
    <xdr:to>
      <xdr:col>19</xdr:col>
      <xdr:colOff>177800</xdr:colOff>
      <xdr:row>78</xdr:row>
      <xdr:rowOff>129781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374115"/>
          <a:ext cx="889000" cy="1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131742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99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133514</xdr:rowOff>
    </xdr:from>
    <xdr:to>
      <xdr:col>15</xdr:col>
      <xdr:colOff>50800</xdr:colOff>
      <xdr:row>78</xdr:row>
      <xdr:rowOff>129781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335164"/>
          <a:ext cx="889000" cy="16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73892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10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133514</xdr:rowOff>
    </xdr:from>
    <xdr:to>
      <xdr:col>10</xdr:col>
      <xdr:colOff>114300</xdr:colOff>
      <xdr:row>79</xdr:row>
      <xdr:rowOff>133528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335164"/>
          <a:ext cx="889000" cy="34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169105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02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130064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33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17424</xdr:rowOff>
    </xdr:from>
    <xdr:to>
      <xdr:col>24</xdr:col>
      <xdr:colOff>114300</xdr:colOff>
      <xdr:row>77</xdr:row>
      <xdr:rowOff>119024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21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167301</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197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121665</xdr:rowOff>
    </xdr:from>
    <xdr:to>
      <xdr:col>20</xdr:col>
      <xdr:colOff>38100</xdr:colOff>
      <xdr:row>78</xdr:row>
      <xdr:rowOff>51815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32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42942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416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78981</xdr:rowOff>
    </xdr:from>
    <xdr:to>
      <xdr:col>15</xdr:col>
      <xdr:colOff>101600</xdr:colOff>
      <xdr:row>79</xdr:row>
      <xdr:rowOff>9131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45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258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544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82714</xdr:rowOff>
    </xdr:from>
    <xdr:to>
      <xdr:col>10</xdr:col>
      <xdr:colOff>165100</xdr:colOff>
      <xdr:row>78</xdr:row>
      <xdr:rowOff>12864</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2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3991</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37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82728</xdr:rowOff>
    </xdr:from>
    <xdr:to>
      <xdr:col>6</xdr:col>
      <xdr:colOff>38100</xdr:colOff>
      <xdr:row>80</xdr:row>
      <xdr:rowOff>12878</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6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4005</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72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29338</xdr:rowOff>
    </xdr:from>
    <xdr:to>
      <xdr:col>24</xdr:col>
      <xdr:colOff>63500</xdr:colOff>
      <xdr:row>99</xdr:row>
      <xdr:rowOff>55359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7002888"/>
          <a:ext cx="838200" cy="2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28829</xdr:rowOff>
    </xdr:from>
    <xdr:to>
      <xdr:col>19</xdr:col>
      <xdr:colOff>177800</xdr:colOff>
      <xdr:row>99</xdr:row>
      <xdr:rowOff>29338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7002379"/>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26212</xdr:rowOff>
    </xdr:from>
    <xdr:to>
      <xdr:col>15</xdr:col>
      <xdr:colOff>50800</xdr:colOff>
      <xdr:row>99</xdr:row>
      <xdr:rowOff>28829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999762"/>
          <a:ext cx="889000" cy="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26212</xdr:rowOff>
    </xdr:from>
    <xdr:to>
      <xdr:col>10</xdr:col>
      <xdr:colOff>114300</xdr:colOff>
      <xdr:row>99</xdr:row>
      <xdr:rowOff>58356</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99762"/>
          <a:ext cx="889000" cy="3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4559</xdr:rowOff>
    </xdr:from>
    <xdr:to>
      <xdr:col>24</xdr:col>
      <xdr:colOff>114300</xdr:colOff>
      <xdr:row>99</xdr:row>
      <xdr:rowOff>106159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7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90936</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89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149988</xdr:rowOff>
    </xdr:from>
    <xdr:to>
      <xdr:col>20</xdr:col>
      <xdr:colOff>38100</xdr:colOff>
      <xdr:row>99</xdr:row>
      <xdr:rowOff>80138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9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71265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704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149479</xdr:rowOff>
    </xdr:from>
    <xdr:to>
      <xdr:col>15</xdr:col>
      <xdr:colOff>101600</xdr:colOff>
      <xdr:row>99</xdr:row>
      <xdr:rowOff>79629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95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70756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704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146862</xdr:rowOff>
    </xdr:from>
    <xdr:to>
      <xdr:col>10</xdr:col>
      <xdr:colOff>165100</xdr:colOff>
      <xdr:row>99</xdr:row>
      <xdr:rowOff>77012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94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68139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704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7556</xdr:rowOff>
    </xdr:from>
    <xdr:to>
      <xdr:col>6</xdr:col>
      <xdr:colOff>38100</xdr:colOff>
      <xdr:row>99</xdr:row>
      <xdr:rowOff>109156</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8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100283</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07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1169</xdr:rowOff>
    </xdr:from>
    <xdr:to>
      <xdr:col>55</xdr:col>
      <xdr:colOff>0</xdr:colOff>
      <xdr:row>37</xdr:row>
      <xdr:rowOff>15799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344819"/>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122326</xdr:rowOff>
    </xdr:from>
    <xdr:to>
      <xdr:col>50</xdr:col>
      <xdr:colOff>114300</xdr:colOff>
      <xdr:row>37</xdr:row>
      <xdr:rowOff>1169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294526"/>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88493</xdr:rowOff>
    </xdr:from>
    <xdr:to>
      <xdr:col>45</xdr:col>
      <xdr:colOff>177800</xdr:colOff>
      <xdr:row>36</xdr:row>
      <xdr:rowOff>122326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260693"/>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79349</xdr:rowOff>
    </xdr:from>
    <xdr:to>
      <xdr:col>41</xdr:col>
      <xdr:colOff>50800</xdr:colOff>
      <xdr:row>36</xdr:row>
      <xdr:rowOff>88493</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25154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136449</xdr:rowOff>
    </xdr:from>
    <xdr:to>
      <xdr:col>55</xdr:col>
      <xdr:colOff>50800</xdr:colOff>
      <xdr:row>37</xdr:row>
      <xdr:rowOff>66599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114876</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87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121819</xdr:rowOff>
    </xdr:from>
    <xdr:to>
      <xdr:col>50</xdr:col>
      <xdr:colOff>165100</xdr:colOff>
      <xdr:row>37</xdr:row>
      <xdr:rowOff>51969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29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43096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386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71526</xdr:rowOff>
    </xdr:from>
    <xdr:to>
      <xdr:col>46</xdr:col>
      <xdr:colOff>38100</xdr:colOff>
      <xdr:row>37</xdr:row>
      <xdr:rowOff>1676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2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164253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336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37693</xdr:rowOff>
    </xdr:from>
    <xdr:to>
      <xdr:col>41</xdr:col>
      <xdr:colOff>101600</xdr:colOff>
      <xdr:row>36</xdr:row>
      <xdr:rowOff>139293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130420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302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28549</xdr:rowOff>
    </xdr:from>
    <xdr:to>
      <xdr:col>36</xdr:col>
      <xdr:colOff>165100</xdr:colOff>
      <xdr:row>36</xdr:row>
      <xdr:rowOff>130149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20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121276</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293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10861</xdr:rowOff>
    </xdr:from>
    <xdr:to>
      <xdr:col>55</xdr:col>
      <xdr:colOff>0</xdr:colOff>
      <xdr:row>57</xdr:row>
      <xdr:rowOff>53518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783511"/>
          <a:ext cx="838200" cy="4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53518</xdr:rowOff>
    </xdr:from>
    <xdr:to>
      <xdr:col>50</xdr:col>
      <xdr:colOff>114300</xdr:colOff>
      <xdr:row>57</xdr:row>
      <xdr:rowOff>79807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26168"/>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78070</xdr:rowOff>
    </xdr:from>
    <xdr:to>
      <xdr:col>45</xdr:col>
      <xdr:colOff>177800</xdr:colOff>
      <xdr:row>57</xdr:row>
      <xdr:rowOff>79807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850720"/>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78070</xdr:rowOff>
    </xdr:from>
    <xdr:to>
      <xdr:col>41</xdr:col>
      <xdr:colOff>50800</xdr:colOff>
      <xdr:row>57</xdr:row>
      <xdr:rowOff>111262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850720"/>
          <a:ext cx="889000" cy="3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131511</xdr:rowOff>
    </xdr:from>
    <xdr:to>
      <xdr:col>55</xdr:col>
      <xdr:colOff>50800</xdr:colOff>
      <xdr:row>57</xdr:row>
      <xdr:rowOff>61661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3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154388</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58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2718</xdr:rowOff>
    </xdr:from>
    <xdr:to>
      <xdr:col>50</xdr:col>
      <xdr:colOff>165100</xdr:colOff>
      <xdr:row>57</xdr:row>
      <xdr:rowOff>104318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120845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55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29007</xdr:rowOff>
    </xdr:from>
    <xdr:to>
      <xdr:col>46</xdr:col>
      <xdr:colOff>38100</xdr:colOff>
      <xdr:row>57</xdr:row>
      <xdr:rowOff>130607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0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121734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89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27270</xdr:rowOff>
    </xdr:from>
    <xdr:to>
      <xdr:col>41</xdr:col>
      <xdr:colOff>101600</xdr:colOff>
      <xdr:row>57</xdr:row>
      <xdr:rowOff>128870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145397</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95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60462</xdr:rowOff>
    </xdr:from>
    <xdr:to>
      <xdr:col>36</xdr:col>
      <xdr:colOff>165100</xdr:colOff>
      <xdr:row>57</xdr:row>
      <xdr:rowOff>162062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3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153189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92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61443</xdr:rowOff>
    </xdr:from>
    <xdr:to>
      <xdr:col>55</xdr:col>
      <xdr:colOff>0</xdr:colOff>
      <xdr:row>72</xdr:row>
      <xdr:rowOff>40336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2234393"/>
          <a:ext cx="838200" cy="15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22581</xdr:rowOff>
    </xdr:from>
    <xdr:to>
      <xdr:col>50</xdr:col>
      <xdr:colOff>114300</xdr:colOff>
      <xdr:row>72</xdr:row>
      <xdr:rowOff>40336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366981"/>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22581</xdr:rowOff>
    </xdr:from>
    <xdr:to>
      <xdr:col>45</xdr:col>
      <xdr:colOff>177800</xdr:colOff>
      <xdr:row>74</xdr:row>
      <xdr:rowOff>4902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366981"/>
          <a:ext cx="889000" cy="32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69</xdr:row>
      <xdr:rowOff>121869</xdr:rowOff>
    </xdr:from>
    <xdr:to>
      <xdr:col>41</xdr:col>
      <xdr:colOff>50800</xdr:colOff>
      <xdr:row>74</xdr:row>
      <xdr:rowOff>4902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1951919"/>
          <a:ext cx="889000" cy="74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5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10643</xdr:rowOff>
    </xdr:from>
    <xdr:to>
      <xdr:col>55</xdr:col>
      <xdr:colOff>50800</xdr:colOff>
      <xdr:row>71</xdr:row>
      <xdr:rowOff>112243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18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33520</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03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160986</xdr:rowOff>
    </xdr:from>
    <xdr:to>
      <xdr:col>50</xdr:col>
      <xdr:colOff>165100</xdr:colOff>
      <xdr:row>72</xdr:row>
      <xdr:rowOff>91136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33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107663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10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143231</xdr:rowOff>
    </xdr:from>
    <xdr:to>
      <xdr:col>46</xdr:col>
      <xdr:colOff>38100</xdr:colOff>
      <xdr:row>72</xdr:row>
      <xdr:rowOff>73381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31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89908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09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125552</xdr:rowOff>
    </xdr:from>
    <xdr:to>
      <xdr:col>41</xdr:col>
      <xdr:colOff>101600</xdr:colOff>
      <xdr:row>74</xdr:row>
      <xdr:rowOff>55702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64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72229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41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71069</xdr:rowOff>
    </xdr:from>
    <xdr:to>
      <xdr:col>36</xdr:col>
      <xdr:colOff>165100</xdr:colOff>
      <xdr:row>70</xdr:row>
      <xdr:rowOff>1219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19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17746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67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73017</xdr:rowOff>
    </xdr:from>
    <xdr:to>
      <xdr:col>55</xdr:col>
      <xdr:colOff>0</xdr:colOff>
      <xdr:row>96</xdr:row>
      <xdr:rowOff>120292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60767"/>
          <a:ext cx="838200" cy="21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35803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2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120292</xdr:rowOff>
    </xdr:from>
    <xdr:to>
      <xdr:col>50</xdr:col>
      <xdr:colOff>114300</xdr:colOff>
      <xdr:row>97</xdr:row>
      <xdr:rowOff>23343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79492"/>
          <a:ext cx="889000" cy="7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169418</xdr:rowOff>
    </xdr:from>
    <xdr:to>
      <xdr:col>45</xdr:col>
      <xdr:colOff>177800</xdr:colOff>
      <xdr:row>97</xdr:row>
      <xdr:rowOff>23343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28618"/>
          <a:ext cx="889000" cy="2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169418</xdr:rowOff>
    </xdr:from>
    <xdr:to>
      <xdr:col>41</xdr:col>
      <xdr:colOff>50800</xdr:colOff>
      <xdr:row>97</xdr:row>
      <xdr:rowOff>62478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28618"/>
          <a:ext cx="889000" cy="6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22217</xdr:rowOff>
    </xdr:from>
    <xdr:to>
      <xdr:col>55</xdr:col>
      <xdr:colOff>50800</xdr:colOff>
      <xdr:row>95</xdr:row>
      <xdr:rowOff>123817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0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45094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6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69492</xdr:rowOff>
    </xdr:from>
    <xdr:to>
      <xdr:col>50</xdr:col>
      <xdr:colOff>165100</xdr:colOff>
      <xdr:row>96</xdr:row>
      <xdr:rowOff>171092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2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162219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2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143993</xdr:rowOff>
    </xdr:from>
    <xdr:to>
      <xdr:col>46</xdr:col>
      <xdr:colOff>38100</xdr:colOff>
      <xdr:row>97</xdr:row>
      <xdr:rowOff>74143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0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65270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9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118618</xdr:rowOff>
    </xdr:from>
    <xdr:to>
      <xdr:col>41</xdr:col>
      <xdr:colOff>101600</xdr:colOff>
      <xdr:row>97</xdr:row>
      <xdr:rowOff>48768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39895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11678</xdr:rowOff>
    </xdr:from>
    <xdr:to>
      <xdr:col>36</xdr:col>
      <xdr:colOff>165100</xdr:colOff>
      <xdr:row>97</xdr:row>
      <xdr:rowOff>113278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4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104405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3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79611</xdr:rowOff>
    </xdr:from>
    <xdr:to>
      <xdr:col>85</xdr:col>
      <xdr:colOff>127000</xdr:colOff>
      <xdr:row>34</xdr:row>
      <xdr:rowOff>133060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737461"/>
          <a:ext cx="838200" cy="22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26053</xdr:rowOff>
    </xdr:from>
    <xdr:to>
      <xdr:col>81</xdr:col>
      <xdr:colOff>50800</xdr:colOff>
      <xdr:row>34</xdr:row>
      <xdr:rowOff>133060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5855353"/>
          <a:ext cx="889000" cy="10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26053</xdr:rowOff>
    </xdr:from>
    <xdr:to>
      <xdr:col>76</xdr:col>
      <xdr:colOff>114300</xdr:colOff>
      <xdr:row>34</xdr:row>
      <xdr:rowOff>59255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5855353"/>
          <a:ext cx="889000" cy="3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59255</xdr:rowOff>
    </xdr:from>
    <xdr:to>
      <xdr:col>71</xdr:col>
      <xdr:colOff>177800</xdr:colOff>
      <xdr:row>35</xdr:row>
      <xdr:rowOff>64153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888555"/>
          <a:ext cx="8890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28811</xdr:rowOff>
    </xdr:from>
    <xdr:to>
      <xdr:col>85</xdr:col>
      <xdr:colOff>177800</xdr:colOff>
      <xdr:row>33</xdr:row>
      <xdr:rowOff>130411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68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51688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53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82260</xdr:rowOff>
    </xdr:from>
    <xdr:to>
      <xdr:col>81</xdr:col>
      <xdr:colOff>101600</xdr:colOff>
      <xdr:row>35</xdr:row>
      <xdr:rowOff>12410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591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28937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68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146703</xdr:rowOff>
    </xdr:from>
    <xdr:to>
      <xdr:col>76</xdr:col>
      <xdr:colOff>165100</xdr:colOff>
      <xdr:row>34</xdr:row>
      <xdr:rowOff>76853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580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93380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57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8455</xdr:rowOff>
    </xdr:from>
    <xdr:to>
      <xdr:col>72</xdr:col>
      <xdr:colOff>38100</xdr:colOff>
      <xdr:row>34</xdr:row>
      <xdr:rowOff>110055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83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126582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61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13353</xdr:rowOff>
    </xdr:from>
    <xdr:to>
      <xdr:col>67</xdr:col>
      <xdr:colOff>101600</xdr:colOff>
      <xdr:row>35</xdr:row>
      <xdr:rowOff>114953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0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131480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78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163208</xdr:rowOff>
    </xdr:from>
    <xdr:to>
      <xdr:col>85</xdr:col>
      <xdr:colOff>127000</xdr:colOff>
      <xdr:row>54</xdr:row>
      <xdr:rowOff>74549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250058"/>
          <a:ext cx="838200" cy="8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110039</xdr:rowOff>
    </xdr:from>
    <xdr:to>
      <xdr:col>81</xdr:col>
      <xdr:colOff>50800</xdr:colOff>
      <xdr:row>53</xdr:row>
      <xdr:rowOff>163208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196889"/>
          <a:ext cx="889000" cy="5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110039</xdr:rowOff>
    </xdr:from>
    <xdr:to>
      <xdr:col>76</xdr:col>
      <xdr:colOff>114300</xdr:colOff>
      <xdr:row>55</xdr:row>
      <xdr:rowOff>60147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196889"/>
          <a:ext cx="889000" cy="29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6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132099</xdr:rowOff>
    </xdr:from>
    <xdr:to>
      <xdr:col>71</xdr:col>
      <xdr:colOff>177800</xdr:colOff>
      <xdr:row>55</xdr:row>
      <xdr:rowOff>60147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218949"/>
          <a:ext cx="889000" cy="27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23749</xdr:rowOff>
    </xdr:from>
    <xdr:to>
      <xdr:col>85</xdr:col>
      <xdr:colOff>177800</xdr:colOff>
      <xdr:row>54</xdr:row>
      <xdr:rowOff>125349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8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46626</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112408</xdr:rowOff>
    </xdr:from>
    <xdr:to>
      <xdr:col>81</xdr:col>
      <xdr:colOff>101600</xdr:colOff>
      <xdr:row>54</xdr:row>
      <xdr:rowOff>42558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19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59085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897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59239</xdr:rowOff>
    </xdr:from>
    <xdr:to>
      <xdr:col>76</xdr:col>
      <xdr:colOff>165100</xdr:colOff>
      <xdr:row>53</xdr:row>
      <xdr:rowOff>160839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14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5916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892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9347</xdr:rowOff>
    </xdr:from>
    <xdr:to>
      <xdr:col>72</xdr:col>
      <xdr:colOff>38100</xdr:colOff>
      <xdr:row>55</xdr:row>
      <xdr:rowOff>110947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3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127474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1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81299</xdr:rowOff>
    </xdr:from>
    <xdr:to>
      <xdr:col>67</xdr:col>
      <xdr:colOff>101600</xdr:colOff>
      <xdr:row>54</xdr:row>
      <xdr:rowOff>11449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16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27976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894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121413</xdr:rowOff>
    </xdr:from>
    <xdr:to>
      <xdr:col>85</xdr:col>
      <xdr:colOff>127000</xdr:colOff>
      <xdr:row>96</xdr:row>
      <xdr:rowOff>132756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580613"/>
          <a:ext cx="838200" cy="1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1397</xdr:rowOff>
    </xdr:from>
    <xdr:to>
      <xdr:col>81</xdr:col>
      <xdr:colOff>50800</xdr:colOff>
      <xdr:row>96</xdr:row>
      <xdr:rowOff>121413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460597"/>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157959</xdr:rowOff>
    </xdr:from>
    <xdr:to>
      <xdr:col>76</xdr:col>
      <xdr:colOff>114300</xdr:colOff>
      <xdr:row>96</xdr:row>
      <xdr:rowOff>1397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6445709"/>
          <a:ext cx="889000" cy="1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157959</xdr:rowOff>
    </xdr:from>
    <xdr:to>
      <xdr:col>71</xdr:col>
      <xdr:colOff>177800</xdr:colOff>
      <xdr:row>95</xdr:row>
      <xdr:rowOff>158359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445709"/>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81956</xdr:rowOff>
    </xdr:from>
    <xdr:to>
      <xdr:col>85</xdr:col>
      <xdr:colOff>177800</xdr:colOff>
      <xdr:row>97</xdr:row>
      <xdr:rowOff>12106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4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60383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1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70613</xdr:rowOff>
    </xdr:from>
    <xdr:to>
      <xdr:col>81</xdr:col>
      <xdr:colOff>101600</xdr:colOff>
      <xdr:row>97</xdr:row>
      <xdr:rowOff>763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52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163340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62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122047</xdr:rowOff>
    </xdr:from>
    <xdr:to>
      <xdr:col>76</xdr:col>
      <xdr:colOff>165100</xdr:colOff>
      <xdr:row>96</xdr:row>
      <xdr:rowOff>52197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40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68724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18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107159</xdr:rowOff>
    </xdr:from>
    <xdr:to>
      <xdr:col>72</xdr:col>
      <xdr:colOff>38100</xdr:colOff>
      <xdr:row>96</xdr:row>
      <xdr:rowOff>37309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9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53836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17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107559</xdr:rowOff>
    </xdr:from>
    <xdr:to>
      <xdr:col>67</xdr:col>
      <xdr:colOff>101600</xdr:colOff>
      <xdr:row>96</xdr:row>
      <xdr:rowOff>37709</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9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54236</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17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年度における目的別歳出の住民一人当たりのコストについて、ほとんどの項目において全国平均、県平均を下回っているが、</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商工費</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は全国</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平均、土木費は県平均</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消防費</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は全国平均、県平均ともに上回った。</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消防費</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は類似団体内でも２位と高い水準となっている。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消防費は、</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消防・救急車両運用端末（ＡＶＭ）更新や</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消防ポンプ自動車などの車両整備の増</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により</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全国平均、</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県平均を</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ともに上回った</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商工費</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デジタル地域通貨取扱事業者交付金や原油価格・物価高騰の影響を受ける事業者への支援金の増により、全国平均を上回った。</a:t>
          </a:r>
          <a:endPar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個別の項目として、土木費の増については、</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市街地再開発事業等補助金の増によるもので</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ある。今後も社会情勢に応じた臨機応変な予算措置を実施しながら、健全な財政運営に努めたい。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群馬県太田市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財政調整基金残高は、</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市民税（法人）等の市税収入の増に伴い</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前年度から２８．０億円の増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となり、ポイントとしては前年度から</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４．６２</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となった。今後も中長期的な見通しのもと、</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貯蓄と投資のバランスに留意し、運用・管理して</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実質収支額は、</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人件費や物件費等の歳出の増が歳入</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の増を上回ったため、</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１．８７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となり、実質単年度収支は、市民税（法人）等の市税収入</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の増により、</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財政調整基金の取り崩しが</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２８．２</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となったことにより、４．</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１１</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改善した</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。今後も事業の見直し等による歳出抑制を図り、健全な財政運営に努めていく。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群馬県太田市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一般会計の実質収支は、人件費や物件費等の歳出の増が歳入の増を上回ったため、１．８７ポイント</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また、一般会計以外の特別会計については、特に</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介護保険特会</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において、</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被</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保険者数</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の増加に伴う歳出の給付費の増が歳入の増を上回ったため、</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６５</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a:t>
          </a:r>
          <a:endPar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以上の要因により、令和</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年度においては全体で前年度から</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２．６３</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ポイントの減となり、黒字幅は縮小した。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引き続き、実質収支が黒字となるよう財政の健全化に努めたい。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群馬県太田市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年度まで年々減少していたが、令和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年度は一組の元利償還金負担金等の増により増加に転じた。令和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年度以降は元利償還金等については元利償還金の減により減少に転じている。一方、算入公債費等については令和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年以降、減少している。</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年度は、臨時財政対策債償還費の減少による算入公債費等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の減が元利償還金等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の減を上回ったため、実質公債費比率の分子は約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億円の増となった。今後は現在進めている大型建設事業に係る起債や一組の元利償還金の増が見込まれるため、算入公債費等に該当する交付税措置対象起債の積極的な活用を検討したい。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満期一括償還地方債は発行翌年度から発行額の５％を減債基金に毎年積立し、５年後、基金取崩及び不足分を借換債で一括償還する。一括償還による取崩及び積立は令和３年度で終了した。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群馬県太田市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3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年度から令和元年度まで将来負担額は年々減少していたが、令和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年度以降はごみ焼却施設建設事業に伴う起債残額の増により、組合等負担等見込額が増額となったことを受け増加に転じた。その後は、地方債の現在高が順調に減少しており、将来負担額は減少傾向にある。</a:t>
          </a:r>
        </a:p>
        <a:p>
          <a:pPr eaLnBrk="1" fontAlgn="auto" latinLnBrk="0" hangingPunct="1"/>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年度は、下水道事業に係る操出金のうち元金償還金に対する割合が減少したことなどから将来負担額</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が減少した一方、充当可能財源等</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(B)</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は充当可能基金である財政調整基金などが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億円増となったが、臨時財政対策債及び合併特例債の減による基準財政需要額算入見込額が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億円減した。このことにより将来負担額から充当可能財源を差し引いた分子全体では</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5.7</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億円の減となった。</a:t>
          </a:r>
        </a:p>
        <a:p>
          <a:pPr eaLnBrk="1" fontAlgn="auto" latinLnBrk="0" hangingPunct="1"/>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今後も償還元金を超えない市債の発行を原則とし、充当可能基金残高の一定水準の確保を維持し、将来負担比率の抑制に努めたい。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群馬県太田市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財政調整基金は、市税収入の増加やその他地方創生臨時交付金、財産収入等による一般財源の減少に伴う増要因が扶助費の増などの減要因を上回り、２８．１億円の増となった。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減債基金は、国の補正予算の普通交付税追加措置による２．２億円を積み立てた一方で、平成２８年度の積み立て分から２億円、令和３年度積み立て分から０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３億円及び令和５年度積み立て分から０．８億円を取り崩した結果、０．９億円の減となった。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東矢島土地区画整理事業基金、福祉振興基金、教育振興基金の増額があった一方で、トシオシルバー就学援助基金や宝泉南部土地区画整理事業基金の減により、０．１億円の減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以上のことにより、基金全体としては２７．１億円の増となった。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財政調整基金は中長期的には増加傾向にあり、その他特定目的基金は増減変動のある状況だが、基金全体のうち主となる財政調整基金について、今後も健全な財政運営により適正な残高の維持に努めていく。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・トシオシルバー就学援助基金：公立小中学生等養育世帯への就学援助事業に財源充当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・東矢島土地区画整理事業基金：東矢島土地区画整理事業に財源充当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・福祉振興基金：福祉事業又は指定目的に伴う事業に財源充当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・宝泉南部土地区画整理事業基金：宝泉南部土地区画整理事業に財源充当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・教育振興基金：教育振興を図る事業に財源充当</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・トシオシルバー就学援助基金：事業充当による繰入金の増額。</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・東矢島土地区画整理事業基金：保留地販売による積立金の増額。</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・福祉振興基金、教育振興基金：寄附による積立金の増額。</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・宝泉南部土地区画整理事業基金：事業充当による繰入金の増額。</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・トシオシルバー就学援助基金、福祉振興基金、東矢島土地区画整理事業基金、宝泉南部土地区画整理事業基金：事業進捗に合わせて財源充当。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・教育振興基金：みらい給付型奨学金支給事業に財源充当。</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・輸送機器関連企業の好調等による市税収入の増加や国補正予算の普通交付税再算定による追加措置、物価高騰対応重点支援地方創生臨時交付金、財産収入等により一般財源が減少した結果、増額となった。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本市の市税収入は特に法人市民税が中心であり、景気動向に大きく左右されて市税収入の減となることも想定されることから、今後は基金残高が減少していく可能性もある。適正な残高の維持（標準財政規模の１５％程度）を確保できるよう、健全な財政運営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４年度は平成２８年度の積み立て分の１．５億円を取り崩した結果、減少した。令和５年度も、同様の取り崩しを行ったが、国の補正予算の普通交付税追加措置による１．６億円を積み立てた結果、増加した。令和６年度は国の補正予算の普通交付税追加措置による２．２億円を積み立てた一方、平成２８年度の積み立て分から２億円、令和３年度積み立て分から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３億円及び令和５年度積み立て分から０．８億円を取り崩した結果、減少となった。</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・令和３年度に積み立てた普通交付税追加措置分１１．４億円は、７年度から２３年度まで計画的に取り崩し、臨時財政対策債の償還に充当する。</a:t>
          </a:r>
          <a:endParaRPr lang="ja-JP" altLang="ja-JP" sz="1200">
            <a:effectLst/>
            <a:latin typeface="ＭＳ ゴシック" panose="020B0609070205080204" pitchFamily="49" charset="-128"/>
            <a:ea typeface="ＭＳ ゴシック" panose="020B0609070205080204" pitchFamily="49" charset="-128"/>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・令和５年度に積み立てた普通交付税追加措置分１．６億円は、７年度及び８年度の２年で計画的に取り崩し、臨時財政対策債の償還に充当する。</a:t>
          </a:r>
          <a:endParaRPr lang="ja-JP" altLang="ja-JP" sz="1200">
            <a:effectLst/>
            <a:latin typeface="ＭＳ ゴシック" panose="020B0609070205080204" pitchFamily="49" charset="-128"/>
            <a:ea typeface="ＭＳ ゴシック" panose="020B0609070205080204" pitchFamily="49" charset="-128"/>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・令和６年度に積み立てた普通交付税追加措置分２．２億円は、８年度及び９年度の２年で計画的に取り崩し、臨時財政対策債の償還に充当する。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144BC65-1206-4795-B85E-258CD9916F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9819B14-E595-4CF1-89D9-4C663E93B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3C9FD20-10A8-45D6-9353-0C762265D646}"/>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9D77699-66C3-4164-B15A-8AB5A5B36544}"/>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F38BF54-910E-43C3-A821-3B85893E6DB7}"/>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8C3A105-EFDF-43E1-8500-FB0E6E87B896}"/>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9174764-BE26-46AB-B34F-14427ACEB981}"/>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0C29BC3-94AB-4043-A5B8-F174EDA25432}"/>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EBD010B-98EE-43F6-8BBD-592DA27027C8}"/>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0BCF40D-9731-447C-81E9-C2059EF6C26E}"/>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5424791-267E-4F0D-9042-91667004C707}"/>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39612F7-2662-4D24-9FF5-33D8A95B6B79}"/>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333E423-040B-4AA5-A0D2-C352DCDFCE85}"/>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8CD95B9-1BE3-46C9-9BF2-9D76B650609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2ABD995-3AB4-46C3-93A7-3D642444AC27}"/>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7635CF5-3971-46A2-AD89-FEB43C0BC2E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59AFE78-DC57-4E31-A563-5CE5E99F6BFF}"/>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0140D9A-87DF-4374-B41D-CC63871EF416}"/>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21B4C91-B619-42B9-9FED-3B7695C139E4}"/>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C6258DF-0684-49AF-846F-A0EC6F94B272}"/>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F3E25D5-526C-4287-B898-74EB7D74D440}"/>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A34BB00-3C88-42EC-81C2-039F714B410B}"/>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0113237-AFEA-43C0-AE6C-5253627CF954}"/>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A2808E3-CF3A-4F5D-89C4-87046A46CD8D}"/>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4C10668-4822-4A47-B743-A8ACAB31D9A8}"/>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14232DC-B1D3-48A9-B273-6A97B25000B6}"/>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DB80ED3-BDF3-4B64-A8C9-F65F7E8BE19A}"/>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2757BDD-C510-46B0-8678-3D98D7507995}"/>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6BB7E81-3592-48E1-A4DF-595B58CF8F12}"/>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5F1CAE9-4DBD-4B62-9990-1E5B3C6C1D27}"/>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22900B2-55FF-4599-B447-81478E33C00E}"/>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DC60A60-39EF-4675-BE06-1B0592ECA431}"/>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0BC9ECD-1B0E-4D00-9BC8-84B6BDA3C4E6}"/>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F730BDE-0B23-4CE8-9C91-8161C6487F1C}"/>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BB4ACCC-BCE0-462A-9733-5155EAAEDD7A}"/>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71E2002-9776-4C1C-B243-F5998827627E}"/>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79A09EA-D467-4286-AB27-5CFF4363DB91}"/>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1627D36-8FD1-43FC-885D-D31737F4D56B}"/>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CBA8F69-8F50-42B9-8F05-4FAA39CE6773}"/>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F97B5BB-1B99-4CA9-BB32-3B7CAEBD523E}"/>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BAD4547-9CFA-40F4-968B-FFC1E7DDB556}"/>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4E3E743-A63D-4002-882D-A56595C9EDBF}"/>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6018219-89A8-4F3D-A34E-96A7C0C849D9}"/>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5DF9DA4-C419-4ECB-BE63-7D38E46B1F39}"/>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669055D-381A-4323-8F06-FB9120CB59BA}"/>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60684DB-73DB-4AE2-904C-C8D5FAA2300B}"/>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6B2E534-8B9F-4AAF-B5D9-F78F1736DC06}"/>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年度の有形固定資産減価償却率は</a:t>
          </a:r>
          <a:r>
            <a:rPr kumimoji="1" lang="en-US" altLang="ja-JP" sz="1100">
              <a:solidFill>
                <a:sysClr val="windowText" lastClr="000000"/>
              </a:solidFill>
              <a:effectLst/>
              <a:latin typeface="+mn-lt"/>
              <a:ea typeface="+mn-ea"/>
              <a:cs typeface="+mn-cs"/>
            </a:rPr>
            <a:t>59.2</a:t>
          </a:r>
          <a:r>
            <a:rPr kumimoji="1" lang="ja-JP" altLang="ja-JP"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であり、類似団体平均及び全国平均の数値と比較して</a:t>
          </a:r>
          <a:r>
            <a:rPr kumimoji="1" lang="ja-JP" altLang="en-US" sz="1100">
              <a:solidFill>
                <a:schemeClr val="dk1"/>
              </a:solidFill>
              <a:effectLst/>
              <a:latin typeface="+mn-lt"/>
              <a:ea typeface="+mn-ea"/>
              <a:cs typeface="+mn-cs"/>
            </a:rPr>
            <a:t>低い水準である</a:t>
          </a:r>
          <a:r>
            <a:rPr kumimoji="1" lang="ja-JP" altLang="ja-JP" sz="1100">
              <a:solidFill>
                <a:schemeClr val="dk1"/>
              </a:solidFill>
              <a:effectLst/>
              <a:latin typeface="+mn-lt"/>
              <a:ea typeface="+mn-ea"/>
              <a:cs typeface="+mn-cs"/>
            </a:rPr>
            <a:t>。減価償却率は各地区行政センターなどを計画的に更新してきたことなどにより</a:t>
          </a:r>
          <a:r>
            <a:rPr kumimoji="1" lang="ja-JP" altLang="en-US" sz="1100">
              <a:solidFill>
                <a:schemeClr val="dk1"/>
              </a:solidFill>
              <a:effectLst/>
              <a:latin typeface="+mn-lt"/>
              <a:ea typeface="+mn-ea"/>
              <a:cs typeface="+mn-cs"/>
            </a:rPr>
            <a:t>、過去</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番目に低い水準となった。</a:t>
          </a:r>
          <a:r>
            <a:rPr kumimoji="1" lang="ja-JP" altLang="ja-JP" sz="1100">
              <a:solidFill>
                <a:schemeClr val="dk1"/>
              </a:solidFill>
              <a:effectLst/>
              <a:latin typeface="+mn-lt"/>
              <a:ea typeface="+mn-ea"/>
              <a:cs typeface="+mn-cs"/>
            </a:rPr>
            <a:t>今後も数値が大幅に上昇することのないよう公共施設等総合管理計画に基づき、施設の統廃合及び必要な改修事業等の投資を継続的に行っていく。</a:t>
          </a:r>
          <a:endParaRPr kumimoji="1" lang="en-US" altLang="ja-JP"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F6768E4-9DCF-4AD2-B760-D3A1F07C3286}"/>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4A50F52-0CAA-4640-920A-9E9EBE40A50D}"/>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F177946-648C-4EAA-BD14-7586F043364C}"/>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F697F2E3-8AD4-42B0-BD45-2C6438DCFF2C}"/>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1DC9B017-2CD0-4C7D-A919-1B40985B6737}"/>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A437269-0A86-4AA6-8A5C-A95897FA5376}"/>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CCA9028B-6BF9-4175-BAEE-02D985E4AF41}"/>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7448DEE-A562-47E8-926E-3FCB22AF05AB}"/>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910BAF2E-3E6B-43BA-9260-944926EB405F}"/>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1062EE1-B49B-473C-8DEE-2CA1A16FEE8D}"/>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6EF1221-331B-42D1-8ADB-C45D6CB624AB}"/>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D990824B-CBBC-4C82-82A4-41BB847F17EE}"/>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A54C7739-7AAE-4493-AB09-4B6AFA75FCC0}"/>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D21E5C8-58A2-4E11-91B3-07D6ACD9266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12B561C3-D362-48F7-BF8C-9A78E16934ED}"/>
            </a:ext>
          </a:extLst>
        </xdr:cNvPr>
        <xdr:cNvCxnSpPr/>
      </xdr:nvCxnSpPr>
      <xdr:spPr>
        <a:xfrm flipV="1">
          <a:off x="4300220" y="5360797"/>
          <a:ext cx="1270" cy="95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9BDFECB2-C0E8-49CC-82DA-83BD981184F4}"/>
            </a:ext>
          </a:extLst>
        </xdr:cNvPr>
        <xdr:cNvSpPr txBox="1"/>
      </xdr:nvSpPr>
      <xdr:spPr>
        <a:xfrm>
          <a:off x="4352925" y="631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B3AFE818-C3FD-425E-A966-706F71252769}"/>
            </a:ext>
          </a:extLst>
        </xdr:cNvPr>
        <xdr:cNvCxnSpPr/>
      </xdr:nvCxnSpPr>
      <xdr:spPr>
        <a:xfrm>
          <a:off x="4213225" y="631151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1D957D4A-FE21-405A-BB25-F1FA3C927CAB}"/>
            </a:ext>
          </a:extLst>
        </xdr:cNvPr>
        <xdr:cNvSpPr txBox="1"/>
      </xdr:nvSpPr>
      <xdr:spPr>
        <a:xfrm>
          <a:off x="4352925" y="5142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F1188BA4-B416-43BE-8748-DF3EF47AB810}"/>
            </a:ext>
          </a:extLst>
        </xdr:cNvPr>
        <xdr:cNvCxnSpPr/>
      </xdr:nvCxnSpPr>
      <xdr:spPr>
        <a:xfrm>
          <a:off x="4213225" y="536079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5CBD7D83-89B3-46B8-B5A9-BC77661B1C11}"/>
            </a:ext>
          </a:extLst>
        </xdr:cNvPr>
        <xdr:cNvSpPr txBox="1"/>
      </xdr:nvSpPr>
      <xdr:spPr>
        <a:xfrm>
          <a:off x="4352925" y="5752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E611921D-3EA3-4A21-8D3A-97784C91332E}"/>
            </a:ext>
          </a:extLst>
        </xdr:cNvPr>
        <xdr:cNvSpPr/>
      </xdr:nvSpPr>
      <xdr:spPr>
        <a:xfrm>
          <a:off x="4251325" y="57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B566D277-15BC-4052-AC64-DF1BA946C956}"/>
            </a:ext>
          </a:extLst>
        </xdr:cNvPr>
        <xdr:cNvSpPr/>
      </xdr:nvSpPr>
      <xdr:spPr>
        <a:xfrm>
          <a:off x="3616325" y="57616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210C0282-494F-4C4E-A041-F9A89C4A78A3}"/>
            </a:ext>
          </a:extLst>
        </xdr:cNvPr>
        <xdr:cNvSpPr/>
      </xdr:nvSpPr>
      <xdr:spPr>
        <a:xfrm>
          <a:off x="2930525" y="5748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91A82F7E-CBDC-44A5-9B15-198066A8C2A0}"/>
            </a:ext>
          </a:extLst>
        </xdr:cNvPr>
        <xdr:cNvSpPr/>
      </xdr:nvSpPr>
      <xdr:spPr>
        <a:xfrm>
          <a:off x="2244725" y="5711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5D16634A-0AAA-42A3-A89B-C32A40F57769}"/>
            </a:ext>
          </a:extLst>
        </xdr:cNvPr>
        <xdr:cNvSpPr/>
      </xdr:nvSpPr>
      <xdr:spPr>
        <a:xfrm>
          <a:off x="1558925" y="56859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4B3A03B6-651F-4D57-882F-249F78F4DD07}"/>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243E9FF-62C4-43D6-ABE3-7635DF620912}"/>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722434E-58A6-435C-B37F-75E40FA4EADB}"/>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4D421A8-0E50-4020-B3EC-58F7803654F5}"/>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84871FA-AFFD-43CD-858B-CCED262C1CFA}"/>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159131</xdr:rowOff>
    </xdr:from>
    <xdr:to>
      <xdr:col>23</xdr:col>
      <xdr:colOff>136525</xdr:colOff>
      <xdr:row>29</xdr:row>
      <xdr:rowOff>89281</xdr:rowOff>
    </xdr:to>
    <xdr:sp macro="" textlink="">
      <xdr:nvSpPr>
        <xdr:cNvPr id="79" name="楕円 78">
          <a:extLst>
            <a:ext uri="{FF2B5EF4-FFF2-40B4-BE49-F238E27FC236}">
              <a16:creationId xmlns:a16="http://schemas.microsoft.com/office/drawing/2014/main" id="{B7E48429-F504-4F0A-AFE6-ADBE8B5CEEC0}"/>
            </a:ext>
          </a:extLst>
        </xdr:cNvPr>
        <xdr:cNvSpPr/>
      </xdr:nvSpPr>
      <xdr:spPr>
        <a:xfrm>
          <a:off x="4251325" y="55756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10558</xdr:rowOff>
    </xdr:from>
    <xdr:ext cx="405111" cy="259045"/>
    <xdr:sp macro="" textlink="">
      <xdr:nvSpPr>
        <xdr:cNvPr id="80" name="有形固定資産減価償却率該当値テキスト">
          <a:extLst>
            <a:ext uri="{FF2B5EF4-FFF2-40B4-BE49-F238E27FC236}">
              <a16:creationId xmlns:a16="http://schemas.microsoft.com/office/drawing/2014/main" id="{DADAED5A-EE13-4A3A-90F4-83BCBDCAC63E}"/>
            </a:ext>
          </a:extLst>
        </xdr:cNvPr>
        <xdr:cNvSpPr txBox="1"/>
      </xdr:nvSpPr>
      <xdr:spPr>
        <a:xfrm>
          <a:off x="4352925" y="542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128905</xdr:rowOff>
    </xdr:from>
    <xdr:to>
      <xdr:col>19</xdr:col>
      <xdr:colOff>187325</xdr:colOff>
      <xdr:row>29</xdr:row>
      <xdr:rowOff>59055</xdr:rowOff>
    </xdr:to>
    <xdr:sp macro="" textlink="">
      <xdr:nvSpPr>
        <xdr:cNvPr id="81" name="楕円 80">
          <a:extLst>
            <a:ext uri="{FF2B5EF4-FFF2-40B4-BE49-F238E27FC236}">
              <a16:creationId xmlns:a16="http://schemas.microsoft.com/office/drawing/2014/main" id="{901FB18C-A40A-4BE8-AE5F-F70A349BA3CD}"/>
            </a:ext>
          </a:extLst>
        </xdr:cNvPr>
        <xdr:cNvSpPr/>
      </xdr:nvSpPr>
      <xdr:spPr>
        <a:xfrm>
          <a:off x="3616325" y="55454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8255</xdr:rowOff>
    </xdr:from>
    <xdr:to>
      <xdr:col>23</xdr:col>
      <xdr:colOff>85725</xdr:colOff>
      <xdr:row>29</xdr:row>
      <xdr:rowOff>38481</xdr:rowOff>
    </xdr:to>
    <xdr:cxnSp macro="">
      <xdr:nvCxnSpPr>
        <xdr:cNvPr id="82" name="直線コネクタ 81">
          <a:extLst>
            <a:ext uri="{FF2B5EF4-FFF2-40B4-BE49-F238E27FC236}">
              <a16:creationId xmlns:a16="http://schemas.microsoft.com/office/drawing/2014/main" id="{48FB6C73-FBA0-4176-A599-A5F06D37EA46}"/>
            </a:ext>
          </a:extLst>
        </xdr:cNvPr>
        <xdr:cNvCxnSpPr/>
      </xdr:nvCxnSpPr>
      <xdr:spPr>
        <a:xfrm>
          <a:off x="3667125" y="5589905"/>
          <a:ext cx="635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143129</xdr:rowOff>
    </xdr:from>
    <xdr:to>
      <xdr:col>15</xdr:col>
      <xdr:colOff>187325</xdr:colOff>
      <xdr:row>30</xdr:row>
      <xdr:rowOff>73279</xdr:rowOff>
    </xdr:to>
    <xdr:sp macro="" textlink="">
      <xdr:nvSpPr>
        <xdr:cNvPr id="83" name="楕円 82">
          <a:extLst>
            <a:ext uri="{FF2B5EF4-FFF2-40B4-BE49-F238E27FC236}">
              <a16:creationId xmlns:a16="http://schemas.microsoft.com/office/drawing/2014/main" id="{5AEE5B9B-7863-4DED-A37D-5A06C546104B}"/>
            </a:ext>
          </a:extLst>
        </xdr:cNvPr>
        <xdr:cNvSpPr/>
      </xdr:nvSpPr>
      <xdr:spPr>
        <a:xfrm>
          <a:off x="2930525" y="57247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8255</xdr:rowOff>
    </xdr:from>
    <xdr:to>
      <xdr:col>19</xdr:col>
      <xdr:colOff>136525</xdr:colOff>
      <xdr:row>30</xdr:row>
      <xdr:rowOff>22479</xdr:rowOff>
    </xdr:to>
    <xdr:cxnSp macro="">
      <xdr:nvCxnSpPr>
        <xdr:cNvPr id="84" name="直線コネクタ 83">
          <a:extLst>
            <a:ext uri="{FF2B5EF4-FFF2-40B4-BE49-F238E27FC236}">
              <a16:creationId xmlns:a16="http://schemas.microsoft.com/office/drawing/2014/main" id="{3F416695-F208-416C-AA4B-D09ECA21FCEE}"/>
            </a:ext>
          </a:extLst>
        </xdr:cNvPr>
        <xdr:cNvCxnSpPr/>
      </xdr:nvCxnSpPr>
      <xdr:spPr>
        <a:xfrm flipV="1">
          <a:off x="2981325" y="5589905"/>
          <a:ext cx="685800" cy="1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85" name="楕円 84">
          <a:extLst>
            <a:ext uri="{FF2B5EF4-FFF2-40B4-BE49-F238E27FC236}">
              <a16:creationId xmlns:a16="http://schemas.microsoft.com/office/drawing/2014/main" id="{744F7AB3-CBB7-4E03-8C07-36A8C2516922}"/>
            </a:ext>
          </a:extLst>
        </xdr:cNvPr>
        <xdr:cNvSpPr/>
      </xdr:nvSpPr>
      <xdr:spPr>
        <a:xfrm>
          <a:off x="2244725" y="56513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30</xdr:row>
      <xdr:rowOff>22479</xdr:rowOff>
    </xdr:to>
    <xdr:cxnSp macro="">
      <xdr:nvCxnSpPr>
        <xdr:cNvPr id="86" name="直線コネクタ 85">
          <a:extLst>
            <a:ext uri="{FF2B5EF4-FFF2-40B4-BE49-F238E27FC236}">
              <a16:creationId xmlns:a16="http://schemas.microsoft.com/office/drawing/2014/main" id="{7487A048-E3C2-427D-BC70-991F947214B6}"/>
            </a:ext>
          </a:extLst>
        </xdr:cNvPr>
        <xdr:cNvCxnSpPr/>
      </xdr:nvCxnSpPr>
      <xdr:spPr>
        <a:xfrm>
          <a:off x="2295525" y="5702173"/>
          <a:ext cx="6858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22225</xdr:rowOff>
    </xdr:from>
    <xdr:to>
      <xdr:col>7</xdr:col>
      <xdr:colOff>187325</xdr:colOff>
      <xdr:row>29</xdr:row>
      <xdr:rowOff>123825</xdr:rowOff>
    </xdr:to>
    <xdr:sp macro="" textlink="">
      <xdr:nvSpPr>
        <xdr:cNvPr id="87" name="楕円 86">
          <a:extLst>
            <a:ext uri="{FF2B5EF4-FFF2-40B4-BE49-F238E27FC236}">
              <a16:creationId xmlns:a16="http://schemas.microsoft.com/office/drawing/2014/main" id="{0BA93017-F068-4B6C-A82E-AFD452070D4E}"/>
            </a:ext>
          </a:extLst>
        </xdr:cNvPr>
        <xdr:cNvSpPr/>
      </xdr:nvSpPr>
      <xdr:spPr>
        <a:xfrm>
          <a:off x="1558925" y="5603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73025</xdr:rowOff>
    </xdr:from>
    <xdr:to>
      <xdr:col>11</xdr:col>
      <xdr:colOff>136525</xdr:colOff>
      <xdr:row>29</xdr:row>
      <xdr:rowOff>120523</xdr:rowOff>
    </xdr:to>
    <xdr:cxnSp macro="">
      <xdr:nvCxnSpPr>
        <xdr:cNvPr id="88" name="直線コネクタ 87">
          <a:extLst>
            <a:ext uri="{FF2B5EF4-FFF2-40B4-BE49-F238E27FC236}">
              <a16:creationId xmlns:a16="http://schemas.microsoft.com/office/drawing/2014/main" id="{ECE71C76-FFD2-44F4-805A-919496F2D62F}"/>
            </a:ext>
          </a:extLst>
        </xdr:cNvPr>
        <xdr:cNvCxnSpPr/>
      </xdr:nvCxnSpPr>
      <xdr:spPr>
        <a:xfrm>
          <a:off x="1609725" y="5654675"/>
          <a:ext cx="6858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8C1BA00F-3FF3-4C23-82CB-8174F2E2707A}"/>
            </a:ext>
          </a:extLst>
        </xdr:cNvPr>
        <xdr:cNvSpPr txBox="1"/>
      </xdr:nvSpPr>
      <xdr:spPr>
        <a:xfrm>
          <a:off x="3470919" y="5854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F55E6296-7DDE-4B1D-B4EA-4A515DABB759}"/>
            </a:ext>
          </a:extLst>
        </xdr:cNvPr>
        <xdr:cNvSpPr txBox="1"/>
      </xdr:nvSpPr>
      <xdr:spPr>
        <a:xfrm>
          <a:off x="279781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1DF2C10C-BF44-41E3-A997-D07F677AD66F}"/>
            </a:ext>
          </a:extLst>
        </xdr:cNvPr>
        <xdr:cNvSpPr txBox="1"/>
      </xdr:nvSpPr>
      <xdr:spPr>
        <a:xfrm>
          <a:off x="211201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28B0E389-742E-486E-B3BB-E15962962907}"/>
            </a:ext>
          </a:extLst>
        </xdr:cNvPr>
        <xdr:cNvSpPr txBox="1"/>
      </xdr:nvSpPr>
      <xdr:spPr>
        <a:xfrm>
          <a:off x="1426219" y="5772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75582</xdr:rowOff>
    </xdr:from>
    <xdr:ext cx="405111" cy="259045"/>
    <xdr:sp macro="" textlink="">
      <xdr:nvSpPr>
        <xdr:cNvPr id="93" name="n_1mainValue有形固定資産減価償却率">
          <a:extLst>
            <a:ext uri="{FF2B5EF4-FFF2-40B4-BE49-F238E27FC236}">
              <a16:creationId xmlns:a16="http://schemas.microsoft.com/office/drawing/2014/main" id="{1848C6D2-AFB0-4A32-84D2-BB7E78A79142}"/>
            </a:ext>
          </a:extLst>
        </xdr:cNvPr>
        <xdr:cNvSpPr txBox="1"/>
      </xdr:nvSpPr>
      <xdr:spPr>
        <a:xfrm>
          <a:off x="3470919"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89806</xdr:rowOff>
    </xdr:from>
    <xdr:ext cx="405111" cy="259045"/>
    <xdr:sp macro="" textlink="">
      <xdr:nvSpPr>
        <xdr:cNvPr id="94" name="n_2mainValue有形固定資産減価償却率">
          <a:extLst>
            <a:ext uri="{FF2B5EF4-FFF2-40B4-BE49-F238E27FC236}">
              <a16:creationId xmlns:a16="http://schemas.microsoft.com/office/drawing/2014/main" id="{16D036E8-F852-45F7-ABB8-302BF9ED5CFC}"/>
            </a:ext>
          </a:extLst>
        </xdr:cNvPr>
        <xdr:cNvSpPr txBox="1"/>
      </xdr:nvSpPr>
      <xdr:spPr>
        <a:xfrm>
          <a:off x="2797819" y="550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16400</xdr:rowOff>
    </xdr:from>
    <xdr:ext cx="405111" cy="259045"/>
    <xdr:sp macro="" textlink="">
      <xdr:nvSpPr>
        <xdr:cNvPr id="95" name="n_3mainValue有形固定資産減価償却率">
          <a:extLst>
            <a:ext uri="{FF2B5EF4-FFF2-40B4-BE49-F238E27FC236}">
              <a16:creationId xmlns:a16="http://schemas.microsoft.com/office/drawing/2014/main" id="{346F004D-3761-4D30-BBA6-F2B98D5B588A}"/>
            </a:ext>
          </a:extLst>
        </xdr:cNvPr>
        <xdr:cNvSpPr txBox="1"/>
      </xdr:nvSpPr>
      <xdr:spPr>
        <a:xfrm>
          <a:off x="2112019" y="543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140352</xdr:rowOff>
    </xdr:from>
    <xdr:ext cx="405111" cy="259045"/>
    <xdr:sp macro="" textlink="">
      <xdr:nvSpPr>
        <xdr:cNvPr id="96" name="n_4mainValue有形固定資産減価償却率">
          <a:extLst>
            <a:ext uri="{FF2B5EF4-FFF2-40B4-BE49-F238E27FC236}">
              <a16:creationId xmlns:a16="http://schemas.microsoft.com/office/drawing/2014/main" id="{4A583757-9D8D-41A6-A63A-EBC6F189819F}"/>
            </a:ext>
          </a:extLst>
        </xdr:cNvPr>
        <xdr:cNvSpPr txBox="1"/>
      </xdr:nvSpPr>
      <xdr:spPr>
        <a:xfrm>
          <a:off x="1426219" y="53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287D1C0-5D95-412E-ADA7-4200DF28E36B}"/>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5F52D27-4E3F-4E69-86CC-85664D892E53}"/>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BF9D60E3-8446-4A24-83B9-0FF7F3933E1F}"/>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9713F43-41D6-4863-9529-380D890B5497}"/>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957104B-64E3-4652-8E15-8B1035F46961}"/>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E5C96EE-4584-470D-BEBA-A0441F6DB6E0}"/>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E94D1F5-C5CC-452B-975A-9FCED92E15AC}"/>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BAD356FA-D28C-4A9E-88CA-C82FEF34B627}"/>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5052996-4EB8-4F61-98D1-FD32DEDC58F8}"/>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40FC2C8F-8CCF-46B4-AA43-F059B61C84B7}"/>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2909AE7-4FED-4FD9-B92C-F5B7E21D94A3}"/>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83D71481-F004-416B-81B6-82E2BD7D471B}"/>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FCBFD57-44B3-41E5-95E4-896009661B26}"/>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年度の債務償還比率は</a:t>
          </a:r>
          <a:r>
            <a:rPr kumimoji="1" lang="en-US" altLang="ja-JP" sz="1100">
              <a:solidFill>
                <a:sysClr val="windowText" lastClr="000000"/>
              </a:solidFill>
              <a:effectLst/>
              <a:latin typeface="+mn-lt"/>
              <a:ea typeface="+mn-ea"/>
              <a:cs typeface="+mn-cs"/>
            </a:rPr>
            <a:t>427.8</a:t>
          </a:r>
          <a:r>
            <a:rPr kumimoji="1" lang="ja-JP" altLang="ja-JP" sz="1100">
              <a:solidFill>
                <a:sysClr val="windowText" lastClr="000000"/>
              </a:solidFill>
              <a:effectLst/>
              <a:latin typeface="+mn-lt"/>
              <a:ea typeface="+mn-ea"/>
              <a:cs typeface="+mn-cs"/>
            </a:rPr>
            <a:t>％となり、類似</a:t>
          </a:r>
          <a:r>
            <a:rPr kumimoji="1" lang="ja-JP" altLang="ja-JP" sz="1100">
              <a:solidFill>
                <a:schemeClr val="dk1"/>
              </a:solidFill>
              <a:effectLst/>
              <a:latin typeface="+mn-lt"/>
              <a:ea typeface="+mn-ea"/>
              <a:cs typeface="+mn-cs"/>
            </a:rPr>
            <a:t>団体平均値を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これは分子</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及び充当可能基金等の</a:t>
          </a:r>
          <a:r>
            <a:rPr kumimoji="1" lang="ja-JP" altLang="en-US" sz="1100">
              <a:solidFill>
                <a:schemeClr val="dk1"/>
              </a:solidFill>
              <a:effectLst/>
              <a:latin typeface="+mn-lt"/>
              <a:ea typeface="+mn-ea"/>
              <a:cs typeface="+mn-cs"/>
            </a:rPr>
            <a:t>増と</a:t>
          </a:r>
          <a:r>
            <a:rPr kumimoji="1" lang="ja-JP" altLang="ja-JP" sz="1100">
              <a:solidFill>
                <a:schemeClr val="dk1"/>
              </a:solidFill>
              <a:effectLst/>
              <a:latin typeface="+mn-lt"/>
              <a:ea typeface="+mn-ea"/>
              <a:cs typeface="+mn-cs"/>
            </a:rPr>
            <a:t>、分母にあたる経常一般財源等及び経常経費充当財源等が増加したことが要因である。今後も</a:t>
          </a:r>
          <a:r>
            <a:rPr kumimoji="1" lang="ja-JP" altLang="en-US" sz="1100">
              <a:solidFill>
                <a:schemeClr val="dk1"/>
              </a:solidFill>
              <a:effectLst/>
              <a:latin typeface="+mn-lt"/>
              <a:ea typeface="+mn-ea"/>
              <a:cs typeface="+mn-cs"/>
            </a:rPr>
            <a:t>老朽化した公共施設の改修のため</a:t>
          </a:r>
          <a:r>
            <a:rPr kumimoji="1" lang="ja-JP" altLang="ja-JP" sz="1100">
              <a:solidFill>
                <a:schemeClr val="dk1"/>
              </a:solidFill>
              <a:effectLst/>
              <a:latin typeface="+mn-lt"/>
              <a:ea typeface="+mn-ea"/>
              <a:cs typeface="+mn-cs"/>
            </a:rPr>
            <a:t>起債発行額の増加が見込まれるが、償還元金を超えない市債の発行を原則とし</a:t>
          </a:r>
          <a:r>
            <a:rPr kumimoji="1" lang="ja-JP" altLang="en-US" sz="1100">
              <a:solidFill>
                <a:schemeClr val="dk1"/>
              </a:solidFill>
              <a:effectLst/>
              <a:latin typeface="+mn-lt"/>
              <a:ea typeface="+mn-ea"/>
              <a:cs typeface="+mn-cs"/>
            </a:rPr>
            <a:t>ながらも</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とのバランスに配慮し、必要な投資は実施していく</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6C5D667-695B-4B9B-AD54-80BB8CB74D0B}"/>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111F1BD-62B8-4A43-A07D-1538FD5AB058}"/>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2609F99B-7268-4478-9B4B-448AE94AE560}"/>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BD74DF01-B630-42C6-9B8B-ED0B62AA4AF1}"/>
            </a:ext>
          </a:extLst>
        </xdr:cNvPr>
        <xdr:cNvCxnSpPr/>
      </xdr:nvCxnSpPr>
      <xdr:spPr>
        <a:xfrm>
          <a:off x="10194925" y="6486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BEECD199-3582-4873-A703-040A9307F9F7}"/>
            </a:ext>
          </a:extLst>
        </xdr:cNvPr>
        <xdr:cNvSpPr txBox="1"/>
      </xdr:nvSpPr>
      <xdr:spPr>
        <a:xfrm>
          <a:off x="9758836" y="6399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E7040624-1454-438A-9D3F-64AC0314234C}"/>
            </a:ext>
          </a:extLst>
        </xdr:cNvPr>
        <xdr:cNvCxnSpPr/>
      </xdr:nvCxnSpPr>
      <xdr:spPr>
        <a:xfrm>
          <a:off x="10194925" y="60737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D09368EC-0CCF-4ECD-8F2C-79EE8D38B356}"/>
            </a:ext>
          </a:extLst>
        </xdr:cNvPr>
        <xdr:cNvSpPr txBox="1"/>
      </xdr:nvSpPr>
      <xdr:spPr>
        <a:xfrm>
          <a:off x="9758836" y="59799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E584F1B4-087B-4BED-A594-5411719398E1}"/>
            </a:ext>
          </a:extLst>
        </xdr:cNvPr>
        <xdr:cNvCxnSpPr/>
      </xdr:nvCxnSpPr>
      <xdr:spPr>
        <a:xfrm>
          <a:off x="10194925" y="56546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FEE0B715-EE54-46AC-BAAA-6BF33B975808}"/>
            </a:ext>
          </a:extLst>
        </xdr:cNvPr>
        <xdr:cNvSpPr txBox="1"/>
      </xdr:nvSpPr>
      <xdr:spPr>
        <a:xfrm>
          <a:off x="9758836" y="55672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DD48E147-5CD3-4B53-8AC8-221A9392044E}"/>
            </a:ext>
          </a:extLst>
        </xdr:cNvPr>
        <xdr:cNvCxnSpPr/>
      </xdr:nvCxnSpPr>
      <xdr:spPr>
        <a:xfrm>
          <a:off x="10194925" y="5241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37855AA7-1815-4415-9170-C0FE81936B9A}"/>
            </a:ext>
          </a:extLst>
        </xdr:cNvPr>
        <xdr:cNvSpPr txBox="1"/>
      </xdr:nvSpPr>
      <xdr:spPr>
        <a:xfrm>
          <a:off x="9758836" y="51481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9C82055F-152C-48B6-9C10-319423491610}"/>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69543B39-D169-4CB1-A031-357389DF374D}"/>
            </a:ext>
          </a:extLst>
        </xdr:cNvPr>
        <xdr:cNvSpPr txBox="1"/>
      </xdr:nvSpPr>
      <xdr:spPr>
        <a:xfrm>
          <a:off x="9861428" y="4735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80F3F4D4-F41B-47E3-9B68-161B36BDE0E5}"/>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348DA2AE-EE15-42F8-8240-3351108A2D0B}"/>
            </a:ext>
          </a:extLst>
        </xdr:cNvPr>
        <xdr:cNvCxnSpPr/>
      </xdr:nvCxnSpPr>
      <xdr:spPr>
        <a:xfrm flipV="1">
          <a:off x="13323570" y="5253495"/>
          <a:ext cx="1269" cy="12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361E91DE-BBBF-42D2-81F8-D7513A4731F1}"/>
            </a:ext>
          </a:extLst>
        </xdr:cNvPr>
        <xdr:cNvSpPr txBox="1"/>
      </xdr:nvSpPr>
      <xdr:spPr>
        <a:xfrm>
          <a:off x="13376275" y="651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0C14D13B-5A58-4C01-97A5-17B4C2A4B5A3}"/>
            </a:ext>
          </a:extLst>
        </xdr:cNvPr>
        <xdr:cNvCxnSpPr/>
      </xdr:nvCxnSpPr>
      <xdr:spPr>
        <a:xfrm>
          <a:off x="13255625" y="6508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9F2F77E9-B2CD-415A-B7EC-AD6577731F4D}"/>
            </a:ext>
          </a:extLst>
        </xdr:cNvPr>
        <xdr:cNvSpPr txBox="1"/>
      </xdr:nvSpPr>
      <xdr:spPr>
        <a:xfrm>
          <a:off x="13376275" y="504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60A14806-83B1-42AA-9C6D-DBCB4A765428}"/>
            </a:ext>
          </a:extLst>
        </xdr:cNvPr>
        <xdr:cNvCxnSpPr/>
      </xdr:nvCxnSpPr>
      <xdr:spPr>
        <a:xfrm>
          <a:off x="13255625" y="52534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29" name="債務償還比率平均値テキスト">
          <a:extLst>
            <a:ext uri="{FF2B5EF4-FFF2-40B4-BE49-F238E27FC236}">
              <a16:creationId xmlns:a16="http://schemas.microsoft.com/office/drawing/2014/main" id="{FC1800B4-27B3-4BF6-A74F-12D6050605A8}"/>
            </a:ext>
          </a:extLst>
        </xdr:cNvPr>
        <xdr:cNvSpPr txBox="1"/>
      </xdr:nvSpPr>
      <xdr:spPr>
        <a:xfrm>
          <a:off x="13376275" y="5883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21AC674E-2D8E-47BE-B953-6295D1BDC99F}"/>
            </a:ext>
          </a:extLst>
        </xdr:cNvPr>
        <xdr:cNvSpPr/>
      </xdr:nvSpPr>
      <xdr:spPr>
        <a:xfrm>
          <a:off x="13293725" y="59053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1624805A-DFDE-4F5F-8B7D-8F8502FC7FF4}"/>
            </a:ext>
          </a:extLst>
        </xdr:cNvPr>
        <xdr:cNvSpPr/>
      </xdr:nvSpPr>
      <xdr:spPr>
        <a:xfrm>
          <a:off x="12639675" y="5838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D89BD931-F79C-471F-8DF7-CB4042FB72F1}"/>
            </a:ext>
          </a:extLst>
        </xdr:cNvPr>
        <xdr:cNvSpPr/>
      </xdr:nvSpPr>
      <xdr:spPr>
        <a:xfrm>
          <a:off x="11953875" y="579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5A349310-7033-49A0-9A7E-D1DD4ECB5A97}"/>
            </a:ext>
          </a:extLst>
        </xdr:cNvPr>
        <xdr:cNvSpPr/>
      </xdr:nvSpPr>
      <xdr:spPr>
        <a:xfrm>
          <a:off x="11268075" y="56846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790AC295-62BA-4CF2-A4CB-95FBC5A2EAAA}"/>
            </a:ext>
          </a:extLst>
        </xdr:cNvPr>
        <xdr:cNvSpPr/>
      </xdr:nvSpPr>
      <xdr:spPr>
        <a:xfrm>
          <a:off x="10582275" y="596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9BA18259-B65D-4C45-9F66-69871E315380}"/>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C8C9CB9D-CEE8-467B-B00A-0FAC63AB7CC3}"/>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5257213-DD88-4FB5-B22D-089E898C43C1}"/>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538F2F2-DFAE-40DF-A687-ADDFDA3F65E1}"/>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5332FE5-07B6-450A-B760-15B5600B6D97}"/>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82245</xdr:rowOff>
    </xdr:from>
    <xdr:to>
      <xdr:col>76</xdr:col>
      <xdr:colOff>73025</xdr:colOff>
      <xdr:row>30</xdr:row>
      <xdr:rowOff>12395</xdr:rowOff>
    </xdr:to>
    <xdr:sp macro="" textlink="">
      <xdr:nvSpPr>
        <xdr:cNvPr id="140" name="楕円 139">
          <a:extLst>
            <a:ext uri="{FF2B5EF4-FFF2-40B4-BE49-F238E27FC236}">
              <a16:creationId xmlns:a16="http://schemas.microsoft.com/office/drawing/2014/main" id="{65D52A10-D5D7-4B12-9196-4458D9EF9AF1}"/>
            </a:ext>
          </a:extLst>
        </xdr:cNvPr>
        <xdr:cNvSpPr/>
      </xdr:nvSpPr>
      <xdr:spPr>
        <a:xfrm>
          <a:off x="13293725" y="5663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105122</xdr:rowOff>
    </xdr:from>
    <xdr:ext cx="469744" cy="259045"/>
    <xdr:sp macro="" textlink="">
      <xdr:nvSpPr>
        <xdr:cNvPr id="141" name="債務償還比率該当値テキスト">
          <a:extLst>
            <a:ext uri="{FF2B5EF4-FFF2-40B4-BE49-F238E27FC236}">
              <a16:creationId xmlns:a16="http://schemas.microsoft.com/office/drawing/2014/main" id="{5F548B24-E309-4EA4-AB3A-B00BD1A18F35}"/>
            </a:ext>
          </a:extLst>
        </xdr:cNvPr>
        <xdr:cNvSpPr txBox="1"/>
      </xdr:nvSpPr>
      <xdr:spPr>
        <a:xfrm>
          <a:off x="13376275" y="552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25629</xdr:rowOff>
    </xdr:from>
    <xdr:to>
      <xdr:col>72</xdr:col>
      <xdr:colOff>123825</xdr:colOff>
      <xdr:row>31</xdr:row>
      <xdr:rowOff>127229</xdr:rowOff>
    </xdr:to>
    <xdr:sp macro="" textlink="">
      <xdr:nvSpPr>
        <xdr:cNvPr id="142" name="楕円 141">
          <a:extLst>
            <a:ext uri="{FF2B5EF4-FFF2-40B4-BE49-F238E27FC236}">
              <a16:creationId xmlns:a16="http://schemas.microsoft.com/office/drawing/2014/main" id="{CA26A767-8135-49AB-A63F-046E80B05A3E}"/>
            </a:ext>
          </a:extLst>
        </xdr:cNvPr>
        <xdr:cNvSpPr/>
      </xdr:nvSpPr>
      <xdr:spPr>
        <a:xfrm>
          <a:off x="12639675" y="593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133045</xdr:rowOff>
    </xdr:from>
    <xdr:to>
      <xdr:col>76</xdr:col>
      <xdr:colOff>22225</xdr:colOff>
      <xdr:row>31</xdr:row>
      <xdr:rowOff>76429</xdr:rowOff>
    </xdr:to>
    <xdr:cxnSp macro="">
      <xdr:nvCxnSpPr>
        <xdr:cNvPr id="143" name="直線コネクタ 142">
          <a:extLst>
            <a:ext uri="{FF2B5EF4-FFF2-40B4-BE49-F238E27FC236}">
              <a16:creationId xmlns:a16="http://schemas.microsoft.com/office/drawing/2014/main" id="{41D6747E-E605-4A5F-BFDE-0A2158BEC045}"/>
            </a:ext>
          </a:extLst>
        </xdr:cNvPr>
        <xdr:cNvCxnSpPr/>
      </xdr:nvCxnSpPr>
      <xdr:spPr>
        <a:xfrm flipV="1">
          <a:off x="12690475" y="5714695"/>
          <a:ext cx="635000" cy="27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101003</xdr:rowOff>
    </xdr:from>
    <xdr:to>
      <xdr:col>68</xdr:col>
      <xdr:colOff>123825</xdr:colOff>
      <xdr:row>31</xdr:row>
      <xdr:rowOff>31153</xdr:rowOff>
    </xdr:to>
    <xdr:sp macro="" textlink="">
      <xdr:nvSpPr>
        <xdr:cNvPr id="144" name="楕円 143">
          <a:extLst>
            <a:ext uri="{FF2B5EF4-FFF2-40B4-BE49-F238E27FC236}">
              <a16:creationId xmlns:a16="http://schemas.microsoft.com/office/drawing/2014/main" id="{1116ABAD-D8FE-4067-A519-2FD66BE2B8DE}"/>
            </a:ext>
          </a:extLst>
        </xdr:cNvPr>
        <xdr:cNvSpPr/>
      </xdr:nvSpPr>
      <xdr:spPr>
        <a:xfrm>
          <a:off x="11953875" y="58477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151803</xdr:rowOff>
    </xdr:from>
    <xdr:to>
      <xdr:col>72</xdr:col>
      <xdr:colOff>73025</xdr:colOff>
      <xdr:row>31</xdr:row>
      <xdr:rowOff>76429</xdr:rowOff>
    </xdr:to>
    <xdr:cxnSp macro="">
      <xdr:nvCxnSpPr>
        <xdr:cNvPr id="145" name="直線コネクタ 144">
          <a:extLst>
            <a:ext uri="{FF2B5EF4-FFF2-40B4-BE49-F238E27FC236}">
              <a16:creationId xmlns:a16="http://schemas.microsoft.com/office/drawing/2014/main" id="{1401C8A8-AE7A-4C5A-91D2-C5EB391BCB4D}"/>
            </a:ext>
          </a:extLst>
        </xdr:cNvPr>
        <xdr:cNvCxnSpPr/>
      </xdr:nvCxnSpPr>
      <xdr:spPr>
        <a:xfrm>
          <a:off x="12004675" y="5898553"/>
          <a:ext cx="685800" cy="8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22416</xdr:rowOff>
    </xdr:from>
    <xdr:to>
      <xdr:col>64</xdr:col>
      <xdr:colOff>123825</xdr:colOff>
      <xdr:row>30</xdr:row>
      <xdr:rowOff>124016</xdr:rowOff>
    </xdr:to>
    <xdr:sp macro="" textlink="">
      <xdr:nvSpPr>
        <xdr:cNvPr id="146" name="楕円 145">
          <a:extLst>
            <a:ext uri="{FF2B5EF4-FFF2-40B4-BE49-F238E27FC236}">
              <a16:creationId xmlns:a16="http://schemas.microsoft.com/office/drawing/2014/main" id="{365BA8FA-95C4-494E-8E91-488F6575BA45}"/>
            </a:ext>
          </a:extLst>
        </xdr:cNvPr>
        <xdr:cNvSpPr/>
      </xdr:nvSpPr>
      <xdr:spPr>
        <a:xfrm>
          <a:off x="11268075" y="576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73216</xdr:rowOff>
    </xdr:from>
    <xdr:to>
      <xdr:col>68</xdr:col>
      <xdr:colOff>73025</xdr:colOff>
      <xdr:row>30</xdr:row>
      <xdr:rowOff>151803</xdr:rowOff>
    </xdr:to>
    <xdr:cxnSp macro="">
      <xdr:nvCxnSpPr>
        <xdr:cNvPr id="147" name="直線コネクタ 146">
          <a:extLst>
            <a:ext uri="{FF2B5EF4-FFF2-40B4-BE49-F238E27FC236}">
              <a16:creationId xmlns:a16="http://schemas.microsoft.com/office/drawing/2014/main" id="{3313A996-C43C-441E-B4AB-032ECE59E1BB}"/>
            </a:ext>
          </a:extLst>
        </xdr:cNvPr>
        <xdr:cNvCxnSpPr/>
      </xdr:nvCxnSpPr>
      <xdr:spPr>
        <a:xfrm>
          <a:off x="11318875" y="5819966"/>
          <a:ext cx="685800" cy="7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107429</xdr:rowOff>
    </xdr:from>
    <xdr:to>
      <xdr:col>60</xdr:col>
      <xdr:colOff>123825</xdr:colOff>
      <xdr:row>33</xdr:row>
      <xdr:rowOff>37579</xdr:rowOff>
    </xdr:to>
    <xdr:sp macro="" textlink="">
      <xdr:nvSpPr>
        <xdr:cNvPr id="148" name="楕円 147">
          <a:extLst>
            <a:ext uri="{FF2B5EF4-FFF2-40B4-BE49-F238E27FC236}">
              <a16:creationId xmlns:a16="http://schemas.microsoft.com/office/drawing/2014/main" id="{BF7440E8-7310-4428-A109-A732DED5A7C4}"/>
            </a:ext>
          </a:extLst>
        </xdr:cNvPr>
        <xdr:cNvSpPr/>
      </xdr:nvSpPr>
      <xdr:spPr>
        <a:xfrm>
          <a:off x="10582275" y="61843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73216</xdr:rowOff>
    </xdr:from>
    <xdr:to>
      <xdr:col>64</xdr:col>
      <xdr:colOff>73025</xdr:colOff>
      <xdr:row>32</xdr:row>
      <xdr:rowOff>158229</xdr:rowOff>
    </xdr:to>
    <xdr:cxnSp macro="">
      <xdr:nvCxnSpPr>
        <xdr:cNvPr id="149" name="直線コネクタ 148">
          <a:extLst>
            <a:ext uri="{FF2B5EF4-FFF2-40B4-BE49-F238E27FC236}">
              <a16:creationId xmlns:a16="http://schemas.microsoft.com/office/drawing/2014/main" id="{8871AB0D-653C-42D9-ABCF-EA2749F516A9}"/>
            </a:ext>
          </a:extLst>
        </xdr:cNvPr>
        <xdr:cNvCxnSpPr/>
      </xdr:nvCxnSpPr>
      <xdr:spPr>
        <a:xfrm flipV="1">
          <a:off x="10633075" y="5819966"/>
          <a:ext cx="685800" cy="41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3C547F8A-1ADE-4354-8E94-8E57EFB0A163}"/>
            </a:ext>
          </a:extLst>
        </xdr:cNvPr>
        <xdr:cNvSpPr txBox="1"/>
      </xdr:nvSpPr>
      <xdr:spPr>
        <a:xfrm>
          <a:off x="12461952" y="562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520B382A-2265-47B3-915F-BAC4CF89C150}"/>
            </a:ext>
          </a:extLst>
        </xdr:cNvPr>
        <xdr:cNvSpPr txBox="1"/>
      </xdr:nvSpPr>
      <xdr:spPr>
        <a:xfrm>
          <a:off x="11788852" y="558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880F6C3D-1394-4C4A-82FF-ABEEED482EE1}"/>
            </a:ext>
          </a:extLst>
        </xdr:cNvPr>
        <xdr:cNvSpPr txBox="1"/>
      </xdr:nvSpPr>
      <xdr:spPr>
        <a:xfrm>
          <a:off x="11103052" y="5466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49C5EC47-1EFD-4E73-AD93-E75650513ED2}"/>
            </a:ext>
          </a:extLst>
        </xdr:cNvPr>
        <xdr:cNvSpPr txBox="1"/>
      </xdr:nvSpPr>
      <xdr:spPr>
        <a:xfrm>
          <a:off x="10417252" y="574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118356</xdr:rowOff>
    </xdr:from>
    <xdr:ext cx="469744" cy="259045"/>
    <xdr:sp macro="" textlink="">
      <xdr:nvSpPr>
        <xdr:cNvPr id="154" name="n_1mainValue債務償還比率">
          <a:extLst>
            <a:ext uri="{FF2B5EF4-FFF2-40B4-BE49-F238E27FC236}">
              <a16:creationId xmlns:a16="http://schemas.microsoft.com/office/drawing/2014/main" id="{EEB53BC1-21D6-4A4C-93B5-055C1F7C3BE3}"/>
            </a:ext>
          </a:extLst>
        </xdr:cNvPr>
        <xdr:cNvSpPr txBox="1"/>
      </xdr:nvSpPr>
      <xdr:spPr>
        <a:xfrm>
          <a:off x="12461952" y="60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22280</xdr:rowOff>
    </xdr:from>
    <xdr:ext cx="469744" cy="259045"/>
    <xdr:sp macro="" textlink="">
      <xdr:nvSpPr>
        <xdr:cNvPr id="155" name="n_2mainValue債務償還比率">
          <a:extLst>
            <a:ext uri="{FF2B5EF4-FFF2-40B4-BE49-F238E27FC236}">
              <a16:creationId xmlns:a16="http://schemas.microsoft.com/office/drawing/2014/main" id="{DE78C155-815E-414A-B999-DEFA7E5DC23F}"/>
            </a:ext>
          </a:extLst>
        </xdr:cNvPr>
        <xdr:cNvSpPr txBox="1"/>
      </xdr:nvSpPr>
      <xdr:spPr>
        <a:xfrm>
          <a:off x="11788852" y="593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115143</xdr:rowOff>
    </xdr:from>
    <xdr:ext cx="469744" cy="259045"/>
    <xdr:sp macro="" textlink="">
      <xdr:nvSpPr>
        <xdr:cNvPr id="156" name="n_3mainValue債務償還比率">
          <a:extLst>
            <a:ext uri="{FF2B5EF4-FFF2-40B4-BE49-F238E27FC236}">
              <a16:creationId xmlns:a16="http://schemas.microsoft.com/office/drawing/2014/main" id="{E957BF10-FEE6-487E-B5E8-22B4AE52CA77}"/>
            </a:ext>
          </a:extLst>
        </xdr:cNvPr>
        <xdr:cNvSpPr txBox="1"/>
      </xdr:nvSpPr>
      <xdr:spPr>
        <a:xfrm>
          <a:off x="11103052" y="586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28706</xdr:rowOff>
    </xdr:from>
    <xdr:ext cx="469744" cy="259045"/>
    <xdr:sp macro="" textlink="">
      <xdr:nvSpPr>
        <xdr:cNvPr id="157" name="n_4mainValue債務償還比率">
          <a:extLst>
            <a:ext uri="{FF2B5EF4-FFF2-40B4-BE49-F238E27FC236}">
              <a16:creationId xmlns:a16="http://schemas.microsoft.com/office/drawing/2014/main" id="{09CF5490-9395-430F-8B56-484E3B148EB7}"/>
            </a:ext>
          </a:extLst>
        </xdr:cNvPr>
        <xdr:cNvSpPr txBox="1"/>
      </xdr:nvSpPr>
      <xdr:spPr>
        <a:xfrm>
          <a:off x="10417252" y="627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E5ED21ED-524E-4E54-904E-031C1C8971C5}"/>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D029C1CD-1FFC-4F47-B8C5-B8405AEE471F}"/>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BC9B8DBB-D165-4FF0-9EEA-26BBC2FB246F}"/>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463065CE-1C47-4B8A-A8A0-170BD714AD41}"/>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BDB662E5-26F8-4363-B9BE-F78561915986}"/>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02880265-FE72-4D74-9F6C-D83E4A05CFCD}"/>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16E9F3-89ED-4C0C-9EAB-B24BF6B5B742}"/>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47503C-457C-49A4-A6D7-2043E6B2E77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891060-E4A4-4C42-A382-5190A60E8114}"/>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15DC39-4493-4553-A31F-9145E31D2BBA}"/>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B1EDC86-F872-41A3-9167-0DBFB8D7682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7E9FE9-7360-41DB-803F-775BC44219E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ECE62F-2475-4F28-BD25-C214683492E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913BFB-18A5-42E7-9EC8-D3D7ABEC58B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3A934E3-C2A2-4CBE-9931-4C856F6FE62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5DFB080-585C-4DB5-A19F-F7373A0F982D}"/>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336625-CAB6-4825-B8CB-3E47BFBE73B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C0E691-65D0-4B2B-8991-E653ACC0812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EFD24E-FD4B-4720-94E2-91B079EF5CB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2A5A6C-944B-42BE-8C31-770626678F92}"/>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B287CC-3FCC-4922-8E44-2EDA1E11449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CBF83F9-C904-4EA9-A930-3944F7095277}"/>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0F5B5B3-7C41-4740-BED0-E2C0D73FFAD9}"/>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23933E-98BA-4843-ADCB-9EABF43BD4F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5FAEF1-5EB8-4394-B7BA-6A0025C75D16}"/>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EB5B0E-3E05-4B56-B7A5-8B53CE12294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B165DEC-B755-4F7E-A91D-EA5A097AEB8D}"/>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81DA15C-9920-4484-BA4C-85E57A385995}"/>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BC59DF-E6F5-4FB4-84CB-99ADE6ED2DF7}"/>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F70DB7-C545-4570-B5A6-16D2A89FDDF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F1921C0-FD38-4A35-8E8F-2783B94C058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29678A6-B612-45EB-9215-1BEB5D4FD23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6648903-0E85-4F03-9FE8-6BBE6001A27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088C6ED-F833-4646-A101-12D1CA753757}"/>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1B0DEB0-2B78-447E-8240-65591B81E47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77C08E-0687-44F2-98E8-37262E4F45BB}"/>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EBB6AF-6C01-4475-B527-651A05AF8B5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1B8F0B-0EA9-41CF-A298-B8A989C5FEA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5755BC-97BE-4FB1-8350-F29638161B2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434C20-7224-4316-94A8-491653BDD7A6}"/>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BBAB0D-307C-45C5-A60F-90071DFD3DC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58F000E-7F30-458E-A805-FF377A36075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870D4C7-2DE0-4126-88D2-FCFD8C1C2A05}"/>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FCB539-E39E-4A60-8A3F-D1032F197E81}"/>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BC62814-7E1E-446D-8D98-3F539689783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A763AE7-2234-498B-8877-0C8A1FF2F7D9}"/>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D1CF33E-3CDA-4D6C-81D9-CC06DDDAE88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236A8FA-820B-40A7-B89E-A846A10460C9}"/>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354594E-B268-44F2-AC44-F30EA3AB79BF}"/>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41EC7DB-73E2-4F7F-B6AF-67F9E6118711}"/>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2F51384-787C-40EC-8C32-800EAC203FB3}"/>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18B554F-49AD-4646-B4DE-46F20F94D94D}"/>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C535E91-CC22-4140-BB3F-A38EF8AB50C8}"/>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ED4EFE5-56F4-4026-B144-6F6FAAA657C7}"/>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598C86D-FF9F-418D-976D-6D1D01704AC7}"/>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7B7895D-E017-4A5A-BEE4-486AC330D9B1}"/>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A308373-EA70-41A8-AB70-999CC3105B9B}"/>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883209B-2F90-4F7C-8ECB-E27582975D47}"/>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E550B45-C336-4B95-BF72-75878565608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23B6B268-B2A5-4C6D-8FD7-0C8B96DC0EEB}"/>
            </a:ext>
          </a:extLst>
        </xdr:cNvPr>
        <xdr:cNvCxnSpPr/>
      </xdr:nvCxnSpPr>
      <xdr:spPr>
        <a:xfrm flipV="1">
          <a:off x="4177665" y="5599430"/>
          <a:ext cx="0" cy="113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C35EB443-0481-477D-B61F-5E90A338CE53}"/>
            </a:ext>
          </a:extLst>
        </xdr:cNvPr>
        <xdr:cNvSpPr txBox="1"/>
      </xdr:nvSpPr>
      <xdr:spPr>
        <a:xfrm>
          <a:off x="4216400" y="673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7920CA3C-7223-4840-A1AA-AEEB29B5FBBF}"/>
            </a:ext>
          </a:extLst>
        </xdr:cNvPr>
        <xdr:cNvCxnSpPr/>
      </xdr:nvCxnSpPr>
      <xdr:spPr>
        <a:xfrm>
          <a:off x="4108450" y="6729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F7EDC3C4-8E71-4650-8B1E-528B193403DB}"/>
            </a:ext>
          </a:extLst>
        </xdr:cNvPr>
        <xdr:cNvSpPr txBox="1"/>
      </xdr:nvSpPr>
      <xdr:spPr>
        <a:xfrm>
          <a:off x="4216400" y="538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C048818C-0C2A-4CCF-99EF-D1FDF4BD8C6D}"/>
            </a:ext>
          </a:extLst>
        </xdr:cNvPr>
        <xdr:cNvCxnSpPr/>
      </xdr:nvCxnSpPr>
      <xdr:spPr>
        <a:xfrm>
          <a:off x="4108450" y="5599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C93F4532-20C7-4B34-8969-D75739FBC4AC}"/>
            </a:ext>
          </a:extLst>
        </xdr:cNvPr>
        <xdr:cNvSpPr txBox="1"/>
      </xdr:nvSpPr>
      <xdr:spPr>
        <a:xfrm>
          <a:off x="4216400" y="6118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AE6797C6-B5ED-44E9-BE17-0E19DF6EDADE}"/>
            </a:ext>
          </a:extLst>
        </xdr:cNvPr>
        <xdr:cNvSpPr/>
      </xdr:nvSpPr>
      <xdr:spPr>
        <a:xfrm>
          <a:off x="4127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2C12A0B6-00A0-4FC3-974D-6530BCF84CA4}"/>
            </a:ext>
          </a:extLst>
        </xdr:cNvPr>
        <xdr:cNvSpPr/>
      </xdr:nvSpPr>
      <xdr:spPr>
        <a:xfrm>
          <a:off x="3384550" y="61147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80C2D763-F439-4A5C-BD1F-087D1F972704}"/>
            </a:ext>
          </a:extLst>
        </xdr:cNvPr>
        <xdr:cNvSpPr/>
      </xdr:nvSpPr>
      <xdr:spPr>
        <a:xfrm>
          <a:off x="2571750" y="61033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D1E03A6A-8742-47D3-8E65-3FCA5A94CD33}"/>
            </a:ext>
          </a:extLst>
        </xdr:cNvPr>
        <xdr:cNvSpPr/>
      </xdr:nvSpPr>
      <xdr:spPr>
        <a:xfrm>
          <a:off x="1778000" y="6069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3F90F3A7-B743-4B75-A4C4-1636720C2EB1}"/>
            </a:ext>
          </a:extLst>
        </xdr:cNvPr>
        <xdr:cNvSpPr/>
      </xdr:nvSpPr>
      <xdr:spPr>
        <a:xfrm>
          <a:off x="984250" y="60485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884AD6A-D3D7-4FC1-861B-AD1837DB3F8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4391207-32BD-479A-A79B-5246634325D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5EC5860-105E-4583-9834-4FF5BB938709}"/>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B22CAEE-BAB8-48D2-90F4-A2E886FACFF7}"/>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916901-867C-4711-9A16-B1D34CE59A0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20828</xdr:rowOff>
    </xdr:from>
    <xdr:to>
      <xdr:col>24</xdr:col>
      <xdr:colOff>114300</xdr:colOff>
      <xdr:row>36</xdr:row>
      <xdr:rowOff>122428</xdr:rowOff>
    </xdr:to>
    <xdr:sp macro="" textlink="">
      <xdr:nvSpPr>
        <xdr:cNvPr id="71" name="楕円 70">
          <a:extLst>
            <a:ext uri="{FF2B5EF4-FFF2-40B4-BE49-F238E27FC236}">
              <a16:creationId xmlns:a16="http://schemas.microsoft.com/office/drawing/2014/main" id="{918715B7-8BA6-4399-B1BB-EE830E79B778}"/>
            </a:ext>
          </a:extLst>
        </xdr:cNvPr>
        <xdr:cNvSpPr/>
      </xdr:nvSpPr>
      <xdr:spPr>
        <a:xfrm>
          <a:off x="4127500" y="597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43705</xdr:rowOff>
    </xdr:from>
    <xdr:ext cx="405111" cy="259045"/>
    <xdr:sp macro="" textlink="">
      <xdr:nvSpPr>
        <xdr:cNvPr id="72" name="【道路】&#10;有形固定資産減価償却率該当値テキスト">
          <a:extLst>
            <a:ext uri="{FF2B5EF4-FFF2-40B4-BE49-F238E27FC236}">
              <a16:creationId xmlns:a16="http://schemas.microsoft.com/office/drawing/2014/main" id="{C8D07835-D1CC-497E-9F21-150517FD954B}"/>
            </a:ext>
          </a:extLst>
        </xdr:cNvPr>
        <xdr:cNvSpPr txBox="1"/>
      </xdr:nvSpPr>
      <xdr:spPr>
        <a:xfrm>
          <a:off x="4216400" y="5828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153416</xdr:rowOff>
    </xdr:from>
    <xdr:to>
      <xdr:col>20</xdr:col>
      <xdr:colOff>38100</xdr:colOff>
      <xdr:row>36</xdr:row>
      <xdr:rowOff>83566</xdr:rowOff>
    </xdr:to>
    <xdr:sp macro="" textlink="">
      <xdr:nvSpPr>
        <xdr:cNvPr id="73" name="楕円 72">
          <a:extLst>
            <a:ext uri="{FF2B5EF4-FFF2-40B4-BE49-F238E27FC236}">
              <a16:creationId xmlns:a16="http://schemas.microsoft.com/office/drawing/2014/main" id="{03092BDF-B9D4-4811-B35C-77026D553630}"/>
            </a:ext>
          </a:extLst>
        </xdr:cNvPr>
        <xdr:cNvSpPr/>
      </xdr:nvSpPr>
      <xdr:spPr>
        <a:xfrm>
          <a:off x="3384550" y="59382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32766</xdr:rowOff>
    </xdr:from>
    <xdr:to>
      <xdr:col>24</xdr:col>
      <xdr:colOff>63500</xdr:colOff>
      <xdr:row>36</xdr:row>
      <xdr:rowOff>71628</xdr:rowOff>
    </xdr:to>
    <xdr:cxnSp macro="">
      <xdr:nvCxnSpPr>
        <xdr:cNvPr id="74" name="直線コネクタ 73">
          <a:extLst>
            <a:ext uri="{FF2B5EF4-FFF2-40B4-BE49-F238E27FC236}">
              <a16:creationId xmlns:a16="http://schemas.microsoft.com/office/drawing/2014/main" id="{B2F41058-F06A-4B18-82DA-3A64B8C620E5}"/>
            </a:ext>
          </a:extLst>
        </xdr:cNvPr>
        <xdr:cNvCxnSpPr/>
      </xdr:nvCxnSpPr>
      <xdr:spPr>
        <a:xfrm>
          <a:off x="3429000" y="5982716"/>
          <a:ext cx="7493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167132</xdr:rowOff>
    </xdr:from>
    <xdr:to>
      <xdr:col>15</xdr:col>
      <xdr:colOff>101600</xdr:colOff>
      <xdr:row>37</xdr:row>
      <xdr:rowOff>97282</xdr:rowOff>
    </xdr:to>
    <xdr:sp macro="" textlink="">
      <xdr:nvSpPr>
        <xdr:cNvPr id="75" name="楕円 74">
          <a:extLst>
            <a:ext uri="{FF2B5EF4-FFF2-40B4-BE49-F238E27FC236}">
              <a16:creationId xmlns:a16="http://schemas.microsoft.com/office/drawing/2014/main" id="{9F4984D3-CC90-43A8-B3DF-47C9B2B0BD43}"/>
            </a:ext>
          </a:extLst>
        </xdr:cNvPr>
        <xdr:cNvSpPr/>
      </xdr:nvSpPr>
      <xdr:spPr>
        <a:xfrm>
          <a:off x="2571750" y="61170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32766</xdr:rowOff>
    </xdr:from>
    <xdr:to>
      <xdr:col>19</xdr:col>
      <xdr:colOff>177800</xdr:colOff>
      <xdr:row>37</xdr:row>
      <xdr:rowOff>46482</xdr:rowOff>
    </xdr:to>
    <xdr:cxnSp macro="">
      <xdr:nvCxnSpPr>
        <xdr:cNvPr id="76" name="直線コネクタ 75">
          <a:extLst>
            <a:ext uri="{FF2B5EF4-FFF2-40B4-BE49-F238E27FC236}">
              <a16:creationId xmlns:a16="http://schemas.microsoft.com/office/drawing/2014/main" id="{D04832A0-864B-4B9C-B728-8F9996601DA6}"/>
            </a:ext>
          </a:extLst>
        </xdr:cNvPr>
        <xdr:cNvCxnSpPr/>
      </xdr:nvCxnSpPr>
      <xdr:spPr>
        <a:xfrm flipV="1">
          <a:off x="2622550" y="5982716"/>
          <a:ext cx="806450" cy="17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123698</xdr:rowOff>
    </xdr:from>
    <xdr:to>
      <xdr:col>10</xdr:col>
      <xdr:colOff>165100</xdr:colOff>
      <xdr:row>37</xdr:row>
      <xdr:rowOff>53848</xdr:rowOff>
    </xdr:to>
    <xdr:sp macro="" textlink="">
      <xdr:nvSpPr>
        <xdr:cNvPr id="77" name="楕円 76">
          <a:extLst>
            <a:ext uri="{FF2B5EF4-FFF2-40B4-BE49-F238E27FC236}">
              <a16:creationId xmlns:a16="http://schemas.microsoft.com/office/drawing/2014/main" id="{D461CEA9-A9DB-499F-9851-672E2AC54054}"/>
            </a:ext>
          </a:extLst>
        </xdr:cNvPr>
        <xdr:cNvSpPr/>
      </xdr:nvSpPr>
      <xdr:spPr>
        <a:xfrm>
          <a:off x="1778000" y="60736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3048</xdr:rowOff>
    </xdr:from>
    <xdr:to>
      <xdr:col>15</xdr:col>
      <xdr:colOff>50800</xdr:colOff>
      <xdr:row>37</xdr:row>
      <xdr:rowOff>46482</xdr:rowOff>
    </xdr:to>
    <xdr:cxnSp macro="">
      <xdr:nvCxnSpPr>
        <xdr:cNvPr id="78" name="直線コネクタ 77">
          <a:extLst>
            <a:ext uri="{FF2B5EF4-FFF2-40B4-BE49-F238E27FC236}">
              <a16:creationId xmlns:a16="http://schemas.microsoft.com/office/drawing/2014/main" id="{6C8AB634-96B1-4E87-93B4-CFFDD1E0D7BD}"/>
            </a:ext>
          </a:extLst>
        </xdr:cNvPr>
        <xdr:cNvCxnSpPr/>
      </xdr:nvCxnSpPr>
      <xdr:spPr>
        <a:xfrm>
          <a:off x="1828800" y="6118098"/>
          <a:ext cx="7937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132842</xdr:rowOff>
    </xdr:from>
    <xdr:to>
      <xdr:col>6</xdr:col>
      <xdr:colOff>38100</xdr:colOff>
      <xdr:row>37</xdr:row>
      <xdr:rowOff>62992</xdr:rowOff>
    </xdr:to>
    <xdr:sp macro="" textlink="">
      <xdr:nvSpPr>
        <xdr:cNvPr id="79" name="楕円 78">
          <a:extLst>
            <a:ext uri="{FF2B5EF4-FFF2-40B4-BE49-F238E27FC236}">
              <a16:creationId xmlns:a16="http://schemas.microsoft.com/office/drawing/2014/main" id="{097C5DFC-67AE-48AF-840A-9075FC6F090B}"/>
            </a:ext>
          </a:extLst>
        </xdr:cNvPr>
        <xdr:cNvSpPr/>
      </xdr:nvSpPr>
      <xdr:spPr>
        <a:xfrm>
          <a:off x="984250" y="60827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3048</xdr:rowOff>
    </xdr:from>
    <xdr:to>
      <xdr:col>10</xdr:col>
      <xdr:colOff>114300</xdr:colOff>
      <xdr:row>37</xdr:row>
      <xdr:rowOff>12192</xdr:rowOff>
    </xdr:to>
    <xdr:cxnSp macro="">
      <xdr:nvCxnSpPr>
        <xdr:cNvPr id="80" name="直線コネクタ 79">
          <a:extLst>
            <a:ext uri="{FF2B5EF4-FFF2-40B4-BE49-F238E27FC236}">
              <a16:creationId xmlns:a16="http://schemas.microsoft.com/office/drawing/2014/main" id="{F34797C1-8CC8-411F-8A51-53A6A8C9115A}"/>
            </a:ext>
          </a:extLst>
        </xdr:cNvPr>
        <xdr:cNvCxnSpPr/>
      </xdr:nvCxnSpPr>
      <xdr:spPr>
        <a:xfrm flipV="1">
          <a:off x="1028700" y="6118098"/>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C466112C-53BF-4320-A2A4-BE597C140474}"/>
            </a:ext>
          </a:extLst>
        </xdr:cNvPr>
        <xdr:cNvSpPr txBox="1"/>
      </xdr:nvSpPr>
      <xdr:spPr>
        <a:xfrm>
          <a:off x="3239144" y="620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97BFA382-FAF9-4EF5-B219-4CA13DE6AF08}"/>
            </a:ext>
          </a:extLst>
        </xdr:cNvPr>
        <xdr:cNvSpPr txBox="1"/>
      </xdr:nvSpPr>
      <xdr:spPr>
        <a:xfrm>
          <a:off x="2439044" y="5884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07AFD1A2-034D-45D1-B8BE-847B25B9CE0C}"/>
            </a:ext>
          </a:extLst>
        </xdr:cNvPr>
        <xdr:cNvSpPr txBox="1"/>
      </xdr:nvSpPr>
      <xdr:spPr>
        <a:xfrm>
          <a:off x="1645294" y="585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DC4150F8-C60A-453E-8638-15C23BEA10EE}"/>
            </a:ext>
          </a:extLst>
        </xdr:cNvPr>
        <xdr:cNvSpPr txBox="1"/>
      </xdr:nvSpPr>
      <xdr:spPr>
        <a:xfrm>
          <a:off x="851544" y="583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100093</xdr:rowOff>
    </xdr:from>
    <xdr:ext cx="405111" cy="259045"/>
    <xdr:sp macro="" textlink="">
      <xdr:nvSpPr>
        <xdr:cNvPr id="85" name="n_1mainValue【道路】&#10;有形固定資産減価償却率">
          <a:extLst>
            <a:ext uri="{FF2B5EF4-FFF2-40B4-BE49-F238E27FC236}">
              <a16:creationId xmlns:a16="http://schemas.microsoft.com/office/drawing/2014/main" id="{36C1FB4E-902C-4F9E-975B-32F6CAB706AC}"/>
            </a:ext>
          </a:extLst>
        </xdr:cNvPr>
        <xdr:cNvSpPr txBox="1"/>
      </xdr:nvSpPr>
      <xdr:spPr>
        <a:xfrm>
          <a:off x="3239144" y="571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88409</xdr:rowOff>
    </xdr:from>
    <xdr:ext cx="405111" cy="259045"/>
    <xdr:sp macro="" textlink="">
      <xdr:nvSpPr>
        <xdr:cNvPr id="86" name="n_2mainValue【道路】&#10;有形固定資産減価償却率">
          <a:extLst>
            <a:ext uri="{FF2B5EF4-FFF2-40B4-BE49-F238E27FC236}">
              <a16:creationId xmlns:a16="http://schemas.microsoft.com/office/drawing/2014/main" id="{64B06228-D3BC-4496-9B87-A14007AA2557}"/>
            </a:ext>
          </a:extLst>
        </xdr:cNvPr>
        <xdr:cNvSpPr txBox="1"/>
      </xdr:nvSpPr>
      <xdr:spPr>
        <a:xfrm>
          <a:off x="24390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44975</xdr:rowOff>
    </xdr:from>
    <xdr:ext cx="405111" cy="259045"/>
    <xdr:sp macro="" textlink="">
      <xdr:nvSpPr>
        <xdr:cNvPr id="87" name="n_3mainValue【道路】&#10;有形固定資産減価償却率">
          <a:extLst>
            <a:ext uri="{FF2B5EF4-FFF2-40B4-BE49-F238E27FC236}">
              <a16:creationId xmlns:a16="http://schemas.microsoft.com/office/drawing/2014/main" id="{FEB81366-61D4-42E1-80F1-D50211414323}"/>
            </a:ext>
          </a:extLst>
        </xdr:cNvPr>
        <xdr:cNvSpPr txBox="1"/>
      </xdr:nvSpPr>
      <xdr:spPr>
        <a:xfrm>
          <a:off x="1645294" y="616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8" name="n_4mainValue【道路】&#10;有形固定資産減価償却率">
          <a:extLst>
            <a:ext uri="{FF2B5EF4-FFF2-40B4-BE49-F238E27FC236}">
              <a16:creationId xmlns:a16="http://schemas.microsoft.com/office/drawing/2014/main" id="{F8B3E470-7C03-43DF-AE0F-0B2BAD7FAF06}"/>
            </a:ext>
          </a:extLst>
        </xdr:cNvPr>
        <xdr:cNvSpPr txBox="1"/>
      </xdr:nvSpPr>
      <xdr:spPr>
        <a:xfrm>
          <a:off x="851544" y="616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D89A1B9-D1A6-4B11-857C-1F687A305E2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46DE8F4-6BF4-484E-8604-9ADB09CB7D64}"/>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93E6316-CF04-4734-9200-BC811A069753}"/>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3CDD312-6B62-4B4C-911C-32ECEE26337A}"/>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08D6F7C-4AF8-4676-9462-F33E5681944E}"/>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B19B643-78ED-435C-8CA0-40D1E44772B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3C07B4B-0189-4730-AE6B-2CF608E40E6B}"/>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FAD25F7-F8F5-401C-90A0-2C2654E37719}"/>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DC21A6A-D4C3-46B2-ADD0-6DF3A2F1D8A2}"/>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B7132EB-3186-40F6-9649-B77DE48B417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5C4FC3EE-08AC-4A87-A5F6-FC6E722212CA}"/>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D4C87CB6-39B6-496C-8A31-D37A9BAF103E}"/>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FD600052-5AE2-4FBE-81D5-17460E5A4EF5}"/>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CA02FCE1-4E4E-4D3B-AFEA-28C9A700C384}"/>
            </a:ext>
          </a:extLst>
        </xdr:cNvPr>
        <xdr:cNvSpPr txBox="1"/>
      </xdr:nvSpPr>
      <xdr:spPr>
        <a:xfrm>
          <a:off x="5482151" y="6328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CE7C3C2C-8C53-4BD8-A5FB-2F6EAA0EB8CB}"/>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4136C66-2F20-4BAE-83A1-E2A62FEC0889}"/>
            </a:ext>
          </a:extLst>
        </xdr:cNvPr>
        <xdr:cNvSpPr txBox="1"/>
      </xdr:nvSpPr>
      <xdr:spPr>
        <a:xfrm>
          <a:off x="5482151" y="589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D6012EAF-54DE-4569-BEB0-5E6A8B0EC5FE}"/>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24007B31-2F63-4FE0-93D3-BC9DFC742DF4}"/>
            </a:ext>
          </a:extLst>
        </xdr:cNvPr>
        <xdr:cNvSpPr txBox="1"/>
      </xdr:nvSpPr>
      <xdr:spPr>
        <a:xfrm>
          <a:off x="5482151" y="545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983CE57C-BE44-45C3-B583-AB9B63673B3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BD7EBC36-CCFB-4B42-BDB6-B96B2848A75F}"/>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9C16B9CB-B31F-46D6-A96F-9367E09C1068}"/>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B311B502-19C3-498E-89CD-D185410EB748}"/>
            </a:ext>
          </a:extLst>
        </xdr:cNvPr>
        <xdr:cNvCxnSpPr/>
      </xdr:nvCxnSpPr>
      <xdr:spPr>
        <a:xfrm flipV="1">
          <a:off x="9429115" y="5461630"/>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B217189E-E23E-4489-9FB4-EBC26F7D9BC8}"/>
            </a:ext>
          </a:extLst>
        </xdr:cNvPr>
        <xdr:cNvSpPr txBox="1"/>
      </xdr:nvSpPr>
      <xdr:spPr>
        <a:xfrm>
          <a:off x="9467850" y="680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08117F32-2D27-4584-9695-BF94C8303021}"/>
            </a:ext>
          </a:extLst>
        </xdr:cNvPr>
        <xdr:cNvCxnSpPr/>
      </xdr:nvCxnSpPr>
      <xdr:spPr>
        <a:xfrm>
          <a:off x="9359900" y="6804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526B6F6B-E87F-48DA-AB6F-CE3EA2095F2A}"/>
            </a:ext>
          </a:extLst>
        </xdr:cNvPr>
        <xdr:cNvSpPr txBox="1"/>
      </xdr:nvSpPr>
      <xdr:spPr>
        <a:xfrm>
          <a:off x="9467850" y="524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89153184-219A-4F0B-AEB6-2EB337091464}"/>
            </a:ext>
          </a:extLst>
        </xdr:cNvPr>
        <xdr:cNvCxnSpPr/>
      </xdr:nvCxnSpPr>
      <xdr:spPr>
        <a:xfrm>
          <a:off x="9359900" y="5461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a:extLst>
            <a:ext uri="{FF2B5EF4-FFF2-40B4-BE49-F238E27FC236}">
              <a16:creationId xmlns:a16="http://schemas.microsoft.com/office/drawing/2014/main" id="{A5268738-9D13-40A7-A5AA-D4CEB777D81E}"/>
            </a:ext>
          </a:extLst>
        </xdr:cNvPr>
        <xdr:cNvSpPr txBox="1"/>
      </xdr:nvSpPr>
      <xdr:spPr>
        <a:xfrm>
          <a:off x="9467850" y="6533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04BDED0A-4E4E-4B2F-BD13-2A45DDFEB730}"/>
            </a:ext>
          </a:extLst>
        </xdr:cNvPr>
        <xdr:cNvSpPr/>
      </xdr:nvSpPr>
      <xdr:spPr>
        <a:xfrm>
          <a:off x="9398000" y="65551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99DC0A68-C3B3-4BF0-9794-886E6312AC00}"/>
            </a:ext>
          </a:extLst>
        </xdr:cNvPr>
        <xdr:cNvSpPr/>
      </xdr:nvSpPr>
      <xdr:spPr>
        <a:xfrm>
          <a:off x="8636000" y="65567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56297181-F56A-4E6A-AB98-9DF7FC839259}"/>
            </a:ext>
          </a:extLst>
        </xdr:cNvPr>
        <xdr:cNvSpPr/>
      </xdr:nvSpPr>
      <xdr:spPr>
        <a:xfrm>
          <a:off x="7842250" y="65582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8CD60BC9-FACB-493C-A7A9-4FCDC7EB8B7A}"/>
            </a:ext>
          </a:extLst>
        </xdr:cNvPr>
        <xdr:cNvSpPr/>
      </xdr:nvSpPr>
      <xdr:spPr>
        <a:xfrm>
          <a:off x="7029450" y="65577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57A012C5-ABCC-4529-BD31-70B66C33D432}"/>
            </a:ext>
          </a:extLst>
        </xdr:cNvPr>
        <xdr:cNvSpPr/>
      </xdr:nvSpPr>
      <xdr:spPr>
        <a:xfrm>
          <a:off x="6235700" y="65638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68FB6EB-1272-4C8C-AD25-726D89886320}"/>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0C8C6E0-558A-4B9E-941D-89648B0F4752}"/>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A1B6D02-6A1A-4086-AFCF-4FDE8B9B26C0}"/>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5C8F35A-E76E-45E5-B2A0-809F3A75B9E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A18F80-FFE2-4AEF-817A-D81BCBA869A8}"/>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71028</xdr:rowOff>
    </xdr:from>
    <xdr:to>
      <xdr:col>55</xdr:col>
      <xdr:colOff>50800</xdr:colOff>
      <xdr:row>39</xdr:row>
      <xdr:rowOff>1178</xdr:rowOff>
    </xdr:to>
    <xdr:sp macro="" textlink="">
      <xdr:nvSpPr>
        <xdr:cNvPr id="126" name="楕円 125">
          <a:extLst>
            <a:ext uri="{FF2B5EF4-FFF2-40B4-BE49-F238E27FC236}">
              <a16:creationId xmlns:a16="http://schemas.microsoft.com/office/drawing/2014/main" id="{BB959196-B714-4E60-9785-E06FDC6098CC}"/>
            </a:ext>
          </a:extLst>
        </xdr:cNvPr>
        <xdr:cNvSpPr/>
      </xdr:nvSpPr>
      <xdr:spPr>
        <a:xfrm>
          <a:off x="9398000" y="63511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93906</xdr:rowOff>
    </xdr:from>
    <xdr:ext cx="534377" cy="259045"/>
    <xdr:sp macro="" textlink="">
      <xdr:nvSpPr>
        <xdr:cNvPr id="127" name="【道路】&#10;一人当たり延長該当値テキスト">
          <a:extLst>
            <a:ext uri="{FF2B5EF4-FFF2-40B4-BE49-F238E27FC236}">
              <a16:creationId xmlns:a16="http://schemas.microsoft.com/office/drawing/2014/main" id="{DCD009A5-903A-4A0F-9025-376C3EF13BE1}"/>
            </a:ext>
          </a:extLst>
        </xdr:cNvPr>
        <xdr:cNvSpPr txBox="1"/>
      </xdr:nvSpPr>
      <xdr:spPr>
        <a:xfrm>
          <a:off x="9467850" y="620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69520</xdr:rowOff>
    </xdr:from>
    <xdr:to>
      <xdr:col>50</xdr:col>
      <xdr:colOff>165100</xdr:colOff>
      <xdr:row>38</xdr:row>
      <xdr:rowOff>171120</xdr:rowOff>
    </xdr:to>
    <xdr:sp macro="" textlink="">
      <xdr:nvSpPr>
        <xdr:cNvPr id="128" name="楕円 127">
          <a:extLst>
            <a:ext uri="{FF2B5EF4-FFF2-40B4-BE49-F238E27FC236}">
              <a16:creationId xmlns:a16="http://schemas.microsoft.com/office/drawing/2014/main" id="{902CFBAE-1EFA-4FE5-B424-E58E8C6B1CFC}"/>
            </a:ext>
          </a:extLst>
        </xdr:cNvPr>
        <xdr:cNvSpPr/>
      </xdr:nvSpPr>
      <xdr:spPr>
        <a:xfrm>
          <a:off x="8636000" y="6349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120320</xdr:rowOff>
    </xdr:from>
    <xdr:to>
      <xdr:col>55</xdr:col>
      <xdr:colOff>0</xdr:colOff>
      <xdr:row>38</xdr:row>
      <xdr:rowOff>121828</xdr:rowOff>
    </xdr:to>
    <xdr:cxnSp macro="">
      <xdr:nvCxnSpPr>
        <xdr:cNvPr id="129" name="直線コネクタ 128">
          <a:extLst>
            <a:ext uri="{FF2B5EF4-FFF2-40B4-BE49-F238E27FC236}">
              <a16:creationId xmlns:a16="http://schemas.microsoft.com/office/drawing/2014/main" id="{7912174D-7085-4E84-9DA1-3549C9750FBF}"/>
            </a:ext>
          </a:extLst>
        </xdr:cNvPr>
        <xdr:cNvCxnSpPr/>
      </xdr:nvCxnSpPr>
      <xdr:spPr>
        <a:xfrm>
          <a:off x="8686800" y="6400470"/>
          <a:ext cx="74295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69657</xdr:rowOff>
    </xdr:from>
    <xdr:to>
      <xdr:col>46</xdr:col>
      <xdr:colOff>38100</xdr:colOff>
      <xdr:row>38</xdr:row>
      <xdr:rowOff>171257</xdr:rowOff>
    </xdr:to>
    <xdr:sp macro="" textlink="">
      <xdr:nvSpPr>
        <xdr:cNvPr id="130" name="楕円 129">
          <a:extLst>
            <a:ext uri="{FF2B5EF4-FFF2-40B4-BE49-F238E27FC236}">
              <a16:creationId xmlns:a16="http://schemas.microsoft.com/office/drawing/2014/main" id="{A69344DF-D649-48E2-A44A-0FA45ADD1E6D}"/>
            </a:ext>
          </a:extLst>
        </xdr:cNvPr>
        <xdr:cNvSpPr/>
      </xdr:nvSpPr>
      <xdr:spPr>
        <a:xfrm>
          <a:off x="7842250" y="63498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120320</xdr:rowOff>
    </xdr:from>
    <xdr:to>
      <xdr:col>50</xdr:col>
      <xdr:colOff>114300</xdr:colOff>
      <xdr:row>38</xdr:row>
      <xdr:rowOff>120457</xdr:rowOff>
    </xdr:to>
    <xdr:cxnSp macro="">
      <xdr:nvCxnSpPr>
        <xdr:cNvPr id="131" name="直線コネクタ 130">
          <a:extLst>
            <a:ext uri="{FF2B5EF4-FFF2-40B4-BE49-F238E27FC236}">
              <a16:creationId xmlns:a16="http://schemas.microsoft.com/office/drawing/2014/main" id="{74E6C368-39AB-4762-884E-BD04B0AC4721}"/>
            </a:ext>
          </a:extLst>
        </xdr:cNvPr>
        <xdr:cNvCxnSpPr/>
      </xdr:nvCxnSpPr>
      <xdr:spPr>
        <a:xfrm flipV="1">
          <a:off x="7886700" y="6400470"/>
          <a:ext cx="8001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71028</xdr:rowOff>
    </xdr:from>
    <xdr:to>
      <xdr:col>41</xdr:col>
      <xdr:colOff>101600</xdr:colOff>
      <xdr:row>39</xdr:row>
      <xdr:rowOff>1178</xdr:rowOff>
    </xdr:to>
    <xdr:sp macro="" textlink="">
      <xdr:nvSpPr>
        <xdr:cNvPr id="132" name="楕円 131">
          <a:extLst>
            <a:ext uri="{FF2B5EF4-FFF2-40B4-BE49-F238E27FC236}">
              <a16:creationId xmlns:a16="http://schemas.microsoft.com/office/drawing/2014/main" id="{DD964DB0-3DDA-4CFA-A2A4-2CDDC2DF103A}"/>
            </a:ext>
          </a:extLst>
        </xdr:cNvPr>
        <xdr:cNvSpPr/>
      </xdr:nvSpPr>
      <xdr:spPr>
        <a:xfrm>
          <a:off x="7029450" y="63511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120457</xdr:rowOff>
    </xdr:from>
    <xdr:to>
      <xdr:col>45</xdr:col>
      <xdr:colOff>177800</xdr:colOff>
      <xdr:row>38</xdr:row>
      <xdr:rowOff>121828</xdr:rowOff>
    </xdr:to>
    <xdr:cxnSp macro="">
      <xdr:nvCxnSpPr>
        <xdr:cNvPr id="133" name="直線コネクタ 132">
          <a:extLst>
            <a:ext uri="{FF2B5EF4-FFF2-40B4-BE49-F238E27FC236}">
              <a16:creationId xmlns:a16="http://schemas.microsoft.com/office/drawing/2014/main" id="{2BA3FE52-8BD7-4A72-B62C-A2FC6B5285F0}"/>
            </a:ext>
          </a:extLst>
        </xdr:cNvPr>
        <xdr:cNvCxnSpPr/>
      </xdr:nvCxnSpPr>
      <xdr:spPr>
        <a:xfrm flipV="1">
          <a:off x="7080250" y="6400607"/>
          <a:ext cx="80645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58638</xdr:rowOff>
    </xdr:from>
    <xdr:to>
      <xdr:col>36</xdr:col>
      <xdr:colOff>165100</xdr:colOff>
      <xdr:row>39</xdr:row>
      <xdr:rowOff>160238</xdr:rowOff>
    </xdr:to>
    <xdr:sp macro="" textlink="">
      <xdr:nvSpPr>
        <xdr:cNvPr id="134" name="楕円 133">
          <a:extLst>
            <a:ext uri="{FF2B5EF4-FFF2-40B4-BE49-F238E27FC236}">
              <a16:creationId xmlns:a16="http://schemas.microsoft.com/office/drawing/2014/main" id="{2B419093-44BF-4DB4-A4D7-1A7994EB6DC6}"/>
            </a:ext>
          </a:extLst>
        </xdr:cNvPr>
        <xdr:cNvSpPr/>
      </xdr:nvSpPr>
      <xdr:spPr>
        <a:xfrm>
          <a:off x="6235700" y="65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121828</xdr:rowOff>
    </xdr:from>
    <xdr:to>
      <xdr:col>41</xdr:col>
      <xdr:colOff>50800</xdr:colOff>
      <xdr:row>39</xdr:row>
      <xdr:rowOff>109438</xdr:rowOff>
    </xdr:to>
    <xdr:cxnSp macro="">
      <xdr:nvCxnSpPr>
        <xdr:cNvPr id="135" name="直線コネクタ 134">
          <a:extLst>
            <a:ext uri="{FF2B5EF4-FFF2-40B4-BE49-F238E27FC236}">
              <a16:creationId xmlns:a16="http://schemas.microsoft.com/office/drawing/2014/main" id="{724A2079-6433-484B-8378-E8D378D81006}"/>
            </a:ext>
          </a:extLst>
        </xdr:cNvPr>
        <xdr:cNvCxnSpPr/>
      </xdr:nvCxnSpPr>
      <xdr:spPr>
        <a:xfrm flipV="1">
          <a:off x="6286500" y="6401978"/>
          <a:ext cx="793750" cy="15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a:extLst>
            <a:ext uri="{FF2B5EF4-FFF2-40B4-BE49-F238E27FC236}">
              <a16:creationId xmlns:a16="http://schemas.microsoft.com/office/drawing/2014/main" id="{7FAB2637-4419-4E04-8D05-BD8F643225BD}"/>
            </a:ext>
          </a:extLst>
        </xdr:cNvPr>
        <xdr:cNvSpPr txBox="1"/>
      </xdr:nvSpPr>
      <xdr:spPr>
        <a:xfrm>
          <a:off x="8458277" y="664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a:extLst>
            <a:ext uri="{FF2B5EF4-FFF2-40B4-BE49-F238E27FC236}">
              <a16:creationId xmlns:a16="http://schemas.microsoft.com/office/drawing/2014/main" id="{4B6CA2B5-288B-4AD1-A352-292A34642D03}"/>
            </a:ext>
          </a:extLst>
        </xdr:cNvPr>
        <xdr:cNvSpPr txBox="1"/>
      </xdr:nvSpPr>
      <xdr:spPr>
        <a:xfrm>
          <a:off x="7677227" y="664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a:extLst>
            <a:ext uri="{FF2B5EF4-FFF2-40B4-BE49-F238E27FC236}">
              <a16:creationId xmlns:a16="http://schemas.microsoft.com/office/drawing/2014/main" id="{8BFCB7E1-B455-4D2B-A9D1-5C1E462C5648}"/>
            </a:ext>
          </a:extLst>
        </xdr:cNvPr>
        <xdr:cNvSpPr txBox="1"/>
      </xdr:nvSpPr>
      <xdr:spPr>
        <a:xfrm>
          <a:off x="6864427" y="66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a:extLst>
            <a:ext uri="{FF2B5EF4-FFF2-40B4-BE49-F238E27FC236}">
              <a16:creationId xmlns:a16="http://schemas.microsoft.com/office/drawing/2014/main" id="{17800C86-8D8E-422A-945C-B905AFB1521B}"/>
            </a:ext>
          </a:extLst>
        </xdr:cNvPr>
        <xdr:cNvSpPr txBox="1"/>
      </xdr:nvSpPr>
      <xdr:spPr>
        <a:xfrm>
          <a:off x="6070677" y="665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16197</xdr:rowOff>
    </xdr:from>
    <xdr:ext cx="534377" cy="259045"/>
    <xdr:sp macro="" textlink="">
      <xdr:nvSpPr>
        <xdr:cNvPr id="140" name="n_1mainValue【道路】&#10;一人当たり延長">
          <a:extLst>
            <a:ext uri="{FF2B5EF4-FFF2-40B4-BE49-F238E27FC236}">
              <a16:creationId xmlns:a16="http://schemas.microsoft.com/office/drawing/2014/main" id="{89D56F9A-4664-49B7-8012-98DD87BE0300}"/>
            </a:ext>
          </a:extLst>
        </xdr:cNvPr>
        <xdr:cNvSpPr txBox="1"/>
      </xdr:nvSpPr>
      <xdr:spPr>
        <a:xfrm>
          <a:off x="8425961" y="613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16334</xdr:rowOff>
    </xdr:from>
    <xdr:ext cx="534377" cy="259045"/>
    <xdr:sp macro="" textlink="">
      <xdr:nvSpPr>
        <xdr:cNvPr id="141" name="n_2mainValue【道路】&#10;一人当たり延長">
          <a:extLst>
            <a:ext uri="{FF2B5EF4-FFF2-40B4-BE49-F238E27FC236}">
              <a16:creationId xmlns:a16="http://schemas.microsoft.com/office/drawing/2014/main" id="{5B6F7936-9537-470D-920C-EE09B88F6AA9}"/>
            </a:ext>
          </a:extLst>
        </xdr:cNvPr>
        <xdr:cNvSpPr txBox="1"/>
      </xdr:nvSpPr>
      <xdr:spPr>
        <a:xfrm>
          <a:off x="7644911" y="613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17706</xdr:rowOff>
    </xdr:from>
    <xdr:ext cx="534377" cy="259045"/>
    <xdr:sp macro="" textlink="">
      <xdr:nvSpPr>
        <xdr:cNvPr id="142" name="n_3mainValue【道路】&#10;一人当たり延長">
          <a:extLst>
            <a:ext uri="{FF2B5EF4-FFF2-40B4-BE49-F238E27FC236}">
              <a16:creationId xmlns:a16="http://schemas.microsoft.com/office/drawing/2014/main" id="{771F980F-CAF1-457E-8401-02C9A8AD50CF}"/>
            </a:ext>
          </a:extLst>
        </xdr:cNvPr>
        <xdr:cNvSpPr txBox="1"/>
      </xdr:nvSpPr>
      <xdr:spPr>
        <a:xfrm>
          <a:off x="6851161" y="613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5315</xdr:rowOff>
    </xdr:from>
    <xdr:ext cx="469744" cy="259045"/>
    <xdr:sp macro="" textlink="">
      <xdr:nvSpPr>
        <xdr:cNvPr id="143" name="n_4mainValue【道路】&#10;一人当たり延長">
          <a:extLst>
            <a:ext uri="{FF2B5EF4-FFF2-40B4-BE49-F238E27FC236}">
              <a16:creationId xmlns:a16="http://schemas.microsoft.com/office/drawing/2014/main" id="{A5AF3DB0-2CBE-4FB7-BB1E-C9AB58848F72}"/>
            </a:ext>
          </a:extLst>
        </xdr:cNvPr>
        <xdr:cNvSpPr txBox="1"/>
      </xdr:nvSpPr>
      <xdr:spPr>
        <a:xfrm>
          <a:off x="6070677" y="628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FF48A09-59E0-4959-BF01-0088CD059F82}"/>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1BD91916-344E-4335-B4B8-2C1A87AD1AFA}"/>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FDA70FF-8254-454A-85AB-400B90890E4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3179658B-4E0B-4941-BCC8-40B06DCFFF7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2EFA9453-96FB-4F76-81FB-E6475170C01F}"/>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52A7A8A-5E3B-42DF-B5C4-71FB5DF95B6A}"/>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6FD1395B-0587-4EFC-A560-C9414C5BA7DE}"/>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7398203-9EF2-4268-A9A5-59ECFDF5828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9C7988FF-D9FC-4428-B46D-EF319A794016}"/>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E824E360-231F-4C3E-B72B-4DD88D14E4DA}"/>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4D8C060A-B5CD-460E-9DBF-A0BEC7BA1412}"/>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AE3E526C-8D99-4412-903B-A631155621E8}"/>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81A22051-C6BE-4DB5-BADF-71C31FA736D2}"/>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44FFA438-F271-4D2E-865C-D3905651BB96}"/>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6B0A1EA2-BDB2-4D40-A29D-A03727E6AFE5}"/>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9B4D6D82-04FA-4FD6-9E4B-8D239E56F7D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4E12E0F2-E0F7-45AD-BCDF-B615707C6596}"/>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B8E3A2C4-8E9E-472D-89FF-6A6743C56D63}"/>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79ACAB74-8F1F-4B57-8D63-1B0316D2CE96}"/>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18DDA022-D453-4B37-AB02-ED50D21EC748}"/>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556643F9-877C-48CF-A77E-6354476E7AE2}"/>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C63B9744-0805-4831-BEA3-19BAB71A834B}"/>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7DF1B50C-FABA-4EE9-8F30-B0D4C11F151C}"/>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5778383-1B7C-437E-8148-5D00C014A26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DD66E2FD-3D37-45CE-B386-79DB3766BBFC}"/>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65E45986-632C-4C8D-BBD3-B6271BD6FF86}"/>
            </a:ext>
          </a:extLst>
        </xdr:cNvPr>
        <xdr:cNvCxnSpPr/>
      </xdr:nvCxnSpPr>
      <xdr:spPr>
        <a:xfrm flipV="1">
          <a:off x="4177665" y="9261747"/>
          <a:ext cx="0" cy="123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28ED55E6-080D-4557-AD09-1EEEB6DCBE48}"/>
            </a:ext>
          </a:extLst>
        </xdr:cNvPr>
        <xdr:cNvSpPr txBox="1"/>
      </xdr:nvSpPr>
      <xdr:spPr>
        <a:xfrm>
          <a:off x="4216400" y="10498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A23990A8-421B-45BC-B961-91FE88718BD1}"/>
            </a:ext>
          </a:extLst>
        </xdr:cNvPr>
        <xdr:cNvCxnSpPr/>
      </xdr:nvCxnSpPr>
      <xdr:spPr>
        <a:xfrm>
          <a:off x="4108450" y="104941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50F37705-DF22-4C52-B8B0-F47FE3E290A9}"/>
            </a:ext>
          </a:extLst>
        </xdr:cNvPr>
        <xdr:cNvSpPr txBox="1"/>
      </xdr:nvSpPr>
      <xdr:spPr>
        <a:xfrm>
          <a:off x="4216400" y="9049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05F8FDBF-6903-402D-B417-D2FBC027CD33}"/>
            </a:ext>
          </a:extLst>
        </xdr:cNvPr>
        <xdr:cNvCxnSpPr/>
      </xdr:nvCxnSpPr>
      <xdr:spPr>
        <a:xfrm>
          <a:off x="4108450" y="92617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86FFD6EB-0EA1-4C7C-9AF8-6F90F0A248C9}"/>
            </a:ext>
          </a:extLst>
        </xdr:cNvPr>
        <xdr:cNvSpPr txBox="1"/>
      </xdr:nvSpPr>
      <xdr:spPr>
        <a:xfrm>
          <a:off x="4216400" y="9957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BECAFFA3-4A85-431E-BF7C-22B53D6B85E4}"/>
            </a:ext>
          </a:extLst>
        </xdr:cNvPr>
        <xdr:cNvSpPr/>
      </xdr:nvSpPr>
      <xdr:spPr>
        <a:xfrm>
          <a:off x="4127500" y="1010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F02FF2D4-BD06-425B-B975-25F1414CAC1B}"/>
            </a:ext>
          </a:extLst>
        </xdr:cNvPr>
        <xdr:cNvSpPr/>
      </xdr:nvSpPr>
      <xdr:spPr>
        <a:xfrm>
          <a:off x="3384550" y="1009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2E2BDEAA-D07F-4310-90F8-CFAD55228552}"/>
            </a:ext>
          </a:extLst>
        </xdr:cNvPr>
        <xdr:cNvSpPr/>
      </xdr:nvSpPr>
      <xdr:spPr>
        <a:xfrm>
          <a:off x="2571750" y="1007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FC7018FF-D796-4C6B-8D55-0A51FF931DB8}"/>
            </a:ext>
          </a:extLst>
        </xdr:cNvPr>
        <xdr:cNvSpPr/>
      </xdr:nvSpPr>
      <xdr:spPr>
        <a:xfrm>
          <a:off x="1778000" y="100623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5D884F9D-8D84-4297-B0F3-1F87AFA33276}"/>
            </a:ext>
          </a:extLst>
        </xdr:cNvPr>
        <xdr:cNvSpPr/>
      </xdr:nvSpPr>
      <xdr:spPr>
        <a:xfrm>
          <a:off x="984250" y="100378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DAAD8AF-F2B5-4ADC-AC94-037DCEFCA874}"/>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BC2BA8C-221E-4D6F-9FB1-8CE49CCDEBF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79AE1A9-EE22-4DBA-A5B9-962079DEAC2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E65AE82-42BE-4B14-B3CD-8DEEDA3EC17E}"/>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1F0D4C6-3493-4040-B92D-C29F40D05C3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119017</xdr:rowOff>
    </xdr:from>
    <xdr:to>
      <xdr:col>24</xdr:col>
      <xdr:colOff>114300</xdr:colOff>
      <xdr:row>62</xdr:row>
      <xdr:rowOff>49167</xdr:rowOff>
    </xdr:to>
    <xdr:sp macro="" textlink="">
      <xdr:nvSpPr>
        <xdr:cNvPr id="185" name="楕円 184">
          <a:extLst>
            <a:ext uri="{FF2B5EF4-FFF2-40B4-BE49-F238E27FC236}">
              <a16:creationId xmlns:a16="http://schemas.microsoft.com/office/drawing/2014/main" id="{5FCA1870-7CDA-40AC-9F8D-5440C0884DB6}"/>
            </a:ext>
          </a:extLst>
        </xdr:cNvPr>
        <xdr:cNvSpPr/>
      </xdr:nvSpPr>
      <xdr:spPr>
        <a:xfrm>
          <a:off x="4127500" y="101964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97444</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A8E7AD3D-C81B-40C5-B2C8-2CD72D522E81}"/>
            </a:ext>
          </a:extLst>
        </xdr:cNvPr>
        <xdr:cNvSpPr txBox="1"/>
      </xdr:nvSpPr>
      <xdr:spPr>
        <a:xfrm>
          <a:off x="4216400" y="10174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92891</xdr:rowOff>
    </xdr:from>
    <xdr:to>
      <xdr:col>20</xdr:col>
      <xdr:colOff>38100</xdr:colOff>
      <xdr:row>62</xdr:row>
      <xdr:rowOff>23041</xdr:rowOff>
    </xdr:to>
    <xdr:sp macro="" textlink="">
      <xdr:nvSpPr>
        <xdr:cNvPr id="187" name="楕円 186">
          <a:extLst>
            <a:ext uri="{FF2B5EF4-FFF2-40B4-BE49-F238E27FC236}">
              <a16:creationId xmlns:a16="http://schemas.microsoft.com/office/drawing/2014/main" id="{918DE42A-24DD-4C50-97A4-68E384AA0BCE}"/>
            </a:ext>
          </a:extLst>
        </xdr:cNvPr>
        <xdr:cNvSpPr/>
      </xdr:nvSpPr>
      <xdr:spPr>
        <a:xfrm>
          <a:off x="3384550" y="1017034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143691</xdr:rowOff>
    </xdr:from>
    <xdr:to>
      <xdr:col>24</xdr:col>
      <xdr:colOff>63500</xdr:colOff>
      <xdr:row>61</xdr:row>
      <xdr:rowOff>169817</xdr:rowOff>
    </xdr:to>
    <xdr:cxnSp macro="">
      <xdr:nvCxnSpPr>
        <xdr:cNvPr id="188" name="直線コネクタ 187">
          <a:extLst>
            <a:ext uri="{FF2B5EF4-FFF2-40B4-BE49-F238E27FC236}">
              <a16:creationId xmlns:a16="http://schemas.microsoft.com/office/drawing/2014/main" id="{7432F896-9AF6-437B-9582-F4B94689AAE9}"/>
            </a:ext>
          </a:extLst>
        </xdr:cNvPr>
        <xdr:cNvCxnSpPr/>
      </xdr:nvCxnSpPr>
      <xdr:spPr>
        <a:xfrm>
          <a:off x="3429000" y="10221141"/>
          <a:ext cx="74930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66766</xdr:rowOff>
    </xdr:from>
    <xdr:to>
      <xdr:col>15</xdr:col>
      <xdr:colOff>101600</xdr:colOff>
      <xdr:row>61</xdr:row>
      <xdr:rowOff>168366</xdr:rowOff>
    </xdr:to>
    <xdr:sp macro="" textlink="">
      <xdr:nvSpPr>
        <xdr:cNvPr id="189" name="楕円 188">
          <a:extLst>
            <a:ext uri="{FF2B5EF4-FFF2-40B4-BE49-F238E27FC236}">
              <a16:creationId xmlns:a16="http://schemas.microsoft.com/office/drawing/2014/main" id="{52419454-9068-48A0-81F3-E63048A61BE9}"/>
            </a:ext>
          </a:extLst>
        </xdr:cNvPr>
        <xdr:cNvSpPr/>
      </xdr:nvSpPr>
      <xdr:spPr>
        <a:xfrm>
          <a:off x="2571750" y="101442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117566</xdr:rowOff>
    </xdr:from>
    <xdr:to>
      <xdr:col>19</xdr:col>
      <xdr:colOff>177800</xdr:colOff>
      <xdr:row>61</xdr:row>
      <xdr:rowOff>143691</xdr:rowOff>
    </xdr:to>
    <xdr:cxnSp macro="">
      <xdr:nvCxnSpPr>
        <xdr:cNvPr id="190" name="直線コネクタ 189">
          <a:extLst>
            <a:ext uri="{FF2B5EF4-FFF2-40B4-BE49-F238E27FC236}">
              <a16:creationId xmlns:a16="http://schemas.microsoft.com/office/drawing/2014/main" id="{A4569948-69C0-4655-A355-C776FB46E7C9}"/>
            </a:ext>
          </a:extLst>
        </xdr:cNvPr>
        <xdr:cNvCxnSpPr/>
      </xdr:nvCxnSpPr>
      <xdr:spPr>
        <a:xfrm>
          <a:off x="2622550" y="10195016"/>
          <a:ext cx="80645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50437</xdr:rowOff>
    </xdr:from>
    <xdr:to>
      <xdr:col>10</xdr:col>
      <xdr:colOff>165100</xdr:colOff>
      <xdr:row>61</xdr:row>
      <xdr:rowOff>152037</xdr:rowOff>
    </xdr:to>
    <xdr:sp macro="" textlink="">
      <xdr:nvSpPr>
        <xdr:cNvPr id="191" name="楕円 190">
          <a:extLst>
            <a:ext uri="{FF2B5EF4-FFF2-40B4-BE49-F238E27FC236}">
              <a16:creationId xmlns:a16="http://schemas.microsoft.com/office/drawing/2014/main" id="{1441E678-072C-4A3F-B83B-CC37249FA7B7}"/>
            </a:ext>
          </a:extLst>
        </xdr:cNvPr>
        <xdr:cNvSpPr/>
      </xdr:nvSpPr>
      <xdr:spPr>
        <a:xfrm>
          <a:off x="1778000" y="1012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101237</xdr:rowOff>
    </xdr:from>
    <xdr:to>
      <xdr:col>15</xdr:col>
      <xdr:colOff>50800</xdr:colOff>
      <xdr:row>61</xdr:row>
      <xdr:rowOff>117566</xdr:rowOff>
    </xdr:to>
    <xdr:cxnSp macro="">
      <xdr:nvCxnSpPr>
        <xdr:cNvPr id="192" name="直線コネクタ 191">
          <a:extLst>
            <a:ext uri="{FF2B5EF4-FFF2-40B4-BE49-F238E27FC236}">
              <a16:creationId xmlns:a16="http://schemas.microsoft.com/office/drawing/2014/main" id="{958F07B9-14EA-4D02-A1EB-070717C0690A}"/>
            </a:ext>
          </a:extLst>
        </xdr:cNvPr>
        <xdr:cNvCxnSpPr/>
      </xdr:nvCxnSpPr>
      <xdr:spPr>
        <a:xfrm>
          <a:off x="1828800" y="10178687"/>
          <a:ext cx="7937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3" name="楕円 192">
          <a:extLst>
            <a:ext uri="{FF2B5EF4-FFF2-40B4-BE49-F238E27FC236}">
              <a16:creationId xmlns:a16="http://schemas.microsoft.com/office/drawing/2014/main" id="{1A09A23F-656A-4723-A633-F85E7FE1DEDD}"/>
            </a:ext>
          </a:extLst>
        </xdr:cNvPr>
        <xdr:cNvSpPr/>
      </xdr:nvSpPr>
      <xdr:spPr>
        <a:xfrm>
          <a:off x="984250" y="10106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101237</xdr:rowOff>
    </xdr:to>
    <xdr:cxnSp macro="">
      <xdr:nvCxnSpPr>
        <xdr:cNvPr id="194" name="直線コネクタ 193">
          <a:extLst>
            <a:ext uri="{FF2B5EF4-FFF2-40B4-BE49-F238E27FC236}">
              <a16:creationId xmlns:a16="http://schemas.microsoft.com/office/drawing/2014/main" id="{3D490D55-2A9F-4A58-B999-714B34194520}"/>
            </a:ext>
          </a:extLst>
        </xdr:cNvPr>
        <xdr:cNvCxnSpPr/>
      </xdr:nvCxnSpPr>
      <xdr:spPr>
        <a:xfrm>
          <a:off x="1028700" y="10157460"/>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135907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1800FE99-E563-4A84-BA94-7034908B670B}"/>
            </a:ext>
          </a:extLst>
        </xdr:cNvPr>
        <xdr:cNvSpPr txBox="1"/>
      </xdr:nvSpPr>
      <xdr:spPr>
        <a:xfrm>
          <a:off x="3239144" y="988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809F6407-FFD8-4516-9EA6-2C04FA916967}"/>
            </a:ext>
          </a:extLst>
        </xdr:cNvPr>
        <xdr:cNvSpPr txBox="1"/>
      </xdr:nvSpPr>
      <xdr:spPr>
        <a:xfrm>
          <a:off x="2439044" y="9865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4A9E9AB7-B0C0-46C9-ABA1-53144B399CDD}"/>
            </a:ext>
          </a:extLst>
        </xdr:cNvPr>
        <xdr:cNvSpPr txBox="1"/>
      </xdr:nvSpPr>
      <xdr:spPr>
        <a:xfrm>
          <a:off x="1645294" y="9843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37F2642F-78B6-4A8D-A735-BD2019C76E60}"/>
            </a:ext>
          </a:extLst>
        </xdr:cNvPr>
        <xdr:cNvSpPr txBox="1"/>
      </xdr:nvSpPr>
      <xdr:spPr>
        <a:xfrm>
          <a:off x="851544" y="9819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14168</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81A2A0E-373F-4EE9-8955-03A6B35DE013}"/>
            </a:ext>
          </a:extLst>
        </xdr:cNvPr>
        <xdr:cNvSpPr txBox="1"/>
      </xdr:nvSpPr>
      <xdr:spPr>
        <a:xfrm>
          <a:off x="3239144" y="1025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159493</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055E286-39C7-4B63-97B8-A40D40770E2A}"/>
            </a:ext>
          </a:extLst>
        </xdr:cNvPr>
        <xdr:cNvSpPr txBox="1"/>
      </xdr:nvSpPr>
      <xdr:spPr>
        <a:xfrm>
          <a:off x="2439044" y="1023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143164</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80CF11A-1E86-4980-B7B9-2E101EDE89D8}"/>
            </a:ext>
          </a:extLst>
        </xdr:cNvPr>
        <xdr:cNvSpPr txBox="1"/>
      </xdr:nvSpPr>
      <xdr:spPr>
        <a:xfrm>
          <a:off x="1645294" y="10220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E3C66F0A-266E-4505-A693-FD9FFF45CAC8}"/>
            </a:ext>
          </a:extLst>
        </xdr:cNvPr>
        <xdr:cNvSpPr txBox="1"/>
      </xdr:nvSpPr>
      <xdr:spPr>
        <a:xfrm>
          <a:off x="8515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D2051958-B7FA-4D00-AA99-BC9E21CD7982}"/>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6AF08EA-8A4C-425E-8979-FD9E19973AE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D3CECD0-55C6-4D08-9037-1B1DC3932F08}"/>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2FD159F-DEA8-4F23-A650-93D38959522D}"/>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9E084AC3-0BE3-4006-BC7A-368DC57A7D8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C77CF69-62E6-413E-877D-08A6946E7338}"/>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BD50846-9E46-4476-B6CB-9D6D433271C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6EB1040-D315-4FEF-AB6B-42437638CCB9}"/>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5528E40E-76F5-4D8B-A318-0FBA7CB63A4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CCAFC943-56C0-40AE-B080-AF733C1125A8}"/>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3F1BBBC9-E711-4E63-AE05-59524495EA79}"/>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D2059BA6-C68F-4165-855D-1D18888FC69D}"/>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C4A40116-0A71-45C0-9C19-14DB11786FA0}"/>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14EE014B-985A-4DD0-8F9E-585E8CF9F3FB}"/>
            </a:ext>
          </a:extLst>
        </xdr:cNvPr>
        <xdr:cNvSpPr txBox="1"/>
      </xdr:nvSpPr>
      <xdr:spPr>
        <a:xfrm>
          <a:off x="541803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CEBF8F5D-1E90-4872-A8E7-6B012D398126}"/>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72B7A3EC-9B9C-40AF-B53A-369D3498C825}"/>
            </a:ext>
          </a:extLst>
        </xdr:cNvPr>
        <xdr:cNvSpPr txBox="1"/>
      </xdr:nvSpPr>
      <xdr:spPr>
        <a:xfrm>
          <a:off x="541803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7D10A44E-46BC-42EF-96D0-6DD3C6EBC602}"/>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7992D325-FF81-41D7-A776-489BF1356498}"/>
            </a:ext>
          </a:extLst>
        </xdr:cNvPr>
        <xdr:cNvSpPr txBox="1"/>
      </xdr:nvSpPr>
      <xdr:spPr>
        <a:xfrm>
          <a:off x="541803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F1E39837-EACD-4247-B22B-2CC5CF30BB75}"/>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512E3678-A740-4702-BD5B-B8B79EC1DB32}"/>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89261A67-14DA-4D31-9AE0-18C498838733}"/>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1A2475CD-277C-4BA6-8ADC-8F6AD7C50082}"/>
            </a:ext>
          </a:extLst>
        </xdr:cNvPr>
        <xdr:cNvCxnSpPr/>
      </xdr:nvCxnSpPr>
      <xdr:spPr>
        <a:xfrm flipV="1">
          <a:off x="9429115" y="9534363"/>
          <a:ext cx="0" cy="1013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B74BBED3-6A77-48E8-9967-FDAAC9073551}"/>
            </a:ext>
          </a:extLst>
        </xdr:cNvPr>
        <xdr:cNvSpPr txBox="1"/>
      </xdr:nvSpPr>
      <xdr:spPr>
        <a:xfrm>
          <a:off x="9467850" y="105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1976696E-2272-4A17-AAE1-CFA4C587828F}"/>
            </a:ext>
          </a:extLst>
        </xdr:cNvPr>
        <xdr:cNvCxnSpPr/>
      </xdr:nvCxnSpPr>
      <xdr:spPr>
        <a:xfrm>
          <a:off x="9359900" y="10547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64D39DA8-836B-4B36-AF6A-62BC48AF6F0D}"/>
            </a:ext>
          </a:extLst>
        </xdr:cNvPr>
        <xdr:cNvSpPr txBox="1"/>
      </xdr:nvSpPr>
      <xdr:spPr>
        <a:xfrm>
          <a:off x="9467850" y="931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93A4E00A-FFD1-4E68-95F6-F5F4D0B7D52C}"/>
            </a:ext>
          </a:extLst>
        </xdr:cNvPr>
        <xdr:cNvCxnSpPr/>
      </xdr:nvCxnSpPr>
      <xdr:spPr>
        <a:xfrm>
          <a:off x="9359900" y="95343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E22BDA94-8AF2-498B-AA95-1266D03D1DE1}"/>
            </a:ext>
          </a:extLst>
        </xdr:cNvPr>
        <xdr:cNvSpPr txBox="1"/>
      </xdr:nvSpPr>
      <xdr:spPr>
        <a:xfrm>
          <a:off x="9467850" y="10143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4058155-6B02-44F2-9096-129030B0F95C}"/>
            </a:ext>
          </a:extLst>
        </xdr:cNvPr>
        <xdr:cNvSpPr/>
      </xdr:nvSpPr>
      <xdr:spPr>
        <a:xfrm>
          <a:off x="9398000" y="101653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0CA21DDF-00FC-43E2-8DC9-7A73BBD39265}"/>
            </a:ext>
          </a:extLst>
        </xdr:cNvPr>
        <xdr:cNvSpPr/>
      </xdr:nvSpPr>
      <xdr:spPr>
        <a:xfrm>
          <a:off x="8636000" y="10162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BCBA91BE-BD70-4FC3-A340-8B944D1F374F}"/>
            </a:ext>
          </a:extLst>
        </xdr:cNvPr>
        <xdr:cNvSpPr/>
      </xdr:nvSpPr>
      <xdr:spPr>
        <a:xfrm>
          <a:off x="7842250" y="101665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11506871-744A-442C-9E99-A24F12710163}"/>
            </a:ext>
          </a:extLst>
        </xdr:cNvPr>
        <xdr:cNvSpPr/>
      </xdr:nvSpPr>
      <xdr:spPr>
        <a:xfrm>
          <a:off x="7029450" y="101693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2DA11982-B16D-4ECE-86BB-E00CAE5D5980}"/>
            </a:ext>
          </a:extLst>
        </xdr:cNvPr>
        <xdr:cNvSpPr/>
      </xdr:nvSpPr>
      <xdr:spPr>
        <a:xfrm>
          <a:off x="6235700" y="101724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D0C78FA7-4F4A-412E-B55B-691AB0717BCF}"/>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668C5CA-83A7-48FF-BFF0-C142E5A9015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949BE5C-B104-427C-A887-5F1C51A4FA9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DCA7E28-E109-45C6-987D-533E21D55AEC}"/>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8E34E8F-4E1B-4C80-A831-3165DADF72C2}"/>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38377</xdr:rowOff>
    </xdr:from>
    <xdr:to>
      <xdr:col>55</xdr:col>
      <xdr:colOff>50800</xdr:colOff>
      <xdr:row>61</xdr:row>
      <xdr:rowOff>139977</xdr:rowOff>
    </xdr:to>
    <xdr:sp macro="" textlink="">
      <xdr:nvSpPr>
        <xdr:cNvPr id="240" name="楕円 239">
          <a:extLst>
            <a:ext uri="{FF2B5EF4-FFF2-40B4-BE49-F238E27FC236}">
              <a16:creationId xmlns:a16="http://schemas.microsoft.com/office/drawing/2014/main" id="{0F436E5B-42F4-49AA-973A-EFEA187FA2DC}"/>
            </a:ext>
          </a:extLst>
        </xdr:cNvPr>
        <xdr:cNvSpPr/>
      </xdr:nvSpPr>
      <xdr:spPr>
        <a:xfrm>
          <a:off x="9398000" y="101158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61254</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4119E21E-B55C-4408-A4F6-D63672C04B9C}"/>
            </a:ext>
          </a:extLst>
        </xdr:cNvPr>
        <xdr:cNvSpPr txBox="1"/>
      </xdr:nvSpPr>
      <xdr:spPr>
        <a:xfrm>
          <a:off x="9467850" y="997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37312</xdr:rowOff>
    </xdr:from>
    <xdr:to>
      <xdr:col>50</xdr:col>
      <xdr:colOff>165100</xdr:colOff>
      <xdr:row>61</xdr:row>
      <xdr:rowOff>138912</xdr:rowOff>
    </xdr:to>
    <xdr:sp macro="" textlink="">
      <xdr:nvSpPr>
        <xdr:cNvPr id="242" name="楕円 241">
          <a:extLst>
            <a:ext uri="{FF2B5EF4-FFF2-40B4-BE49-F238E27FC236}">
              <a16:creationId xmlns:a16="http://schemas.microsoft.com/office/drawing/2014/main" id="{0DAFDE90-9FB4-4C1F-A2C5-99E807E1B14E}"/>
            </a:ext>
          </a:extLst>
        </xdr:cNvPr>
        <xdr:cNvSpPr/>
      </xdr:nvSpPr>
      <xdr:spPr>
        <a:xfrm>
          <a:off x="8636000" y="1011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88112</xdr:rowOff>
    </xdr:from>
    <xdr:to>
      <xdr:col>55</xdr:col>
      <xdr:colOff>0</xdr:colOff>
      <xdr:row>61</xdr:row>
      <xdr:rowOff>89177</xdr:rowOff>
    </xdr:to>
    <xdr:cxnSp macro="">
      <xdr:nvCxnSpPr>
        <xdr:cNvPr id="243" name="直線コネクタ 242">
          <a:extLst>
            <a:ext uri="{FF2B5EF4-FFF2-40B4-BE49-F238E27FC236}">
              <a16:creationId xmlns:a16="http://schemas.microsoft.com/office/drawing/2014/main" id="{41D43706-9606-439B-B5F5-F410CAF52E07}"/>
            </a:ext>
          </a:extLst>
        </xdr:cNvPr>
        <xdr:cNvCxnSpPr/>
      </xdr:nvCxnSpPr>
      <xdr:spPr>
        <a:xfrm>
          <a:off x="8686800" y="10165562"/>
          <a:ext cx="742950" cy="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37092</xdr:rowOff>
    </xdr:from>
    <xdr:to>
      <xdr:col>46</xdr:col>
      <xdr:colOff>38100</xdr:colOff>
      <xdr:row>61</xdr:row>
      <xdr:rowOff>138692</xdr:rowOff>
    </xdr:to>
    <xdr:sp macro="" textlink="">
      <xdr:nvSpPr>
        <xdr:cNvPr id="244" name="楕円 243">
          <a:extLst>
            <a:ext uri="{FF2B5EF4-FFF2-40B4-BE49-F238E27FC236}">
              <a16:creationId xmlns:a16="http://schemas.microsoft.com/office/drawing/2014/main" id="{A06AF2A9-9438-46D5-8E3C-773B3E207190}"/>
            </a:ext>
          </a:extLst>
        </xdr:cNvPr>
        <xdr:cNvSpPr/>
      </xdr:nvSpPr>
      <xdr:spPr>
        <a:xfrm>
          <a:off x="7842250" y="101145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87892</xdr:rowOff>
    </xdr:from>
    <xdr:to>
      <xdr:col>50</xdr:col>
      <xdr:colOff>114300</xdr:colOff>
      <xdr:row>61</xdr:row>
      <xdr:rowOff>88112</xdr:rowOff>
    </xdr:to>
    <xdr:cxnSp macro="">
      <xdr:nvCxnSpPr>
        <xdr:cNvPr id="245" name="直線コネクタ 244">
          <a:extLst>
            <a:ext uri="{FF2B5EF4-FFF2-40B4-BE49-F238E27FC236}">
              <a16:creationId xmlns:a16="http://schemas.microsoft.com/office/drawing/2014/main" id="{5D6842E7-34B3-41CE-AC12-A29E74617831}"/>
            </a:ext>
          </a:extLst>
        </xdr:cNvPr>
        <xdr:cNvCxnSpPr/>
      </xdr:nvCxnSpPr>
      <xdr:spPr>
        <a:xfrm>
          <a:off x="7886700" y="10165342"/>
          <a:ext cx="800100" cy="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41742</xdr:rowOff>
    </xdr:from>
    <xdr:to>
      <xdr:col>41</xdr:col>
      <xdr:colOff>101600</xdr:colOff>
      <xdr:row>61</xdr:row>
      <xdr:rowOff>143342</xdr:rowOff>
    </xdr:to>
    <xdr:sp macro="" textlink="">
      <xdr:nvSpPr>
        <xdr:cNvPr id="246" name="楕円 245">
          <a:extLst>
            <a:ext uri="{FF2B5EF4-FFF2-40B4-BE49-F238E27FC236}">
              <a16:creationId xmlns:a16="http://schemas.microsoft.com/office/drawing/2014/main" id="{AB180C3B-61D3-4D4A-9EBA-23C6DAC6044A}"/>
            </a:ext>
          </a:extLst>
        </xdr:cNvPr>
        <xdr:cNvSpPr/>
      </xdr:nvSpPr>
      <xdr:spPr>
        <a:xfrm>
          <a:off x="7029450" y="1011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87892</xdr:rowOff>
    </xdr:from>
    <xdr:to>
      <xdr:col>45</xdr:col>
      <xdr:colOff>177800</xdr:colOff>
      <xdr:row>61</xdr:row>
      <xdr:rowOff>92542</xdr:rowOff>
    </xdr:to>
    <xdr:cxnSp macro="">
      <xdr:nvCxnSpPr>
        <xdr:cNvPr id="247" name="直線コネクタ 246">
          <a:extLst>
            <a:ext uri="{FF2B5EF4-FFF2-40B4-BE49-F238E27FC236}">
              <a16:creationId xmlns:a16="http://schemas.microsoft.com/office/drawing/2014/main" id="{AA627376-EDD6-4630-9D22-8BA3542C9FE7}"/>
            </a:ext>
          </a:extLst>
        </xdr:cNvPr>
        <xdr:cNvCxnSpPr/>
      </xdr:nvCxnSpPr>
      <xdr:spPr>
        <a:xfrm flipV="1">
          <a:off x="7080250" y="10165342"/>
          <a:ext cx="806450" cy="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46510</xdr:rowOff>
    </xdr:from>
    <xdr:to>
      <xdr:col>36</xdr:col>
      <xdr:colOff>165100</xdr:colOff>
      <xdr:row>61</xdr:row>
      <xdr:rowOff>148110</xdr:rowOff>
    </xdr:to>
    <xdr:sp macro="" textlink="">
      <xdr:nvSpPr>
        <xdr:cNvPr id="248" name="楕円 247">
          <a:extLst>
            <a:ext uri="{FF2B5EF4-FFF2-40B4-BE49-F238E27FC236}">
              <a16:creationId xmlns:a16="http://schemas.microsoft.com/office/drawing/2014/main" id="{03682E3E-7682-466F-A48A-06BFCF087472}"/>
            </a:ext>
          </a:extLst>
        </xdr:cNvPr>
        <xdr:cNvSpPr/>
      </xdr:nvSpPr>
      <xdr:spPr>
        <a:xfrm>
          <a:off x="6235700" y="1012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92542</xdr:rowOff>
    </xdr:from>
    <xdr:to>
      <xdr:col>41</xdr:col>
      <xdr:colOff>50800</xdr:colOff>
      <xdr:row>61</xdr:row>
      <xdr:rowOff>97310</xdr:rowOff>
    </xdr:to>
    <xdr:cxnSp macro="">
      <xdr:nvCxnSpPr>
        <xdr:cNvPr id="249" name="直線コネクタ 248">
          <a:extLst>
            <a:ext uri="{FF2B5EF4-FFF2-40B4-BE49-F238E27FC236}">
              <a16:creationId xmlns:a16="http://schemas.microsoft.com/office/drawing/2014/main" id="{E627921F-1E04-43EF-BAC4-FD261E1036CF}"/>
            </a:ext>
          </a:extLst>
        </xdr:cNvPr>
        <xdr:cNvCxnSpPr/>
      </xdr:nvCxnSpPr>
      <xdr:spPr>
        <a:xfrm flipV="1">
          <a:off x="6286500" y="10169992"/>
          <a:ext cx="79375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B118A9B5-A985-454C-BE6F-07906FBCF7D4}"/>
            </a:ext>
          </a:extLst>
        </xdr:cNvPr>
        <xdr:cNvSpPr txBox="1"/>
      </xdr:nvSpPr>
      <xdr:spPr>
        <a:xfrm>
          <a:off x="8425961" y="1024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C8233331-F3EF-41E2-8204-62442F94EAAD}"/>
            </a:ext>
          </a:extLst>
        </xdr:cNvPr>
        <xdr:cNvSpPr txBox="1"/>
      </xdr:nvSpPr>
      <xdr:spPr>
        <a:xfrm>
          <a:off x="7644911" y="1025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0CBBF35F-4A2C-44C2-B41B-FD8E18E4CD50}"/>
            </a:ext>
          </a:extLst>
        </xdr:cNvPr>
        <xdr:cNvSpPr txBox="1"/>
      </xdr:nvSpPr>
      <xdr:spPr>
        <a:xfrm>
          <a:off x="6851161" y="1025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00EDB68B-A087-46BE-877B-B31AA6DD60E8}"/>
            </a:ext>
          </a:extLst>
        </xdr:cNvPr>
        <xdr:cNvSpPr txBox="1"/>
      </xdr:nvSpPr>
      <xdr:spPr>
        <a:xfrm>
          <a:off x="6038361" y="1025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59</xdr:row>
      <xdr:rowOff>155439</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31907173-6E97-4BEB-83AE-EF0BB5A5725E}"/>
            </a:ext>
          </a:extLst>
        </xdr:cNvPr>
        <xdr:cNvSpPr txBox="1"/>
      </xdr:nvSpPr>
      <xdr:spPr>
        <a:xfrm>
          <a:off x="8425961" y="990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59</xdr:row>
      <xdr:rowOff>155219</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29551797-A9FC-4E48-AACA-9DE4FD443D2E}"/>
            </a:ext>
          </a:extLst>
        </xdr:cNvPr>
        <xdr:cNvSpPr txBox="1"/>
      </xdr:nvSpPr>
      <xdr:spPr>
        <a:xfrm>
          <a:off x="7644911" y="990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59</xdr:row>
      <xdr:rowOff>159869</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7DD2FA8A-A9F1-4CF4-9480-678DDC4D49BB}"/>
            </a:ext>
          </a:extLst>
        </xdr:cNvPr>
        <xdr:cNvSpPr txBox="1"/>
      </xdr:nvSpPr>
      <xdr:spPr>
        <a:xfrm>
          <a:off x="6851161" y="990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59</xdr:row>
      <xdr:rowOff>164637</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23216B1F-C762-4D29-821F-99ACA61E44A3}"/>
            </a:ext>
          </a:extLst>
        </xdr:cNvPr>
        <xdr:cNvSpPr txBox="1"/>
      </xdr:nvSpPr>
      <xdr:spPr>
        <a:xfrm>
          <a:off x="6038361" y="991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D40DF0F1-A6E0-48B8-B64B-801FCCD8E8D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C4DAFFB4-4802-426E-A7ED-18406EAE1BF8}"/>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7F6F8292-8C6B-4AF8-A5F3-A6BF7B46D78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374F1793-44B6-4641-9AF1-CF9B7AE704E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EA1DA1F4-52F2-433D-B639-D73A8FCE6DF7}"/>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7485819E-346D-4F37-A001-3C7912B8B67D}"/>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2931EE43-BC12-4BC3-B683-73D45911C01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DB02CD3E-6EE7-450E-9B0C-9F5CE2B5EC9B}"/>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62A8C9D4-F837-400F-B77A-5D904D78ECC8}"/>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34C1DB00-40CE-4C9E-97BC-426B50BACB48}"/>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F5F4BF8F-0F69-41CC-8005-6BBF79E2FBD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D502C56E-9E75-4545-A5A4-C2265E1892EC}"/>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920CF4CE-0ED6-4F70-82FD-BDA4FCB93EF8}"/>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CC611888-A0AC-4CAC-ACBF-3A12F877A876}"/>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E1926A8D-0809-4D23-8C7A-47002E4C6907}"/>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CA715583-785D-458D-B10B-D348DBCEE824}"/>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4A008BE5-64C2-4212-969A-4ADEB1392A78}"/>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94AC4F7-B158-4337-9B9E-921E9236983A}"/>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5DF9DFA3-FEA9-4073-A7C4-0AFDA96906C0}"/>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987F6190-2286-4710-BB70-60FE2A5B1F6F}"/>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7C9D68C3-B8AC-4D1F-8F4F-B142579174A3}"/>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56550F13-58BA-400A-A402-98BC29B48ACB}"/>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7B1B18F7-01DF-4EFE-94D8-C520B0A12ADF}"/>
            </a:ext>
          </a:extLst>
        </xdr:cNvPr>
        <xdr:cNvCxnSpPr/>
      </xdr:nvCxnSpPr>
      <xdr:spPr>
        <a:xfrm flipV="1">
          <a:off x="4177665" y="13018263"/>
          <a:ext cx="0" cy="1180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3685D34B-F50C-4736-9C6A-0C44900185A0}"/>
            </a:ext>
          </a:extLst>
        </xdr:cNvPr>
        <xdr:cNvSpPr txBox="1"/>
      </xdr:nvSpPr>
      <xdr:spPr>
        <a:xfrm>
          <a:off x="4216400"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A914EDDE-DCA0-4C16-B0B1-7C1F09B572BB}"/>
            </a:ext>
          </a:extLst>
        </xdr:cNvPr>
        <xdr:cNvCxnSpPr/>
      </xdr:nvCxnSpPr>
      <xdr:spPr>
        <a:xfrm>
          <a:off x="4108450" y="141991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EFFA75F2-115C-4297-A2D9-2D92B46B0825}"/>
            </a:ext>
          </a:extLst>
        </xdr:cNvPr>
        <xdr:cNvSpPr txBox="1"/>
      </xdr:nvSpPr>
      <xdr:spPr>
        <a:xfrm>
          <a:off x="4216400" y="1279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D4B30130-908D-45B1-9D9A-C97B3E552450}"/>
            </a:ext>
          </a:extLst>
        </xdr:cNvPr>
        <xdr:cNvCxnSpPr/>
      </xdr:nvCxnSpPr>
      <xdr:spPr>
        <a:xfrm>
          <a:off x="4108450" y="13018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412E94FA-D394-4AF3-85B8-73ABAA79DEC6}"/>
            </a:ext>
          </a:extLst>
        </xdr:cNvPr>
        <xdr:cNvSpPr txBox="1"/>
      </xdr:nvSpPr>
      <xdr:spPr>
        <a:xfrm>
          <a:off x="4216400" y="13370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F356709B-F210-4BBF-8A65-23989244BE53}"/>
            </a:ext>
          </a:extLst>
        </xdr:cNvPr>
        <xdr:cNvSpPr/>
      </xdr:nvSpPr>
      <xdr:spPr>
        <a:xfrm>
          <a:off x="4127500" y="13513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89BF8620-E767-4FD4-B3CC-E7D3A62E3244}"/>
            </a:ext>
          </a:extLst>
        </xdr:cNvPr>
        <xdr:cNvSpPr/>
      </xdr:nvSpPr>
      <xdr:spPr>
        <a:xfrm>
          <a:off x="3384550" y="134947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12F39F09-4A00-43E7-B92E-038DCC6F4DD1}"/>
            </a:ext>
          </a:extLst>
        </xdr:cNvPr>
        <xdr:cNvSpPr/>
      </xdr:nvSpPr>
      <xdr:spPr>
        <a:xfrm>
          <a:off x="2571750" y="134741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E9465B85-35CC-419C-8E61-B58A33FDAF48}"/>
            </a:ext>
          </a:extLst>
        </xdr:cNvPr>
        <xdr:cNvSpPr/>
      </xdr:nvSpPr>
      <xdr:spPr>
        <a:xfrm>
          <a:off x="1778000" y="134650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34DFD0B3-F71D-4FF9-96BA-997333D2FE3C}"/>
            </a:ext>
          </a:extLst>
        </xdr:cNvPr>
        <xdr:cNvSpPr/>
      </xdr:nvSpPr>
      <xdr:spPr>
        <a:xfrm>
          <a:off x="984250" y="134284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C705F111-16FC-489E-88B4-544C1AF18537}"/>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1232E5C-2CC4-4645-9530-D7D81E99F5DE}"/>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57BF8D76-0EEE-4B3B-A311-4AC3AB8CA4C2}"/>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EE9F9FB-5DAC-4A8B-8A5E-C361B4AC980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E659482-E0EA-47B5-B364-0A573C63297F}"/>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53594</xdr:rowOff>
    </xdr:from>
    <xdr:to>
      <xdr:col>24</xdr:col>
      <xdr:colOff>114300</xdr:colOff>
      <xdr:row>82</xdr:row>
      <xdr:rowOff>155194</xdr:rowOff>
    </xdr:to>
    <xdr:sp macro="" textlink="">
      <xdr:nvSpPr>
        <xdr:cNvPr id="296" name="楕円 295">
          <a:extLst>
            <a:ext uri="{FF2B5EF4-FFF2-40B4-BE49-F238E27FC236}">
              <a16:creationId xmlns:a16="http://schemas.microsoft.com/office/drawing/2014/main" id="{F603330B-0532-4DCF-9246-3B95A400E21A}"/>
            </a:ext>
          </a:extLst>
        </xdr:cNvPr>
        <xdr:cNvSpPr/>
      </xdr:nvSpPr>
      <xdr:spPr>
        <a:xfrm>
          <a:off x="41275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32021</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79FDEA8D-A7C0-451A-9159-BECED8490D50}"/>
            </a:ext>
          </a:extLst>
        </xdr:cNvPr>
        <xdr:cNvSpPr txBox="1"/>
      </xdr:nvSpPr>
      <xdr:spPr>
        <a:xfrm>
          <a:off x="4216400" y="1357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49022</xdr:rowOff>
    </xdr:from>
    <xdr:to>
      <xdr:col>20</xdr:col>
      <xdr:colOff>38100</xdr:colOff>
      <xdr:row>82</xdr:row>
      <xdr:rowOff>150622</xdr:rowOff>
    </xdr:to>
    <xdr:sp macro="" textlink="">
      <xdr:nvSpPr>
        <xdr:cNvPr id="298" name="楕円 297">
          <a:extLst>
            <a:ext uri="{FF2B5EF4-FFF2-40B4-BE49-F238E27FC236}">
              <a16:creationId xmlns:a16="http://schemas.microsoft.com/office/drawing/2014/main" id="{EFF43E5F-79FB-459C-9BBC-9D204ABC317C}"/>
            </a:ext>
          </a:extLst>
        </xdr:cNvPr>
        <xdr:cNvSpPr/>
      </xdr:nvSpPr>
      <xdr:spPr>
        <a:xfrm>
          <a:off x="3384550" y="135935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99822</xdr:rowOff>
    </xdr:from>
    <xdr:to>
      <xdr:col>24</xdr:col>
      <xdr:colOff>63500</xdr:colOff>
      <xdr:row>82</xdr:row>
      <xdr:rowOff>104394</xdr:rowOff>
    </xdr:to>
    <xdr:cxnSp macro="">
      <xdr:nvCxnSpPr>
        <xdr:cNvPr id="299" name="直線コネクタ 298">
          <a:extLst>
            <a:ext uri="{FF2B5EF4-FFF2-40B4-BE49-F238E27FC236}">
              <a16:creationId xmlns:a16="http://schemas.microsoft.com/office/drawing/2014/main" id="{4949A3E2-FE75-400D-BD05-5884E77472EF}"/>
            </a:ext>
          </a:extLst>
        </xdr:cNvPr>
        <xdr:cNvCxnSpPr/>
      </xdr:nvCxnSpPr>
      <xdr:spPr>
        <a:xfrm>
          <a:off x="3429000" y="13644372"/>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35306</xdr:rowOff>
    </xdr:from>
    <xdr:to>
      <xdr:col>15</xdr:col>
      <xdr:colOff>101600</xdr:colOff>
      <xdr:row>82</xdr:row>
      <xdr:rowOff>136906</xdr:rowOff>
    </xdr:to>
    <xdr:sp macro="" textlink="">
      <xdr:nvSpPr>
        <xdr:cNvPr id="300" name="楕円 299">
          <a:extLst>
            <a:ext uri="{FF2B5EF4-FFF2-40B4-BE49-F238E27FC236}">
              <a16:creationId xmlns:a16="http://schemas.microsoft.com/office/drawing/2014/main" id="{CE1625B5-56F6-4B74-BA2D-62759C9B6176}"/>
            </a:ext>
          </a:extLst>
        </xdr:cNvPr>
        <xdr:cNvSpPr/>
      </xdr:nvSpPr>
      <xdr:spPr>
        <a:xfrm>
          <a:off x="2571750" y="135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86106</xdr:rowOff>
    </xdr:from>
    <xdr:to>
      <xdr:col>19</xdr:col>
      <xdr:colOff>177800</xdr:colOff>
      <xdr:row>82</xdr:row>
      <xdr:rowOff>99822</xdr:rowOff>
    </xdr:to>
    <xdr:cxnSp macro="">
      <xdr:nvCxnSpPr>
        <xdr:cNvPr id="301" name="直線コネクタ 300">
          <a:extLst>
            <a:ext uri="{FF2B5EF4-FFF2-40B4-BE49-F238E27FC236}">
              <a16:creationId xmlns:a16="http://schemas.microsoft.com/office/drawing/2014/main" id="{1B4E11BE-FF59-428C-8864-FD2570AA881D}"/>
            </a:ext>
          </a:extLst>
        </xdr:cNvPr>
        <xdr:cNvCxnSpPr/>
      </xdr:nvCxnSpPr>
      <xdr:spPr>
        <a:xfrm>
          <a:off x="2622550" y="13630656"/>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165608</xdr:rowOff>
    </xdr:from>
    <xdr:to>
      <xdr:col>10</xdr:col>
      <xdr:colOff>165100</xdr:colOff>
      <xdr:row>82</xdr:row>
      <xdr:rowOff>95758</xdr:rowOff>
    </xdr:to>
    <xdr:sp macro="" textlink="">
      <xdr:nvSpPr>
        <xdr:cNvPr id="302" name="楕円 301">
          <a:extLst>
            <a:ext uri="{FF2B5EF4-FFF2-40B4-BE49-F238E27FC236}">
              <a16:creationId xmlns:a16="http://schemas.microsoft.com/office/drawing/2014/main" id="{A78B1C42-A45B-46AD-B6D0-B422B09F8D8B}"/>
            </a:ext>
          </a:extLst>
        </xdr:cNvPr>
        <xdr:cNvSpPr/>
      </xdr:nvSpPr>
      <xdr:spPr>
        <a:xfrm>
          <a:off x="1778000" y="13545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44958</xdr:rowOff>
    </xdr:from>
    <xdr:to>
      <xdr:col>15</xdr:col>
      <xdr:colOff>50800</xdr:colOff>
      <xdr:row>82</xdr:row>
      <xdr:rowOff>86106</xdr:rowOff>
    </xdr:to>
    <xdr:cxnSp macro="">
      <xdr:nvCxnSpPr>
        <xdr:cNvPr id="303" name="直線コネクタ 302">
          <a:extLst>
            <a:ext uri="{FF2B5EF4-FFF2-40B4-BE49-F238E27FC236}">
              <a16:creationId xmlns:a16="http://schemas.microsoft.com/office/drawing/2014/main" id="{5E916D35-CD6D-4385-948B-BD0F1FBC6567}"/>
            </a:ext>
          </a:extLst>
        </xdr:cNvPr>
        <xdr:cNvCxnSpPr/>
      </xdr:nvCxnSpPr>
      <xdr:spPr>
        <a:xfrm>
          <a:off x="1828800" y="13589508"/>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124461</xdr:rowOff>
    </xdr:from>
    <xdr:to>
      <xdr:col>6</xdr:col>
      <xdr:colOff>38100</xdr:colOff>
      <xdr:row>82</xdr:row>
      <xdr:rowOff>54611</xdr:rowOff>
    </xdr:to>
    <xdr:sp macro="" textlink="">
      <xdr:nvSpPr>
        <xdr:cNvPr id="304" name="楕円 303">
          <a:extLst>
            <a:ext uri="{FF2B5EF4-FFF2-40B4-BE49-F238E27FC236}">
              <a16:creationId xmlns:a16="http://schemas.microsoft.com/office/drawing/2014/main" id="{6BF6A291-CD49-4993-9FBE-F1BA1AD20CAC}"/>
            </a:ext>
          </a:extLst>
        </xdr:cNvPr>
        <xdr:cNvSpPr/>
      </xdr:nvSpPr>
      <xdr:spPr>
        <a:xfrm>
          <a:off x="984250" y="135039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3811</xdr:rowOff>
    </xdr:from>
    <xdr:to>
      <xdr:col>10</xdr:col>
      <xdr:colOff>114300</xdr:colOff>
      <xdr:row>82</xdr:row>
      <xdr:rowOff>44958</xdr:rowOff>
    </xdr:to>
    <xdr:cxnSp macro="">
      <xdr:nvCxnSpPr>
        <xdr:cNvPr id="305" name="直線コネクタ 304">
          <a:extLst>
            <a:ext uri="{FF2B5EF4-FFF2-40B4-BE49-F238E27FC236}">
              <a16:creationId xmlns:a16="http://schemas.microsoft.com/office/drawing/2014/main" id="{FF431A58-9D83-406B-AE57-1EA2909B3528}"/>
            </a:ext>
          </a:extLst>
        </xdr:cNvPr>
        <xdr:cNvCxnSpPr/>
      </xdr:nvCxnSpPr>
      <xdr:spPr>
        <a:xfrm>
          <a:off x="1028700" y="13548361"/>
          <a:ext cx="8001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8FC264D7-B7EB-4BBD-BE21-2BBF84CBB3CB}"/>
            </a:ext>
          </a:extLst>
        </xdr:cNvPr>
        <xdr:cNvSpPr txBox="1"/>
      </xdr:nvSpPr>
      <xdr:spPr>
        <a:xfrm>
          <a:off x="3239144" y="13276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CB00B74B-77A2-41C1-A444-CE321671245E}"/>
            </a:ext>
          </a:extLst>
        </xdr:cNvPr>
        <xdr:cNvSpPr txBox="1"/>
      </xdr:nvSpPr>
      <xdr:spPr>
        <a:xfrm>
          <a:off x="2439044" y="1325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19DA95A0-D71A-4E3C-8258-A329C4FA7280}"/>
            </a:ext>
          </a:extLst>
        </xdr:cNvPr>
        <xdr:cNvSpPr txBox="1"/>
      </xdr:nvSpPr>
      <xdr:spPr>
        <a:xfrm>
          <a:off x="1645294" y="13246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68E5C34B-AF27-4E27-9B4E-517F2FA99FF7}"/>
            </a:ext>
          </a:extLst>
        </xdr:cNvPr>
        <xdr:cNvSpPr txBox="1"/>
      </xdr:nvSpPr>
      <xdr:spPr>
        <a:xfrm>
          <a:off x="851544" y="1321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141749</xdr:rowOff>
    </xdr:from>
    <xdr:ext cx="405111" cy="259045"/>
    <xdr:sp macro="" textlink="">
      <xdr:nvSpPr>
        <xdr:cNvPr id="310" name="n_1mainValue【公営住宅】&#10;有形固定資産減価償却率">
          <a:extLst>
            <a:ext uri="{FF2B5EF4-FFF2-40B4-BE49-F238E27FC236}">
              <a16:creationId xmlns:a16="http://schemas.microsoft.com/office/drawing/2014/main" id="{1EC4B323-0E41-42F7-99B7-4AF348FDBBB3}"/>
            </a:ext>
          </a:extLst>
        </xdr:cNvPr>
        <xdr:cNvSpPr txBox="1"/>
      </xdr:nvSpPr>
      <xdr:spPr>
        <a:xfrm>
          <a:off x="3239144" y="1368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128033</xdr:rowOff>
    </xdr:from>
    <xdr:ext cx="405111" cy="259045"/>
    <xdr:sp macro="" textlink="">
      <xdr:nvSpPr>
        <xdr:cNvPr id="311" name="n_2mainValue【公営住宅】&#10;有形固定資産減価償却率">
          <a:extLst>
            <a:ext uri="{FF2B5EF4-FFF2-40B4-BE49-F238E27FC236}">
              <a16:creationId xmlns:a16="http://schemas.microsoft.com/office/drawing/2014/main" id="{E48BD4EB-7A4F-4C54-95C0-9A83D7932457}"/>
            </a:ext>
          </a:extLst>
        </xdr:cNvPr>
        <xdr:cNvSpPr txBox="1"/>
      </xdr:nvSpPr>
      <xdr:spPr>
        <a:xfrm>
          <a:off x="2439044" y="1367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86885</xdr:rowOff>
    </xdr:from>
    <xdr:ext cx="405111" cy="259045"/>
    <xdr:sp macro="" textlink="">
      <xdr:nvSpPr>
        <xdr:cNvPr id="312" name="n_3mainValue【公営住宅】&#10;有形固定資産減価償却率">
          <a:extLst>
            <a:ext uri="{FF2B5EF4-FFF2-40B4-BE49-F238E27FC236}">
              <a16:creationId xmlns:a16="http://schemas.microsoft.com/office/drawing/2014/main" id="{C09B7F07-D5AD-43AA-AA92-19E17CA2BC13}"/>
            </a:ext>
          </a:extLst>
        </xdr:cNvPr>
        <xdr:cNvSpPr txBox="1"/>
      </xdr:nvSpPr>
      <xdr:spPr>
        <a:xfrm>
          <a:off x="1645294" y="1363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3" name="n_4mainValue【公営住宅】&#10;有形固定資産減価償却率">
          <a:extLst>
            <a:ext uri="{FF2B5EF4-FFF2-40B4-BE49-F238E27FC236}">
              <a16:creationId xmlns:a16="http://schemas.microsoft.com/office/drawing/2014/main" id="{566398A6-E8F7-4408-A5A4-854F7BCD9757}"/>
            </a:ext>
          </a:extLst>
        </xdr:cNvPr>
        <xdr:cNvSpPr txBox="1"/>
      </xdr:nvSpPr>
      <xdr:spPr>
        <a:xfrm>
          <a:off x="851544" y="1359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A2CED259-14A7-4EA8-AC7C-E7952E18A01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5EA011BA-7AB8-4427-870C-245ADF45C0E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FA23B465-F0EB-45CF-A486-2B9F6BD43895}"/>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B90B0544-FA80-4C21-A2F1-53631A90FC8B}"/>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89FD4550-7BCE-46DA-8AF3-87EE2B7B3D7D}"/>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197FB85A-2920-4216-81E6-DFC223F0890B}"/>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83242733-CA86-4F41-8478-D5561D63D28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1F4998EE-D661-4C24-B105-7003D8802243}"/>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50A7E410-C079-4AA3-B6B2-B81FF13D928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76EB26B9-143F-40EE-B78E-2E8857D35C6C}"/>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D4386164-74C2-47F7-B70D-36D03CBE7611}"/>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3F9C108-693A-4058-8632-BF6838349029}"/>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607DE3B5-07ED-4AF6-A877-0565BDEE2A71}"/>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D928A12A-2231-410A-89F1-D827980CD757}"/>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B572585E-7C06-49E9-9068-49F0C64FCBD4}"/>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DBE250F7-EA2C-4417-97A9-4780B934F4C2}"/>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1234C9E6-1195-4526-A19B-1BFE479CE8D9}"/>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76F6A1AF-EC71-495D-850B-D81DA389F162}"/>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08DE3E58-3D52-46CF-971F-58E916FDDC38}"/>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FBABE850-11E6-4D88-8BDA-3FE27FC1B940}"/>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4B3288D1-98C0-49A5-94C0-76C0966504A0}"/>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4BE94391-F4D9-413B-A05B-38E5127F7F87}"/>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B30AB01B-319C-4C82-B0B2-719334C2A28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362BF8A1-8247-4CEA-9A00-AE7DF08E9A75}"/>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2C72C866-7BC1-496E-9FF5-58F23CC70BBB}"/>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A9C6D676-E080-4A46-B591-4A33B0291C59}"/>
            </a:ext>
          </a:extLst>
        </xdr:cNvPr>
        <xdr:cNvCxnSpPr/>
      </xdr:nvCxnSpPr>
      <xdr:spPr>
        <a:xfrm flipV="1">
          <a:off x="9429115" y="12886327"/>
          <a:ext cx="0" cy="1430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F2AF27DC-FAB6-469F-9977-A23B274493A4}"/>
            </a:ext>
          </a:extLst>
        </xdr:cNvPr>
        <xdr:cNvSpPr txBox="1"/>
      </xdr:nvSpPr>
      <xdr:spPr>
        <a:xfrm>
          <a:off x="9467850" y="1432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37C55E3C-7A67-448D-AD1E-467A49203741}"/>
            </a:ext>
          </a:extLst>
        </xdr:cNvPr>
        <xdr:cNvCxnSpPr/>
      </xdr:nvCxnSpPr>
      <xdr:spPr>
        <a:xfrm>
          <a:off x="9359900" y="143165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F3832A1A-94F5-4FFB-A027-617AF19313FE}"/>
            </a:ext>
          </a:extLst>
        </xdr:cNvPr>
        <xdr:cNvSpPr txBox="1"/>
      </xdr:nvSpPr>
      <xdr:spPr>
        <a:xfrm>
          <a:off x="9467850" y="1267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EB33C2EC-BBB7-4356-981C-377C50FD3C7D}"/>
            </a:ext>
          </a:extLst>
        </xdr:cNvPr>
        <xdr:cNvCxnSpPr/>
      </xdr:nvCxnSpPr>
      <xdr:spPr>
        <a:xfrm>
          <a:off x="9359900" y="128863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81109FBC-79EF-4D35-8680-3A6D8A1E4E8E}"/>
            </a:ext>
          </a:extLst>
        </xdr:cNvPr>
        <xdr:cNvSpPr txBox="1"/>
      </xdr:nvSpPr>
      <xdr:spPr>
        <a:xfrm>
          <a:off x="9467850" y="13799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4E1F6DFD-862C-449E-85EC-5351BB68DBAE}"/>
            </a:ext>
          </a:extLst>
        </xdr:cNvPr>
        <xdr:cNvSpPr/>
      </xdr:nvSpPr>
      <xdr:spPr>
        <a:xfrm>
          <a:off x="9398000" y="138210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C80CC891-5D4C-463C-8F3F-9440CE6173DD}"/>
            </a:ext>
          </a:extLst>
        </xdr:cNvPr>
        <xdr:cNvSpPr/>
      </xdr:nvSpPr>
      <xdr:spPr>
        <a:xfrm>
          <a:off x="8636000" y="13822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6A2F0891-D5B6-4137-ABF4-7E4E3387DD0C}"/>
            </a:ext>
          </a:extLst>
        </xdr:cNvPr>
        <xdr:cNvSpPr/>
      </xdr:nvSpPr>
      <xdr:spPr>
        <a:xfrm>
          <a:off x="7842250" y="138210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1182C8D7-499C-472E-B83B-3C1223F814FC}"/>
            </a:ext>
          </a:extLst>
        </xdr:cNvPr>
        <xdr:cNvSpPr/>
      </xdr:nvSpPr>
      <xdr:spPr>
        <a:xfrm>
          <a:off x="7029450" y="13819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A75ACB81-9511-4080-BC95-B43F4049EF06}"/>
            </a:ext>
          </a:extLst>
        </xdr:cNvPr>
        <xdr:cNvSpPr/>
      </xdr:nvSpPr>
      <xdr:spPr>
        <a:xfrm>
          <a:off x="6235700" y="137802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E7C7C47-36C2-4A92-BB2B-1B66ED67F307}"/>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A3E0C00-D38A-4696-BB1D-311D0E28247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FC05E44-D26A-43BC-B01A-B15F70C9AEA5}"/>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9FF440-F01C-457A-81D7-402A08E414D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A90E27E-D4E6-4091-8CD6-A453A4F5185F}"/>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122827</xdr:rowOff>
    </xdr:from>
    <xdr:to>
      <xdr:col>55</xdr:col>
      <xdr:colOff>50800</xdr:colOff>
      <xdr:row>78</xdr:row>
      <xdr:rowOff>52977</xdr:rowOff>
    </xdr:to>
    <xdr:sp macro="" textlink="">
      <xdr:nvSpPr>
        <xdr:cNvPr id="355" name="楕円 354">
          <a:extLst>
            <a:ext uri="{FF2B5EF4-FFF2-40B4-BE49-F238E27FC236}">
              <a16:creationId xmlns:a16="http://schemas.microsoft.com/office/drawing/2014/main" id="{71312469-20F2-450E-B344-2F9BC1E03CE1}"/>
            </a:ext>
          </a:extLst>
        </xdr:cNvPr>
        <xdr:cNvSpPr/>
      </xdr:nvSpPr>
      <xdr:spPr>
        <a:xfrm>
          <a:off x="9398000" y="128418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75854</xdr:rowOff>
    </xdr:from>
    <xdr:ext cx="469744" cy="259045"/>
    <xdr:sp macro="" textlink="">
      <xdr:nvSpPr>
        <xdr:cNvPr id="356" name="【公営住宅】&#10;一人当たり面積該当値テキスト">
          <a:extLst>
            <a:ext uri="{FF2B5EF4-FFF2-40B4-BE49-F238E27FC236}">
              <a16:creationId xmlns:a16="http://schemas.microsoft.com/office/drawing/2014/main" id="{54BFAD90-B2E4-460C-AA01-D72D701780B8}"/>
            </a:ext>
          </a:extLst>
        </xdr:cNvPr>
        <xdr:cNvSpPr txBox="1"/>
      </xdr:nvSpPr>
      <xdr:spPr>
        <a:xfrm>
          <a:off x="9467850" y="1279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129358</xdr:rowOff>
    </xdr:from>
    <xdr:to>
      <xdr:col>50</xdr:col>
      <xdr:colOff>165100</xdr:colOff>
      <xdr:row>78</xdr:row>
      <xdr:rowOff>59508</xdr:rowOff>
    </xdr:to>
    <xdr:sp macro="" textlink="">
      <xdr:nvSpPr>
        <xdr:cNvPr id="357" name="楕円 356">
          <a:extLst>
            <a:ext uri="{FF2B5EF4-FFF2-40B4-BE49-F238E27FC236}">
              <a16:creationId xmlns:a16="http://schemas.microsoft.com/office/drawing/2014/main" id="{6296BCC5-450B-4B05-9EDD-4C84ABF57BCC}"/>
            </a:ext>
          </a:extLst>
        </xdr:cNvPr>
        <xdr:cNvSpPr/>
      </xdr:nvSpPr>
      <xdr:spPr>
        <a:xfrm>
          <a:off x="8636000" y="128484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2177</xdr:rowOff>
    </xdr:from>
    <xdr:to>
      <xdr:col>55</xdr:col>
      <xdr:colOff>0</xdr:colOff>
      <xdr:row>78</xdr:row>
      <xdr:rowOff>8708</xdr:rowOff>
    </xdr:to>
    <xdr:cxnSp macro="">
      <xdr:nvCxnSpPr>
        <xdr:cNvPr id="358" name="直線コネクタ 357">
          <a:extLst>
            <a:ext uri="{FF2B5EF4-FFF2-40B4-BE49-F238E27FC236}">
              <a16:creationId xmlns:a16="http://schemas.microsoft.com/office/drawing/2014/main" id="{40C6C0F8-F29B-4A45-AE75-8F111CDCD880}"/>
            </a:ext>
          </a:extLst>
        </xdr:cNvPr>
        <xdr:cNvCxnSpPr/>
      </xdr:nvCxnSpPr>
      <xdr:spPr>
        <a:xfrm flipV="1">
          <a:off x="8686800" y="12886327"/>
          <a:ext cx="7429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117929</xdr:rowOff>
    </xdr:from>
    <xdr:to>
      <xdr:col>46</xdr:col>
      <xdr:colOff>38100</xdr:colOff>
      <xdr:row>78</xdr:row>
      <xdr:rowOff>48079</xdr:rowOff>
    </xdr:to>
    <xdr:sp macro="" textlink="">
      <xdr:nvSpPr>
        <xdr:cNvPr id="359" name="楕円 358">
          <a:extLst>
            <a:ext uri="{FF2B5EF4-FFF2-40B4-BE49-F238E27FC236}">
              <a16:creationId xmlns:a16="http://schemas.microsoft.com/office/drawing/2014/main" id="{691BC8DA-55B2-45DA-886B-3E9541B1EDCE}"/>
            </a:ext>
          </a:extLst>
        </xdr:cNvPr>
        <xdr:cNvSpPr/>
      </xdr:nvSpPr>
      <xdr:spPr>
        <a:xfrm>
          <a:off x="7842250" y="128369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168729</xdr:rowOff>
    </xdr:from>
    <xdr:to>
      <xdr:col>50</xdr:col>
      <xdr:colOff>114300</xdr:colOff>
      <xdr:row>78</xdr:row>
      <xdr:rowOff>8708</xdr:rowOff>
    </xdr:to>
    <xdr:cxnSp macro="">
      <xdr:nvCxnSpPr>
        <xdr:cNvPr id="360" name="直線コネクタ 359">
          <a:extLst>
            <a:ext uri="{FF2B5EF4-FFF2-40B4-BE49-F238E27FC236}">
              <a16:creationId xmlns:a16="http://schemas.microsoft.com/office/drawing/2014/main" id="{D0BBD4C7-CE09-432F-AD25-7782A8315A4F}"/>
            </a:ext>
          </a:extLst>
        </xdr:cNvPr>
        <xdr:cNvCxnSpPr/>
      </xdr:nvCxnSpPr>
      <xdr:spPr>
        <a:xfrm>
          <a:off x="7886700" y="12881429"/>
          <a:ext cx="8001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116295</xdr:rowOff>
    </xdr:from>
    <xdr:to>
      <xdr:col>41</xdr:col>
      <xdr:colOff>101600</xdr:colOff>
      <xdr:row>78</xdr:row>
      <xdr:rowOff>46445</xdr:rowOff>
    </xdr:to>
    <xdr:sp macro="" textlink="">
      <xdr:nvSpPr>
        <xdr:cNvPr id="361" name="楕円 360">
          <a:extLst>
            <a:ext uri="{FF2B5EF4-FFF2-40B4-BE49-F238E27FC236}">
              <a16:creationId xmlns:a16="http://schemas.microsoft.com/office/drawing/2014/main" id="{C3EBC6C8-6FBA-410D-9D65-7911F046A67F}"/>
            </a:ext>
          </a:extLst>
        </xdr:cNvPr>
        <xdr:cNvSpPr/>
      </xdr:nvSpPr>
      <xdr:spPr>
        <a:xfrm>
          <a:off x="7029450" y="12835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167095</xdr:rowOff>
    </xdr:from>
    <xdr:to>
      <xdr:col>45</xdr:col>
      <xdr:colOff>177800</xdr:colOff>
      <xdr:row>77</xdr:row>
      <xdr:rowOff>168729</xdr:rowOff>
    </xdr:to>
    <xdr:cxnSp macro="">
      <xdr:nvCxnSpPr>
        <xdr:cNvPr id="362" name="直線コネクタ 361">
          <a:extLst>
            <a:ext uri="{FF2B5EF4-FFF2-40B4-BE49-F238E27FC236}">
              <a16:creationId xmlns:a16="http://schemas.microsoft.com/office/drawing/2014/main" id="{AA5F8B7B-4680-4BB7-A153-683CF68628AD}"/>
            </a:ext>
          </a:extLst>
        </xdr:cNvPr>
        <xdr:cNvCxnSpPr/>
      </xdr:nvCxnSpPr>
      <xdr:spPr>
        <a:xfrm>
          <a:off x="7080250" y="1288614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127726</xdr:rowOff>
    </xdr:from>
    <xdr:to>
      <xdr:col>36</xdr:col>
      <xdr:colOff>165100</xdr:colOff>
      <xdr:row>78</xdr:row>
      <xdr:rowOff>57876</xdr:rowOff>
    </xdr:to>
    <xdr:sp macro="" textlink="">
      <xdr:nvSpPr>
        <xdr:cNvPr id="363" name="楕円 362">
          <a:extLst>
            <a:ext uri="{FF2B5EF4-FFF2-40B4-BE49-F238E27FC236}">
              <a16:creationId xmlns:a16="http://schemas.microsoft.com/office/drawing/2014/main" id="{476E5C3B-76CC-4899-9231-B859839939B6}"/>
            </a:ext>
          </a:extLst>
        </xdr:cNvPr>
        <xdr:cNvSpPr/>
      </xdr:nvSpPr>
      <xdr:spPr>
        <a:xfrm>
          <a:off x="6235700" y="128467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167095</xdr:rowOff>
    </xdr:from>
    <xdr:to>
      <xdr:col>41</xdr:col>
      <xdr:colOff>50800</xdr:colOff>
      <xdr:row>78</xdr:row>
      <xdr:rowOff>7076</xdr:rowOff>
    </xdr:to>
    <xdr:cxnSp macro="">
      <xdr:nvCxnSpPr>
        <xdr:cNvPr id="364" name="直線コネクタ 363">
          <a:extLst>
            <a:ext uri="{FF2B5EF4-FFF2-40B4-BE49-F238E27FC236}">
              <a16:creationId xmlns:a16="http://schemas.microsoft.com/office/drawing/2014/main" id="{1554A683-29F3-4C6A-A276-42CF8539907B}"/>
            </a:ext>
          </a:extLst>
        </xdr:cNvPr>
        <xdr:cNvCxnSpPr/>
      </xdr:nvCxnSpPr>
      <xdr:spPr>
        <a:xfrm flipV="1">
          <a:off x="6286500" y="12886145"/>
          <a:ext cx="79375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D08CD942-651B-46E0-859D-A2DA3AF32394}"/>
            </a:ext>
          </a:extLst>
        </xdr:cNvPr>
        <xdr:cNvSpPr txBox="1"/>
      </xdr:nvSpPr>
      <xdr:spPr>
        <a:xfrm>
          <a:off x="8458277"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E46EC396-1F06-4BD1-9681-AA44E0080572}"/>
            </a:ext>
          </a:extLst>
        </xdr:cNvPr>
        <xdr:cNvSpPr txBox="1"/>
      </xdr:nvSpPr>
      <xdr:spPr>
        <a:xfrm>
          <a:off x="7677227" y="1390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72EFCB13-AACA-4D77-AB8B-B323C7F79189}"/>
            </a:ext>
          </a:extLst>
        </xdr:cNvPr>
        <xdr:cNvSpPr txBox="1"/>
      </xdr:nvSpPr>
      <xdr:spPr>
        <a:xfrm>
          <a:off x="6864427" y="1390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230F5F99-D1BD-49F4-A61C-17051CC03DDC}"/>
            </a:ext>
          </a:extLst>
        </xdr:cNvPr>
        <xdr:cNvSpPr txBox="1"/>
      </xdr:nvSpPr>
      <xdr:spPr>
        <a:xfrm>
          <a:off x="6070677" y="1387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76035</xdr:rowOff>
    </xdr:from>
    <xdr:ext cx="469744" cy="259045"/>
    <xdr:sp macro="" textlink="">
      <xdr:nvSpPr>
        <xdr:cNvPr id="369" name="n_1mainValue【公営住宅】&#10;一人当たり面積">
          <a:extLst>
            <a:ext uri="{FF2B5EF4-FFF2-40B4-BE49-F238E27FC236}">
              <a16:creationId xmlns:a16="http://schemas.microsoft.com/office/drawing/2014/main" id="{5306BDC2-BE18-41A2-9F17-9E3334DD2DA5}"/>
            </a:ext>
          </a:extLst>
        </xdr:cNvPr>
        <xdr:cNvSpPr txBox="1"/>
      </xdr:nvSpPr>
      <xdr:spPr>
        <a:xfrm>
          <a:off x="8458277" y="12629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64606</xdr:rowOff>
    </xdr:from>
    <xdr:ext cx="469744" cy="259045"/>
    <xdr:sp macro="" textlink="">
      <xdr:nvSpPr>
        <xdr:cNvPr id="370" name="n_2mainValue【公営住宅】&#10;一人当たり面積">
          <a:extLst>
            <a:ext uri="{FF2B5EF4-FFF2-40B4-BE49-F238E27FC236}">
              <a16:creationId xmlns:a16="http://schemas.microsoft.com/office/drawing/2014/main" id="{41767D86-B286-4CC5-8B57-A3D4FBF1939A}"/>
            </a:ext>
          </a:extLst>
        </xdr:cNvPr>
        <xdr:cNvSpPr txBox="1"/>
      </xdr:nvSpPr>
      <xdr:spPr>
        <a:xfrm>
          <a:off x="7677227" y="1261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62972</xdr:rowOff>
    </xdr:from>
    <xdr:ext cx="469744" cy="259045"/>
    <xdr:sp macro="" textlink="">
      <xdr:nvSpPr>
        <xdr:cNvPr id="371" name="n_3mainValue【公営住宅】&#10;一人当たり面積">
          <a:extLst>
            <a:ext uri="{FF2B5EF4-FFF2-40B4-BE49-F238E27FC236}">
              <a16:creationId xmlns:a16="http://schemas.microsoft.com/office/drawing/2014/main" id="{7EBB347C-89E3-4780-82A2-8C1B64EA9202}"/>
            </a:ext>
          </a:extLst>
        </xdr:cNvPr>
        <xdr:cNvSpPr txBox="1"/>
      </xdr:nvSpPr>
      <xdr:spPr>
        <a:xfrm>
          <a:off x="6864427" y="12616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74403</xdr:rowOff>
    </xdr:from>
    <xdr:ext cx="469744" cy="259045"/>
    <xdr:sp macro="" textlink="">
      <xdr:nvSpPr>
        <xdr:cNvPr id="372" name="n_4mainValue【公営住宅】&#10;一人当たり面積">
          <a:extLst>
            <a:ext uri="{FF2B5EF4-FFF2-40B4-BE49-F238E27FC236}">
              <a16:creationId xmlns:a16="http://schemas.microsoft.com/office/drawing/2014/main" id="{4F6A322D-EF76-40F0-AC5E-B6ABE50FE6AF}"/>
            </a:ext>
          </a:extLst>
        </xdr:cNvPr>
        <xdr:cNvSpPr txBox="1"/>
      </xdr:nvSpPr>
      <xdr:spPr>
        <a:xfrm>
          <a:off x="6070677" y="1262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C862E03-7532-4B73-94F2-F26229E3443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EC5D9450-DAF5-4096-B755-49F307644DC2}"/>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6F901C20-52D9-4172-83C6-7C71772357EF}"/>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F06E7E73-03A5-4760-B1C1-BC0353F3FB8E}"/>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FAE7012E-191A-4914-96D5-E5AB9E1852E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B9B13E2C-CD44-435C-8D5F-BD4B4F208BE3}"/>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9E9E824F-0399-4115-AF7F-164C0C83935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92B5696D-0694-4187-AE3A-E797DCE3F1A2}"/>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844739F0-0A89-4B06-AA0C-0358DC76934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16F2F27A-9D5D-4F56-A16F-07E866579569}"/>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8CE1DB36-2293-4FBC-ABE7-4F8299C6ED9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9C61DBEB-F76F-4794-88F8-DF63E3FFE2D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D09A23EA-A6B8-4D47-8272-ECAE875630D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47756786-D634-421F-BBCE-AF90D64FE9D8}"/>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54EB492B-A0CA-4E19-956E-353C8271D40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C601E988-FC56-4E78-B26A-D989057AA498}"/>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334B6EC7-A47D-4C2F-A42E-BBEFECCDBAF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71EF6316-0E33-48ED-92C6-81702063A664}"/>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A3D1620E-4761-4845-8051-827866F3E7FB}"/>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A5520965-7811-40B7-B99B-112BDC01906F}"/>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DDA8D07A-9943-4422-A256-1E0D36EBA57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A27E2AD7-7DDC-4097-826E-17C23AF9DA0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F849EB1-CFD5-44C1-8CBC-65764F4B044A}"/>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252A2EE1-8F92-4CF2-BD1D-51D278D230AF}"/>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98600030-9C32-4B99-9713-5F4BFC269F1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64D7D1DE-7D7C-4C41-B98C-0EEA34CA4C26}"/>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F8A1E248-D4B2-4AF5-9785-7C78720C4D11}"/>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93921EEC-4136-42D8-AE23-BC83B0513104}"/>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7FD14A78-EF52-43CB-89DB-3CDD966C45C0}"/>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C49ACFF6-9A95-427C-9173-83913AE5941F}"/>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3145491C-14F5-4519-88E2-63C5ACD19878}"/>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DB9B70DD-E296-4D38-8267-523754D162C5}"/>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F274AC45-99D7-4C1A-8620-416AE44DA112}"/>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97AA2FAB-3FBC-4042-AE99-BC7B23371A19}"/>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50239D48-4852-4776-B9D9-37A75FF546AB}"/>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FBB6BCD7-D022-4D55-AAF5-F85066C3F7EB}"/>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A17E38BF-784F-41E4-9705-BF84A70A67C2}"/>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724B9DE7-9588-4370-86CA-EEE770444069}"/>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3F7FA856-EF32-4626-A1E3-744123F8CC2C}"/>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46210A3F-A48A-4D21-B05D-248A728DD44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3137564C-17DD-42E4-B014-8C8455109993}"/>
            </a:ext>
          </a:extLst>
        </xdr:cNvPr>
        <xdr:cNvCxnSpPr/>
      </xdr:nvCxnSpPr>
      <xdr:spPr>
        <a:xfrm flipV="1">
          <a:off x="14699614" y="5743575"/>
          <a:ext cx="0" cy="1054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1A7740D4-F9B4-4181-8DC4-5A8B4AF847CE}"/>
            </a:ext>
          </a:extLst>
        </xdr:cNvPr>
        <xdr:cNvSpPr txBox="1"/>
      </xdr:nvSpPr>
      <xdr:spPr>
        <a:xfrm>
          <a:off x="14738350" y="680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DB7D297E-C1CF-485A-81A5-F11AB920F39E}"/>
            </a:ext>
          </a:extLst>
        </xdr:cNvPr>
        <xdr:cNvCxnSpPr/>
      </xdr:nvCxnSpPr>
      <xdr:spPr>
        <a:xfrm>
          <a:off x="14611350" y="67983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89D04AAE-D29E-41AB-9EE6-37BF1515582C}"/>
            </a:ext>
          </a:extLst>
        </xdr:cNvPr>
        <xdr:cNvSpPr txBox="1"/>
      </xdr:nvSpPr>
      <xdr:spPr>
        <a:xfrm>
          <a:off x="14738350"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D14E0575-F790-438C-8F7C-66C782822A8C}"/>
            </a:ext>
          </a:extLst>
        </xdr:cNvPr>
        <xdr:cNvCxnSpPr/>
      </xdr:nvCxnSpPr>
      <xdr:spPr>
        <a:xfrm>
          <a:off x="14611350" y="57435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2753D5A5-1CC4-45ED-A1A0-ACAA22005E32}"/>
            </a:ext>
          </a:extLst>
        </xdr:cNvPr>
        <xdr:cNvSpPr txBox="1"/>
      </xdr:nvSpPr>
      <xdr:spPr>
        <a:xfrm>
          <a:off x="14738350" y="5958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F3245C41-9B6C-4C48-ABEE-440036D6AA9E}"/>
            </a:ext>
          </a:extLst>
        </xdr:cNvPr>
        <xdr:cNvSpPr/>
      </xdr:nvSpPr>
      <xdr:spPr>
        <a:xfrm>
          <a:off x="14649450" y="610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352CB287-97E4-434F-8E2B-D89CDB5E154E}"/>
            </a:ext>
          </a:extLst>
        </xdr:cNvPr>
        <xdr:cNvSpPr/>
      </xdr:nvSpPr>
      <xdr:spPr>
        <a:xfrm>
          <a:off x="13887450" y="60991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C36CA16E-1716-46DD-AEC8-6F4D7FE98D21}"/>
            </a:ext>
          </a:extLst>
        </xdr:cNvPr>
        <xdr:cNvSpPr/>
      </xdr:nvSpPr>
      <xdr:spPr>
        <a:xfrm>
          <a:off x="13093700" y="611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360CC86E-28AA-41D8-A278-FA16A54BE26C}"/>
            </a:ext>
          </a:extLst>
        </xdr:cNvPr>
        <xdr:cNvSpPr/>
      </xdr:nvSpPr>
      <xdr:spPr>
        <a:xfrm>
          <a:off x="12299950" y="6115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88018F76-1A0D-4D05-B7C8-9EF46BAB3944}"/>
            </a:ext>
          </a:extLst>
        </xdr:cNvPr>
        <xdr:cNvSpPr/>
      </xdr:nvSpPr>
      <xdr:spPr>
        <a:xfrm>
          <a:off x="1148715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1EC3F0B-F194-4BF5-A8AF-4CE0E0991EAE}"/>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E26CCF61-ABE3-4648-9C7A-B3DF0BC8F3EE}"/>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C19D284-B391-42FC-B128-4BE9C92D9835}"/>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C474696-A3CB-486C-ACCB-26657AD543A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6391788-6ACE-4510-A2E7-01CC8F052749}"/>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158750</xdr:rowOff>
    </xdr:from>
    <xdr:to>
      <xdr:col>85</xdr:col>
      <xdr:colOff>177800</xdr:colOff>
      <xdr:row>38</xdr:row>
      <xdr:rowOff>88900</xdr:rowOff>
    </xdr:to>
    <xdr:sp macro="" textlink="">
      <xdr:nvSpPr>
        <xdr:cNvPr id="429" name="楕円 428">
          <a:extLst>
            <a:ext uri="{FF2B5EF4-FFF2-40B4-BE49-F238E27FC236}">
              <a16:creationId xmlns:a16="http://schemas.microsoft.com/office/drawing/2014/main" id="{2E832B80-E5DB-4E83-AD57-1ACDC281D287}"/>
            </a:ext>
          </a:extLst>
        </xdr:cNvPr>
        <xdr:cNvSpPr/>
      </xdr:nvSpPr>
      <xdr:spPr>
        <a:xfrm>
          <a:off x="14649450" y="6273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137177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70B9BF72-0C97-45A9-A218-B1F221311259}"/>
            </a:ext>
          </a:extLst>
        </xdr:cNvPr>
        <xdr:cNvSpPr txBox="1"/>
      </xdr:nvSpPr>
      <xdr:spPr>
        <a:xfrm>
          <a:off x="14738350"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93980</xdr:rowOff>
    </xdr:from>
    <xdr:to>
      <xdr:col>81</xdr:col>
      <xdr:colOff>101600</xdr:colOff>
      <xdr:row>38</xdr:row>
      <xdr:rowOff>24130</xdr:rowOff>
    </xdr:to>
    <xdr:sp macro="" textlink="">
      <xdr:nvSpPr>
        <xdr:cNvPr id="431" name="楕円 430">
          <a:extLst>
            <a:ext uri="{FF2B5EF4-FFF2-40B4-BE49-F238E27FC236}">
              <a16:creationId xmlns:a16="http://schemas.microsoft.com/office/drawing/2014/main" id="{CE04BDCB-3EB1-4711-8982-6F4E60B3FDDC}"/>
            </a:ext>
          </a:extLst>
        </xdr:cNvPr>
        <xdr:cNvSpPr/>
      </xdr:nvSpPr>
      <xdr:spPr>
        <a:xfrm>
          <a:off x="13887450" y="6209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144780</xdr:rowOff>
    </xdr:from>
    <xdr:to>
      <xdr:col>85</xdr:col>
      <xdr:colOff>127000</xdr:colOff>
      <xdr:row>38</xdr:row>
      <xdr:rowOff>38100</xdr:rowOff>
    </xdr:to>
    <xdr:cxnSp macro="">
      <xdr:nvCxnSpPr>
        <xdr:cNvPr id="432" name="直線コネクタ 431">
          <a:extLst>
            <a:ext uri="{FF2B5EF4-FFF2-40B4-BE49-F238E27FC236}">
              <a16:creationId xmlns:a16="http://schemas.microsoft.com/office/drawing/2014/main" id="{7641AE44-948A-4D83-BE3F-45091679D22B}"/>
            </a:ext>
          </a:extLst>
        </xdr:cNvPr>
        <xdr:cNvCxnSpPr/>
      </xdr:nvCxnSpPr>
      <xdr:spPr>
        <a:xfrm>
          <a:off x="13938250" y="6259830"/>
          <a:ext cx="762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31115</xdr:rowOff>
    </xdr:from>
    <xdr:to>
      <xdr:col>76</xdr:col>
      <xdr:colOff>165100</xdr:colOff>
      <xdr:row>37</xdr:row>
      <xdr:rowOff>132715</xdr:rowOff>
    </xdr:to>
    <xdr:sp macro="" textlink="">
      <xdr:nvSpPr>
        <xdr:cNvPr id="433" name="楕円 432">
          <a:extLst>
            <a:ext uri="{FF2B5EF4-FFF2-40B4-BE49-F238E27FC236}">
              <a16:creationId xmlns:a16="http://schemas.microsoft.com/office/drawing/2014/main" id="{248DB98E-2A1A-403C-AA0A-5F7F006E64FA}"/>
            </a:ext>
          </a:extLst>
        </xdr:cNvPr>
        <xdr:cNvSpPr/>
      </xdr:nvSpPr>
      <xdr:spPr>
        <a:xfrm>
          <a:off x="130937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37</xdr:row>
      <xdr:rowOff>144780</xdr:rowOff>
    </xdr:to>
    <xdr:cxnSp macro="">
      <xdr:nvCxnSpPr>
        <xdr:cNvPr id="434" name="直線コネクタ 433">
          <a:extLst>
            <a:ext uri="{FF2B5EF4-FFF2-40B4-BE49-F238E27FC236}">
              <a16:creationId xmlns:a16="http://schemas.microsoft.com/office/drawing/2014/main" id="{ECFFBDAC-ECA4-430B-907F-D9029A7A0586}"/>
            </a:ext>
          </a:extLst>
        </xdr:cNvPr>
        <xdr:cNvCxnSpPr/>
      </xdr:nvCxnSpPr>
      <xdr:spPr>
        <a:xfrm>
          <a:off x="13144500" y="6196965"/>
          <a:ext cx="7937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135890</xdr:rowOff>
    </xdr:from>
    <xdr:to>
      <xdr:col>72</xdr:col>
      <xdr:colOff>38100</xdr:colOff>
      <xdr:row>37</xdr:row>
      <xdr:rowOff>66040</xdr:rowOff>
    </xdr:to>
    <xdr:sp macro="" textlink="">
      <xdr:nvSpPr>
        <xdr:cNvPr id="435" name="楕円 434">
          <a:extLst>
            <a:ext uri="{FF2B5EF4-FFF2-40B4-BE49-F238E27FC236}">
              <a16:creationId xmlns:a16="http://schemas.microsoft.com/office/drawing/2014/main" id="{E5FE2AF1-9E2F-4365-9B5D-9ED63BBCB4F4}"/>
            </a:ext>
          </a:extLst>
        </xdr:cNvPr>
        <xdr:cNvSpPr/>
      </xdr:nvSpPr>
      <xdr:spPr>
        <a:xfrm>
          <a:off x="12299950" y="60858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xdr:rowOff>
    </xdr:from>
    <xdr:to>
      <xdr:col>76</xdr:col>
      <xdr:colOff>114300</xdr:colOff>
      <xdr:row>37</xdr:row>
      <xdr:rowOff>81915</xdr:rowOff>
    </xdr:to>
    <xdr:cxnSp macro="">
      <xdr:nvCxnSpPr>
        <xdr:cNvPr id="436" name="直線コネクタ 435">
          <a:extLst>
            <a:ext uri="{FF2B5EF4-FFF2-40B4-BE49-F238E27FC236}">
              <a16:creationId xmlns:a16="http://schemas.microsoft.com/office/drawing/2014/main" id="{726ACA6E-80A4-42C3-B358-D499EA1C9B32}"/>
            </a:ext>
          </a:extLst>
        </xdr:cNvPr>
        <xdr:cNvCxnSpPr/>
      </xdr:nvCxnSpPr>
      <xdr:spPr>
        <a:xfrm>
          <a:off x="12344400" y="6130290"/>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156845</xdr:rowOff>
    </xdr:from>
    <xdr:to>
      <xdr:col>67</xdr:col>
      <xdr:colOff>101600</xdr:colOff>
      <xdr:row>36</xdr:row>
      <xdr:rowOff>86995</xdr:rowOff>
    </xdr:to>
    <xdr:sp macro="" textlink="">
      <xdr:nvSpPr>
        <xdr:cNvPr id="437" name="楕円 436">
          <a:extLst>
            <a:ext uri="{FF2B5EF4-FFF2-40B4-BE49-F238E27FC236}">
              <a16:creationId xmlns:a16="http://schemas.microsoft.com/office/drawing/2014/main" id="{DDAA20EC-F019-4352-8FB2-AC52838E23E8}"/>
            </a:ext>
          </a:extLst>
        </xdr:cNvPr>
        <xdr:cNvSpPr/>
      </xdr:nvSpPr>
      <xdr:spPr>
        <a:xfrm>
          <a:off x="11487150" y="59416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36195</xdr:rowOff>
    </xdr:from>
    <xdr:to>
      <xdr:col>71</xdr:col>
      <xdr:colOff>177800</xdr:colOff>
      <xdr:row>37</xdr:row>
      <xdr:rowOff>15240</xdr:rowOff>
    </xdr:to>
    <xdr:cxnSp macro="">
      <xdr:nvCxnSpPr>
        <xdr:cNvPr id="438" name="直線コネクタ 437">
          <a:extLst>
            <a:ext uri="{FF2B5EF4-FFF2-40B4-BE49-F238E27FC236}">
              <a16:creationId xmlns:a16="http://schemas.microsoft.com/office/drawing/2014/main" id="{73B7E419-B807-4618-A1F3-6F5C50656592}"/>
            </a:ext>
          </a:extLst>
        </xdr:cNvPr>
        <xdr:cNvCxnSpPr/>
      </xdr:nvCxnSpPr>
      <xdr:spPr>
        <a:xfrm>
          <a:off x="11537950" y="5986145"/>
          <a:ext cx="806450" cy="14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5C891E08-5C28-45FF-A67E-2675E8D615EE}"/>
            </a:ext>
          </a:extLst>
        </xdr:cNvPr>
        <xdr:cNvSpPr txBox="1"/>
      </xdr:nvSpPr>
      <xdr:spPr>
        <a:xfrm>
          <a:off x="13742044" y="5880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DE8320DB-698A-458F-81BD-194CECDDCC0F}"/>
            </a:ext>
          </a:extLst>
        </xdr:cNvPr>
        <xdr:cNvSpPr txBox="1"/>
      </xdr:nvSpPr>
      <xdr:spPr>
        <a:xfrm>
          <a:off x="12960994" y="589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EC06E873-6FD5-4C53-BC2E-BC790E6776B1}"/>
            </a:ext>
          </a:extLst>
        </xdr:cNvPr>
        <xdr:cNvSpPr txBox="1"/>
      </xdr:nvSpPr>
      <xdr:spPr>
        <a:xfrm>
          <a:off x="12167244" y="620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2184756-3ECA-4F19-9B87-5160D149447F}"/>
            </a:ext>
          </a:extLst>
        </xdr:cNvPr>
        <xdr:cNvSpPr txBox="1"/>
      </xdr:nvSpPr>
      <xdr:spPr>
        <a:xfrm>
          <a:off x="1135444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15257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666CCCC7-D3F5-4B9A-ACEE-268B87BB9F7A}"/>
            </a:ext>
          </a:extLst>
        </xdr:cNvPr>
        <xdr:cNvSpPr txBox="1"/>
      </xdr:nvSpPr>
      <xdr:spPr>
        <a:xfrm>
          <a:off x="13742044" y="629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123842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44381F79-13C5-4008-9FD8-9037704DB21C}"/>
            </a:ext>
          </a:extLst>
        </xdr:cNvPr>
        <xdr:cNvSpPr txBox="1"/>
      </xdr:nvSpPr>
      <xdr:spPr>
        <a:xfrm>
          <a:off x="12960994" y="623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82567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D456647C-11F3-4C1A-96E4-612016B52A96}"/>
            </a:ext>
          </a:extLst>
        </xdr:cNvPr>
        <xdr:cNvSpPr txBox="1"/>
      </xdr:nvSpPr>
      <xdr:spPr>
        <a:xfrm>
          <a:off x="12167244"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103522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4500358-4F87-4B2D-B8EA-0910DD834A3C}"/>
            </a:ext>
          </a:extLst>
        </xdr:cNvPr>
        <xdr:cNvSpPr txBox="1"/>
      </xdr:nvSpPr>
      <xdr:spPr>
        <a:xfrm>
          <a:off x="113544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6FD74FFF-FF8C-4B88-8D0D-B18C3796F5D8}"/>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7617FE31-E879-401E-9089-C8001FEAD779}"/>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8CFBFF1F-66BF-45FD-9A1A-E85A25DE1E9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A293ED6A-B616-44D0-8952-F6B6ACE93FF3}"/>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2FB744F1-5036-4A80-9872-B8F372986D7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29407FB5-6D4C-4736-8C13-E36C1E70A6B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5D5C6F4E-61D4-467A-941E-FA03E96550D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8A03C63-0476-4224-A9D6-026E2D46BEB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DC568B96-AA8E-4B31-9939-8DAD1308A9D8}"/>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4FEA5DAC-EE0D-4832-83CB-E3DEA224259F}"/>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582DE327-73BE-4BDC-89B1-BBCA7DAA70E7}"/>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5122CF1B-915E-423C-BEF7-BA7F41FB8168}"/>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D643D794-BE5A-4E50-BEC8-CCC8C7EBE012}"/>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288FB6F8-48B2-4C10-88AE-2CD9A5950D33}"/>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CEF52121-B56D-4B64-86FA-BEF7EA012371}"/>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B6FD2D45-939B-4CA5-9A5B-28A65FEED845}"/>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A825E44E-4320-4882-872F-755533037013}"/>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E27BAE53-09F4-4D55-BA1F-F6CCB0DB83EB}"/>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574AC829-2E66-40F3-8D70-381D703FDEB2}"/>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0729F504-976B-4AF2-9361-3FCF67E9063D}"/>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81715918-CCF1-49B4-AF20-DCFEEA1CB5A7}"/>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4717B383-A054-4900-BA5B-0302EE94B135}"/>
            </a:ext>
          </a:extLst>
        </xdr:cNvPr>
        <xdr:cNvCxnSpPr/>
      </xdr:nvCxnSpPr>
      <xdr:spPr>
        <a:xfrm flipV="1">
          <a:off x="19951064" y="5863336"/>
          <a:ext cx="0" cy="99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6E32EF5B-E012-4358-9E06-2011AA64AF1B}"/>
            </a:ext>
          </a:extLst>
        </xdr:cNvPr>
        <xdr:cNvSpPr txBox="1"/>
      </xdr:nvSpPr>
      <xdr:spPr>
        <a:xfrm>
          <a:off x="1998980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461FF569-F61F-4F9F-B431-224DAFFCC613}"/>
            </a:ext>
          </a:extLst>
        </xdr:cNvPr>
        <xdr:cNvCxnSpPr/>
      </xdr:nvCxnSpPr>
      <xdr:spPr>
        <a:xfrm>
          <a:off x="19881850" y="6863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1D05D4A0-2BC8-472D-A3E0-9F1DD174DC0B}"/>
            </a:ext>
          </a:extLst>
        </xdr:cNvPr>
        <xdr:cNvSpPr txBox="1"/>
      </xdr:nvSpPr>
      <xdr:spPr>
        <a:xfrm>
          <a:off x="19989800" y="564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F3497228-DC23-49DA-A91B-3DFFB7D94C3E}"/>
            </a:ext>
          </a:extLst>
        </xdr:cNvPr>
        <xdr:cNvCxnSpPr/>
      </xdr:nvCxnSpPr>
      <xdr:spPr>
        <a:xfrm>
          <a:off x="19881850" y="58633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7BC5477D-311E-4DBB-B1A8-DA7893820E84}"/>
            </a:ext>
          </a:extLst>
        </xdr:cNvPr>
        <xdr:cNvSpPr txBox="1"/>
      </xdr:nvSpPr>
      <xdr:spPr>
        <a:xfrm>
          <a:off x="19989800" y="6417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EB4B4377-A7DC-4092-8F6D-9514ABD2E662}"/>
            </a:ext>
          </a:extLst>
        </xdr:cNvPr>
        <xdr:cNvSpPr/>
      </xdr:nvSpPr>
      <xdr:spPr>
        <a:xfrm>
          <a:off x="19900900" y="6559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51C736E9-0BA3-40D8-AF0F-CA039815D6AC}"/>
            </a:ext>
          </a:extLst>
        </xdr:cNvPr>
        <xdr:cNvSpPr/>
      </xdr:nvSpPr>
      <xdr:spPr>
        <a:xfrm>
          <a:off x="19157950" y="65552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56005652-9C94-4757-B36B-52B6D34787ED}"/>
            </a:ext>
          </a:extLst>
        </xdr:cNvPr>
        <xdr:cNvSpPr/>
      </xdr:nvSpPr>
      <xdr:spPr>
        <a:xfrm>
          <a:off x="18345150" y="655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23182349-40F8-4541-B446-E7D154C011BC}"/>
            </a:ext>
          </a:extLst>
        </xdr:cNvPr>
        <xdr:cNvSpPr/>
      </xdr:nvSpPr>
      <xdr:spPr>
        <a:xfrm>
          <a:off x="17551400" y="655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DC4560AD-B10C-4D46-AC4E-0FF593E4C110}"/>
            </a:ext>
          </a:extLst>
        </xdr:cNvPr>
        <xdr:cNvSpPr/>
      </xdr:nvSpPr>
      <xdr:spPr>
        <a:xfrm>
          <a:off x="16757650" y="65095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71B988C7-E6CC-4F7C-A5CE-2C31E596F3C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F3AF3A9A-1F1A-478C-AC2E-2BD417AEA54F}"/>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8339D4E-BA1A-493D-83D0-A25A6735B326}"/>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323729D-E217-478D-A213-98E488CD00F0}"/>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52BCE8E-30ED-454C-93FA-A04623688AAF}"/>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144272</xdr:rowOff>
    </xdr:from>
    <xdr:to>
      <xdr:col>116</xdr:col>
      <xdr:colOff>114300</xdr:colOff>
      <xdr:row>41</xdr:row>
      <xdr:rowOff>74422</xdr:rowOff>
    </xdr:to>
    <xdr:sp macro="" textlink="">
      <xdr:nvSpPr>
        <xdr:cNvPr id="484" name="楕円 483">
          <a:extLst>
            <a:ext uri="{FF2B5EF4-FFF2-40B4-BE49-F238E27FC236}">
              <a16:creationId xmlns:a16="http://schemas.microsoft.com/office/drawing/2014/main" id="{34CB80E6-7D2E-4293-A1AB-FF898A52DBA8}"/>
            </a:ext>
          </a:extLst>
        </xdr:cNvPr>
        <xdr:cNvSpPr/>
      </xdr:nvSpPr>
      <xdr:spPr>
        <a:xfrm>
          <a:off x="1990090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59199</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E892F355-D614-4B1A-A7A3-34B46829921B}"/>
            </a:ext>
          </a:extLst>
        </xdr:cNvPr>
        <xdr:cNvSpPr txBox="1"/>
      </xdr:nvSpPr>
      <xdr:spPr>
        <a:xfrm>
          <a:off x="19989800" y="666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144272</xdr:rowOff>
    </xdr:from>
    <xdr:to>
      <xdr:col>112</xdr:col>
      <xdr:colOff>38100</xdr:colOff>
      <xdr:row>41</xdr:row>
      <xdr:rowOff>74422</xdr:rowOff>
    </xdr:to>
    <xdr:sp macro="" textlink="">
      <xdr:nvSpPr>
        <xdr:cNvPr id="486" name="楕円 485">
          <a:extLst>
            <a:ext uri="{FF2B5EF4-FFF2-40B4-BE49-F238E27FC236}">
              <a16:creationId xmlns:a16="http://schemas.microsoft.com/office/drawing/2014/main" id="{63001958-7558-4026-B521-9E0496960A92}"/>
            </a:ext>
          </a:extLst>
        </xdr:cNvPr>
        <xdr:cNvSpPr/>
      </xdr:nvSpPr>
      <xdr:spPr>
        <a:xfrm>
          <a:off x="19157950" y="67546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23622</xdr:rowOff>
    </xdr:from>
    <xdr:to>
      <xdr:col>116</xdr:col>
      <xdr:colOff>63500</xdr:colOff>
      <xdr:row>41</xdr:row>
      <xdr:rowOff>23622</xdr:rowOff>
    </xdr:to>
    <xdr:cxnSp macro="">
      <xdr:nvCxnSpPr>
        <xdr:cNvPr id="487" name="直線コネクタ 486">
          <a:extLst>
            <a:ext uri="{FF2B5EF4-FFF2-40B4-BE49-F238E27FC236}">
              <a16:creationId xmlns:a16="http://schemas.microsoft.com/office/drawing/2014/main" id="{95D80710-1BC5-4601-8B04-7334D9E421A2}"/>
            </a:ext>
          </a:extLst>
        </xdr:cNvPr>
        <xdr:cNvCxnSpPr/>
      </xdr:nvCxnSpPr>
      <xdr:spPr>
        <a:xfrm>
          <a:off x="19202400" y="679907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144272</xdr:rowOff>
    </xdr:from>
    <xdr:to>
      <xdr:col>107</xdr:col>
      <xdr:colOff>101600</xdr:colOff>
      <xdr:row>41</xdr:row>
      <xdr:rowOff>74422</xdr:rowOff>
    </xdr:to>
    <xdr:sp macro="" textlink="">
      <xdr:nvSpPr>
        <xdr:cNvPr id="488" name="楕円 487">
          <a:extLst>
            <a:ext uri="{FF2B5EF4-FFF2-40B4-BE49-F238E27FC236}">
              <a16:creationId xmlns:a16="http://schemas.microsoft.com/office/drawing/2014/main" id="{FAC1815E-AEF5-423B-93C7-2880D8DA3A16}"/>
            </a:ext>
          </a:extLst>
        </xdr:cNvPr>
        <xdr:cNvSpPr/>
      </xdr:nvSpPr>
      <xdr:spPr>
        <a:xfrm>
          <a:off x="1834515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23622</xdr:rowOff>
    </xdr:from>
    <xdr:to>
      <xdr:col>111</xdr:col>
      <xdr:colOff>177800</xdr:colOff>
      <xdr:row>41</xdr:row>
      <xdr:rowOff>23622</xdr:rowOff>
    </xdr:to>
    <xdr:cxnSp macro="">
      <xdr:nvCxnSpPr>
        <xdr:cNvPr id="489" name="直線コネクタ 488">
          <a:extLst>
            <a:ext uri="{FF2B5EF4-FFF2-40B4-BE49-F238E27FC236}">
              <a16:creationId xmlns:a16="http://schemas.microsoft.com/office/drawing/2014/main" id="{1F522AB5-02C3-4116-9281-272B567D7A0B}"/>
            </a:ext>
          </a:extLst>
        </xdr:cNvPr>
        <xdr:cNvCxnSpPr/>
      </xdr:nvCxnSpPr>
      <xdr:spPr>
        <a:xfrm>
          <a:off x="18395950" y="679907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144272</xdr:rowOff>
    </xdr:from>
    <xdr:to>
      <xdr:col>102</xdr:col>
      <xdr:colOff>165100</xdr:colOff>
      <xdr:row>41</xdr:row>
      <xdr:rowOff>74422</xdr:rowOff>
    </xdr:to>
    <xdr:sp macro="" textlink="">
      <xdr:nvSpPr>
        <xdr:cNvPr id="490" name="楕円 489">
          <a:extLst>
            <a:ext uri="{FF2B5EF4-FFF2-40B4-BE49-F238E27FC236}">
              <a16:creationId xmlns:a16="http://schemas.microsoft.com/office/drawing/2014/main" id="{B977F51B-688C-48B6-80B6-CC04CAE67D5F}"/>
            </a:ext>
          </a:extLst>
        </xdr:cNvPr>
        <xdr:cNvSpPr/>
      </xdr:nvSpPr>
      <xdr:spPr>
        <a:xfrm>
          <a:off x="1755140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23622</xdr:rowOff>
    </xdr:from>
    <xdr:to>
      <xdr:col>107</xdr:col>
      <xdr:colOff>50800</xdr:colOff>
      <xdr:row>41</xdr:row>
      <xdr:rowOff>23622</xdr:rowOff>
    </xdr:to>
    <xdr:cxnSp macro="">
      <xdr:nvCxnSpPr>
        <xdr:cNvPr id="491" name="直線コネクタ 490">
          <a:extLst>
            <a:ext uri="{FF2B5EF4-FFF2-40B4-BE49-F238E27FC236}">
              <a16:creationId xmlns:a16="http://schemas.microsoft.com/office/drawing/2014/main" id="{92135DD7-3A3B-4C1F-9377-4CA276EACD4F}"/>
            </a:ext>
          </a:extLst>
        </xdr:cNvPr>
        <xdr:cNvCxnSpPr/>
      </xdr:nvCxnSpPr>
      <xdr:spPr>
        <a:xfrm>
          <a:off x="17602200" y="679907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144272</xdr:rowOff>
    </xdr:from>
    <xdr:to>
      <xdr:col>98</xdr:col>
      <xdr:colOff>38100</xdr:colOff>
      <xdr:row>41</xdr:row>
      <xdr:rowOff>74422</xdr:rowOff>
    </xdr:to>
    <xdr:sp macro="" textlink="">
      <xdr:nvSpPr>
        <xdr:cNvPr id="492" name="楕円 491">
          <a:extLst>
            <a:ext uri="{FF2B5EF4-FFF2-40B4-BE49-F238E27FC236}">
              <a16:creationId xmlns:a16="http://schemas.microsoft.com/office/drawing/2014/main" id="{C4BE7D9D-68DF-46F3-8AC3-97C3C1E4CF7F}"/>
            </a:ext>
          </a:extLst>
        </xdr:cNvPr>
        <xdr:cNvSpPr/>
      </xdr:nvSpPr>
      <xdr:spPr>
        <a:xfrm>
          <a:off x="16757650" y="67546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23622</xdr:rowOff>
    </xdr:from>
    <xdr:to>
      <xdr:col>102</xdr:col>
      <xdr:colOff>114300</xdr:colOff>
      <xdr:row>41</xdr:row>
      <xdr:rowOff>23622</xdr:rowOff>
    </xdr:to>
    <xdr:cxnSp macro="">
      <xdr:nvCxnSpPr>
        <xdr:cNvPr id="493" name="直線コネクタ 492">
          <a:extLst>
            <a:ext uri="{FF2B5EF4-FFF2-40B4-BE49-F238E27FC236}">
              <a16:creationId xmlns:a16="http://schemas.microsoft.com/office/drawing/2014/main" id="{3E1D9A02-BEA6-40CB-9930-07AD5B1694D3}"/>
            </a:ext>
          </a:extLst>
        </xdr:cNvPr>
        <xdr:cNvCxnSpPr/>
      </xdr:nvCxnSpPr>
      <xdr:spPr>
        <a:xfrm>
          <a:off x="16802100" y="679907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6545A5DB-89D4-4EAC-8310-F2E33D8D5470}"/>
            </a:ext>
          </a:extLst>
        </xdr:cNvPr>
        <xdr:cNvSpPr txBox="1"/>
      </xdr:nvSpPr>
      <xdr:spPr>
        <a:xfrm>
          <a:off x="18980227" y="633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0DF66EF2-244A-457F-835E-4C54383D05F7}"/>
            </a:ext>
          </a:extLst>
        </xdr:cNvPr>
        <xdr:cNvSpPr txBox="1"/>
      </xdr:nvSpPr>
      <xdr:spPr>
        <a:xfrm>
          <a:off x="18180127" y="633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3AFBF45A-F336-4880-B60D-854ED0BBAF52}"/>
            </a:ext>
          </a:extLst>
        </xdr:cNvPr>
        <xdr:cNvSpPr txBox="1"/>
      </xdr:nvSpPr>
      <xdr:spPr>
        <a:xfrm>
          <a:off x="17386377" y="633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BB3699AD-463A-4BB7-8646-ED24005D0100}"/>
            </a:ext>
          </a:extLst>
        </xdr:cNvPr>
        <xdr:cNvSpPr txBox="1"/>
      </xdr:nvSpPr>
      <xdr:spPr>
        <a:xfrm>
          <a:off x="16592627" y="629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65549</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B0BC4483-4618-4C78-B9CF-EB1041C9ABA4}"/>
            </a:ext>
          </a:extLst>
        </xdr:cNvPr>
        <xdr:cNvSpPr txBox="1"/>
      </xdr:nvSpPr>
      <xdr:spPr>
        <a:xfrm>
          <a:off x="189802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65549</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7DDC8BD6-9AF3-4F10-BC12-380CEB5146C8}"/>
            </a:ext>
          </a:extLst>
        </xdr:cNvPr>
        <xdr:cNvSpPr txBox="1"/>
      </xdr:nvSpPr>
      <xdr:spPr>
        <a:xfrm>
          <a:off x="181801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65549</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18AB116F-1774-479B-9AB2-595A1C47BD1D}"/>
            </a:ext>
          </a:extLst>
        </xdr:cNvPr>
        <xdr:cNvSpPr txBox="1"/>
      </xdr:nvSpPr>
      <xdr:spPr>
        <a:xfrm>
          <a:off x="1738637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65549</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E32DB653-43D6-4460-87C7-D44DD7C75B87}"/>
            </a:ext>
          </a:extLst>
        </xdr:cNvPr>
        <xdr:cNvSpPr txBox="1"/>
      </xdr:nvSpPr>
      <xdr:spPr>
        <a:xfrm>
          <a:off x="165926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1A285A3C-7AA5-440B-9AEF-D755BD99C72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D5B434F4-77E0-405C-A6C0-6686C3034EE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F9A73087-B574-4455-A305-681661F1C1D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EA41B81B-2D57-4CA8-9AA3-066D4BABD48D}"/>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2A0AEA83-EA42-4372-9B8C-3F9DE44BC92D}"/>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AB23987C-F329-4A8A-AF1F-91A4030BC7DE}"/>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98A71342-553C-4AA9-9157-32168762367A}"/>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C29C43B-BB31-455E-9DAB-DB2D3076DE86}"/>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BEC14A67-99E9-42BA-8162-40EAAAC79E5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A293A8B0-16C2-4959-81C6-5F7F7F44074F}"/>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7FA0C9D7-30F3-4A81-B4F8-F3D7AD122AD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9A427F64-CE2A-4FB5-89ED-EDF3089607FB}"/>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7C299F23-D229-433E-B15A-20E80FF53989}"/>
            </a:ext>
          </a:extLst>
        </xdr:cNvPr>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F602A690-17D9-4EE3-B07D-2AE9518C3544}"/>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E0DE86A7-29A3-4035-8EEC-71B2945CDF92}"/>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8884ABCA-444E-49F9-BDD3-D3DDF65D9952}"/>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804F5835-D12B-4FFF-8FBE-CA68035BF1B1}"/>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C2516BEA-9269-43F2-A868-3E61A20822CB}"/>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2482A326-FC1D-4328-9F5E-146C0D1384A9}"/>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D7C84354-B961-46D3-8E21-BDF0EB5BE4EC}"/>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273E2C16-B895-42F3-A1D8-F2ECB87AA7C0}"/>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D7F8AAB0-9D45-460F-9BA0-860C90A31C8B}"/>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BA8040ED-48F9-4868-BE44-132EFE28DBC9}"/>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CCE683B6-C1DD-49EC-A7F6-5FF0BB8DD2A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61FA5D8D-7E72-4391-97CB-C3777E990C4E}"/>
            </a:ext>
          </a:extLst>
        </xdr:cNvPr>
        <xdr:cNvCxnSpPr/>
      </xdr:nvCxnSpPr>
      <xdr:spPr>
        <a:xfrm flipV="1">
          <a:off x="14699614" y="910209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404622C-48B2-4D24-BB08-DEFDD4EC979C}"/>
            </a:ext>
          </a:extLst>
        </xdr:cNvPr>
        <xdr:cNvSpPr txBox="1"/>
      </xdr:nvSpPr>
      <xdr:spPr>
        <a:xfrm>
          <a:off x="1473835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538B10F0-659F-4719-B25F-2344E8D4698F}"/>
            </a:ext>
          </a:extLst>
        </xdr:cNvPr>
        <xdr:cNvCxnSpPr/>
      </xdr:nvCxnSpPr>
      <xdr:spPr>
        <a:xfrm>
          <a:off x="14611350" y="1057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807FA6B7-C7A0-4F33-8FE0-F20CA48A3A70}"/>
            </a:ext>
          </a:extLst>
        </xdr:cNvPr>
        <xdr:cNvSpPr txBox="1"/>
      </xdr:nvSpPr>
      <xdr:spPr>
        <a:xfrm>
          <a:off x="14738350" y="889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CB67DDAD-36DE-4B43-BFBC-3377DA133E6C}"/>
            </a:ext>
          </a:extLst>
        </xdr:cNvPr>
        <xdr:cNvCxnSpPr/>
      </xdr:nvCxnSpPr>
      <xdr:spPr>
        <a:xfrm>
          <a:off x="14611350" y="91020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ECF29CB9-6807-473F-B486-769D0AACEB30}"/>
            </a:ext>
          </a:extLst>
        </xdr:cNvPr>
        <xdr:cNvSpPr txBox="1"/>
      </xdr:nvSpPr>
      <xdr:spPr>
        <a:xfrm>
          <a:off x="14738350" y="967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906B8592-5733-441A-8196-53311AA277CB}"/>
            </a:ext>
          </a:extLst>
        </xdr:cNvPr>
        <xdr:cNvSpPr/>
      </xdr:nvSpPr>
      <xdr:spPr>
        <a:xfrm>
          <a:off x="14649450" y="96989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CEA437D1-0818-4609-8CE6-11127AADDD29}"/>
            </a:ext>
          </a:extLst>
        </xdr:cNvPr>
        <xdr:cNvSpPr/>
      </xdr:nvSpPr>
      <xdr:spPr>
        <a:xfrm>
          <a:off x="13887450" y="9718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0F4944FB-6C51-472A-A458-698481A25C74}"/>
            </a:ext>
          </a:extLst>
        </xdr:cNvPr>
        <xdr:cNvSpPr/>
      </xdr:nvSpPr>
      <xdr:spPr>
        <a:xfrm>
          <a:off x="13093700" y="9706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BB8D77B6-ACA8-48DB-84B5-DAA8495FD3A5}"/>
            </a:ext>
          </a:extLst>
        </xdr:cNvPr>
        <xdr:cNvSpPr/>
      </xdr:nvSpPr>
      <xdr:spPr>
        <a:xfrm>
          <a:off x="12299950" y="9698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3A499705-B67A-4341-9F87-F766D6B18305}"/>
            </a:ext>
          </a:extLst>
        </xdr:cNvPr>
        <xdr:cNvSpPr/>
      </xdr:nvSpPr>
      <xdr:spPr>
        <a:xfrm>
          <a:off x="11487150" y="9706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E6B59DD-DE26-4C7E-A7D0-607DF263FC4B}"/>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25B1304-F660-4868-8142-1F10DE8D456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413FCD9B-43FB-438C-8C82-45551AC3D90F}"/>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4FC9A68-7A97-421F-962B-AB1BC6883CE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6F6DE6E-DEE3-4051-9B5C-6A14B8D31B32}"/>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36830</xdr:rowOff>
    </xdr:from>
    <xdr:to>
      <xdr:col>85</xdr:col>
      <xdr:colOff>177800</xdr:colOff>
      <xdr:row>58</xdr:row>
      <xdr:rowOff>138430</xdr:rowOff>
    </xdr:to>
    <xdr:sp macro="" textlink="">
      <xdr:nvSpPr>
        <xdr:cNvPr id="542" name="楕円 541">
          <a:extLst>
            <a:ext uri="{FF2B5EF4-FFF2-40B4-BE49-F238E27FC236}">
              <a16:creationId xmlns:a16="http://schemas.microsoft.com/office/drawing/2014/main" id="{F6A7FDB1-14E0-4844-A168-9A57AA256063}"/>
            </a:ext>
          </a:extLst>
        </xdr:cNvPr>
        <xdr:cNvSpPr/>
      </xdr:nvSpPr>
      <xdr:spPr>
        <a:xfrm>
          <a:off x="14649450" y="96189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59707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F05E9314-A5A8-433F-BC41-69E186883D5F}"/>
            </a:ext>
          </a:extLst>
        </xdr:cNvPr>
        <xdr:cNvSpPr txBox="1"/>
      </xdr:nvSpPr>
      <xdr:spPr>
        <a:xfrm>
          <a:off x="14738350" y="9476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48260</xdr:rowOff>
    </xdr:from>
    <xdr:to>
      <xdr:col>81</xdr:col>
      <xdr:colOff>101600</xdr:colOff>
      <xdr:row>58</xdr:row>
      <xdr:rowOff>149860</xdr:rowOff>
    </xdr:to>
    <xdr:sp macro="" textlink="">
      <xdr:nvSpPr>
        <xdr:cNvPr id="544" name="楕円 543">
          <a:extLst>
            <a:ext uri="{FF2B5EF4-FFF2-40B4-BE49-F238E27FC236}">
              <a16:creationId xmlns:a16="http://schemas.microsoft.com/office/drawing/2014/main" id="{46204847-7E9D-46CC-9B1C-2881449FBD55}"/>
            </a:ext>
          </a:extLst>
        </xdr:cNvPr>
        <xdr:cNvSpPr/>
      </xdr:nvSpPr>
      <xdr:spPr>
        <a:xfrm>
          <a:off x="13887450" y="963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87630</xdr:rowOff>
    </xdr:from>
    <xdr:to>
      <xdr:col>85</xdr:col>
      <xdr:colOff>127000</xdr:colOff>
      <xdr:row>58</xdr:row>
      <xdr:rowOff>99060</xdr:rowOff>
    </xdr:to>
    <xdr:cxnSp macro="">
      <xdr:nvCxnSpPr>
        <xdr:cNvPr id="545" name="直線コネクタ 544">
          <a:extLst>
            <a:ext uri="{FF2B5EF4-FFF2-40B4-BE49-F238E27FC236}">
              <a16:creationId xmlns:a16="http://schemas.microsoft.com/office/drawing/2014/main" id="{92DF21DB-DDE1-4BB6-9AED-96287D8BEBB4}"/>
            </a:ext>
          </a:extLst>
        </xdr:cNvPr>
        <xdr:cNvCxnSpPr/>
      </xdr:nvCxnSpPr>
      <xdr:spPr>
        <a:xfrm flipV="1">
          <a:off x="13938250" y="9669780"/>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166370</xdr:rowOff>
    </xdr:from>
    <xdr:to>
      <xdr:col>76</xdr:col>
      <xdr:colOff>165100</xdr:colOff>
      <xdr:row>58</xdr:row>
      <xdr:rowOff>96520</xdr:rowOff>
    </xdr:to>
    <xdr:sp macro="" textlink="">
      <xdr:nvSpPr>
        <xdr:cNvPr id="546" name="楕円 545">
          <a:extLst>
            <a:ext uri="{FF2B5EF4-FFF2-40B4-BE49-F238E27FC236}">
              <a16:creationId xmlns:a16="http://schemas.microsoft.com/office/drawing/2014/main" id="{46A4D294-495E-45C2-9E34-818EE5CF3953}"/>
            </a:ext>
          </a:extLst>
        </xdr:cNvPr>
        <xdr:cNvSpPr/>
      </xdr:nvSpPr>
      <xdr:spPr>
        <a:xfrm>
          <a:off x="13093700" y="9583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45720</xdr:rowOff>
    </xdr:from>
    <xdr:to>
      <xdr:col>81</xdr:col>
      <xdr:colOff>50800</xdr:colOff>
      <xdr:row>58</xdr:row>
      <xdr:rowOff>99060</xdr:rowOff>
    </xdr:to>
    <xdr:cxnSp macro="">
      <xdr:nvCxnSpPr>
        <xdr:cNvPr id="547" name="直線コネクタ 546">
          <a:extLst>
            <a:ext uri="{FF2B5EF4-FFF2-40B4-BE49-F238E27FC236}">
              <a16:creationId xmlns:a16="http://schemas.microsoft.com/office/drawing/2014/main" id="{64FCA518-0079-4E6D-8E27-FDFD7FA50051}"/>
            </a:ext>
          </a:extLst>
        </xdr:cNvPr>
        <xdr:cNvCxnSpPr/>
      </xdr:nvCxnSpPr>
      <xdr:spPr>
        <a:xfrm>
          <a:off x="13144500" y="9627870"/>
          <a:ext cx="7937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124460</xdr:rowOff>
    </xdr:from>
    <xdr:to>
      <xdr:col>72</xdr:col>
      <xdr:colOff>38100</xdr:colOff>
      <xdr:row>58</xdr:row>
      <xdr:rowOff>54610</xdr:rowOff>
    </xdr:to>
    <xdr:sp macro="" textlink="">
      <xdr:nvSpPr>
        <xdr:cNvPr id="548" name="楕円 547">
          <a:extLst>
            <a:ext uri="{FF2B5EF4-FFF2-40B4-BE49-F238E27FC236}">
              <a16:creationId xmlns:a16="http://schemas.microsoft.com/office/drawing/2014/main" id="{3B48816D-67B2-4208-A3EF-C73DF4899A40}"/>
            </a:ext>
          </a:extLst>
        </xdr:cNvPr>
        <xdr:cNvSpPr/>
      </xdr:nvSpPr>
      <xdr:spPr>
        <a:xfrm>
          <a:off x="12299950" y="9541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3810</xdr:rowOff>
    </xdr:from>
    <xdr:to>
      <xdr:col>76</xdr:col>
      <xdr:colOff>114300</xdr:colOff>
      <xdr:row>58</xdr:row>
      <xdr:rowOff>45720</xdr:rowOff>
    </xdr:to>
    <xdr:cxnSp macro="">
      <xdr:nvCxnSpPr>
        <xdr:cNvPr id="549" name="直線コネクタ 548">
          <a:extLst>
            <a:ext uri="{FF2B5EF4-FFF2-40B4-BE49-F238E27FC236}">
              <a16:creationId xmlns:a16="http://schemas.microsoft.com/office/drawing/2014/main" id="{5AE7B919-B40B-410E-A7FE-A4A6C5288397}"/>
            </a:ext>
          </a:extLst>
        </xdr:cNvPr>
        <xdr:cNvCxnSpPr/>
      </xdr:nvCxnSpPr>
      <xdr:spPr>
        <a:xfrm>
          <a:off x="12344400" y="958596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550" name="楕円 549">
          <a:extLst>
            <a:ext uri="{FF2B5EF4-FFF2-40B4-BE49-F238E27FC236}">
              <a16:creationId xmlns:a16="http://schemas.microsoft.com/office/drawing/2014/main" id="{C886934B-ABC7-40B4-BD9A-2F2414DA74E4}"/>
            </a:ext>
          </a:extLst>
        </xdr:cNvPr>
        <xdr:cNvSpPr/>
      </xdr:nvSpPr>
      <xdr:spPr>
        <a:xfrm>
          <a:off x="11487150" y="94919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3810</xdr:rowOff>
    </xdr:to>
    <xdr:cxnSp macro="">
      <xdr:nvCxnSpPr>
        <xdr:cNvPr id="551" name="直線コネクタ 550">
          <a:extLst>
            <a:ext uri="{FF2B5EF4-FFF2-40B4-BE49-F238E27FC236}">
              <a16:creationId xmlns:a16="http://schemas.microsoft.com/office/drawing/2014/main" id="{E503B746-3EA4-408C-B351-BD9230D22DC2}"/>
            </a:ext>
          </a:extLst>
        </xdr:cNvPr>
        <xdr:cNvCxnSpPr/>
      </xdr:nvCxnSpPr>
      <xdr:spPr>
        <a:xfrm>
          <a:off x="11537950" y="9542780"/>
          <a:ext cx="80645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57167</xdr:rowOff>
    </xdr:from>
    <xdr:ext cx="405111" cy="259045"/>
    <xdr:sp macro="" textlink="">
      <xdr:nvSpPr>
        <xdr:cNvPr id="552" name="n_1aveValue【学校施設】&#10;有形固定資産減価償却率">
          <a:extLst>
            <a:ext uri="{FF2B5EF4-FFF2-40B4-BE49-F238E27FC236}">
              <a16:creationId xmlns:a16="http://schemas.microsoft.com/office/drawing/2014/main" id="{83A662F2-6062-4CF2-8543-34A8D3110646}"/>
            </a:ext>
          </a:extLst>
        </xdr:cNvPr>
        <xdr:cNvSpPr txBox="1"/>
      </xdr:nvSpPr>
      <xdr:spPr>
        <a:xfrm>
          <a:off x="13742044" y="980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553" name="n_2aveValue【学校施設】&#10;有形固定資産減価償却率">
          <a:extLst>
            <a:ext uri="{FF2B5EF4-FFF2-40B4-BE49-F238E27FC236}">
              <a16:creationId xmlns:a16="http://schemas.microsoft.com/office/drawing/2014/main" id="{0D9734F2-4019-4440-BF3D-401DC9689467}"/>
            </a:ext>
          </a:extLst>
        </xdr:cNvPr>
        <xdr:cNvSpPr txBox="1"/>
      </xdr:nvSpPr>
      <xdr:spPr>
        <a:xfrm>
          <a:off x="1296099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554" name="n_3aveValue【学校施設】&#10;有形固定資産減価償却率">
          <a:extLst>
            <a:ext uri="{FF2B5EF4-FFF2-40B4-BE49-F238E27FC236}">
              <a16:creationId xmlns:a16="http://schemas.microsoft.com/office/drawing/2014/main" id="{2FD044FD-0ADE-4055-83C8-540ABDED7835}"/>
            </a:ext>
          </a:extLst>
        </xdr:cNvPr>
        <xdr:cNvSpPr txBox="1"/>
      </xdr:nvSpPr>
      <xdr:spPr>
        <a:xfrm>
          <a:off x="12167244" y="9785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55" name="n_4aveValue【学校施設】&#10;有形固定資産減価償却率">
          <a:extLst>
            <a:ext uri="{FF2B5EF4-FFF2-40B4-BE49-F238E27FC236}">
              <a16:creationId xmlns:a16="http://schemas.microsoft.com/office/drawing/2014/main" id="{FBD13FB1-D817-4D11-9354-134C08202417}"/>
            </a:ext>
          </a:extLst>
        </xdr:cNvPr>
        <xdr:cNvSpPr txBox="1"/>
      </xdr:nvSpPr>
      <xdr:spPr>
        <a:xfrm>
          <a:off x="113544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166387</xdr:rowOff>
    </xdr:from>
    <xdr:ext cx="405111" cy="259045"/>
    <xdr:sp macro="" textlink="">
      <xdr:nvSpPr>
        <xdr:cNvPr id="556" name="n_1mainValue【学校施設】&#10;有形固定資産減価償却率">
          <a:extLst>
            <a:ext uri="{FF2B5EF4-FFF2-40B4-BE49-F238E27FC236}">
              <a16:creationId xmlns:a16="http://schemas.microsoft.com/office/drawing/2014/main" id="{B9448AB6-8060-4235-9844-11F73D7E5851}"/>
            </a:ext>
          </a:extLst>
        </xdr:cNvPr>
        <xdr:cNvSpPr txBox="1"/>
      </xdr:nvSpPr>
      <xdr:spPr>
        <a:xfrm>
          <a:off x="13742044"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113047</xdr:rowOff>
    </xdr:from>
    <xdr:ext cx="405111" cy="259045"/>
    <xdr:sp macro="" textlink="">
      <xdr:nvSpPr>
        <xdr:cNvPr id="557" name="n_2mainValue【学校施設】&#10;有形固定資産減価償却率">
          <a:extLst>
            <a:ext uri="{FF2B5EF4-FFF2-40B4-BE49-F238E27FC236}">
              <a16:creationId xmlns:a16="http://schemas.microsoft.com/office/drawing/2014/main" id="{D9732918-9C36-4DE7-90F2-40ACB2ADBB4A}"/>
            </a:ext>
          </a:extLst>
        </xdr:cNvPr>
        <xdr:cNvSpPr txBox="1"/>
      </xdr:nvSpPr>
      <xdr:spPr>
        <a:xfrm>
          <a:off x="12960994" y="936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71137</xdr:rowOff>
    </xdr:from>
    <xdr:ext cx="405111" cy="259045"/>
    <xdr:sp macro="" textlink="">
      <xdr:nvSpPr>
        <xdr:cNvPr id="558" name="n_3mainValue【学校施設】&#10;有形固定資産減価償却率">
          <a:extLst>
            <a:ext uri="{FF2B5EF4-FFF2-40B4-BE49-F238E27FC236}">
              <a16:creationId xmlns:a16="http://schemas.microsoft.com/office/drawing/2014/main" id="{CF8BF35B-88E1-412E-8262-A975C419FD13}"/>
            </a:ext>
          </a:extLst>
        </xdr:cNvPr>
        <xdr:cNvSpPr txBox="1"/>
      </xdr:nvSpPr>
      <xdr:spPr>
        <a:xfrm>
          <a:off x="12167244"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559" name="n_4mainValue【学校施設】&#10;有形固定資産減価償却率">
          <a:extLst>
            <a:ext uri="{FF2B5EF4-FFF2-40B4-BE49-F238E27FC236}">
              <a16:creationId xmlns:a16="http://schemas.microsoft.com/office/drawing/2014/main" id="{E1E924AD-1532-4418-B352-D4ACF0F58C20}"/>
            </a:ext>
          </a:extLst>
        </xdr:cNvPr>
        <xdr:cNvSpPr txBox="1"/>
      </xdr:nvSpPr>
      <xdr:spPr>
        <a:xfrm>
          <a:off x="11354444"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5AA1EB76-5306-459F-8900-73A842BB6FB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119FABE2-0FD8-421D-9D22-A9301E7B17D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C9648C4F-A55A-4EDE-BE36-78F1755FD078}"/>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7EC1BB3C-96A3-43F3-B392-65E02CE2BB6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64D46879-C786-4515-83A3-5557F217B87F}"/>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18BBA8A9-1405-4C76-9A77-0243A863F3D3}"/>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6B038DFE-D51F-4662-B3BA-D777EB1158C3}"/>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A262C91D-3DCE-4169-B4C9-A3FF0796710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2139B149-84D8-471B-8287-FE0FB0CB4BE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F74560A-0F45-4ED4-80EE-A20284665188}"/>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66A21F9D-686F-4C59-83E3-F61E19EB0184}"/>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6310129E-7A3B-472B-A06D-1D5A797C482C}"/>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2375F23B-CB0A-430D-B2FE-1BF6822848C5}"/>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31AF52ED-4A39-4DAD-81F0-FC6FB9026C6B}"/>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93255A74-F46D-4F16-BA3A-390284B2872D}"/>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A58FE74F-2777-4359-9CBA-13B8F3F42FF2}"/>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693179BC-8F7A-4856-905E-CF9D4C7F3FBB}"/>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EC5D2EEF-E53D-4809-BA2D-B28327AD81B9}"/>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EC4C2B73-5420-461A-A298-503568BDEFE8}"/>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21746E23-81BF-4E62-874C-562C3827473F}"/>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B5315FC1-A1F8-492E-983E-AF359C7F8D0E}"/>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204B13E7-152A-4EE1-AF5D-6361EE71CB1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4644E695-26AF-45D1-B170-908C22AC6A88}"/>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A67FB215-60B7-4129-A619-149FAA36099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10A37B69-5839-40DA-83E9-81185514CDA7}"/>
            </a:ext>
          </a:extLst>
        </xdr:cNvPr>
        <xdr:cNvCxnSpPr/>
      </xdr:nvCxnSpPr>
      <xdr:spPr>
        <a:xfrm flipV="1">
          <a:off x="19951064" y="9103360"/>
          <a:ext cx="0" cy="1602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2B0C7340-B6E8-49FD-AA45-E8410EFBC340}"/>
            </a:ext>
          </a:extLst>
        </xdr:cNvPr>
        <xdr:cNvSpPr txBox="1"/>
      </xdr:nvSpPr>
      <xdr:spPr>
        <a:xfrm>
          <a:off x="1998980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3FC992CB-60D5-4AF4-A84A-72AFE7D4E7DC}"/>
            </a:ext>
          </a:extLst>
        </xdr:cNvPr>
        <xdr:cNvCxnSpPr/>
      </xdr:nvCxnSpPr>
      <xdr:spPr>
        <a:xfrm>
          <a:off x="19881850" y="10706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BA0B1DD2-2280-4E2C-8E9C-E948588E669B}"/>
            </a:ext>
          </a:extLst>
        </xdr:cNvPr>
        <xdr:cNvSpPr txBox="1"/>
      </xdr:nvSpPr>
      <xdr:spPr>
        <a:xfrm>
          <a:off x="19989800" y="889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EE593F1A-FF36-4EF5-A82E-69142F5E3DC1}"/>
            </a:ext>
          </a:extLst>
        </xdr:cNvPr>
        <xdr:cNvCxnSpPr/>
      </xdr:nvCxnSpPr>
      <xdr:spPr>
        <a:xfrm>
          <a:off x="19881850" y="9103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89" name="【学校施設】&#10;一人当たり面積平均値テキスト">
          <a:extLst>
            <a:ext uri="{FF2B5EF4-FFF2-40B4-BE49-F238E27FC236}">
              <a16:creationId xmlns:a16="http://schemas.microsoft.com/office/drawing/2014/main" id="{7F433D03-26AB-4D72-AC8E-17EBAE09C7FC}"/>
            </a:ext>
          </a:extLst>
        </xdr:cNvPr>
        <xdr:cNvSpPr txBox="1"/>
      </xdr:nvSpPr>
      <xdr:spPr>
        <a:xfrm>
          <a:off x="19989800" y="10068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B3E2AF26-0D39-4382-86A2-05CD33A74983}"/>
            </a:ext>
          </a:extLst>
        </xdr:cNvPr>
        <xdr:cNvSpPr/>
      </xdr:nvSpPr>
      <xdr:spPr>
        <a:xfrm>
          <a:off x="199009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FEC2A7A9-4211-4DC0-813A-5FAE447D5B3D}"/>
            </a:ext>
          </a:extLst>
        </xdr:cNvPr>
        <xdr:cNvSpPr/>
      </xdr:nvSpPr>
      <xdr:spPr>
        <a:xfrm>
          <a:off x="191579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53A986ED-09A3-412C-B000-21FC04B00BB6}"/>
            </a:ext>
          </a:extLst>
        </xdr:cNvPr>
        <xdr:cNvSpPr/>
      </xdr:nvSpPr>
      <xdr:spPr>
        <a:xfrm>
          <a:off x="18345150" y="1008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25D78733-3FE0-40AD-8BC4-03DC22CCBB71}"/>
            </a:ext>
          </a:extLst>
        </xdr:cNvPr>
        <xdr:cNvSpPr/>
      </xdr:nvSpPr>
      <xdr:spPr>
        <a:xfrm>
          <a:off x="175514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1391660E-0A98-44D8-B637-D8781E3C8DAA}"/>
            </a:ext>
          </a:extLst>
        </xdr:cNvPr>
        <xdr:cNvSpPr/>
      </xdr:nvSpPr>
      <xdr:spPr>
        <a:xfrm>
          <a:off x="16757650" y="1010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3C18BD7-A8AA-465D-B520-C4A0CC2195B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877ACE7F-5B95-48B9-8539-A296CFF832A8}"/>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0670689-396C-4331-A9E7-C8042B133A3B}"/>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82EEC56-19DB-4364-8E90-0A2328869E5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FAE0A58-11EE-4804-A13D-029676DA45E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102870</xdr:rowOff>
    </xdr:from>
    <xdr:to>
      <xdr:col>116</xdr:col>
      <xdr:colOff>114300</xdr:colOff>
      <xdr:row>61</xdr:row>
      <xdr:rowOff>33020</xdr:rowOff>
    </xdr:to>
    <xdr:sp macro="" textlink="">
      <xdr:nvSpPr>
        <xdr:cNvPr id="600" name="楕円 599">
          <a:extLst>
            <a:ext uri="{FF2B5EF4-FFF2-40B4-BE49-F238E27FC236}">
              <a16:creationId xmlns:a16="http://schemas.microsoft.com/office/drawing/2014/main" id="{0A994E66-34E8-49A9-83E2-9AAE0FFD8BE8}"/>
            </a:ext>
          </a:extLst>
        </xdr:cNvPr>
        <xdr:cNvSpPr/>
      </xdr:nvSpPr>
      <xdr:spPr>
        <a:xfrm>
          <a:off x="19900900" y="10015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125747</xdr:rowOff>
    </xdr:from>
    <xdr:ext cx="469744" cy="259045"/>
    <xdr:sp macro="" textlink="">
      <xdr:nvSpPr>
        <xdr:cNvPr id="601" name="【学校施設】&#10;一人当たり面積該当値テキスト">
          <a:extLst>
            <a:ext uri="{FF2B5EF4-FFF2-40B4-BE49-F238E27FC236}">
              <a16:creationId xmlns:a16="http://schemas.microsoft.com/office/drawing/2014/main" id="{B486B540-E3C9-4304-B1D3-216A7F69909D}"/>
            </a:ext>
          </a:extLst>
        </xdr:cNvPr>
        <xdr:cNvSpPr txBox="1"/>
      </xdr:nvSpPr>
      <xdr:spPr>
        <a:xfrm>
          <a:off x="19989800" y="987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87630</xdr:rowOff>
    </xdr:from>
    <xdr:to>
      <xdr:col>112</xdr:col>
      <xdr:colOff>38100</xdr:colOff>
      <xdr:row>61</xdr:row>
      <xdr:rowOff>17780</xdr:rowOff>
    </xdr:to>
    <xdr:sp macro="" textlink="">
      <xdr:nvSpPr>
        <xdr:cNvPr id="602" name="楕円 601">
          <a:extLst>
            <a:ext uri="{FF2B5EF4-FFF2-40B4-BE49-F238E27FC236}">
              <a16:creationId xmlns:a16="http://schemas.microsoft.com/office/drawing/2014/main" id="{08B4A672-4DE1-4FEE-B164-9D4A47836B92}"/>
            </a:ext>
          </a:extLst>
        </xdr:cNvPr>
        <xdr:cNvSpPr/>
      </xdr:nvSpPr>
      <xdr:spPr>
        <a:xfrm>
          <a:off x="19157950" y="99999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138430</xdr:rowOff>
    </xdr:from>
    <xdr:to>
      <xdr:col>116</xdr:col>
      <xdr:colOff>63500</xdr:colOff>
      <xdr:row>60</xdr:row>
      <xdr:rowOff>153670</xdr:rowOff>
    </xdr:to>
    <xdr:cxnSp macro="">
      <xdr:nvCxnSpPr>
        <xdr:cNvPr id="603" name="直線コネクタ 602">
          <a:extLst>
            <a:ext uri="{FF2B5EF4-FFF2-40B4-BE49-F238E27FC236}">
              <a16:creationId xmlns:a16="http://schemas.microsoft.com/office/drawing/2014/main" id="{B5ACE316-F4CA-4411-8791-243D3E467AB9}"/>
            </a:ext>
          </a:extLst>
        </xdr:cNvPr>
        <xdr:cNvCxnSpPr/>
      </xdr:nvCxnSpPr>
      <xdr:spPr>
        <a:xfrm>
          <a:off x="19202400" y="1005078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88900</xdr:rowOff>
    </xdr:from>
    <xdr:to>
      <xdr:col>107</xdr:col>
      <xdr:colOff>101600</xdr:colOff>
      <xdr:row>61</xdr:row>
      <xdr:rowOff>19050</xdr:rowOff>
    </xdr:to>
    <xdr:sp macro="" textlink="">
      <xdr:nvSpPr>
        <xdr:cNvPr id="604" name="楕円 603">
          <a:extLst>
            <a:ext uri="{FF2B5EF4-FFF2-40B4-BE49-F238E27FC236}">
              <a16:creationId xmlns:a16="http://schemas.microsoft.com/office/drawing/2014/main" id="{28155CAC-9315-4D5E-88CB-E720452FD38C}"/>
            </a:ext>
          </a:extLst>
        </xdr:cNvPr>
        <xdr:cNvSpPr/>
      </xdr:nvSpPr>
      <xdr:spPr>
        <a:xfrm>
          <a:off x="18345150" y="10001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138430</xdr:rowOff>
    </xdr:from>
    <xdr:to>
      <xdr:col>111</xdr:col>
      <xdr:colOff>177800</xdr:colOff>
      <xdr:row>60</xdr:row>
      <xdr:rowOff>139700</xdr:rowOff>
    </xdr:to>
    <xdr:cxnSp macro="">
      <xdr:nvCxnSpPr>
        <xdr:cNvPr id="605" name="直線コネクタ 604">
          <a:extLst>
            <a:ext uri="{FF2B5EF4-FFF2-40B4-BE49-F238E27FC236}">
              <a16:creationId xmlns:a16="http://schemas.microsoft.com/office/drawing/2014/main" id="{88173363-EBA7-42B2-AEA4-039DFEEF76AA}"/>
            </a:ext>
          </a:extLst>
        </xdr:cNvPr>
        <xdr:cNvCxnSpPr/>
      </xdr:nvCxnSpPr>
      <xdr:spPr>
        <a:xfrm flipV="1">
          <a:off x="18395950" y="10050780"/>
          <a:ext cx="8064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606" name="楕円 605">
          <a:extLst>
            <a:ext uri="{FF2B5EF4-FFF2-40B4-BE49-F238E27FC236}">
              <a16:creationId xmlns:a16="http://schemas.microsoft.com/office/drawing/2014/main" id="{D644A10B-6E9D-4A89-A730-9EFD12206168}"/>
            </a:ext>
          </a:extLst>
        </xdr:cNvPr>
        <xdr:cNvSpPr/>
      </xdr:nvSpPr>
      <xdr:spPr>
        <a:xfrm>
          <a:off x="17551400" y="99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114300</xdr:rowOff>
    </xdr:from>
    <xdr:to>
      <xdr:col>107</xdr:col>
      <xdr:colOff>50800</xdr:colOff>
      <xdr:row>60</xdr:row>
      <xdr:rowOff>139700</xdr:rowOff>
    </xdr:to>
    <xdr:cxnSp macro="">
      <xdr:nvCxnSpPr>
        <xdr:cNvPr id="607" name="直線コネクタ 606">
          <a:extLst>
            <a:ext uri="{FF2B5EF4-FFF2-40B4-BE49-F238E27FC236}">
              <a16:creationId xmlns:a16="http://schemas.microsoft.com/office/drawing/2014/main" id="{F0297B2D-F55D-48E7-B8F8-9A21A3A1E8F5}"/>
            </a:ext>
          </a:extLst>
        </xdr:cNvPr>
        <xdr:cNvCxnSpPr/>
      </xdr:nvCxnSpPr>
      <xdr:spPr>
        <a:xfrm>
          <a:off x="17602200" y="10026650"/>
          <a:ext cx="7937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45720</xdr:rowOff>
    </xdr:from>
    <xdr:to>
      <xdr:col>98</xdr:col>
      <xdr:colOff>38100</xdr:colOff>
      <xdr:row>60</xdr:row>
      <xdr:rowOff>147320</xdr:rowOff>
    </xdr:to>
    <xdr:sp macro="" textlink="">
      <xdr:nvSpPr>
        <xdr:cNvPr id="608" name="楕円 607">
          <a:extLst>
            <a:ext uri="{FF2B5EF4-FFF2-40B4-BE49-F238E27FC236}">
              <a16:creationId xmlns:a16="http://schemas.microsoft.com/office/drawing/2014/main" id="{DBE20093-88A4-410E-8F7E-BBED2A869279}"/>
            </a:ext>
          </a:extLst>
        </xdr:cNvPr>
        <xdr:cNvSpPr/>
      </xdr:nvSpPr>
      <xdr:spPr>
        <a:xfrm>
          <a:off x="16757650" y="9958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96520</xdr:rowOff>
    </xdr:from>
    <xdr:to>
      <xdr:col>102</xdr:col>
      <xdr:colOff>114300</xdr:colOff>
      <xdr:row>60</xdr:row>
      <xdr:rowOff>114300</xdr:rowOff>
    </xdr:to>
    <xdr:cxnSp macro="">
      <xdr:nvCxnSpPr>
        <xdr:cNvPr id="609" name="直線コネクタ 608">
          <a:extLst>
            <a:ext uri="{FF2B5EF4-FFF2-40B4-BE49-F238E27FC236}">
              <a16:creationId xmlns:a16="http://schemas.microsoft.com/office/drawing/2014/main" id="{50D9CAC6-DC56-487A-8F65-3F79B1E497BB}"/>
            </a:ext>
          </a:extLst>
        </xdr:cNvPr>
        <xdr:cNvCxnSpPr/>
      </xdr:nvCxnSpPr>
      <xdr:spPr>
        <a:xfrm>
          <a:off x="16802100" y="10008870"/>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10" name="n_1aveValue【学校施設】&#10;一人当たり面積">
          <a:extLst>
            <a:ext uri="{FF2B5EF4-FFF2-40B4-BE49-F238E27FC236}">
              <a16:creationId xmlns:a16="http://schemas.microsoft.com/office/drawing/2014/main" id="{E4FA0159-ECC4-44CF-B85A-6BFEB08A1C2E}"/>
            </a:ext>
          </a:extLst>
        </xdr:cNvPr>
        <xdr:cNvSpPr txBox="1"/>
      </xdr:nvSpPr>
      <xdr:spPr>
        <a:xfrm>
          <a:off x="189802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611" name="n_2aveValue【学校施設】&#10;一人当たり面積">
          <a:extLst>
            <a:ext uri="{FF2B5EF4-FFF2-40B4-BE49-F238E27FC236}">
              <a16:creationId xmlns:a16="http://schemas.microsoft.com/office/drawing/2014/main" id="{1FCD487D-4AB5-4A98-82D6-C8D31F9AE475}"/>
            </a:ext>
          </a:extLst>
        </xdr:cNvPr>
        <xdr:cNvSpPr txBox="1"/>
      </xdr:nvSpPr>
      <xdr:spPr>
        <a:xfrm>
          <a:off x="18180127" y="10177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612" name="n_3aveValue【学校施設】&#10;一人当たり面積">
          <a:extLst>
            <a:ext uri="{FF2B5EF4-FFF2-40B4-BE49-F238E27FC236}">
              <a16:creationId xmlns:a16="http://schemas.microsoft.com/office/drawing/2014/main" id="{D0B59889-8075-429D-AEAB-063992928872}"/>
            </a:ext>
          </a:extLst>
        </xdr:cNvPr>
        <xdr:cNvSpPr txBox="1"/>
      </xdr:nvSpPr>
      <xdr:spPr>
        <a:xfrm>
          <a:off x="1738637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13" name="n_4aveValue【学校施設】&#10;一人当たり面積">
          <a:extLst>
            <a:ext uri="{FF2B5EF4-FFF2-40B4-BE49-F238E27FC236}">
              <a16:creationId xmlns:a16="http://schemas.microsoft.com/office/drawing/2014/main" id="{E36DDD76-51AD-4DF0-AA0D-EE37A5AB0599}"/>
            </a:ext>
          </a:extLst>
        </xdr:cNvPr>
        <xdr:cNvSpPr txBox="1"/>
      </xdr:nvSpPr>
      <xdr:spPr>
        <a:xfrm>
          <a:off x="165926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34307</xdr:rowOff>
    </xdr:from>
    <xdr:ext cx="469744" cy="259045"/>
    <xdr:sp macro="" textlink="">
      <xdr:nvSpPr>
        <xdr:cNvPr id="614" name="n_1mainValue【学校施設】&#10;一人当たり面積">
          <a:extLst>
            <a:ext uri="{FF2B5EF4-FFF2-40B4-BE49-F238E27FC236}">
              <a16:creationId xmlns:a16="http://schemas.microsoft.com/office/drawing/2014/main" id="{3116B617-AD25-45C2-B781-B38162441FA0}"/>
            </a:ext>
          </a:extLst>
        </xdr:cNvPr>
        <xdr:cNvSpPr txBox="1"/>
      </xdr:nvSpPr>
      <xdr:spPr>
        <a:xfrm>
          <a:off x="18980227" y="978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35577</xdr:rowOff>
    </xdr:from>
    <xdr:ext cx="469744" cy="259045"/>
    <xdr:sp macro="" textlink="">
      <xdr:nvSpPr>
        <xdr:cNvPr id="615" name="n_2mainValue【学校施設】&#10;一人当たり面積">
          <a:extLst>
            <a:ext uri="{FF2B5EF4-FFF2-40B4-BE49-F238E27FC236}">
              <a16:creationId xmlns:a16="http://schemas.microsoft.com/office/drawing/2014/main" id="{24B39525-C22B-40C2-8648-0B6247F61D6F}"/>
            </a:ext>
          </a:extLst>
        </xdr:cNvPr>
        <xdr:cNvSpPr txBox="1"/>
      </xdr:nvSpPr>
      <xdr:spPr>
        <a:xfrm>
          <a:off x="18180127" y="97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10177</xdr:rowOff>
    </xdr:from>
    <xdr:ext cx="469744" cy="259045"/>
    <xdr:sp macro="" textlink="">
      <xdr:nvSpPr>
        <xdr:cNvPr id="616" name="n_3mainValue【学校施設】&#10;一人当たり面積">
          <a:extLst>
            <a:ext uri="{FF2B5EF4-FFF2-40B4-BE49-F238E27FC236}">
              <a16:creationId xmlns:a16="http://schemas.microsoft.com/office/drawing/2014/main" id="{7AB74CC4-D48F-490F-9C17-250C494A12C2}"/>
            </a:ext>
          </a:extLst>
        </xdr:cNvPr>
        <xdr:cNvSpPr txBox="1"/>
      </xdr:nvSpPr>
      <xdr:spPr>
        <a:xfrm>
          <a:off x="17386377" y="975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163847</xdr:rowOff>
    </xdr:from>
    <xdr:ext cx="469744" cy="259045"/>
    <xdr:sp macro="" textlink="">
      <xdr:nvSpPr>
        <xdr:cNvPr id="617" name="n_4mainValue【学校施設】&#10;一人当たり面積">
          <a:extLst>
            <a:ext uri="{FF2B5EF4-FFF2-40B4-BE49-F238E27FC236}">
              <a16:creationId xmlns:a16="http://schemas.microsoft.com/office/drawing/2014/main" id="{A2A1CD66-6C79-4042-9C17-A40A9AF2271C}"/>
            </a:ext>
          </a:extLst>
        </xdr:cNvPr>
        <xdr:cNvSpPr txBox="1"/>
      </xdr:nvSpPr>
      <xdr:spPr>
        <a:xfrm>
          <a:off x="16592627" y="974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AC26E70C-1CA3-4F1E-857F-87F9F979850D}"/>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77D79993-DC3B-4186-819C-0A933B3CEE1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3B8CE55A-CFBF-4C1A-B37D-152BD6BFD97B}"/>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47829C7-B0ED-416F-83CA-E9BE6B45437A}"/>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A621BCFD-D1B7-4CBD-B54C-D57F6D88D9A6}"/>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D9E95E91-5826-49B5-BC06-BF737799F60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674195D-D38A-49D7-A2B8-4A208CA48ABE}"/>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BF8F9E1F-AB15-4A53-88E5-4652FD7405F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B09E050C-CFF9-4DAD-8E89-65E017F657B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BCFE75B6-7191-4841-8062-D5BEEC1A5B55}"/>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6EFAA2A6-1160-4BAA-B75D-6F1DA403CC78}"/>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5278E4E7-411C-4E11-AF35-19A5F8797C4C}"/>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9AADA220-05C1-40B5-B0FE-2470475773AC}"/>
            </a:ext>
          </a:extLst>
        </xdr:cNvPr>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FD64CB2B-1F39-486C-8CDD-965A80DD2CE8}"/>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511509F9-5419-4421-823E-84FF8B8C535D}"/>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926673E6-4E53-405F-8E12-E2140E12E73C}"/>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9A10DF35-3502-4D0E-8B3C-95E1EEE4A122}"/>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19A08782-462F-41A4-BBA0-08107BCFE537}"/>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F1D8768F-221C-49F4-82F7-04DEB8A9A39D}"/>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505B8736-BD6E-41C0-B9B2-5C66438E5EF4}"/>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59B357E9-D382-4DFA-9D49-94B476DB5346}"/>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F4BFF493-8E27-4855-ACD4-68649677D302}"/>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775F981E-341F-4D72-A5EA-E689987FDF9B}"/>
            </a:ext>
          </a:extLst>
        </xdr:cNvPr>
        <xdr:cNvCxnSpPr/>
      </xdr:nvCxnSpPr>
      <xdr:spPr>
        <a:xfrm flipV="1">
          <a:off x="14699614" y="13128498"/>
          <a:ext cx="0" cy="112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6083DEEF-ECC7-44D7-B682-FAE4B260047B}"/>
            </a:ext>
          </a:extLst>
        </xdr:cNvPr>
        <xdr:cNvSpPr txBox="1"/>
      </xdr:nvSpPr>
      <xdr:spPr>
        <a:xfrm>
          <a:off x="14738350" y="142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FB639C01-2E58-4166-9CCF-64A254CA0A72}"/>
            </a:ext>
          </a:extLst>
        </xdr:cNvPr>
        <xdr:cNvCxnSpPr/>
      </xdr:nvCxnSpPr>
      <xdr:spPr>
        <a:xfrm>
          <a:off x="14611350" y="142521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37C41E71-A88E-48D4-8FC3-91FB103AB8E5}"/>
            </a:ext>
          </a:extLst>
        </xdr:cNvPr>
        <xdr:cNvSpPr txBox="1"/>
      </xdr:nvSpPr>
      <xdr:spPr>
        <a:xfrm>
          <a:off x="14738350" y="1291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91450A43-B8AA-46C5-B079-334B30EF28BC}"/>
            </a:ext>
          </a:extLst>
        </xdr:cNvPr>
        <xdr:cNvCxnSpPr/>
      </xdr:nvCxnSpPr>
      <xdr:spPr>
        <a:xfrm>
          <a:off x="14611350" y="131284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87901</xdr:rowOff>
    </xdr:from>
    <xdr:ext cx="405111" cy="259045"/>
    <xdr:sp macro="" textlink="">
      <xdr:nvSpPr>
        <xdr:cNvPr id="645" name="【児童館】&#10;有形固定資産減価償却率平均値テキスト">
          <a:extLst>
            <a:ext uri="{FF2B5EF4-FFF2-40B4-BE49-F238E27FC236}">
              <a16:creationId xmlns:a16="http://schemas.microsoft.com/office/drawing/2014/main" id="{D6982C5B-8C4C-4E62-BFE8-5F6990E9F14D}"/>
            </a:ext>
          </a:extLst>
        </xdr:cNvPr>
        <xdr:cNvSpPr txBox="1"/>
      </xdr:nvSpPr>
      <xdr:spPr>
        <a:xfrm>
          <a:off x="14738350" y="13632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DF65F631-5D21-4A23-85AE-CC0596B26C36}"/>
            </a:ext>
          </a:extLst>
        </xdr:cNvPr>
        <xdr:cNvSpPr/>
      </xdr:nvSpPr>
      <xdr:spPr>
        <a:xfrm>
          <a:off x="14649450" y="1377467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C960691D-BC4C-42AF-9D49-6C1DFF39CA6E}"/>
            </a:ext>
          </a:extLst>
        </xdr:cNvPr>
        <xdr:cNvSpPr/>
      </xdr:nvSpPr>
      <xdr:spPr>
        <a:xfrm>
          <a:off x="13887450" y="1375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F847FB34-DD8F-49A6-8530-9A25BEA126AA}"/>
            </a:ext>
          </a:extLst>
        </xdr:cNvPr>
        <xdr:cNvSpPr/>
      </xdr:nvSpPr>
      <xdr:spPr>
        <a:xfrm>
          <a:off x="13093700" y="1374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59CB65EF-3BD5-4B60-BCF2-BBEF1E612D5A}"/>
            </a:ext>
          </a:extLst>
        </xdr:cNvPr>
        <xdr:cNvSpPr/>
      </xdr:nvSpPr>
      <xdr:spPr>
        <a:xfrm>
          <a:off x="12299950" y="137289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BDDD3C8C-52F3-43B0-9302-B27B158D905F}"/>
            </a:ext>
          </a:extLst>
        </xdr:cNvPr>
        <xdr:cNvSpPr/>
      </xdr:nvSpPr>
      <xdr:spPr>
        <a:xfrm>
          <a:off x="11487150" y="136690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C6AB74F-2966-4107-8D3B-FCF60B3D62B2}"/>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4F67C137-2D03-4E06-AB5A-9740F597EC9A}"/>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7EA771E1-E5B6-4686-BEDA-592F63BB6ADC}"/>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38C69BFD-DA4E-4F8D-8013-DE70FC61B170}"/>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A5B5CF1-4C59-4725-B3B0-16468AFC5D2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138176</xdr:rowOff>
    </xdr:from>
    <xdr:to>
      <xdr:col>85</xdr:col>
      <xdr:colOff>177800</xdr:colOff>
      <xdr:row>86</xdr:row>
      <xdr:rowOff>68326</xdr:rowOff>
    </xdr:to>
    <xdr:sp macro="" textlink="">
      <xdr:nvSpPr>
        <xdr:cNvPr id="656" name="楕円 655">
          <a:extLst>
            <a:ext uri="{FF2B5EF4-FFF2-40B4-BE49-F238E27FC236}">
              <a16:creationId xmlns:a16="http://schemas.microsoft.com/office/drawing/2014/main" id="{EA81CAF3-40CF-44AC-86A3-B0B2F2F3D78D}"/>
            </a:ext>
          </a:extLst>
        </xdr:cNvPr>
        <xdr:cNvSpPr/>
      </xdr:nvSpPr>
      <xdr:spPr>
        <a:xfrm>
          <a:off x="14649450" y="141780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53103</xdr:rowOff>
    </xdr:from>
    <xdr:ext cx="405111" cy="259045"/>
    <xdr:sp macro="" textlink="">
      <xdr:nvSpPr>
        <xdr:cNvPr id="657" name="【児童館】&#10;有形固定資産減価償却率該当値テキスト">
          <a:extLst>
            <a:ext uri="{FF2B5EF4-FFF2-40B4-BE49-F238E27FC236}">
              <a16:creationId xmlns:a16="http://schemas.microsoft.com/office/drawing/2014/main" id="{DE02C799-F3F2-41B0-8690-FDBE747A7776}"/>
            </a:ext>
          </a:extLst>
        </xdr:cNvPr>
        <xdr:cNvSpPr txBox="1"/>
      </xdr:nvSpPr>
      <xdr:spPr>
        <a:xfrm>
          <a:off x="14738350" y="14092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92456</xdr:rowOff>
    </xdr:from>
    <xdr:to>
      <xdr:col>81</xdr:col>
      <xdr:colOff>101600</xdr:colOff>
      <xdr:row>86</xdr:row>
      <xdr:rowOff>22606</xdr:rowOff>
    </xdr:to>
    <xdr:sp macro="" textlink="">
      <xdr:nvSpPr>
        <xdr:cNvPr id="658" name="楕円 657">
          <a:extLst>
            <a:ext uri="{FF2B5EF4-FFF2-40B4-BE49-F238E27FC236}">
              <a16:creationId xmlns:a16="http://schemas.microsoft.com/office/drawing/2014/main" id="{AD97384D-5A17-455E-B7A9-22C498F19730}"/>
            </a:ext>
          </a:extLst>
        </xdr:cNvPr>
        <xdr:cNvSpPr/>
      </xdr:nvSpPr>
      <xdr:spPr>
        <a:xfrm>
          <a:off x="13887450" y="141323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143256</xdr:rowOff>
    </xdr:from>
    <xdr:to>
      <xdr:col>85</xdr:col>
      <xdr:colOff>127000</xdr:colOff>
      <xdr:row>86</xdr:row>
      <xdr:rowOff>17526</xdr:rowOff>
    </xdr:to>
    <xdr:cxnSp macro="">
      <xdr:nvCxnSpPr>
        <xdr:cNvPr id="659" name="直線コネクタ 658">
          <a:extLst>
            <a:ext uri="{FF2B5EF4-FFF2-40B4-BE49-F238E27FC236}">
              <a16:creationId xmlns:a16="http://schemas.microsoft.com/office/drawing/2014/main" id="{46046DE7-ECC5-4110-B4F4-0E69B231F2AD}"/>
            </a:ext>
          </a:extLst>
        </xdr:cNvPr>
        <xdr:cNvCxnSpPr/>
      </xdr:nvCxnSpPr>
      <xdr:spPr>
        <a:xfrm>
          <a:off x="13938250" y="14183106"/>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33020</xdr:rowOff>
    </xdr:from>
    <xdr:to>
      <xdr:col>76</xdr:col>
      <xdr:colOff>165100</xdr:colOff>
      <xdr:row>85</xdr:row>
      <xdr:rowOff>134620</xdr:rowOff>
    </xdr:to>
    <xdr:sp macro="" textlink="">
      <xdr:nvSpPr>
        <xdr:cNvPr id="660" name="楕円 659">
          <a:extLst>
            <a:ext uri="{FF2B5EF4-FFF2-40B4-BE49-F238E27FC236}">
              <a16:creationId xmlns:a16="http://schemas.microsoft.com/office/drawing/2014/main" id="{0A0CC9FC-E630-453E-8827-22CD5B0DB05F}"/>
            </a:ext>
          </a:extLst>
        </xdr:cNvPr>
        <xdr:cNvSpPr/>
      </xdr:nvSpPr>
      <xdr:spPr>
        <a:xfrm>
          <a:off x="130937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83820</xdr:rowOff>
    </xdr:from>
    <xdr:to>
      <xdr:col>81</xdr:col>
      <xdr:colOff>50800</xdr:colOff>
      <xdr:row>85</xdr:row>
      <xdr:rowOff>143256</xdr:rowOff>
    </xdr:to>
    <xdr:cxnSp macro="">
      <xdr:nvCxnSpPr>
        <xdr:cNvPr id="661" name="直線コネクタ 660">
          <a:extLst>
            <a:ext uri="{FF2B5EF4-FFF2-40B4-BE49-F238E27FC236}">
              <a16:creationId xmlns:a16="http://schemas.microsoft.com/office/drawing/2014/main" id="{BFF3D06C-3D25-4F5B-9235-DE648989DE3C}"/>
            </a:ext>
          </a:extLst>
        </xdr:cNvPr>
        <xdr:cNvCxnSpPr/>
      </xdr:nvCxnSpPr>
      <xdr:spPr>
        <a:xfrm>
          <a:off x="13144500" y="14123670"/>
          <a:ext cx="79375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142748</xdr:rowOff>
    </xdr:from>
    <xdr:to>
      <xdr:col>72</xdr:col>
      <xdr:colOff>38100</xdr:colOff>
      <xdr:row>85</xdr:row>
      <xdr:rowOff>72898</xdr:rowOff>
    </xdr:to>
    <xdr:sp macro="" textlink="">
      <xdr:nvSpPr>
        <xdr:cNvPr id="662" name="楕円 661">
          <a:extLst>
            <a:ext uri="{FF2B5EF4-FFF2-40B4-BE49-F238E27FC236}">
              <a16:creationId xmlns:a16="http://schemas.microsoft.com/office/drawing/2014/main" id="{250BFB0B-E005-4368-9F13-12A199B4FF41}"/>
            </a:ext>
          </a:extLst>
        </xdr:cNvPr>
        <xdr:cNvSpPr/>
      </xdr:nvSpPr>
      <xdr:spPr>
        <a:xfrm>
          <a:off x="12299950" y="140174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22098</xdr:rowOff>
    </xdr:from>
    <xdr:to>
      <xdr:col>76</xdr:col>
      <xdr:colOff>114300</xdr:colOff>
      <xdr:row>85</xdr:row>
      <xdr:rowOff>83820</xdr:rowOff>
    </xdr:to>
    <xdr:cxnSp macro="">
      <xdr:nvCxnSpPr>
        <xdr:cNvPr id="663" name="直線コネクタ 662">
          <a:extLst>
            <a:ext uri="{FF2B5EF4-FFF2-40B4-BE49-F238E27FC236}">
              <a16:creationId xmlns:a16="http://schemas.microsoft.com/office/drawing/2014/main" id="{1E6353EA-32F1-43D1-87CE-22AA13E5E508}"/>
            </a:ext>
          </a:extLst>
        </xdr:cNvPr>
        <xdr:cNvCxnSpPr/>
      </xdr:nvCxnSpPr>
      <xdr:spPr>
        <a:xfrm>
          <a:off x="12344400" y="14061948"/>
          <a:ext cx="8001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71882</xdr:rowOff>
    </xdr:from>
    <xdr:to>
      <xdr:col>67</xdr:col>
      <xdr:colOff>101600</xdr:colOff>
      <xdr:row>85</xdr:row>
      <xdr:rowOff>2032</xdr:rowOff>
    </xdr:to>
    <xdr:sp macro="" textlink="">
      <xdr:nvSpPr>
        <xdr:cNvPr id="664" name="楕円 663">
          <a:extLst>
            <a:ext uri="{FF2B5EF4-FFF2-40B4-BE49-F238E27FC236}">
              <a16:creationId xmlns:a16="http://schemas.microsoft.com/office/drawing/2014/main" id="{9C059E3C-B72D-498C-A4A4-670140E22A21}"/>
            </a:ext>
          </a:extLst>
        </xdr:cNvPr>
        <xdr:cNvSpPr/>
      </xdr:nvSpPr>
      <xdr:spPr>
        <a:xfrm>
          <a:off x="11487150" y="139466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122682</xdr:rowOff>
    </xdr:from>
    <xdr:to>
      <xdr:col>71</xdr:col>
      <xdr:colOff>177800</xdr:colOff>
      <xdr:row>85</xdr:row>
      <xdr:rowOff>22098</xdr:rowOff>
    </xdr:to>
    <xdr:cxnSp macro="">
      <xdr:nvCxnSpPr>
        <xdr:cNvPr id="665" name="直線コネクタ 664">
          <a:extLst>
            <a:ext uri="{FF2B5EF4-FFF2-40B4-BE49-F238E27FC236}">
              <a16:creationId xmlns:a16="http://schemas.microsoft.com/office/drawing/2014/main" id="{3EF09E33-0BC0-44AB-8717-02E20247ABE5}"/>
            </a:ext>
          </a:extLst>
        </xdr:cNvPr>
        <xdr:cNvCxnSpPr/>
      </xdr:nvCxnSpPr>
      <xdr:spPr>
        <a:xfrm>
          <a:off x="11537950" y="13997432"/>
          <a:ext cx="806450" cy="6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160290</xdr:rowOff>
    </xdr:from>
    <xdr:ext cx="405111" cy="259045"/>
    <xdr:sp macro="" textlink="">
      <xdr:nvSpPr>
        <xdr:cNvPr id="666" name="n_1aveValue【児童館】&#10;有形固定資産減価償却率">
          <a:extLst>
            <a:ext uri="{FF2B5EF4-FFF2-40B4-BE49-F238E27FC236}">
              <a16:creationId xmlns:a16="http://schemas.microsoft.com/office/drawing/2014/main" id="{0D50EE78-1E5E-42FB-A786-6DD2991B9904}"/>
            </a:ext>
          </a:extLst>
        </xdr:cNvPr>
        <xdr:cNvSpPr txBox="1"/>
      </xdr:nvSpPr>
      <xdr:spPr>
        <a:xfrm>
          <a:off x="13742044" y="1353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153433</xdr:rowOff>
    </xdr:from>
    <xdr:ext cx="405111" cy="259045"/>
    <xdr:sp macro="" textlink="">
      <xdr:nvSpPr>
        <xdr:cNvPr id="667" name="n_2aveValue【児童館】&#10;有形固定資産減価償却率">
          <a:extLst>
            <a:ext uri="{FF2B5EF4-FFF2-40B4-BE49-F238E27FC236}">
              <a16:creationId xmlns:a16="http://schemas.microsoft.com/office/drawing/2014/main" id="{ABC03111-29A9-40BF-A95E-D07DA3212E31}"/>
            </a:ext>
          </a:extLst>
        </xdr:cNvPr>
        <xdr:cNvSpPr txBox="1"/>
      </xdr:nvSpPr>
      <xdr:spPr>
        <a:xfrm>
          <a:off x="12960994" y="13532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137431</xdr:rowOff>
    </xdr:from>
    <xdr:ext cx="405111" cy="259045"/>
    <xdr:sp macro="" textlink="">
      <xdr:nvSpPr>
        <xdr:cNvPr id="668" name="n_3aveValue【児童館】&#10;有形固定資産減価償却率">
          <a:extLst>
            <a:ext uri="{FF2B5EF4-FFF2-40B4-BE49-F238E27FC236}">
              <a16:creationId xmlns:a16="http://schemas.microsoft.com/office/drawing/2014/main" id="{BDE6C30E-0A46-404C-888F-01622EB45BC5}"/>
            </a:ext>
          </a:extLst>
        </xdr:cNvPr>
        <xdr:cNvSpPr txBox="1"/>
      </xdr:nvSpPr>
      <xdr:spPr>
        <a:xfrm>
          <a:off x="12167244" y="13516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69" name="n_4aveValue【児童館】&#10;有形固定資産減価償却率">
          <a:extLst>
            <a:ext uri="{FF2B5EF4-FFF2-40B4-BE49-F238E27FC236}">
              <a16:creationId xmlns:a16="http://schemas.microsoft.com/office/drawing/2014/main" id="{90A7BA9D-D20B-4ED9-9FF3-C3B5EE93FE41}"/>
            </a:ext>
          </a:extLst>
        </xdr:cNvPr>
        <xdr:cNvSpPr txBox="1"/>
      </xdr:nvSpPr>
      <xdr:spPr>
        <a:xfrm>
          <a:off x="11354444" y="13450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13733</xdr:rowOff>
    </xdr:from>
    <xdr:ext cx="405111" cy="259045"/>
    <xdr:sp macro="" textlink="">
      <xdr:nvSpPr>
        <xdr:cNvPr id="670" name="n_1mainValue【児童館】&#10;有形固定資産減価償却率">
          <a:extLst>
            <a:ext uri="{FF2B5EF4-FFF2-40B4-BE49-F238E27FC236}">
              <a16:creationId xmlns:a16="http://schemas.microsoft.com/office/drawing/2014/main" id="{E2CC44D7-0577-4B5F-B74E-BBF133B6A9DC}"/>
            </a:ext>
          </a:extLst>
        </xdr:cNvPr>
        <xdr:cNvSpPr txBox="1"/>
      </xdr:nvSpPr>
      <xdr:spPr>
        <a:xfrm>
          <a:off x="13742044" y="1421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125747</xdr:rowOff>
    </xdr:from>
    <xdr:ext cx="405111" cy="259045"/>
    <xdr:sp macro="" textlink="">
      <xdr:nvSpPr>
        <xdr:cNvPr id="671" name="n_2mainValue【児童館】&#10;有形固定資産減価償却率">
          <a:extLst>
            <a:ext uri="{FF2B5EF4-FFF2-40B4-BE49-F238E27FC236}">
              <a16:creationId xmlns:a16="http://schemas.microsoft.com/office/drawing/2014/main" id="{DCD57412-071E-4995-ABAB-00EA168C163B}"/>
            </a:ext>
          </a:extLst>
        </xdr:cNvPr>
        <xdr:cNvSpPr txBox="1"/>
      </xdr:nvSpPr>
      <xdr:spPr>
        <a:xfrm>
          <a:off x="1296099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64025</xdr:rowOff>
    </xdr:from>
    <xdr:ext cx="405111" cy="259045"/>
    <xdr:sp macro="" textlink="">
      <xdr:nvSpPr>
        <xdr:cNvPr id="672" name="n_3mainValue【児童館】&#10;有形固定資産減価償却率">
          <a:extLst>
            <a:ext uri="{FF2B5EF4-FFF2-40B4-BE49-F238E27FC236}">
              <a16:creationId xmlns:a16="http://schemas.microsoft.com/office/drawing/2014/main" id="{77CDF77F-D821-4760-A247-7B3D47EBEED7}"/>
            </a:ext>
          </a:extLst>
        </xdr:cNvPr>
        <xdr:cNvSpPr txBox="1"/>
      </xdr:nvSpPr>
      <xdr:spPr>
        <a:xfrm>
          <a:off x="12167244" y="14103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164609</xdr:rowOff>
    </xdr:from>
    <xdr:ext cx="405111" cy="259045"/>
    <xdr:sp macro="" textlink="">
      <xdr:nvSpPr>
        <xdr:cNvPr id="673" name="n_4mainValue【児童館】&#10;有形固定資産減価償却率">
          <a:extLst>
            <a:ext uri="{FF2B5EF4-FFF2-40B4-BE49-F238E27FC236}">
              <a16:creationId xmlns:a16="http://schemas.microsoft.com/office/drawing/2014/main" id="{D01FF309-00D1-4376-862F-D911D53E6425}"/>
            </a:ext>
          </a:extLst>
        </xdr:cNvPr>
        <xdr:cNvSpPr txBox="1"/>
      </xdr:nvSpPr>
      <xdr:spPr>
        <a:xfrm>
          <a:off x="11354444" y="1403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0003FAFF-F995-442F-8E44-6047F3049170}"/>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8777DA01-8DB0-4BC1-A450-88F4C0FE565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2C317F97-3C40-4D94-98CB-999F5C605FD6}"/>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D4A993FF-E0BD-435B-A3DD-4A99437D9438}"/>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39F2B05C-F3FC-4D70-9522-A98EB9E00B59}"/>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BBA0600B-C40A-4DFB-B30E-42D608DBD1F2}"/>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F8F04208-0272-4CAF-A576-06EEEEF5C09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E12644C9-2F31-4220-9C47-3F5B9E0746C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002904ED-D3F6-4CA0-B3A1-1037A198E2C2}"/>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781D2D78-D024-43EF-B29E-2B637C2C6E8F}"/>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8B9201ED-9CB9-4E3C-B85C-7394338322B3}"/>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1BA287F9-517E-456B-81F6-B1E3E9970C9C}"/>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BAF5DBCF-E0CB-4190-912C-A91108B30C56}"/>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88628C19-7489-4C10-8165-0124CA5976E8}"/>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BD889F70-78E2-497E-A50F-86630244ECE4}"/>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8E6B9AB7-FEA4-480E-9938-90C710ED3871}"/>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BD7F0DF2-BDA0-4F64-AD61-DBDC2F8E1BAA}"/>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6A261700-0559-4A74-B6B7-534FABD497B0}"/>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DE3E9DF2-3E72-42F4-9642-045597342BD8}"/>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0E903B9F-A847-4D30-8FEA-F4A8A2FB8E30}"/>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BB5B045F-1FA5-4367-A5B2-3B907BD713E4}"/>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5966983F-F55E-48D4-9833-549B641D9911}"/>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19C0EEE4-F06D-498D-8F03-702EB0CAC42C}"/>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CB3F97E6-9F00-4BED-B059-80AAEEAEF423}"/>
            </a:ext>
          </a:extLst>
        </xdr:cNvPr>
        <xdr:cNvCxnSpPr/>
      </xdr:nvCxnSpPr>
      <xdr:spPr>
        <a:xfrm flipV="1">
          <a:off x="19951064" y="1296035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4DC6B6B0-E5FF-4B25-B2B3-504C16AFEBC5}"/>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720F7626-767D-4DAD-A48F-9C661382FBE7}"/>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4D31E81B-C4EE-4B85-96DE-483A853437A8}"/>
            </a:ext>
          </a:extLst>
        </xdr:cNvPr>
        <xdr:cNvSpPr txBox="1"/>
      </xdr:nvSpPr>
      <xdr:spPr>
        <a:xfrm>
          <a:off x="19989800" y="1274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5FA432EF-D8FE-48A7-8AD4-6F0FD43C5968}"/>
            </a:ext>
          </a:extLst>
        </xdr:cNvPr>
        <xdr:cNvCxnSpPr/>
      </xdr:nvCxnSpPr>
      <xdr:spPr>
        <a:xfrm>
          <a:off x="19881850" y="12960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702" name="【児童館】&#10;一人当たり面積平均値テキスト">
          <a:extLst>
            <a:ext uri="{FF2B5EF4-FFF2-40B4-BE49-F238E27FC236}">
              <a16:creationId xmlns:a16="http://schemas.microsoft.com/office/drawing/2014/main" id="{AC66F2D7-E27B-48C2-A8B7-80481D4D458F}"/>
            </a:ext>
          </a:extLst>
        </xdr:cNvPr>
        <xdr:cNvSpPr txBox="1"/>
      </xdr:nvSpPr>
      <xdr:spPr>
        <a:xfrm>
          <a:off x="19989800" y="1366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ADFC39CF-C641-4089-8977-1DCD740E09EF}"/>
            </a:ext>
          </a:extLst>
        </xdr:cNvPr>
        <xdr:cNvSpPr/>
      </xdr:nvSpPr>
      <xdr:spPr>
        <a:xfrm>
          <a:off x="1990090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F2EC2A34-CECF-4A8E-99E1-3A72628FA260}"/>
            </a:ext>
          </a:extLst>
        </xdr:cNvPr>
        <xdr:cNvSpPr/>
      </xdr:nvSpPr>
      <xdr:spPr>
        <a:xfrm>
          <a:off x="19157950" y="136842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BAF0D67D-14A4-445E-878B-C7AAF0828864}"/>
            </a:ext>
          </a:extLst>
        </xdr:cNvPr>
        <xdr:cNvSpPr/>
      </xdr:nvSpPr>
      <xdr:spPr>
        <a:xfrm>
          <a:off x="1834515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990AF28C-8B9A-4D83-A05C-273ECEFBAF46}"/>
            </a:ext>
          </a:extLst>
        </xdr:cNvPr>
        <xdr:cNvSpPr/>
      </xdr:nvSpPr>
      <xdr:spPr>
        <a:xfrm>
          <a:off x="1755140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15176E16-1231-4BC4-B40C-973D077C4216}"/>
            </a:ext>
          </a:extLst>
        </xdr:cNvPr>
        <xdr:cNvSpPr/>
      </xdr:nvSpPr>
      <xdr:spPr>
        <a:xfrm>
          <a:off x="16757650" y="13608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570B8944-216E-49B5-92F0-067DA4079FDE}"/>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4500EFC3-0C6E-4AA8-8B69-F7697B34C6F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E425DD4-F727-4899-92F4-BB1769C69F91}"/>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E6033DB-CBB3-4C43-A2ED-32C3199038D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9C50BFC-560E-4783-927F-16C2EED045B7}"/>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139700</xdr:rowOff>
    </xdr:from>
    <xdr:to>
      <xdr:col>116</xdr:col>
      <xdr:colOff>114300</xdr:colOff>
      <xdr:row>81</xdr:row>
      <xdr:rowOff>69850</xdr:rowOff>
    </xdr:to>
    <xdr:sp macro="" textlink="">
      <xdr:nvSpPr>
        <xdr:cNvPr id="713" name="楕円 712">
          <a:extLst>
            <a:ext uri="{FF2B5EF4-FFF2-40B4-BE49-F238E27FC236}">
              <a16:creationId xmlns:a16="http://schemas.microsoft.com/office/drawing/2014/main" id="{E8BAC398-5F01-441B-BC21-13B9152B6161}"/>
            </a:ext>
          </a:extLst>
        </xdr:cNvPr>
        <xdr:cNvSpPr/>
      </xdr:nvSpPr>
      <xdr:spPr>
        <a:xfrm>
          <a:off x="19900900" y="13354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162577</xdr:rowOff>
    </xdr:from>
    <xdr:ext cx="469744" cy="259045"/>
    <xdr:sp macro="" textlink="">
      <xdr:nvSpPr>
        <xdr:cNvPr id="714" name="【児童館】&#10;一人当たり面積該当値テキスト">
          <a:extLst>
            <a:ext uri="{FF2B5EF4-FFF2-40B4-BE49-F238E27FC236}">
              <a16:creationId xmlns:a16="http://schemas.microsoft.com/office/drawing/2014/main" id="{2AF72CCA-C4D4-4A45-AB17-1516B0D7FEBB}"/>
            </a:ext>
          </a:extLst>
        </xdr:cNvPr>
        <xdr:cNvSpPr txBox="1"/>
      </xdr:nvSpPr>
      <xdr:spPr>
        <a:xfrm>
          <a:off x="19989800"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139700</xdr:rowOff>
    </xdr:from>
    <xdr:to>
      <xdr:col>112</xdr:col>
      <xdr:colOff>38100</xdr:colOff>
      <xdr:row>81</xdr:row>
      <xdr:rowOff>69850</xdr:rowOff>
    </xdr:to>
    <xdr:sp macro="" textlink="">
      <xdr:nvSpPr>
        <xdr:cNvPr id="715" name="楕円 714">
          <a:extLst>
            <a:ext uri="{FF2B5EF4-FFF2-40B4-BE49-F238E27FC236}">
              <a16:creationId xmlns:a16="http://schemas.microsoft.com/office/drawing/2014/main" id="{D7FFB30B-1971-4077-B1DB-A1E691DED92E}"/>
            </a:ext>
          </a:extLst>
        </xdr:cNvPr>
        <xdr:cNvSpPr/>
      </xdr:nvSpPr>
      <xdr:spPr>
        <a:xfrm>
          <a:off x="19157950" y="13354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19050</xdr:rowOff>
    </xdr:from>
    <xdr:to>
      <xdr:col>116</xdr:col>
      <xdr:colOff>63500</xdr:colOff>
      <xdr:row>81</xdr:row>
      <xdr:rowOff>19050</xdr:rowOff>
    </xdr:to>
    <xdr:cxnSp macro="">
      <xdr:nvCxnSpPr>
        <xdr:cNvPr id="716" name="直線コネクタ 715">
          <a:extLst>
            <a:ext uri="{FF2B5EF4-FFF2-40B4-BE49-F238E27FC236}">
              <a16:creationId xmlns:a16="http://schemas.microsoft.com/office/drawing/2014/main" id="{2C5A3FDD-1F5F-4FD3-9075-314C62A59274}"/>
            </a:ext>
          </a:extLst>
        </xdr:cNvPr>
        <xdr:cNvCxnSpPr/>
      </xdr:nvCxnSpPr>
      <xdr:spPr>
        <a:xfrm>
          <a:off x="19202400" y="13398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139700</xdr:rowOff>
    </xdr:from>
    <xdr:to>
      <xdr:col>107</xdr:col>
      <xdr:colOff>101600</xdr:colOff>
      <xdr:row>81</xdr:row>
      <xdr:rowOff>69850</xdr:rowOff>
    </xdr:to>
    <xdr:sp macro="" textlink="">
      <xdr:nvSpPr>
        <xdr:cNvPr id="717" name="楕円 716">
          <a:extLst>
            <a:ext uri="{FF2B5EF4-FFF2-40B4-BE49-F238E27FC236}">
              <a16:creationId xmlns:a16="http://schemas.microsoft.com/office/drawing/2014/main" id="{1355A8FD-9917-41FA-88F0-CF1400368C21}"/>
            </a:ext>
          </a:extLst>
        </xdr:cNvPr>
        <xdr:cNvSpPr/>
      </xdr:nvSpPr>
      <xdr:spPr>
        <a:xfrm>
          <a:off x="18345150" y="13354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19050</xdr:rowOff>
    </xdr:from>
    <xdr:to>
      <xdr:col>111</xdr:col>
      <xdr:colOff>177800</xdr:colOff>
      <xdr:row>81</xdr:row>
      <xdr:rowOff>19050</xdr:rowOff>
    </xdr:to>
    <xdr:cxnSp macro="">
      <xdr:nvCxnSpPr>
        <xdr:cNvPr id="718" name="直線コネクタ 717">
          <a:extLst>
            <a:ext uri="{FF2B5EF4-FFF2-40B4-BE49-F238E27FC236}">
              <a16:creationId xmlns:a16="http://schemas.microsoft.com/office/drawing/2014/main" id="{F3F7E282-9D4D-4D2C-B177-B83D72911F0E}"/>
            </a:ext>
          </a:extLst>
        </xdr:cNvPr>
        <xdr:cNvCxnSpPr/>
      </xdr:nvCxnSpPr>
      <xdr:spPr>
        <a:xfrm>
          <a:off x="18395950" y="13398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139700</xdr:rowOff>
    </xdr:from>
    <xdr:to>
      <xdr:col>102</xdr:col>
      <xdr:colOff>165100</xdr:colOff>
      <xdr:row>81</xdr:row>
      <xdr:rowOff>69850</xdr:rowOff>
    </xdr:to>
    <xdr:sp macro="" textlink="">
      <xdr:nvSpPr>
        <xdr:cNvPr id="719" name="楕円 718">
          <a:extLst>
            <a:ext uri="{FF2B5EF4-FFF2-40B4-BE49-F238E27FC236}">
              <a16:creationId xmlns:a16="http://schemas.microsoft.com/office/drawing/2014/main" id="{F080C64C-D2C7-4DBE-A31C-A6617E3B3EF5}"/>
            </a:ext>
          </a:extLst>
        </xdr:cNvPr>
        <xdr:cNvSpPr/>
      </xdr:nvSpPr>
      <xdr:spPr>
        <a:xfrm>
          <a:off x="17551400" y="13354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19050</xdr:rowOff>
    </xdr:from>
    <xdr:to>
      <xdr:col>107</xdr:col>
      <xdr:colOff>50800</xdr:colOff>
      <xdr:row>81</xdr:row>
      <xdr:rowOff>19050</xdr:rowOff>
    </xdr:to>
    <xdr:cxnSp macro="">
      <xdr:nvCxnSpPr>
        <xdr:cNvPr id="720" name="直線コネクタ 719">
          <a:extLst>
            <a:ext uri="{FF2B5EF4-FFF2-40B4-BE49-F238E27FC236}">
              <a16:creationId xmlns:a16="http://schemas.microsoft.com/office/drawing/2014/main" id="{BD535DFC-34B1-4B9D-A6B3-69174475AB6C}"/>
            </a:ext>
          </a:extLst>
        </xdr:cNvPr>
        <xdr:cNvCxnSpPr/>
      </xdr:nvCxnSpPr>
      <xdr:spPr>
        <a:xfrm>
          <a:off x="17602200" y="13398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158750</xdr:rowOff>
    </xdr:from>
    <xdr:to>
      <xdr:col>98</xdr:col>
      <xdr:colOff>38100</xdr:colOff>
      <xdr:row>80</xdr:row>
      <xdr:rowOff>88900</xdr:rowOff>
    </xdr:to>
    <xdr:sp macro="" textlink="">
      <xdr:nvSpPr>
        <xdr:cNvPr id="721" name="楕円 720">
          <a:extLst>
            <a:ext uri="{FF2B5EF4-FFF2-40B4-BE49-F238E27FC236}">
              <a16:creationId xmlns:a16="http://schemas.microsoft.com/office/drawing/2014/main" id="{9B8EDE97-D029-4960-9485-5BD9602607AE}"/>
            </a:ext>
          </a:extLst>
        </xdr:cNvPr>
        <xdr:cNvSpPr/>
      </xdr:nvSpPr>
      <xdr:spPr>
        <a:xfrm>
          <a:off x="16757650" y="13208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38100</xdr:rowOff>
    </xdr:from>
    <xdr:to>
      <xdr:col>102</xdr:col>
      <xdr:colOff>114300</xdr:colOff>
      <xdr:row>81</xdr:row>
      <xdr:rowOff>19050</xdr:rowOff>
    </xdr:to>
    <xdr:cxnSp macro="">
      <xdr:nvCxnSpPr>
        <xdr:cNvPr id="722" name="直線コネクタ 721">
          <a:extLst>
            <a:ext uri="{FF2B5EF4-FFF2-40B4-BE49-F238E27FC236}">
              <a16:creationId xmlns:a16="http://schemas.microsoft.com/office/drawing/2014/main" id="{66187F03-6ACD-4ACC-86EB-AB1088F37D00}"/>
            </a:ext>
          </a:extLst>
        </xdr:cNvPr>
        <xdr:cNvCxnSpPr/>
      </xdr:nvCxnSpPr>
      <xdr:spPr>
        <a:xfrm>
          <a:off x="16802100" y="13252450"/>
          <a:ext cx="800100" cy="14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723" name="n_1aveValue【児童館】&#10;一人当たり面積">
          <a:extLst>
            <a:ext uri="{FF2B5EF4-FFF2-40B4-BE49-F238E27FC236}">
              <a16:creationId xmlns:a16="http://schemas.microsoft.com/office/drawing/2014/main" id="{52628B59-AF93-4C91-A5F1-F9D4D78B7868}"/>
            </a:ext>
          </a:extLst>
        </xdr:cNvPr>
        <xdr:cNvSpPr txBox="1"/>
      </xdr:nvSpPr>
      <xdr:spPr>
        <a:xfrm>
          <a:off x="189802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24" name="n_2aveValue【児童館】&#10;一人当たり面積">
          <a:extLst>
            <a:ext uri="{FF2B5EF4-FFF2-40B4-BE49-F238E27FC236}">
              <a16:creationId xmlns:a16="http://schemas.microsoft.com/office/drawing/2014/main" id="{AA02AF0A-E30C-499D-BC21-920FA6867CD9}"/>
            </a:ext>
          </a:extLst>
        </xdr:cNvPr>
        <xdr:cNvSpPr txBox="1"/>
      </xdr:nvSpPr>
      <xdr:spPr>
        <a:xfrm>
          <a:off x="181801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25" name="n_3aveValue【児童館】&#10;一人当たり面積">
          <a:extLst>
            <a:ext uri="{FF2B5EF4-FFF2-40B4-BE49-F238E27FC236}">
              <a16:creationId xmlns:a16="http://schemas.microsoft.com/office/drawing/2014/main" id="{EBCB8D49-CC75-4CAD-8C0C-36E1149148A1}"/>
            </a:ext>
          </a:extLst>
        </xdr:cNvPr>
        <xdr:cNvSpPr txBox="1"/>
      </xdr:nvSpPr>
      <xdr:spPr>
        <a:xfrm>
          <a:off x="1738637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156227</xdr:rowOff>
    </xdr:from>
    <xdr:ext cx="469744" cy="259045"/>
    <xdr:sp macro="" textlink="">
      <xdr:nvSpPr>
        <xdr:cNvPr id="726" name="n_4aveValue【児童館】&#10;一人当たり面積">
          <a:extLst>
            <a:ext uri="{FF2B5EF4-FFF2-40B4-BE49-F238E27FC236}">
              <a16:creationId xmlns:a16="http://schemas.microsoft.com/office/drawing/2014/main" id="{D9A81D08-9FD2-4852-BD19-85D393715FDC}"/>
            </a:ext>
          </a:extLst>
        </xdr:cNvPr>
        <xdr:cNvSpPr txBox="1"/>
      </xdr:nvSpPr>
      <xdr:spPr>
        <a:xfrm>
          <a:off x="16592627" y="1370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86377</xdr:rowOff>
    </xdr:from>
    <xdr:ext cx="469744" cy="259045"/>
    <xdr:sp macro="" textlink="">
      <xdr:nvSpPr>
        <xdr:cNvPr id="727" name="n_1mainValue【児童館】&#10;一人当たり面積">
          <a:extLst>
            <a:ext uri="{FF2B5EF4-FFF2-40B4-BE49-F238E27FC236}">
              <a16:creationId xmlns:a16="http://schemas.microsoft.com/office/drawing/2014/main" id="{C5E25597-55D9-4ACF-996B-00C3EE293C77}"/>
            </a:ext>
          </a:extLst>
        </xdr:cNvPr>
        <xdr:cNvSpPr txBox="1"/>
      </xdr:nvSpPr>
      <xdr:spPr>
        <a:xfrm>
          <a:off x="189802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86377</xdr:rowOff>
    </xdr:from>
    <xdr:ext cx="469744" cy="259045"/>
    <xdr:sp macro="" textlink="">
      <xdr:nvSpPr>
        <xdr:cNvPr id="728" name="n_2mainValue【児童館】&#10;一人当たり面積">
          <a:extLst>
            <a:ext uri="{FF2B5EF4-FFF2-40B4-BE49-F238E27FC236}">
              <a16:creationId xmlns:a16="http://schemas.microsoft.com/office/drawing/2014/main" id="{9727CF34-6448-41F0-9780-A63859C11E38}"/>
            </a:ext>
          </a:extLst>
        </xdr:cNvPr>
        <xdr:cNvSpPr txBox="1"/>
      </xdr:nvSpPr>
      <xdr:spPr>
        <a:xfrm>
          <a:off x="181801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86377</xdr:rowOff>
    </xdr:from>
    <xdr:ext cx="469744" cy="259045"/>
    <xdr:sp macro="" textlink="">
      <xdr:nvSpPr>
        <xdr:cNvPr id="729" name="n_3mainValue【児童館】&#10;一人当たり面積">
          <a:extLst>
            <a:ext uri="{FF2B5EF4-FFF2-40B4-BE49-F238E27FC236}">
              <a16:creationId xmlns:a16="http://schemas.microsoft.com/office/drawing/2014/main" id="{81FF6C43-F0B0-4301-8E1E-AF70C4A7E67E}"/>
            </a:ext>
          </a:extLst>
        </xdr:cNvPr>
        <xdr:cNvSpPr txBox="1"/>
      </xdr:nvSpPr>
      <xdr:spPr>
        <a:xfrm>
          <a:off x="1738637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105427</xdr:rowOff>
    </xdr:from>
    <xdr:ext cx="469744" cy="259045"/>
    <xdr:sp macro="" textlink="">
      <xdr:nvSpPr>
        <xdr:cNvPr id="730" name="n_4mainValue【児童館】&#10;一人当たり面積">
          <a:extLst>
            <a:ext uri="{FF2B5EF4-FFF2-40B4-BE49-F238E27FC236}">
              <a16:creationId xmlns:a16="http://schemas.microsoft.com/office/drawing/2014/main" id="{A43FC3B6-E7C0-404E-8B62-2E971F859BBC}"/>
            </a:ext>
          </a:extLst>
        </xdr:cNvPr>
        <xdr:cNvSpPr txBox="1"/>
      </xdr:nvSpPr>
      <xdr:spPr>
        <a:xfrm>
          <a:off x="16592627" y="1298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F549D103-30E8-409A-8736-FF74DEA7030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DB441D0D-275B-480E-A3E1-90FCA59C40D8}"/>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3378861E-627F-4FDC-9F67-F8143C656E0F}"/>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F5A7D5A8-13CD-439C-BD7C-7851D7026C9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1624E267-032C-4670-ADDE-FF8C04512BF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2B9F9548-701F-487B-9F54-8C4B081D6690}"/>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EEEE721E-27EA-49FE-9815-37CCD5B96B4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DF1DD469-4B12-4165-86BA-226BB371E3E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DDCF5FAB-A50F-4B85-940C-154BB9D4851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E7F8D988-B4D5-46DB-B000-12731AF2F4F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39164B9A-7714-4348-8EE2-14C35D7152C6}"/>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39CF17E2-8BC2-463B-AFD5-8E039D4CC7CC}"/>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455FC1CC-3BEE-40DE-B8B5-339C7CE128E7}"/>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EB5B8C2B-10B9-4AE8-8830-89AF95EF3BFD}"/>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954B78C0-67F1-48FB-97C0-7B20CAEEB904}"/>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7993E43F-7074-45BD-9A9D-01A38C21375D}"/>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7FCA80E8-3D73-4A96-8D37-DD467C3EC768}"/>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C7436604-7984-46FB-A537-96188CD431EB}"/>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A81C9BB6-3AA3-4D84-8A9E-D550F167288B}"/>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3A852D68-99B5-42AE-AE4F-D70D1C17AC9A}"/>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D80A30A4-2E31-4AF0-90B0-F2192591D719}"/>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DDFC35CA-FC49-4E24-8E92-EE763C77A54E}"/>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C515C611-6361-46E0-B3E3-26F4A8299E82}"/>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F4A908AE-6166-4F14-B231-B0A730421AB5}"/>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2E36F0FF-F4EB-441B-B6C5-F96ECB18DF77}"/>
            </a:ext>
          </a:extLst>
        </xdr:cNvPr>
        <xdr:cNvCxnSpPr/>
      </xdr:nvCxnSpPr>
      <xdr:spPr>
        <a:xfrm flipV="1">
          <a:off x="14699614" y="166916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23A0D8C1-421E-4BED-ABB5-E30AD6C30F17}"/>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247F627D-E41E-419E-BF17-0C7A1278EC18}"/>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49B013B9-9639-4EC2-BCEC-3475EC55E539}"/>
            </a:ext>
          </a:extLst>
        </xdr:cNvPr>
        <xdr:cNvSpPr txBox="1"/>
      </xdr:nvSpPr>
      <xdr:spPr>
        <a:xfrm>
          <a:off x="14738350" y="16466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5891C1F7-65AF-4D31-ADD4-500A2BA989EC}"/>
            </a:ext>
          </a:extLst>
        </xdr:cNvPr>
        <xdr:cNvCxnSpPr/>
      </xdr:nvCxnSpPr>
      <xdr:spPr>
        <a:xfrm>
          <a:off x="14611350" y="16691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9A609705-951C-42F4-A5AD-05EF013D65BC}"/>
            </a:ext>
          </a:extLst>
        </xdr:cNvPr>
        <xdr:cNvSpPr txBox="1"/>
      </xdr:nvSpPr>
      <xdr:spPr>
        <a:xfrm>
          <a:off x="14738350" y="1719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AEF0233C-0598-4897-8926-B45E4FF01B45}"/>
            </a:ext>
          </a:extLst>
        </xdr:cNvPr>
        <xdr:cNvSpPr/>
      </xdr:nvSpPr>
      <xdr:spPr>
        <a:xfrm>
          <a:off x="14649450" y="1721421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F59EEBE3-DBBB-4937-AB6E-2BB9AC7DABC9}"/>
            </a:ext>
          </a:extLst>
        </xdr:cNvPr>
        <xdr:cNvSpPr/>
      </xdr:nvSpPr>
      <xdr:spPr>
        <a:xfrm>
          <a:off x="13887450" y="172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FC0E02A7-15B4-4BF9-807A-F86940D25E36}"/>
            </a:ext>
          </a:extLst>
        </xdr:cNvPr>
        <xdr:cNvSpPr/>
      </xdr:nvSpPr>
      <xdr:spPr>
        <a:xfrm>
          <a:off x="13093700" y="1721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8AB37E98-550C-4422-A708-2E5183057FF2}"/>
            </a:ext>
          </a:extLst>
        </xdr:cNvPr>
        <xdr:cNvSpPr/>
      </xdr:nvSpPr>
      <xdr:spPr>
        <a:xfrm>
          <a:off x="12299950" y="17187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3B274D2C-D880-4CCC-BCE5-29D8B7B4B045}"/>
            </a:ext>
          </a:extLst>
        </xdr:cNvPr>
        <xdr:cNvSpPr/>
      </xdr:nvSpPr>
      <xdr:spPr>
        <a:xfrm>
          <a:off x="11487150" y="1715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11EB458-DE07-48AC-ADE5-9D72879CC8BA}"/>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9A306072-1F1A-4CAF-97DC-380FAE97058E}"/>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3C3CFB2C-0A05-4A41-AC9E-829E495FD2CD}"/>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7FA9D582-DC39-4F22-91AA-FB803C10942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01B3D90-FC54-4D95-91E0-C6DC3375958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86361</xdr:rowOff>
    </xdr:from>
    <xdr:to>
      <xdr:col>85</xdr:col>
      <xdr:colOff>177800</xdr:colOff>
      <xdr:row>104</xdr:row>
      <xdr:rowOff>16511</xdr:rowOff>
    </xdr:to>
    <xdr:sp macro="" textlink="">
      <xdr:nvSpPr>
        <xdr:cNvPr id="771" name="楕円 770">
          <a:extLst>
            <a:ext uri="{FF2B5EF4-FFF2-40B4-BE49-F238E27FC236}">
              <a16:creationId xmlns:a16="http://schemas.microsoft.com/office/drawing/2014/main" id="{B6D29864-A247-45D7-834D-FA99D41B22B9}"/>
            </a:ext>
          </a:extLst>
        </xdr:cNvPr>
        <xdr:cNvSpPr/>
      </xdr:nvSpPr>
      <xdr:spPr>
        <a:xfrm>
          <a:off x="14649450" y="171742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109238</xdr:rowOff>
    </xdr:from>
    <xdr:ext cx="405111" cy="259045"/>
    <xdr:sp macro="" textlink="">
      <xdr:nvSpPr>
        <xdr:cNvPr id="772" name="【公民館】&#10;有形固定資産減価償却率該当値テキスト">
          <a:extLst>
            <a:ext uri="{FF2B5EF4-FFF2-40B4-BE49-F238E27FC236}">
              <a16:creationId xmlns:a16="http://schemas.microsoft.com/office/drawing/2014/main" id="{69802FED-671A-4540-B6C5-95068DFE5494}"/>
            </a:ext>
          </a:extLst>
        </xdr:cNvPr>
        <xdr:cNvSpPr txBox="1"/>
      </xdr:nvSpPr>
      <xdr:spPr>
        <a:xfrm>
          <a:off x="14738350" y="1702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67311</xdr:rowOff>
    </xdr:from>
    <xdr:to>
      <xdr:col>81</xdr:col>
      <xdr:colOff>101600</xdr:colOff>
      <xdr:row>103</xdr:row>
      <xdr:rowOff>168911</xdr:rowOff>
    </xdr:to>
    <xdr:sp macro="" textlink="">
      <xdr:nvSpPr>
        <xdr:cNvPr id="773" name="楕円 772">
          <a:extLst>
            <a:ext uri="{FF2B5EF4-FFF2-40B4-BE49-F238E27FC236}">
              <a16:creationId xmlns:a16="http://schemas.microsoft.com/office/drawing/2014/main" id="{B0BBA157-5653-4D97-9382-4EAA520C1C00}"/>
            </a:ext>
          </a:extLst>
        </xdr:cNvPr>
        <xdr:cNvSpPr/>
      </xdr:nvSpPr>
      <xdr:spPr>
        <a:xfrm>
          <a:off x="13887450" y="1715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118111</xdr:rowOff>
    </xdr:from>
    <xdr:to>
      <xdr:col>85</xdr:col>
      <xdr:colOff>127000</xdr:colOff>
      <xdr:row>103</xdr:row>
      <xdr:rowOff>137161</xdr:rowOff>
    </xdr:to>
    <xdr:cxnSp macro="">
      <xdr:nvCxnSpPr>
        <xdr:cNvPr id="774" name="直線コネクタ 773">
          <a:extLst>
            <a:ext uri="{FF2B5EF4-FFF2-40B4-BE49-F238E27FC236}">
              <a16:creationId xmlns:a16="http://schemas.microsoft.com/office/drawing/2014/main" id="{7AD9C568-F852-4ECF-B66C-DB49468FD68A}"/>
            </a:ext>
          </a:extLst>
        </xdr:cNvPr>
        <xdr:cNvCxnSpPr/>
      </xdr:nvCxnSpPr>
      <xdr:spPr>
        <a:xfrm>
          <a:off x="13938250" y="17205961"/>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61595</xdr:rowOff>
    </xdr:from>
    <xdr:to>
      <xdr:col>76</xdr:col>
      <xdr:colOff>165100</xdr:colOff>
      <xdr:row>103</xdr:row>
      <xdr:rowOff>163195</xdr:rowOff>
    </xdr:to>
    <xdr:sp macro="" textlink="">
      <xdr:nvSpPr>
        <xdr:cNvPr id="775" name="楕円 774">
          <a:extLst>
            <a:ext uri="{FF2B5EF4-FFF2-40B4-BE49-F238E27FC236}">
              <a16:creationId xmlns:a16="http://schemas.microsoft.com/office/drawing/2014/main" id="{D7669BFB-531B-4E72-A118-CA7D8CD9AB8B}"/>
            </a:ext>
          </a:extLst>
        </xdr:cNvPr>
        <xdr:cNvSpPr/>
      </xdr:nvSpPr>
      <xdr:spPr>
        <a:xfrm>
          <a:off x="13093700" y="1714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112395</xdr:rowOff>
    </xdr:from>
    <xdr:to>
      <xdr:col>81</xdr:col>
      <xdr:colOff>50800</xdr:colOff>
      <xdr:row>103</xdr:row>
      <xdr:rowOff>118111</xdr:rowOff>
    </xdr:to>
    <xdr:cxnSp macro="">
      <xdr:nvCxnSpPr>
        <xdr:cNvPr id="776" name="直線コネクタ 775">
          <a:extLst>
            <a:ext uri="{FF2B5EF4-FFF2-40B4-BE49-F238E27FC236}">
              <a16:creationId xmlns:a16="http://schemas.microsoft.com/office/drawing/2014/main" id="{75CC10C9-74EE-4E55-BC00-28764D63BD06}"/>
            </a:ext>
          </a:extLst>
        </xdr:cNvPr>
        <xdr:cNvCxnSpPr/>
      </xdr:nvCxnSpPr>
      <xdr:spPr>
        <a:xfrm>
          <a:off x="13144500" y="17200245"/>
          <a:ext cx="7937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42545</xdr:rowOff>
    </xdr:from>
    <xdr:to>
      <xdr:col>72</xdr:col>
      <xdr:colOff>38100</xdr:colOff>
      <xdr:row>103</xdr:row>
      <xdr:rowOff>144145</xdr:rowOff>
    </xdr:to>
    <xdr:sp macro="" textlink="">
      <xdr:nvSpPr>
        <xdr:cNvPr id="777" name="楕円 776">
          <a:extLst>
            <a:ext uri="{FF2B5EF4-FFF2-40B4-BE49-F238E27FC236}">
              <a16:creationId xmlns:a16="http://schemas.microsoft.com/office/drawing/2014/main" id="{B463A269-E176-4EC6-A3ED-7981924BA297}"/>
            </a:ext>
          </a:extLst>
        </xdr:cNvPr>
        <xdr:cNvSpPr/>
      </xdr:nvSpPr>
      <xdr:spPr>
        <a:xfrm>
          <a:off x="12299950" y="17130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93345</xdr:rowOff>
    </xdr:from>
    <xdr:to>
      <xdr:col>76</xdr:col>
      <xdr:colOff>114300</xdr:colOff>
      <xdr:row>103</xdr:row>
      <xdr:rowOff>112395</xdr:rowOff>
    </xdr:to>
    <xdr:cxnSp macro="">
      <xdr:nvCxnSpPr>
        <xdr:cNvPr id="778" name="直線コネクタ 777">
          <a:extLst>
            <a:ext uri="{FF2B5EF4-FFF2-40B4-BE49-F238E27FC236}">
              <a16:creationId xmlns:a16="http://schemas.microsoft.com/office/drawing/2014/main" id="{9C96A741-0DE1-4DAC-890E-A7513B0665E8}"/>
            </a:ext>
          </a:extLst>
        </xdr:cNvPr>
        <xdr:cNvCxnSpPr/>
      </xdr:nvCxnSpPr>
      <xdr:spPr>
        <a:xfrm>
          <a:off x="12344400" y="1718119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128270</xdr:rowOff>
    </xdr:from>
    <xdr:to>
      <xdr:col>67</xdr:col>
      <xdr:colOff>101600</xdr:colOff>
      <xdr:row>103</xdr:row>
      <xdr:rowOff>58420</xdr:rowOff>
    </xdr:to>
    <xdr:sp macro="" textlink="">
      <xdr:nvSpPr>
        <xdr:cNvPr id="779" name="楕円 778">
          <a:extLst>
            <a:ext uri="{FF2B5EF4-FFF2-40B4-BE49-F238E27FC236}">
              <a16:creationId xmlns:a16="http://schemas.microsoft.com/office/drawing/2014/main" id="{EBD411C6-EB3D-4641-8E9C-6CA023C3DEB7}"/>
            </a:ext>
          </a:extLst>
        </xdr:cNvPr>
        <xdr:cNvSpPr/>
      </xdr:nvSpPr>
      <xdr:spPr>
        <a:xfrm>
          <a:off x="11487150" y="1704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xdr:rowOff>
    </xdr:from>
    <xdr:to>
      <xdr:col>71</xdr:col>
      <xdr:colOff>177800</xdr:colOff>
      <xdr:row>103</xdr:row>
      <xdr:rowOff>93345</xdr:rowOff>
    </xdr:to>
    <xdr:cxnSp macro="">
      <xdr:nvCxnSpPr>
        <xdr:cNvPr id="780" name="直線コネクタ 779">
          <a:extLst>
            <a:ext uri="{FF2B5EF4-FFF2-40B4-BE49-F238E27FC236}">
              <a16:creationId xmlns:a16="http://schemas.microsoft.com/office/drawing/2014/main" id="{A668AACB-45C3-4AB1-9792-23ADC060A228}"/>
            </a:ext>
          </a:extLst>
        </xdr:cNvPr>
        <xdr:cNvCxnSpPr/>
      </xdr:nvCxnSpPr>
      <xdr:spPr>
        <a:xfrm>
          <a:off x="11537950" y="17095470"/>
          <a:ext cx="80645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1" name="n_1aveValue【公民館】&#10;有形固定資産減価償却率">
          <a:extLst>
            <a:ext uri="{FF2B5EF4-FFF2-40B4-BE49-F238E27FC236}">
              <a16:creationId xmlns:a16="http://schemas.microsoft.com/office/drawing/2014/main" id="{60B0CE52-8D84-4538-8534-8F9CE1CCEDE2}"/>
            </a:ext>
          </a:extLst>
        </xdr:cNvPr>
        <xdr:cNvSpPr txBox="1"/>
      </xdr:nvSpPr>
      <xdr:spPr>
        <a:xfrm>
          <a:off x="13742044" y="1733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2" name="n_2aveValue【公民館】&#10;有形固定資産減価償却率">
          <a:extLst>
            <a:ext uri="{FF2B5EF4-FFF2-40B4-BE49-F238E27FC236}">
              <a16:creationId xmlns:a16="http://schemas.microsoft.com/office/drawing/2014/main" id="{923830A2-9FDB-417B-831F-51DB050BC543}"/>
            </a:ext>
          </a:extLst>
        </xdr:cNvPr>
        <xdr:cNvSpPr txBox="1"/>
      </xdr:nvSpPr>
      <xdr:spPr>
        <a:xfrm>
          <a:off x="12960994" y="1730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3" name="n_3aveValue【公民館】&#10;有形固定資産減価償却率">
          <a:extLst>
            <a:ext uri="{FF2B5EF4-FFF2-40B4-BE49-F238E27FC236}">
              <a16:creationId xmlns:a16="http://schemas.microsoft.com/office/drawing/2014/main" id="{5ABE5B5A-8B5F-4D07-B662-5859D2B50AEB}"/>
            </a:ext>
          </a:extLst>
        </xdr:cNvPr>
        <xdr:cNvSpPr txBox="1"/>
      </xdr:nvSpPr>
      <xdr:spPr>
        <a:xfrm>
          <a:off x="12167244" y="1728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784" name="n_4aveValue【公民館】&#10;有形固定資産減価償却率">
          <a:extLst>
            <a:ext uri="{FF2B5EF4-FFF2-40B4-BE49-F238E27FC236}">
              <a16:creationId xmlns:a16="http://schemas.microsoft.com/office/drawing/2014/main" id="{EDF17EFD-949C-4FA9-A6D3-9D80FFF74ABF}"/>
            </a:ext>
          </a:extLst>
        </xdr:cNvPr>
        <xdr:cNvSpPr txBox="1"/>
      </xdr:nvSpPr>
      <xdr:spPr>
        <a:xfrm>
          <a:off x="11354444" y="1725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13988</xdr:rowOff>
    </xdr:from>
    <xdr:ext cx="405111" cy="259045"/>
    <xdr:sp macro="" textlink="">
      <xdr:nvSpPr>
        <xdr:cNvPr id="785" name="n_1mainValue【公民館】&#10;有形固定資産減価償却率">
          <a:extLst>
            <a:ext uri="{FF2B5EF4-FFF2-40B4-BE49-F238E27FC236}">
              <a16:creationId xmlns:a16="http://schemas.microsoft.com/office/drawing/2014/main" id="{6E624043-4764-42BD-A177-6479BE1B4ED8}"/>
            </a:ext>
          </a:extLst>
        </xdr:cNvPr>
        <xdr:cNvSpPr txBox="1"/>
      </xdr:nvSpPr>
      <xdr:spPr>
        <a:xfrm>
          <a:off x="13742044" y="1693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8272</xdr:rowOff>
    </xdr:from>
    <xdr:ext cx="405111" cy="259045"/>
    <xdr:sp macro="" textlink="">
      <xdr:nvSpPr>
        <xdr:cNvPr id="786" name="n_2mainValue【公民館】&#10;有形固定資産減価償却率">
          <a:extLst>
            <a:ext uri="{FF2B5EF4-FFF2-40B4-BE49-F238E27FC236}">
              <a16:creationId xmlns:a16="http://schemas.microsoft.com/office/drawing/2014/main" id="{1B65F7E5-F86C-4FE9-BBBC-E5B9F53AA155}"/>
            </a:ext>
          </a:extLst>
        </xdr:cNvPr>
        <xdr:cNvSpPr txBox="1"/>
      </xdr:nvSpPr>
      <xdr:spPr>
        <a:xfrm>
          <a:off x="12960994" y="1692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160672</xdr:rowOff>
    </xdr:from>
    <xdr:ext cx="405111" cy="259045"/>
    <xdr:sp macro="" textlink="">
      <xdr:nvSpPr>
        <xdr:cNvPr id="787" name="n_3mainValue【公民館】&#10;有形固定資産減価償却率">
          <a:extLst>
            <a:ext uri="{FF2B5EF4-FFF2-40B4-BE49-F238E27FC236}">
              <a16:creationId xmlns:a16="http://schemas.microsoft.com/office/drawing/2014/main" id="{523612BF-E9DE-4258-A786-3672209E6FFB}"/>
            </a:ext>
          </a:extLst>
        </xdr:cNvPr>
        <xdr:cNvSpPr txBox="1"/>
      </xdr:nvSpPr>
      <xdr:spPr>
        <a:xfrm>
          <a:off x="12167244"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788" name="n_4mainValue【公民館】&#10;有形固定資産減価償却率">
          <a:extLst>
            <a:ext uri="{FF2B5EF4-FFF2-40B4-BE49-F238E27FC236}">
              <a16:creationId xmlns:a16="http://schemas.microsoft.com/office/drawing/2014/main" id="{CAEF8E5E-B747-4C62-828C-C1BB8B2BE44A}"/>
            </a:ext>
          </a:extLst>
        </xdr:cNvPr>
        <xdr:cNvSpPr txBox="1"/>
      </xdr:nvSpPr>
      <xdr:spPr>
        <a:xfrm>
          <a:off x="11354444" y="1681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643858DA-003F-4346-8F08-A1B9BFDD84B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C4F8F4B2-1641-4B49-B6D4-BADF61BD275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933C49E2-D093-4AA5-9B00-4DED51862B24}"/>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30F0958-A06C-4186-A93E-2193BFE5E4F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BC5A1107-365C-4A96-A751-6DA80AE8797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C9D11FBB-025F-4376-A403-395C10E5C7B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501AA9C8-AADC-4E74-974B-16A82171ED8D}"/>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929A663A-75D3-45C6-8376-048EC910D5CA}"/>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4C1AF187-2961-48C0-8916-976C2E6B9E6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3837D13E-95BB-4F7E-8F3D-046F20563FB5}"/>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AE880456-3E40-4D65-8873-EAC78EC054BF}"/>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864755FF-005E-4C59-B5D1-C31CAA354884}"/>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F956EB88-F20F-4F19-A9BB-5F6E7BD237A1}"/>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07C76172-4980-4F89-9F84-CA3077BC9635}"/>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2C4C0CCE-02E3-4CF1-8C43-B2C4DD47660F}"/>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4EEBC170-2E00-4A2B-8B85-0D0EA76E2039}"/>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8DD4B450-748D-4D50-8311-36B73DDB6829}"/>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91BAE30E-E958-4A60-8150-4F12D8BCCF08}"/>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4037DE16-6C46-46CD-8037-EC42B18F6BDD}"/>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014482B9-650E-49EE-B543-374AF0FDAD6F}"/>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AD2DAF86-3A94-47A3-B7A2-D621F6D0D9FF}"/>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496762D8-AAFE-4155-9152-70DDC8472F6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CDC51786-C127-4FAD-9B4C-E9EE2FA208E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36D15736-FC5C-4017-A5F6-0E3A6815F2AC}"/>
            </a:ext>
          </a:extLst>
        </xdr:cNvPr>
        <xdr:cNvCxnSpPr/>
      </xdr:nvCxnSpPr>
      <xdr:spPr>
        <a:xfrm flipV="1">
          <a:off x="19951064" y="167030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B2364917-8AF3-4AD4-82FF-4659A34F46C8}"/>
            </a:ext>
          </a:extLst>
        </xdr:cNvPr>
        <xdr:cNvSpPr txBox="1"/>
      </xdr:nvSpPr>
      <xdr:spPr>
        <a:xfrm>
          <a:off x="1998980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E19C85F4-998A-458A-AB17-D1C094B36129}"/>
            </a:ext>
          </a:extLst>
        </xdr:cNvPr>
        <xdr:cNvCxnSpPr/>
      </xdr:nvCxnSpPr>
      <xdr:spPr>
        <a:xfrm>
          <a:off x="19881850" y="17975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EE507727-ADB6-4875-A110-9872459A10D0}"/>
            </a:ext>
          </a:extLst>
        </xdr:cNvPr>
        <xdr:cNvSpPr txBox="1"/>
      </xdr:nvSpPr>
      <xdr:spPr>
        <a:xfrm>
          <a:off x="19989800" y="1647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44017488-0B6C-4410-8DB6-F50EE723F419}"/>
            </a:ext>
          </a:extLst>
        </xdr:cNvPr>
        <xdr:cNvCxnSpPr/>
      </xdr:nvCxnSpPr>
      <xdr:spPr>
        <a:xfrm>
          <a:off x="19881850" y="167030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7" name="【公民館】&#10;一人当たり面積平均値テキスト">
          <a:extLst>
            <a:ext uri="{FF2B5EF4-FFF2-40B4-BE49-F238E27FC236}">
              <a16:creationId xmlns:a16="http://schemas.microsoft.com/office/drawing/2014/main" id="{63B62051-5E39-49A5-A657-CEE4B77BA02F}"/>
            </a:ext>
          </a:extLst>
        </xdr:cNvPr>
        <xdr:cNvSpPr txBox="1"/>
      </xdr:nvSpPr>
      <xdr:spPr>
        <a:xfrm>
          <a:off x="19989800" y="1743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9CDEAB74-2F41-41AF-A448-0A62B5638C44}"/>
            </a:ext>
          </a:extLst>
        </xdr:cNvPr>
        <xdr:cNvSpPr/>
      </xdr:nvSpPr>
      <xdr:spPr>
        <a:xfrm>
          <a:off x="19900900" y="1745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83C024FE-E15C-44AA-ACD0-91E5C8F474EA}"/>
            </a:ext>
          </a:extLst>
        </xdr:cNvPr>
        <xdr:cNvSpPr/>
      </xdr:nvSpPr>
      <xdr:spPr>
        <a:xfrm>
          <a:off x="19157950" y="17452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9E13F22D-624A-4FB8-AA25-D2E502E7CC2A}"/>
            </a:ext>
          </a:extLst>
        </xdr:cNvPr>
        <xdr:cNvSpPr/>
      </xdr:nvSpPr>
      <xdr:spPr>
        <a:xfrm>
          <a:off x="1834515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85CE61DA-4D03-4470-A744-B8D1FB0EDBB6}"/>
            </a:ext>
          </a:extLst>
        </xdr:cNvPr>
        <xdr:cNvSpPr/>
      </xdr:nvSpPr>
      <xdr:spPr>
        <a:xfrm>
          <a:off x="17551400" y="1745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CC43E125-796B-40DF-912E-1875E48187AF}"/>
            </a:ext>
          </a:extLst>
        </xdr:cNvPr>
        <xdr:cNvSpPr/>
      </xdr:nvSpPr>
      <xdr:spPr>
        <a:xfrm>
          <a:off x="16757650" y="17414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97CCE28C-4895-4574-B9D8-E6B7DA39FCD2}"/>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779C3E95-1823-4A88-A9C9-AEB3297E94A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0B57AD1-E11E-4D6B-8C0A-B430E05B31D2}"/>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D6E3D5D-14C1-4E66-81B9-83D1A2AD10F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C9C7407-95BF-4DEE-B53A-A488CA0E91CE}"/>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109220</xdr:rowOff>
    </xdr:from>
    <xdr:to>
      <xdr:col>116</xdr:col>
      <xdr:colOff>114300</xdr:colOff>
      <xdr:row>103</xdr:row>
      <xdr:rowOff>39370</xdr:rowOff>
    </xdr:to>
    <xdr:sp macro="" textlink="">
      <xdr:nvSpPr>
        <xdr:cNvPr id="828" name="楕円 827">
          <a:extLst>
            <a:ext uri="{FF2B5EF4-FFF2-40B4-BE49-F238E27FC236}">
              <a16:creationId xmlns:a16="http://schemas.microsoft.com/office/drawing/2014/main" id="{F9B2F747-B94C-44D5-81B3-69857C22D504}"/>
            </a:ext>
          </a:extLst>
        </xdr:cNvPr>
        <xdr:cNvSpPr/>
      </xdr:nvSpPr>
      <xdr:spPr>
        <a:xfrm>
          <a:off x="19900900" y="1702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132097</xdr:rowOff>
    </xdr:from>
    <xdr:ext cx="469744" cy="259045"/>
    <xdr:sp macro="" textlink="">
      <xdr:nvSpPr>
        <xdr:cNvPr id="829" name="【公民館】&#10;一人当たり面積該当値テキスト">
          <a:extLst>
            <a:ext uri="{FF2B5EF4-FFF2-40B4-BE49-F238E27FC236}">
              <a16:creationId xmlns:a16="http://schemas.microsoft.com/office/drawing/2014/main" id="{37213330-0242-49DA-88CF-17EB84DAAE97}"/>
            </a:ext>
          </a:extLst>
        </xdr:cNvPr>
        <xdr:cNvSpPr txBox="1"/>
      </xdr:nvSpPr>
      <xdr:spPr>
        <a:xfrm>
          <a:off x="19989800"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93980</xdr:rowOff>
    </xdr:from>
    <xdr:to>
      <xdr:col>112</xdr:col>
      <xdr:colOff>38100</xdr:colOff>
      <xdr:row>103</xdr:row>
      <xdr:rowOff>24130</xdr:rowOff>
    </xdr:to>
    <xdr:sp macro="" textlink="">
      <xdr:nvSpPr>
        <xdr:cNvPr id="830" name="楕円 829">
          <a:extLst>
            <a:ext uri="{FF2B5EF4-FFF2-40B4-BE49-F238E27FC236}">
              <a16:creationId xmlns:a16="http://schemas.microsoft.com/office/drawing/2014/main" id="{A35D9C4B-4678-4498-9132-590F5F65EE44}"/>
            </a:ext>
          </a:extLst>
        </xdr:cNvPr>
        <xdr:cNvSpPr/>
      </xdr:nvSpPr>
      <xdr:spPr>
        <a:xfrm>
          <a:off x="19157950" y="17010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144780</xdr:rowOff>
    </xdr:from>
    <xdr:to>
      <xdr:col>116</xdr:col>
      <xdr:colOff>63500</xdr:colOff>
      <xdr:row>102</xdr:row>
      <xdr:rowOff>160020</xdr:rowOff>
    </xdr:to>
    <xdr:cxnSp macro="">
      <xdr:nvCxnSpPr>
        <xdr:cNvPr id="831" name="直線コネクタ 830">
          <a:extLst>
            <a:ext uri="{FF2B5EF4-FFF2-40B4-BE49-F238E27FC236}">
              <a16:creationId xmlns:a16="http://schemas.microsoft.com/office/drawing/2014/main" id="{D5A623D3-72D2-46AA-B81B-9FE665345925}"/>
            </a:ext>
          </a:extLst>
        </xdr:cNvPr>
        <xdr:cNvCxnSpPr/>
      </xdr:nvCxnSpPr>
      <xdr:spPr>
        <a:xfrm>
          <a:off x="19202400" y="1706118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78739</xdr:rowOff>
    </xdr:from>
    <xdr:to>
      <xdr:col>107</xdr:col>
      <xdr:colOff>101600</xdr:colOff>
      <xdr:row>103</xdr:row>
      <xdr:rowOff>8889</xdr:rowOff>
    </xdr:to>
    <xdr:sp macro="" textlink="">
      <xdr:nvSpPr>
        <xdr:cNvPr id="832" name="楕円 831">
          <a:extLst>
            <a:ext uri="{FF2B5EF4-FFF2-40B4-BE49-F238E27FC236}">
              <a16:creationId xmlns:a16="http://schemas.microsoft.com/office/drawing/2014/main" id="{F8274DCB-51A8-4C80-83F6-71404517A938}"/>
            </a:ext>
          </a:extLst>
        </xdr:cNvPr>
        <xdr:cNvSpPr/>
      </xdr:nvSpPr>
      <xdr:spPr>
        <a:xfrm>
          <a:off x="18345150" y="1699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129539</xdr:rowOff>
    </xdr:from>
    <xdr:to>
      <xdr:col>111</xdr:col>
      <xdr:colOff>177800</xdr:colOff>
      <xdr:row>102</xdr:row>
      <xdr:rowOff>144780</xdr:rowOff>
    </xdr:to>
    <xdr:cxnSp macro="">
      <xdr:nvCxnSpPr>
        <xdr:cNvPr id="833" name="直線コネクタ 832">
          <a:extLst>
            <a:ext uri="{FF2B5EF4-FFF2-40B4-BE49-F238E27FC236}">
              <a16:creationId xmlns:a16="http://schemas.microsoft.com/office/drawing/2014/main" id="{D306540D-B2E2-4ECB-B99E-7B720CDD58C4}"/>
            </a:ext>
          </a:extLst>
        </xdr:cNvPr>
        <xdr:cNvCxnSpPr/>
      </xdr:nvCxnSpPr>
      <xdr:spPr>
        <a:xfrm>
          <a:off x="18395950" y="17045939"/>
          <a:ext cx="8064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101600</xdr:rowOff>
    </xdr:from>
    <xdr:to>
      <xdr:col>102</xdr:col>
      <xdr:colOff>165100</xdr:colOff>
      <xdr:row>103</xdr:row>
      <xdr:rowOff>31750</xdr:rowOff>
    </xdr:to>
    <xdr:sp macro="" textlink="">
      <xdr:nvSpPr>
        <xdr:cNvPr id="834" name="楕円 833">
          <a:extLst>
            <a:ext uri="{FF2B5EF4-FFF2-40B4-BE49-F238E27FC236}">
              <a16:creationId xmlns:a16="http://schemas.microsoft.com/office/drawing/2014/main" id="{3E5B3B88-46E3-4B8B-8FD8-5C29E1749C65}"/>
            </a:ext>
          </a:extLst>
        </xdr:cNvPr>
        <xdr:cNvSpPr/>
      </xdr:nvSpPr>
      <xdr:spPr>
        <a:xfrm>
          <a:off x="17551400" y="1701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129539</xdr:rowOff>
    </xdr:from>
    <xdr:to>
      <xdr:col>107</xdr:col>
      <xdr:colOff>50800</xdr:colOff>
      <xdr:row>102</xdr:row>
      <xdr:rowOff>152400</xdr:rowOff>
    </xdr:to>
    <xdr:cxnSp macro="">
      <xdr:nvCxnSpPr>
        <xdr:cNvPr id="835" name="直線コネクタ 834">
          <a:extLst>
            <a:ext uri="{FF2B5EF4-FFF2-40B4-BE49-F238E27FC236}">
              <a16:creationId xmlns:a16="http://schemas.microsoft.com/office/drawing/2014/main" id="{EF581915-CA18-4DD3-AA7D-697338F4D3E9}"/>
            </a:ext>
          </a:extLst>
        </xdr:cNvPr>
        <xdr:cNvCxnSpPr/>
      </xdr:nvCxnSpPr>
      <xdr:spPr>
        <a:xfrm flipV="1">
          <a:off x="17602200" y="17045939"/>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128270</xdr:rowOff>
    </xdr:from>
    <xdr:to>
      <xdr:col>98</xdr:col>
      <xdr:colOff>38100</xdr:colOff>
      <xdr:row>104</xdr:row>
      <xdr:rowOff>58420</xdr:rowOff>
    </xdr:to>
    <xdr:sp macro="" textlink="">
      <xdr:nvSpPr>
        <xdr:cNvPr id="836" name="楕円 835">
          <a:extLst>
            <a:ext uri="{FF2B5EF4-FFF2-40B4-BE49-F238E27FC236}">
              <a16:creationId xmlns:a16="http://schemas.microsoft.com/office/drawing/2014/main" id="{5C4B6786-69C0-40F1-8AE8-4B287434C1B2}"/>
            </a:ext>
          </a:extLst>
        </xdr:cNvPr>
        <xdr:cNvSpPr/>
      </xdr:nvSpPr>
      <xdr:spPr>
        <a:xfrm>
          <a:off x="16757650" y="17216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152400</xdr:rowOff>
    </xdr:from>
    <xdr:to>
      <xdr:col>102</xdr:col>
      <xdr:colOff>114300</xdr:colOff>
      <xdr:row>104</xdr:row>
      <xdr:rowOff>7620</xdr:rowOff>
    </xdr:to>
    <xdr:cxnSp macro="">
      <xdr:nvCxnSpPr>
        <xdr:cNvPr id="837" name="直線コネクタ 836">
          <a:extLst>
            <a:ext uri="{FF2B5EF4-FFF2-40B4-BE49-F238E27FC236}">
              <a16:creationId xmlns:a16="http://schemas.microsoft.com/office/drawing/2014/main" id="{AEAD30DF-7D9A-4B51-80A2-BB06C86135F8}"/>
            </a:ext>
          </a:extLst>
        </xdr:cNvPr>
        <xdr:cNvCxnSpPr/>
      </xdr:nvCxnSpPr>
      <xdr:spPr>
        <a:xfrm flipV="1">
          <a:off x="16802100" y="17068800"/>
          <a:ext cx="8001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38" name="n_1aveValue【公民館】&#10;一人当たり面積">
          <a:extLst>
            <a:ext uri="{FF2B5EF4-FFF2-40B4-BE49-F238E27FC236}">
              <a16:creationId xmlns:a16="http://schemas.microsoft.com/office/drawing/2014/main" id="{1C749343-15E1-4ECF-987E-99367C286B44}"/>
            </a:ext>
          </a:extLst>
        </xdr:cNvPr>
        <xdr:cNvSpPr txBox="1"/>
      </xdr:nvSpPr>
      <xdr:spPr>
        <a:xfrm>
          <a:off x="18980227" y="1754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39" name="n_2aveValue【公民館】&#10;一人当たり面積">
          <a:extLst>
            <a:ext uri="{FF2B5EF4-FFF2-40B4-BE49-F238E27FC236}">
              <a16:creationId xmlns:a16="http://schemas.microsoft.com/office/drawing/2014/main" id="{B4ABA849-E084-4D7C-BC2F-BE16B08659D5}"/>
            </a:ext>
          </a:extLst>
        </xdr:cNvPr>
        <xdr:cNvSpPr txBox="1"/>
      </xdr:nvSpPr>
      <xdr:spPr>
        <a:xfrm>
          <a:off x="18180127" y="1753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0" name="n_3aveValue【公民館】&#10;一人当たり面積">
          <a:extLst>
            <a:ext uri="{FF2B5EF4-FFF2-40B4-BE49-F238E27FC236}">
              <a16:creationId xmlns:a16="http://schemas.microsoft.com/office/drawing/2014/main" id="{59C79E3D-A7CD-4DE1-B179-F868EDA3273B}"/>
            </a:ext>
          </a:extLst>
        </xdr:cNvPr>
        <xdr:cNvSpPr txBox="1"/>
      </xdr:nvSpPr>
      <xdr:spPr>
        <a:xfrm>
          <a:off x="17386377" y="1755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1" name="n_4aveValue【公民館】&#10;一人当たり面積">
          <a:extLst>
            <a:ext uri="{FF2B5EF4-FFF2-40B4-BE49-F238E27FC236}">
              <a16:creationId xmlns:a16="http://schemas.microsoft.com/office/drawing/2014/main" id="{0F3BB002-1D87-4AB5-B8FE-E01DC66B81B6}"/>
            </a:ext>
          </a:extLst>
        </xdr:cNvPr>
        <xdr:cNvSpPr txBox="1"/>
      </xdr:nvSpPr>
      <xdr:spPr>
        <a:xfrm>
          <a:off x="16592627"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40657</xdr:rowOff>
    </xdr:from>
    <xdr:ext cx="469744" cy="259045"/>
    <xdr:sp macro="" textlink="">
      <xdr:nvSpPr>
        <xdr:cNvPr id="842" name="n_1mainValue【公民館】&#10;一人当たり面積">
          <a:extLst>
            <a:ext uri="{FF2B5EF4-FFF2-40B4-BE49-F238E27FC236}">
              <a16:creationId xmlns:a16="http://schemas.microsoft.com/office/drawing/2014/main" id="{940C7F20-AEEB-436F-B018-05F663F070B2}"/>
            </a:ext>
          </a:extLst>
        </xdr:cNvPr>
        <xdr:cNvSpPr txBox="1"/>
      </xdr:nvSpPr>
      <xdr:spPr>
        <a:xfrm>
          <a:off x="18980227" y="167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25416</xdr:rowOff>
    </xdr:from>
    <xdr:ext cx="469744" cy="259045"/>
    <xdr:sp macro="" textlink="">
      <xdr:nvSpPr>
        <xdr:cNvPr id="843" name="n_2mainValue【公民館】&#10;一人当たり面積">
          <a:extLst>
            <a:ext uri="{FF2B5EF4-FFF2-40B4-BE49-F238E27FC236}">
              <a16:creationId xmlns:a16="http://schemas.microsoft.com/office/drawing/2014/main" id="{02F49E94-DBAC-481A-B41A-A8BCC1D4984A}"/>
            </a:ext>
          </a:extLst>
        </xdr:cNvPr>
        <xdr:cNvSpPr txBox="1"/>
      </xdr:nvSpPr>
      <xdr:spPr>
        <a:xfrm>
          <a:off x="18180127" y="1677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48277</xdr:rowOff>
    </xdr:from>
    <xdr:ext cx="469744" cy="259045"/>
    <xdr:sp macro="" textlink="">
      <xdr:nvSpPr>
        <xdr:cNvPr id="844" name="n_3mainValue【公民館】&#10;一人当たり面積">
          <a:extLst>
            <a:ext uri="{FF2B5EF4-FFF2-40B4-BE49-F238E27FC236}">
              <a16:creationId xmlns:a16="http://schemas.microsoft.com/office/drawing/2014/main" id="{210F902F-DEE1-4860-BCB2-8254D1F6AF6C}"/>
            </a:ext>
          </a:extLst>
        </xdr:cNvPr>
        <xdr:cNvSpPr txBox="1"/>
      </xdr:nvSpPr>
      <xdr:spPr>
        <a:xfrm>
          <a:off x="17386377" y="1679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74947</xdr:rowOff>
    </xdr:from>
    <xdr:ext cx="469744" cy="259045"/>
    <xdr:sp macro="" textlink="">
      <xdr:nvSpPr>
        <xdr:cNvPr id="845" name="n_4mainValue【公民館】&#10;一人当たり面積">
          <a:extLst>
            <a:ext uri="{FF2B5EF4-FFF2-40B4-BE49-F238E27FC236}">
              <a16:creationId xmlns:a16="http://schemas.microsoft.com/office/drawing/2014/main" id="{0A710A43-4BD7-40EE-BD4D-585EBF165359}"/>
            </a:ext>
          </a:extLst>
        </xdr:cNvPr>
        <xdr:cNvSpPr txBox="1"/>
      </xdr:nvSpPr>
      <xdr:spPr>
        <a:xfrm>
          <a:off x="165926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E93F4664-821F-4244-9571-5C3C2EC1E85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D86E7450-5B16-4137-9288-116A702CAE80}"/>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FCF8D084-365C-48D1-ADDB-D09DB685218B}"/>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類似団体内平均値と比較して有形固定資産減価償却率が特に高くなっている施設は、認定こども園・幼稚園・保育所、児童館であり、低くなっている施設は道路である。</a:t>
          </a:r>
          <a:endParaRPr lang="ja-JP" altLang="ja-JP" sz="1300">
            <a:effectLst/>
          </a:endParaRPr>
        </a:p>
        <a:p>
          <a:r>
            <a:rPr kumimoji="1" lang="ja-JP" altLang="ja-JP" sz="1300">
              <a:solidFill>
                <a:schemeClr val="dk1"/>
              </a:solidFill>
              <a:effectLst/>
              <a:latin typeface="+mn-lt"/>
              <a:ea typeface="+mn-ea"/>
              <a:cs typeface="+mn-cs"/>
            </a:rPr>
            <a:t>公営住宅については、一人当たり面積が類似団体内で最大となっているが、現在施工している大島市営住宅・鳥之郷市営住宅建替え事業等により市内公営住宅の集約を進める予定であることから、将来的に有形固定資産減価償却率及び一人当たり面積が低下する見込みである。</a:t>
          </a:r>
          <a:endParaRPr lang="ja-JP" altLang="ja-JP" sz="1300">
            <a:effectLst/>
          </a:endParaRPr>
        </a:p>
        <a:p>
          <a:r>
            <a:rPr kumimoji="1" lang="ja-JP" altLang="ja-JP" sz="1300">
              <a:solidFill>
                <a:schemeClr val="dk1"/>
              </a:solidFill>
              <a:effectLst/>
              <a:latin typeface="+mn-lt"/>
              <a:ea typeface="+mn-ea"/>
              <a:cs typeface="+mn-cs"/>
            </a:rPr>
            <a:t>児童館については、</a:t>
          </a:r>
          <a:r>
            <a:rPr kumimoji="1" lang="ja-JP" altLang="en-US" sz="1300">
              <a:solidFill>
                <a:schemeClr val="dk1"/>
              </a:solidFill>
              <a:effectLst/>
              <a:latin typeface="+mn-lt"/>
              <a:ea typeface="+mn-ea"/>
              <a:cs typeface="+mn-cs"/>
            </a:rPr>
            <a:t>老朽化した施設の改修を進めているが、</a:t>
          </a:r>
          <a:r>
            <a:rPr kumimoji="1" lang="ja-JP" altLang="ja-JP" sz="1300">
              <a:solidFill>
                <a:schemeClr val="dk1"/>
              </a:solidFill>
              <a:effectLst/>
              <a:latin typeface="+mn-lt"/>
              <a:ea typeface="+mn-ea"/>
              <a:cs typeface="+mn-cs"/>
            </a:rPr>
            <a:t>有形固定資産減価償却率</a:t>
          </a:r>
          <a:r>
            <a:rPr kumimoji="1" lang="ja-JP" altLang="en-US" sz="1300">
              <a:solidFill>
                <a:schemeClr val="dk1"/>
              </a:solidFill>
              <a:effectLst/>
              <a:latin typeface="+mn-lt"/>
              <a:ea typeface="+mn-ea"/>
              <a:cs typeface="+mn-cs"/>
            </a:rPr>
            <a:t>の減少までには至っていない。今後も継続した改修等が必要である。</a:t>
          </a:r>
          <a:endParaRPr kumimoji="1" lang="en-US" altLang="ja-JP" sz="1300">
            <a:solidFill>
              <a:schemeClr val="dk1"/>
            </a:solidFill>
            <a:effectLst/>
            <a:latin typeface="+mn-lt"/>
            <a:ea typeface="+mn-ea"/>
            <a:cs typeface="+mn-cs"/>
          </a:endParaRPr>
        </a:p>
        <a:p>
          <a:endParaRPr lang="ja-JP" altLang="ja-JP" sz="13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5C1A0D8-C612-4F3B-A9EC-D71507D36D9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AF486E0-C14D-4FCC-9C0F-46966EF20D2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344EA2-EB45-4AB4-A610-A13BD719BF8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33045A-A1AE-4188-B8F6-6224BB01C5F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8240A0-5E8E-478D-95EE-3DDD8DF91A1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299BB4-3604-4901-8C1D-442750F3A60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128933-AFD8-4341-8A40-8DD8A9C16C0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E5E40C-5107-4E4A-8CA9-9DCFC11A993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ED9F61-EAAB-47D0-87F5-77684961744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ED270AC-3D86-4753-A0D8-0866088D8A8C}"/>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A960A0-752B-4003-89AE-319A2742BC6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443D85-07A6-4B4A-9670-142808E08A7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35F423-593C-47EC-BA04-8100A8AC66B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6A3701-9202-4E77-9095-053A7093DB93}"/>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ACE7DE-8C00-4B05-9AAC-A677FC9080C9}"/>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44A4F19-8A3C-4EC2-91BD-0B88085F84B0}"/>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EE921A3-791A-4464-A805-7EFDD4EFBC4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6559B9-AB61-4660-80AE-8BA82E6B4DF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FF68FB-9955-4A81-B2C3-EFDE54331CD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A0B71A-CA69-47F9-8D3E-3AE80186D707}"/>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E156F8-BDD9-4FA4-AB9D-89763031C201}"/>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E006E61-A399-4CF7-8C5C-B2ACDB3C7F06}"/>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551048-60F0-44A1-A384-A3BBA683CF87}"/>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FC6CDF-620A-443F-B6E5-A640F153A9F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3CC0C8-75FC-4D89-8602-4E119389EE4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0975B3A-9450-4C9E-930E-375F16E4D63D}"/>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E51BA8-452A-4D08-99BF-A01D190A624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EA045A-2C05-4475-A19F-FBB8944F1FC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280030-AE9B-4E74-BE75-4143B2BF048C}"/>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23D0F7-AE5D-4B53-B351-E93CB1EAEB8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E3CD38-0698-4AC8-B189-C7C233776E2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1E989D1-DA35-48D9-99E0-B6E2F663B9CF}"/>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93DA39-2B8C-4715-8E5C-40908E3FE0A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3467B5-F28E-4C9B-B9EF-81A328BBE26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B96EFD0-215E-4229-8D39-0A55D3B7C96A}"/>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92BE9A-DB3F-4F5C-9EBD-F7B6AA5E467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0697748-F270-45DC-972B-BDD8B6A33A85}"/>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39062E1-6106-4E87-823D-DAD23060F446}"/>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10B12B-37CD-4100-8AE9-5066199EA15B}"/>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4676C6-E095-45F7-BE5F-D5DBAA7E693E}"/>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BA1278-DF0F-458E-A7A5-F8FB12EB2A1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49EE44F-8064-4E95-BA17-E51C83824B78}"/>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F749A8D-6C61-4D74-9807-EE9F20C144B0}"/>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76E256F-7AB9-4158-81E5-619EDE28BFB8}"/>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07A8839-1524-4A25-A9F7-074F96C30362}"/>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88DC514-36EC-40B2-AD34-713895BB7D7E}"/>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46FBB3D-137A-42C8-92FE-49C47B100223}"/>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AA4852E-030F-42F9-A1B7-82733A91C50A}"/>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422904F-38B1-42D4-BE20-957BC923E43B}"/>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622B39B-83B7-4AB5-8791-B829ED7AD782}"/>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6A1B993-5029-4797-BCF8-19ACDA1B81FF}"/>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D6D8E32-F001-47B9-BB7F-53C097F31DB2}"/>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54846A4-623F-434D-92E8-0709DBFEC9B9}"/>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75A78B3-6C2F-44BD-A5D1-905A50E3326E}"/>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F75748D-BD2C-43BF-8BC3-5634DB73194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D6D43164-9D58-4E41-9009-EA524258EA8B}"/>
            </a:ext>
          </a:extLst>
        </xdr:cNvPr>
        <xdr:cNvCxnSpPr/>
      </xdr:nvCxnSpPr>
      <xdr:spPr>
        <a:xfrm flipV="1">
          <a:off x="4177665" y="5441950"/>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71E2F1F3-F972-4818-8CC3-0B8998C35BDD}"/>
            </a:ext>
          </a:extLst>
        </xdr:cNvPr>
        <xdr:cNvSpPr txBox="1"/>
      </xdr:nvSpPr>
      <xdr:spPr>
        <a:xfrm>
          <a:off x="4216400" y="693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031385D9-434D-4213-931D-125AFA269866}"/>
            </a:ext>
          </a:extLst>
        </xdr:cNvPr>
        <xdr:cNvCxnSpPr/>
      </xdr:nvCxnSpPr>
      <xdr:spPr>
        <a:xfrm>
          <a:off x="4108450" y="6929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696BC6B3-DC6D-4470-B88B-F694493CADA1}"/>
            </a:ext>
          </a:extLst>
        </xdr:cNvPr>
        <xdr:cNvSpPr txBox="1"/>
      </xdr:nvSpPr>
      <xdr:spPr>
        <a:xfrm>
          <a:off x="4216400" y="522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41FAC0E4-8BC9-48F9-A1B5-8EBE23D990C9}"/>
            </a:ext>
          </a:extLst>
        </xdr:cNvPr>
        <xdr:cNvCxnSpPr/>
      </xdr:nvCxnSpPr>
      <xdr:spPr>
        <a:xfrm>
          <a:off x="4108450" y="544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137177</xdr:rowOff>
    </xdr:from>
    <xdr:ext cx="405111" cy="259045"/>
    <xdr:sp macro="" textlink="">
      <xdr:nvSpPr>
        <xdr:cNvPr id="62" name="【図書館】&#10;有形固定資産減価償却率平均値テキスト">
          <a:extLst>
            <a:ext uri="{FF2B5EF4-FFF2-40B4-BE49-F238E27FC236}">
              <a16:creationId xmlns:a16="http://schemas.microsoft.com/office/drawing/2014/main" id="{CDDEFCA3-617E-460E-9C3E-E7952C618EC6}"/>
            </a:ext>
          </a:extLst>
        </xdr:cNvPr>
        <xdr:cNvSpPr txBox="1"/>
      </xdr:nvSpPr>
      <xdr:spPr>
        <a:xfrm>
          <a:off x="4216400" y="6087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396CEF8C-09AD-48D6-B658-75F5F883386D}"/>
            </a:ext>
          </a:extLst>
        </xdr:cNvPr>
        <xdr:cNvSpPr/>
      </xdr:nvSpPr>
      <xdr:spPr>
        <a:xfrm>
          <a:off x="4127500" y="6108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F5447060-7B78-491B-8B09-67FF2C747686}"/>
            </a:ext>
          </a:extLst>
        </xdr:cNvPr>
        <xdr:cNvSpPr/>
      </xdr:nvSpPr>
      <xdr:spPr>
        <a:xfrm>
          <a:off x="3384550" y="6078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13444A3C-0454-4D25-8A4F-491516819E35}"/>
            </a:ext>
          </a:extLst>
        </xdr:cNvPr>
        <xdr:cNvSpPr/>
      </xdr:nvSpPr>
      <xdr:spPr>
        <a:xfrm>
          <a:off x="2571750" y="6082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7748956C-D121-47E6-B0FD-275F9C82093E}"/>
            </a:ext>
          </a:extLst>
        </xdr:cNvPr>
        <xdr:cNvSpPr/>
      </xdr:nvSpPr>
      <xdr:spPr>
        <a:xfrm>
          <a:off x="177800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5A83332C-C85E-4DEC-80BA-5B4D8DAA5C76}"/>
            </a:ext>
          </a:extLst>
        </xdr:cNvPr>
        <xdr:cNvSpPr/>
      </xdr:nvSpPr>
      <xdr:spPr>
        <a:xfrm>
          <a:off x="984250" y="6000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0CCBF0-D72B-4777-885D-C7738E94C5CB}"/>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C5F95DF-9B4F-414C-B980-131E8C8342E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9349DEC-015C-445F-994D-E01578FA5D04}"/>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3DFD0DC-4188-4DC1-86DA-A4AFD21C5EAE}"/>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406F6C-29AA-4EAD-8926-D6572FA5B3B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13970</xdr:rowOff>
    </xdr:from>
    <xdr:to>
      <xdr:col>24</xdr:col>
      <xdr:colOff>114300</xdr:colOff>
      <xdr:row>35</xdr:row>
      <xdr:rowOff>115570</xdr:rowOff>
    </xdr:to>
    <xdr:sp macro="" textlink="">
      <xdr:nvSpPr>
        <xdr:cNvPr id="73" name="楕円 72">
          <a:extLst>
            <a:ext uri="{FF2B5EF4-FFF2-40B4-BE49-F238E27FC236}">
              <a16:creationId xmlns:a16="http://schemas.microsoft.com/office/drawing/2014/main" id="{2E96ECF4-F100-4507-8B00-BB35750D37BF}"/>
            </a:ext>
          </a:extLst>
        </xdr:cNvPr>
        <xdr:cNvSpPr/>
      </xdr:nvSpPr>
      <xdr:spPr>
        <a:xfrm>
          <a:off x="41275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36847</xdr:rowOff>
    </xdr:from>
    <xdr:ext cx="405111" cy="259045"/>
    <xdr:sp macro="" textlink="">
      <xdr:nvSpPr>
        <xdr:cNvPr id="74" name="【図書館】&#10;有形固定資産減価償却率該当値テキスト">
          <a:extLst>
            <a:ext uri="{FF2B5EF4-FFF2-40B4-BE49-F238E27FC236}">
              <a16:creationId xmlns:a16="http://schemas.microsoft.com/office/drawing/2014/main" id="{E6CA8A69-5B88-40B6-B67E-E4DD1E24BF8F}"/>
            </a:ext>
          </a:extLst>
        </xdr:cNvPr>
        <xdr:cNvSpPr txBox="1"/>
      </xdr:nvSpPr>
      <xdr:spPr>
        <a:xfrm>
          <a:off x="4216400"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4445</xdr:rowOff>
    </xdr:from>
    <xdr:to>
      <xdr:col>20</xdr:col>
      <xdr:colOff>38100</xdr:colOff>
      <xdr:row>35</xdr:row>
      <xdr:rowOff>106045</xdr:rowOff>
    </xdr:to>
    <xdr:sp macro="" textlink="">
      <xdr:nvSpPr>
        <xdr:cNvPr id="75" name="楕円 74">
          <a:extLst>
            <a:ext uri="{FF2B5EF4-FFF2-40B4-BE49-F238E27FC236}">
              <a16:creationId xmlns:a16="http://schemas.microsoft.com/office/drawing/2014/main" id="{FBDE02C7-F351-4C73-B999-20E408388FFD}"/>
            </a:ext>
          </a:extLst>
        </xdr:cNvPr>
        <xdr:cNvSpPr/>
      </xdr:nvSpPr>
      <xdr:spPr>
        <a:xfrm>
          <a:off x="3384550" y="57892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55245</xdr:rowOff>
    </xdr:from>
    <xdr:to>
      <xdr:col>24</xdr:col>
      <xdr:colOff>63500</xdr:colOff>
      <xdr:row>35</xdr:row>
      <xdr:rowOff>64770</xdr:rowOff>
    </xdr:to>
    <xdr:cxnSp macro="">
      <xdr:nvCxnSpPr>
        <xdr:cNvPr id="76" name="直線コネクタ 75">
          <a:extLst>
            <a:ext uri="{FF2B5EF4-FFF2-40B4-BE49-F238E27FC236}">
              <a16:creationId xmlns:a16="http://schemas.microsoft.com/office/drawing/2014/main" id="{DB32D9FC-75CC-4C58-B837-B3653DEF1C74}"/>
            </a:ext>
          </a:extLst>
        </xdr:cNvPr>
        <xdr:cNvCxnSpPr/>
      </xdr:nvCxnSpPr>
      <xdr:spPr>
        <a:xfrm>
          <a:off x="3429000" y="5840095"/>
          <a:ext cx="7493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13970</xdr:rowOff>
    </xdr:from>
    <xdr:to>
      <xdr:col>15</xdr:col>
      <xdr:colOff>101600</xdr:colOff>
      <xdr:row>37</xdr:row>
      <xdr:rowOff>115570</xdr:rowOff>
    </xdr:to>
    <xdr:sp macro="" textlink="">
      <xdr:nvSpPr>
        <xdr:cNvPr id="77" name="楕円 76">
          <a:extLst>
            <a:ext uri="{FF2B5EF4-FFF2-40B4-BE49-F238E27FC236}">
              <a16:creationId xmlns:a16="http://schemas.microsoft.com/office/drawing/2014/main" id="{13509259-A44C-4FDB-A44A-7FEE3EBF1CB2}"/>
            </a:ext>
          </a:extLst>
        </xdr:cNvPr>
        <xdr:cNvSpPr/>
      </xdr:nvSpPr>
      <xdr:spPr>
        <a:xfrm>
          <a:off x="257175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55245</xdr:rowOff>
    </xdr:from>
    <xdr:to>
      <xdr:col>19</xdr:col>
      <xdr:colOff>177800</xdr:colOff>
      <xdr:row>37</xdr:row>
      <xdr:rowOff>64770</xdr:rowOff>
    </xdr:to>
    <xdr:cxnSp macro="">
      <xdr:nvCxnSpPr>
        <xdr:cNvPr id="78" name="直線コネクタ 77">
          <a:extLst>
            <a:ext uri="{FF2B5EF4-FFF2-40B4-BE49-F238E27FC236}">
              <a16:creationId xmlns:a16="http://schemas.microsoft.com/office/drawing/2014/main" id="{726497F7-5A0D-4247-A003-AA1A0DE3AD8E}"/>
            </a:ext>
          </a:extLst>
        </xdr:cNvPr>
        <xdr:cNvCxnSpPr/>
      </xdr:nvCxnSpPr>
      <xdr:spPr>
        <a:xfrm flipV="1">
          <a:off x="2622550" y="5840095"/>
          <a:ext cx="806450" cy="33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135890</xdr:rowOff>
    </xdr:from>
    <xdr:to>
      <xdr:col>10</xdr:col>
      <xdr:colOff>165100</xdr:colOff>
      <xdr:row>37</xdr:row>
      <xdr:rowOff>66040</xdr:rowOff>
    </xdr:to>
    <xdr:sp macro="" textlink="">
      <xdr:nvSpPr>
        <xdr:cNvPr id="79" name="楕円 78">
          <a:extLst>
            <a:ext uri="{FF2B5EF4-FFF2-40B4-BE49-F238E27FC236}">
              <a16:creationId xmlns:a16="http://schemas.microsoft.com/office/drawing/2014/main" id="{88FFC157-672D-47B4-9EA4-576DF8168F84}"/>
            </a:ext>
          </a:extLst>
        </xdr:cNvPr>
        <xdr:cNvSpPr/>
      </xdr:nvSpPr>
      <xdr:spPr>
        <a:xfrm>
          <a:off x="1778000" y="60858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15240</xdr:rowOff>
    </xdr:from>
    <xdr:to>
      <xdr:col>15</xdr:col>
      <xdr:colOff>50800</xdr:colOff>
      <xdr:row>37</xdr:row>
      <xdr:rowOff>64770</xdr:rowOff>
    </xdr:to>
    <xdr:cxnSp macro="">
      <xdr:nvCxnSpPr>
        <xdr:cNvPr id="80" name="直線コネクタ 79">
          <a:extLst>
            <a:ext uri="{FF2B5EF4-FFF2-40B4-BE49-F238E27FC236}">
              <a16:creationId xmlns:a16="http://schemas.microsoft.com/office/drawing/2014/main" id="{57A2EF04-7BF6-44BD-BDA0-B2B18286C241}"/>
            </a:ext>
          </a:extLst>
        </xdr:cNvPr>
        <xdr:cNvCxnSpPr/>
      </xdr:nvCxnSpPr>
      <xdr:spPr>
        <a:xfrm>
          <a:off x="1828800" y="6130290"/>
          <a:ext cx="7937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86360</xdr:rowOff>
    </xdr:from>
    <xdr:to>
      <xdr:col>6</xdr:col>
      <xdr:colOff>38100</xdr:colOff>
      <xdr:row>37</xdr:row>
      <xdr:rowOff>16510</xdr:rowOff>
    </xdr:to>
    <xdr:sp macro="" textlink="">
      <xdr:nvSpPr>
        <xdr:cNvPr id="81" name="楕円 80">
          <a:extLst>
            <a:ext uri="{FF2B5EF4-FFF2-40B4-BE49-F238E27FC236}">
              <a16:creationId xmlns:a16="http://schemas.microsoft.com/office/drawing/2014/main" id="{3A41388E-40F2-445F-B4A4-5A98AE7D2E6C}"/>
            </a:ext>
          </a:extLst>
        </xdr:cNvPr>
        <xdr:cNvSpPr/>
      </xdr:nvSpPr>
      <xdr:spPr>
        <a:xfrm>
          <a:off x="984250" y="60363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137160</xdr:rowOff>
    </xdr:from>
    <xdr:to>
      <xdr:col>10</xdr:col>
      <xdr:colOff>114300</xdr:colOff>
      <xdr:row>37</xdr:row>
      <xdr:rowOff>15240</xdr:rowOff>
    </xdr:to>
    <xdr:cxnSp macro="">
      <xdr:nvCxnSpPr>
        <xdr:cNvPr id="82" name="直線コネクタ 81">
          <a:extLst>
            <a:ext uri="{FF2B5EF4-FFF2-40B4-BE49-F238E27FC236}">
              <a16:creationId xmlns:a16="http://schemas.microsoft.com/office/drawing/2014/main" id="{C5C0FFD9-614E-439C-BABC-DAB8151AE4AD}"/>
            </a:ext>
          </a:extLst>
        </xdr:cNvPr>
        <xdr:cNvCxnSpPr/>
      </xdr:nvCxnSpPr>
      <xdr:spPr>
        <a:xfrm>
          <a:off x="1028700" y="6087110"/>
          <a:ext cx="8001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49547</xdr:rowOff>
    </xdr:from>
    <xdr:ext cx="405111" cy="259045"/>
    <xdr:sp macro="" textlink="">
      <xdr:nvSpPr>
        <xdr:cNvPr id="83" name="n_1aveValue【図書館】&#10;有形固定資産減価償却率">
          <a:extLst>
            <a:ext uri="{FF2B5EF4-FFF2-40B4-BE49-F238E27FC236}">
              <a16:creationId xmlns:a16="http://schemas.microsoft.com/office/drawing/2014/main" id="{6DC41BE9-EBA5-4CFA-918F-75C5550304AC}"/>
            </a:ext>
          </a:extLst>
        </xdr:cNvPr>
        <xdr:cNvSpPr txBox="1"/>
      </xdr:nvSpPr>
      <xdr:spPr>
        <a:xfrm>
          <a:off x="3239144"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36195B70-5E4A-4073-865A-DE0EE99C35BF}"/>
            </a:ext>
          </a:extLst>
        </xdr:cNvPr>
        <xdr:cNvSpPr txBox="1"/>
      </xdr:nvSpPr>
      <xdr:spPr>
        <a:xfrm>
          <a:off x="2439044" y="586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1C2D4EF9-A410-49D6-B774-93199410008B}"/>
            </a:ext>
          </a:extLst>
        </xdr:cNvPr>
        <xdr:cNvSpPr txBox="1"/>
      </xdr:nvSpPr>
      <xdr:spPr>
        <a:xfrm>
          <a:off x="164529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09E0B555-9CBB-4EE5-8A26-EABC087232EA}"/>
            </a:ext>
          </a:extLst>
        </xdr:cNvPr>
        <xdr:cNvSpPr txBox="1"/>
      </xdr:nvSpPr>
      <xdr:spPr>
        <a:xfrm>
          <a:off x="851544" y="578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122572</xdr:rowOff>
    </xdr:from>
    <xdr:ext cx="405111" cy="259045"/>
    <xdr:sp macro="" textlink="">
      <xdr:nvSpPr>
        <xdr:cNvPr id="87" name="n_1mainValue【図書館】&#10;有形固定資産減価償却率">
          <a:extLst>
            <a:ext uri="{FF2B5EF4-FFF2-40B4-BE49-F238E27FC236}">
              <a16:creationId xmlns:a16="http://schemas.microsoft.com/office/drawing/2014/main" id="{31C8B854-DBAC-4ADB-ABBC-944FE61186C1}"/>
            </a:ext>
          </a:extLst>
        </xdr:cNvPr>
        <xdr:cNvSpPr txBox="1"/>
      </xdr:nvSpPr>
      <xdr:spPr>
        <a:xfrm>
          <a:off x="3239144" y="5577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8" name="n_2mainValue【図書館】&#10;有形固定資産減価償却率">
          <a:extLst>
            <a:ext uri="{FF2B5EF4-FFF2-40B4-BE49-F238E27FC236}">
              <a16:creationId xmlns:a16="http://schemas.microsoft.com/office/drawing/2014/main" id="{119C782B-2034-4B1C-8C72-97224840CFA4}"/>
            </a:ext>
          </a:extLst>
        </xdr:cNvPr>
        <xdr:cNvSpPr txBox="1"/>
      </xdr:nvSpPr>
      <xdr:spPr>
        <a:xfrm>
          <a:off x="243904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57167</xdr:rowOff>
    </xdr:from>
    <xdr:ext cx="405111" cy="259045"/>
    <xdr:sp macro="" textlink="">
      <xdr:nvSpPr>
        <xdr:cNvPr id="89" name="n_3mainValue【図書館】&#10;有形固定資産減価償却率">
          <a:extLst>
            <a:ext uri="{FF2B5EF4-FFF2-40B4-BE49-F238E27FC236}">
              <a16:creationId xmlns:a16="http://schemas.microsoft.com/office/drawing/2014/main" id="{CD649529-9BC0-4B7B-B133-2497D25F4263}"/>
            </a:ext>
          </a:extLst>
        </xdr:cNvPr>
        <xdr:cNvSpPr txBox="1"/>
      </xdr:nvSpPr>
      <xdr:spPr>
        <a:xfrm>
          <a:off x="1645294" y="617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7637</xdr:rowOff>
    </xdr:from>
    <xdr:ext cx="405111" cy="259045"/>
    <xdr:sp macro="" textlink="">
      <xdr:nvSpPr>
        <xdr:cNvPr id="90" name="n_4mainValue【図書館】&#10;有形固定資産減価償却率">
          <a:extLst>
            <a:ext uri="{FF2B5EF4-FFF2-40B4-BE49-F238E27FC236}">
              <a16:creationId xmlns:a16="http://schemas.microsoft.com/office/drawing/2014/main" id="{39B32515-5F0D-49D7-B34B-A80507A44E6F}"/>
            </a:ext>
          </a:extLst>
        </xdr:cNvPr>
        <xdr:cNvSpPr txBox="1"/>
      </xdr:nvSpPr>
      <xdr:spPr>
        <a:xfrm>
          <a:off x="8515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6CE87B1-C05D-4DDC-9AAF-EBA82C7E6D0C}"/>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FFD51F9-75E0-43E1-88E0-1809D5F5525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D1562CF-4761-470E-A47D-3680B5B2D965}"/>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6C27AC8-7F7E-446A-AB36-76360CDFC38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C0DCE9-E443-4623-BD0D-2302E38446C1}"/>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C703B0B-99C2-4112-A285-A550DA85F27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708FD62-6D63-4FCB-B39C-90D500D826B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7988EAE-2009-41A1-8B46-1E9E7D017F1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9179BBA-E89B-48D9-8933-C3A5CC1AC4C7}"/>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4FE5C4D-07EE-44B2-A387-8BE8395D011E}"/>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E7D9237-7101-4439-8457-3C0C44602B26}"/>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8760F53-A618-4674-A525-D78DEFADC079}"/>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7AA3158D-0C16-47C1-B086-642905F966D6}"/>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262225CB-0516-4251-A166-31179305EB91}"/>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D205868-E437-4A96-94AD-6F6F395994DE}"/>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C08BC863-05B3-4FCA-B3B4-4521E81D3104}"/>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5EC0E57-9FD9-46F5-AA62-3E86DEE655A6}"/>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189BE2A0-1EC1-483D-8E0D-46F29EB69E7D}"/>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C1DE101-C546-4B42-9755-896195A6B98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5AF1330-79B4-4049-ACF2-24EBFD30AE1B}"/>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4710C05-89D2-4737-8020-045F628F58D1}"/>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E1505E58-0109-475C-BB0E-ACE21225DD52}"/>
            </a:ext>
          </a:extLst>
        </xdr:cNvPr>
        <xdr:cNvCxnSpPr/>
      </xdr:nvCxnSpPr>
      <xdr:spPr>
        <a:xfrm flipV="1">
          <a:off x="9429115" y="5473700"/>
          <a:ext cx="0" cy="1235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624217BB-0792-4921-8800-EB89A4BC158F}"/>
            </a:ext>
          </a:extLst>
        </xdr:cNvPr>
        <xdr:cNvSpPr txBox="1"/>
      </xdr:nvSpPr>
      <xdr:spPr>
        <a:xfrm>
          <a:off x="9467850"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2EDBD2FB-B970-4B7B-A149-1AE2A35398A8}"/>
            </a:ext>
          </a:extLst>
        </xdr:cNvPr>
        <xdr:cNvCxnSpPr/>
      </xdr:nvCxnSpPr>
      <xdr:spPr>
        <a:xfrm>
          <a:off x="9359900" y="6709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3356F555-BCBE-43BA-B9BC-45C5064564A8}"/>
            </a:ext>
          </a:extLst>
        </xdr:cNvPr>
        <xdr:cNvSpPr txBox="1"/>
      </xdr:nvSpPr>
      <xdr:spPr>
        <a:xfrm>
          <a:off x="9467850" y="52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CC22193B-DB68-4EE7-8D90-317F8C64092E}"/>
            </a:ext>
          </a:extLst>
        </xdr:cNvPr>
        <xdr:cNvCxnSpPr/>
      </xdr:nvCxnSpPr>
      <xdr:spPr>
        <a:xfrm>
          <a:off x="935990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99D07870-93CF-41C7-B143-BE68B274F64F}"/>
            </a:ext>
          </a:extLst>
        </xdr:cNvPr>
        <xdr:cNvSpPr txBox="1"/>
      </xdr:nvSpPr>
      <xdr:spPr>
        <a:xfrm>
          <a:off x="9467850" y="6221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6E21DD5B-7BCA-494C-9C76-09743C7BC97B}"/>
            </a:ext>
          </a:extLst>
        </xdr:cNvPr>
        <xdr:cNvSpPr/>
      </xdr:nvSpPr>
      <xdr:spPr>
        <a:xfrm>
          <a:off x="9398000" y="6243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63FA2C17-4DFF-4CFE-82BF-071461A41FF6}"/>
            </a:ext>
          </a:extLst>
        </xdr:cNvPr>
        <xdr:cNvSpPr/>
      </xdr:nvSpPr>
      <xdr:spPr>
        <a:xfrm>
          <a:off x="863600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1F126FDC-154E-4C7E-B4CA-BC04337A83F3}"/>
            </a:ext>
          </a:extLst>
        </xdr:cNvPr>
        <xdr:cNvSpPr/>
      </xdr:nvSpPr>
      <xdr:spPr>
        <a:xfrm>
          <a:off x="7842250" y="6243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4824B689-513E-4F28-906C-2C3CA509AB96}"/>
            </a:ext>
          </a:extLst>
        </xdr:cNvPr>
        <xdr:cNvSpPr/>
      </xdr:nvSpPr>
      <xdr:spPr>
        <a:xfrm>
          <a:off x="702945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83513D1B-4CAB-4F34-B784-B02C7051AF44}"/>
            </a:ext>
          </a:extLst>
        </xdr:cNvPr>
        <xdr:cNvSpPr/>
      </xdr:nvSpPr>
      <xdr:spPr>
        <a:xfrm>
          <a:off x="623570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78EE972-9017-4E8F-94BF-E77F6F1F360B}"/>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D595A9F-6F16-4706-A946-D03830961D7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B41988-A465-4B8A-B557-69F50ABDD103}"/>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AA3FEAB-E12F-4966-A43E-57549569B91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EF7CD96-0E0F-4B3A-9C70-E88AB8D1E85B}"/>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25400</xdr:rowOff>
    </xdr:from>
    <xdr:to>
      <xdr:col>55</xdr:col>
      <xdr:colOff>50800</xdr:colOff>
      <xdr:row>36</xdr:row>
      <xdr:rowOff>127000</xdr:rowOff>
    </xdr:to>
    <xdr:sp macro="" textlink="">
      <xdr:nvSpPr>
        <xdr:cNvPr id="128" name="楕円 127">
          <a:extLst>
            <a:ext uri="{FF2B5EF4-FFF2-40B4-BE49-F238E27FC236}">
              <a16:creationId xmlns:a16="http://schemas.microsoft.com/office/drawing/2014/main" id="{8E4F126B-275A-4AC2-9ABD-18FED26A4117}"/>
            </a:ext>
          </a:extLst>
        </xdr:cNvPr>
        <xdr:cNvSpPr/>
      </xdr:nvSpPr>
      <xdr:spPr>
        <a:xfrm>
          <a:off x="9398000" y="5975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48277</xdr:rowOff>
    </xdr:from>
    <xdr:ext cx="469744" cy="259045"/>
    <xdr:sp macro="" textlink="">
      <xdr:nvSpPr>
        <xdr:cNvPr id="129" name="【図書館】&#10;一人当たり面積該当値テキスト">
          <a:extLst>
            <a:ext uri="{FF2B5EF4-FFF2-40B4-BE49-F238E27FC236}">
              <a16:creationId xmlns:a16="http://schemas.microsoft.com/office/drawing/2014/main" id="{0D8EDCEE-9C0D-4F79-BAD9-9C5BD66291E5}"/>
            </a:ext>
          </a:extLst>
        </xdr:cNvPr>
        <xdr:cNvSpPr txBox="1"/>
      </xdr:nvSpPr>
      <xdr:spPr>
        <a:xfrm>
          <a:off x="9467850" y="58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71120</xdr:rowOff>
    </xdr:from>
    <xdr:to>
      <xdr:col>50</xdr:col>
      <xdr:colOff>165100</xdr:colOff>
      <xdr:row>37</xdr:row>
      <xdr:rowOff>1270</xdr:rowOff>
    </xdr:to>
    <xdr:sp macro="" textlink="">
      <xdr:nvSpPr>
        <xdr:cNvPr id="130" name="楕円 129">
          <a:extLst>
            <a:ext uri="{FF2B5EF4-FFF2-40B4-BE49-F238E27FC236}">
              <a16:creationId xmlns:a16="http://schemas.microsoft.com/office/drawing/2014/main" id="{4CB631A9-5C06-467E-9B11-5EF418949A2F}"/>
            </a:ext>
          </a:extLst>
        </xdr:cNvPr>
        <xdr:cNvSpPr/>
      </xdr:nvSpPr>
      <xdr:spPr>
        <a:xfrm>
          <a:off x="8636000" y="6021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76200</xdr:rowOff>
    </xdr:from>
    <xdr:to>
      <xdr:col>55</xdr:col>
      <xdr:colOff>0</xdr:colOff>
      <xdr:row>36</xdr:row>
      <xdr:rowOff>121920</xdr:rowOff>
    </xdr:to>
    <xdr:cxnSp macro="">
      <xdr:nvCxnSpPr>
        <xdr:cNvPr id="131" name="直線コネクタ 130">
          <a:extLst>
            <a:ext uri="{FF2B5EF4-FFF2-40B4-BE49-F238E27FC236}">
              <a16:creationId xmlns:a16="http://schemas.microsoft.com/office/drawing/2014/main" id="{370DED74-DC2F-40A0-844E-A2880862133B}"/>
            </a:ext>
          </a:extLst>
        </xdr:cNvPr>
        <xdr:cNvCxnSpPr/>
      </xdr:nvCxnSpPr>
      <xdr:spPr>
        <a:xfrm flipV="1">
          <a:off x="8686800" y="6026150"/>
          <a:ext cx="7429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71120</xdr:rowOff>
    </xdr:from>
    <xdr:to>
      <xdr:col>46</xdr:col>
      <xdr:colOff>38100</xdr:colOff>
      <xdr:row>37</xdr:row>
      <xdr:rowOff>1270</xdr:rowOff>
    </xdr:to>
    <xdr:sp macro="" textlink="">
      <xdr:nvSpPr>
        <xdr:cNvPr id="132" name="楕円 131">
          <a:extLst>
            <a:ext uri="{FF2B5EF4-FFF2-40B4-BE49-F238E27FC236}">
              <a16:creationId xmlns:a16="http://schemas.microsoft.com/office/drawing/2014/main" id="{A90BDAC1-DF44-4DD8-9186-EC3A4245E847}"/>
            </a:ext>
          </a:extLst>
        </xdr:cNvPr>
        <xdr:cNvSpPr/>
      </xdr:nvSpPr>
      <xdr:spPr>
        <a:xfrm>
          <a:off x="7842250" y="6021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121920</xdr:rowOff>
    </xdr:from>
    <xdr:to>
      <xdr:col>50</xdr:col>
      <xdr:colOff>114300</xdr:colOff>
      <xdr:row>36</xdr:row>
      <xdr:rowOff>121920</xdr:rowOff>
    </xdr:to>
    <xdr:cxnSp macro="">
      <xdr:nvCxnSpPr>
        <xdr:cNvPr id="133" name="直線コネクタ 132">
          <a:extLst>
            <a:ext uri="{FF2B5EF4-FFF2-40B4-BE49-F238E27FC236}">
              <a16:creationId xmlns:a16="http://schemas.microsoft.com/office/drawing/2014/main" id="{D6E0523B-7BA8-4306-B54E-2CC2AADABA09}"/>
            </a:ext>
          </a:extLst>
        </xdr:cNvPr>
        <xdr:cNvCxnSpPr/>
      </xdr:nvCxnSpPr>
      <xdr:spPr>
        <a:xfrm>
          <a:off x="7886700" y="60718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71120</xdr:rowOff>
    </xdr:from>
    <xdr:to>
      <xdr:col>41</xdr:col>
      <xdr:colOff>101600</xdr:colOff>
      <xdr:row>37</xdr:row>
      <xdr:rowOff>1270</xdr:rowOff>
    </xdr:to>
    <xdr:sp macro="" textlink="">
      <xdr:nvSpPr>
        <xdr:cNvPr id="134" name="楕円 133">
          <a:extLst>
            <a:ext uri="{FF2B5EF4-FFF2-40B4-BE49-F238E27FC236}">
              <a16:creationId xmlns:a16="http://schemas.microsoft.com/office/drawing/2014/main" id="{ABF3BCB2-84E9-4855-B0A5-AD45692143F7}"/>
            </a:ext>
          </a:extLst>
        </xdr:cNvPr>
        <xdr:cNvSpPr/>
      </xdr:nvSpPr>
      <xdr:spPr>
        <a:xfrm>
          <a:off x="7029450" y="6021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121920</xdr:rowOff>
    </xdr:from>
    <xdr:to>
      <xdr:col>45</xdr:col>
      <xdr:colOff>177800</xdr:colOff>
      <xdr:row>36</xdr:row>
      <xdr:rowOff>121920</xdr:rowOff>
    </xdr:to>
    <xdr:cxnSp macro="">
      <xdr:nvCxnSpPr>
        <xdr:cNvPr id="135" name="直線コネクタ 134">
          <a:extLst>
            <a:ext uri="{FF2B5EF4-FFF2-40B4-BE49-F238E27FC236}">
              <a16:creationId xmlns:a16="http://schemas.microsoft.com/office/drawing/2014/main" id="{9750C914-BC3C-4F48-AC9C-26F29428973B}"/>
            </a:ext>
          </a:extLst>
        </xdr:cNvPr>
        <xdr:cNvCxnSpPr/>
      </xdr:nvCxnSpPr>
      <xdr:spPr>
        <a:xfrm>
          <a:off x="7080250" y="60718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71120</xdr:rowOff>
    </xdr:from>
    <xdr:to>
      <xdr:col>36</xdr:col>
      <xdr:colOff>165100</xdr:colOff>
      <xdr:row>37</xdr:row>
      <xdr:rowOff>1270</xdr:rowOff>
    </xdr:to>
    <xdr:sp macro="" textlink="">
      <xdr:nvSpPr>
        <xdr:cNvPr id="136" name="楕円 135">
          <a:extLst>
            <a:ext uri="{FF2B5EF4-FFF2-40B4-BE49-F238E27FC236}">
              <a16:creationId xmlns:a16="http://schemas.microsoft.com/office/drawing/2014/main" id="{0F10C340-9758-41A1-B69D-4F332015821A}"/>
            </a:ext>
          </a:extLst>
        </xdr:cNvPr>
        <xdr:cNvSpPr/>
      </xdr:nvSpPr>
      <xdr:spPr>
        <a:xfrm>
          <a:off x="6235700" y="6021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121920</xdr:rowOff>
    </xdr:from>
    <xdr:to>
      <xdr:col>41</xdr:col>
      <xdr:colOff>50800</xdr:colOff>
      <xdr:row>36</xdr:row>
      <xdr:rowOff>121920</xdr:rowOff>
    </xdr:to>
    <xdr:cxnSp macro="">
      <xdr:nvCxnSpPr>
        <xdr:cNvPr id="137" name="直線コネクタ 136">
          <a:extLst>
            <a:ext uri="{FF2B5EF4-FFF2-40B4-BE49-F238E27FC236}">
              <a16:creationId xmlns:a16="http://schemas.microsoft.com/office/drawing/2014/main" id="{EEEB27A8-EBC3-49F8-AEE0-774F2E16949A}"/>
            </a:ext>
          </a:extLst>
        </xdr:cNvPr>
        <xdr:cNvCxnSpPr/>
      </xdr:nvCxnSpPr>
      <xdr:spPr>
        <a:xfrm>
          <a:off x="6286500" y="60718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DA99048A-11B1-4162-A7B0-46EE7749EE39}"/>
            </a:ext>
          </a:extLst>
        </xdr:cNvPr>
        <xdr:cNvSpPr txBox="1"/>
      </xdr:nvSpPr>
      <xdr:spPr>
        <a:xfrm>
          <a:off x="845827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885B58D3-FB1B-4E58-BF9A-B98C5E028094}"/>
            </a:ext>
          </a:extLst>
        </xdr:cNvPr>
        <xdr:cNvSpPr txBox="1"/>
      </xdr:nvSpPr>
      <xdr:spPr>
        <a:xfrm>
          <a:off x="767722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834A0D80-96B6-49DA-A547-4CE444999693}"/>
            </a:ext>
          </a:extLst>
        </xdr:cNvPr>
        <xdr:cNvSpPr txBox="1"/>
      </xdr:nvSpPr>
      <xdr:spPr>
        <a:xfrm>
          <a:off x="686442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35B2145A-8ED3-4A97-8DCC-F8D04F22A1B7}"/>
            </a:ext>
          </a:extLst>
        </xdr:cNvPr>
        <xdr:cNvSpPr txBox="1"/>
      </xdr:nvSpPr>
      <xdr:spPr>
        <a:xfrm>
          <a:off x="607067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17797</xdr:rowOff>
    </xdr:from>
    <xdr:ext cx="469744" cy="259045"/>
    <xdr:sp macro="" textlink="">
      <xdr:nvSpPr>
        <xdr:cNvPr id="142" name="n_1mainValue【図書館】&#10;一人当たり面積">
          <a:extLst>
            <a:ext uri="{FF2B5EF4-FFF2-40B4-BE49-F238E27FC236}">
              <a16:creationId xmlns:a16="http://schemas.microsoft.com/office/drawing/2014/main" id="{2B87C4DD-39FE-4E7E-9F22-1769BDE5CAF1}"/>
            </a:ext>
          </a:extLst>
        </xdr:cNvPr>
        <xdr:cNvSpPr txBox="1"/>
      </xdr:nvSpPr>
      <xdr:spPr>
        <a:xfrm>
          <a:off x="845827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43" name="n_2mainValue【図書館】&#10;一人当たり面積">
          <a:extLst>
            <a:ext uri="{FF2B5EF4-FFF2-40B4-BE49-F238E27FC236}">
              <a16:creationId xmlns:a16="http://schemas.microsoft.com/office/drawing/2014/main" id="{E5B57BE1-6134-4D78-A132-66FDB055C142}"/>
            </a:ext>
          </a:extLst>
        </xdr:cNvPr>
        <xdr:cNvSpPr txBox="1"/>
      </xdr:nvSpPr>
      <xdr:spPr>
        <a:xfrm>
          <a:off x="767722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17797</xdr:rowOff>
    </xdr:from>
    <xdr:ext cx="469744" cy="259045"/>
    <xdr:sp macro="" textlink="">
      <xdr:nvSpPr>
        <xdr:cNvPr id="144" name="n_3mainValue【図書館】&#10;一人当たり面積">
          <a:extLst>
            <a:ext uri="{FF2B5EF4-FFF2-40B4-BE49-F238E27FC236}">
              <a16:creationId xmlns:a16="http://schemas.microsoft.com/office/drawing/2014/main" id="{68E30CC1-BBAF-4B55-8848-47E4802A651E}"/>
            </a:ext>
          </a:extLst>
        </xdr:cNvPr>
        <xdr:cNvSpPr txBox="1"/>
      </xdr:nvSpPr>
      <xdr:spPr>
        <a:xfrm>
          <a:off x="686442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17797</xdr:rowOff>
    </xdr:from>
    <xdr:ext cx="469744" cy="259045"/>
    <xdr:sp macro="" textlink="">
      <xdr:nvSpPr>
        <xdr:cNvPr id="145" name="n_4mainValue【図書館】&#10;一人当たり面積">
          <a:extLst>
            <a:ext uri="{FF2B5EF4-FFF2-40B4-BE49-F238E27FC236}">
              <a16:creationId xmlns:a16="http://schemas.microsoft.com/office/drawing/2014/main" id="{E7AC215F-1896-4B43-9F2D-DA258FD95D85}"/>
            </a:ext>
          </a:extLst>
        </xdr:cNvPr>
        <xdr:cNvSpPr txBox="1"/>
      </xdr:nvSpPr>
      <xdr:spPr>
        <a:xfrm>
          <a:off x="607067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B8711FA-4A4B-4325-89ED-CB2931EB4FAF}"/>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C189192-FA4D-47D6-AEF2-3B890671939C}"/>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B188A9A-ECFD-4AE2-AC87-FC75140BBB3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31F209F-9132-4199-B1E8-C08681841075}"/>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917E4EE-4AA9-4465-A79C-88150ED00E1B}"/>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573A718-B5E3-4D64-BA54-30BC4845838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BAFABE6-E720-4E67-97AD-638EA89D737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29C3CA8-6C4C-48D9-A041-61CAB21D8B4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092CDDC-428E-402D-81CB-AE7CD4280F79}"/>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27C3D7A-AB97-4D93-9B29-6D7F00D3B233}"/>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51B8DCA-23C6-4B8E-A14A-28805BCAB71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D1A850C1-8B08-4777-AC72-1BFDB54687DE}"/>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32F676E0-7F59-4AE7-9D51-9A9D60F671FD}"/>
            </a:ext>
          </a:extLst>
        </xdr:cNvPr>
        <xdr:cNvSpPr txBox="1"/>
      </xdr:nvSpPr>
      <xdr:spPr>
        <a:xfrm>
          <a:off x="3398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CC109A42-3E4D-4E95-8531-20DD1044D2EE}"/>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C10DBD9-DB81-4752-9B99-EF6BAD1ECEB5}"/>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FB7A380-F8AA-4DE6-AB09-8D9F2C77078E}"/>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1AE23629-2334-4BE0-B3FB-E3CCB4DA1192}"/>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CD1D45F-BB89-4C24-8244-820756F404D9}"/>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D9E59109-1A71-4D35-BB36-85161E785A90}"/>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7BD7EBEC-DCEA-4665-9EC8-213D940E5DAC}"/>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2247824-BB23-4423-90B4-CB8FB333E7DF}"/>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51707DF-031C-44D9-818E-24175F7F26B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66B6E34-22FC-4675-8CC5-29C2DF75DEEC}"/>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783B7DAD-043C-4917-BCAF-852F6794F858}"/>
            </a:ext>
          </a:extLst>
        </xdr:cNvPr>
        <xdr:cNvCxnSpPr/>
      </xdr:nvCxnSpPr>
      <xdr:spPr>
        <a:xfrm flipV="1">
          <a:off x="4177665" y="9411970"/>
          <a:ext cx="0" cy="1235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21FCAC37-9732-46A5-94F8-FED3D2C3F298}"/>
            </a:ext>
          </a:extLst>
        </xdr:cNvPr>
        <xdr:cNvSpPr txBox="1"/>
      </xdr:nvSpPr>
      <xdr:spPr>
        <a:xfrm>
          <a:off x="4216400"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70034A96-3405-4D38-9590-D2E6C3E8C9C8}"/>
            </a:ext>
          </a:extLst>
        </xdr:cNvPr>
        <xdr:cNvCxnSpPr/>
      </xdr:nvCxnSpPr>
      <xdr:spPr>
        <a:xfrm>
          <a:off x="4108450" y="106470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6EEC7A06-F345-4ACF-BAC7-E154DD86C2E5}"/>
            </a:ext>
          </a:extLst>
        </xdr:cNvPr>
        <xdr:cNvSpPr txBox="1"/>
      </xdr:nvSpPr>
      <xdr:spPr>
        <a:xfrm>
          <a:off x="42164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A648ED7D-6455-43BE-84EF-B8933B75973D}"/>
            </a:ext>
          </a:extLst>
        </xdr:cNvPr>
        <xdr:cNvCxnSpPr/>
      </xdr:nvCxnSpPr>
      <xdr:spPr>
        <a:xfrm>
          <a:off x="4108450" y="9411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D04A6A0F-4D8B-47DE-91AC-0CEA41BD8BB8}"/>
            </a:ext>
          </a:extLst>
        </xdr:cNvPr>
        <xdr:cNvSpPr txBox="1"/>
      </xdr:nvSpPr>
      <xdr:spPr>
        <a:xfrm>
          <a:off x="4216400" y="1007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78E3B7D5-ED2E-4C84-B4E9-5B1D9448F8B3}"/>
            </a:ext>
          </a:extLst>
        </xdr:cNvPr>
        <xdr:cNvSpPr/>
      </xdr:nvSpPr>
      <xdr:spPr>
        <a:xfrm>
          <a:off x="4127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D29CB6CD-114C-4242-8B9B-1FD04147AF90}"/>
            </a:ext>
          </a:extLst>
        </xdr:cNvPr>
        <xdr:cNvSpPr/>
      </xdr:nvSpPr>
      <xdr:spPr>
        <a:xfrm>
          <a:off x="3384550" y="10121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5FAF6689-7309-476D-930E-D4E85DF64501}"/>
            </a:ext>
          </a:extLst>
        </xdr:cNvPr>
        <xdr:cNvSpPr/>
      </xdr:nvSpPr>
      <xdr:spPr>
        <a:xfrm>
          <a:off x="2571750" y="1014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A5A905F5-B20C-4B1E-9BD6-FB01D0960F5F}"/>
            </a:ext>
          </a:extLst>
        </xdr:cNvPr>
        <xdr:cNvSpPr/>
      </xdr:nvSpPr>
      <xdr:spPr>
        <a:xfrm>
          <a:off x="1778000" y="10165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10D1B9C6-F363-4F03-BC2F-6C83EC7B2809}"/>
            </a:ext>
          </a:extLst>
        </xdr:cNvPr>
        <xdr:cNvSpPr/>
      </xdr:nvSpPr>
      <xdr:spPr>
        <a:xfrm>
          <a:off x="984250" y="101199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2E708FC-111F-4257-8225-EABB2A21E965}"/>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AB926DF-D83A-4412-A347-33921B346F5B}"/>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436FA9F-296D-4A73-BFD1-439605F2C4C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29305CE-AB23-4382-8F09-5B6850A9304F}"/>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627D393-6B96-4139-A78C-3DE3F888E214}"/>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103505</xdr:rowOff>
    </xdr:from>
    <xdr:to>
      <xdr:col>24</xdr:col>
      <xdr:colOff>114300</xdr:colOff>
      <xdr:row>59</xdr:row>
      <xdr:rowOff>33655</xdr:rowOff>
    </xdr:to>
    <xdr:sp macro="" textlink="">
      <xdr:nvSpPr>
        <xdr:cNvPr id="185" name="楕円 184">
          <a:extLst>
            <a:ext uri="{FF2B5EF4-FFF2-40B4-BE49-F238E27FC236}">
              <a16:creationId xmlns:a16="http://schemas.microsoft.com/office/drawing/2014/main" id="{7C33DEA8-FD14-4A8D-B6C8-0C076E7FD078}"/>
            </a:ext>
          </a:extLst>
        </xdr:cNvPr>
        <xdr:cNvSpPr/>
      </xdr:nvSpPr>
      <xdr:spPr>
        <a:xfrm>
          <a:off x="4127500" y="9685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126382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F519AE10-9BDB-4ADC-AE8C-842C1920C6F7}"/>
            </a:ext>
          </a:extLst>
        </xdr:cNvPr>
        <xdr:cNvSpPr txBox="1"/>
      </xdr:nvSpPr>
      <xdr:spPr>
        <a:xfrm>
          <a:off x="4216400" y="954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107315</xdr:rowOff>
    </xdr:from>
    <xdr:to>
      <xdr:col>20</xdr:col>
      <xdr:colOff>38100</xdr:colOff>
      <xdr:row>60</xdr:row>
      <xdr:rowOff>37465</xdr:rowOff>
    </xdr:to>
    <xdr:sp macro="" textlink="">
      <xdr:nvSpPr>
        <xdr:cNvPr id="187" name="楕円 186">
          <a:extLst>
            <a:ext uri="{FF2B5EF4-FFF2-40B4-BE49-F238E27FC236}">
              <a16:creationId xmlns:a16="http://schemas.microsoft.com/office/drawing/2014/main" id="{182D8963-D1BE-42CF-B91F-521FABF18909}"/>
            </a:ext>
          </a:extLst>
        </xdr:cNvPr>
        <xdr:cNvSpPr/>
      </xdr:nvSpPr>
      <xdr:spPr>
        <a:xfrm>
          <a:off x="3384550" y="9854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154305</xdr:rowOff>
    </xdr:from>
    <xdr:to>
      <xdr:col>24</xdr:col>
      <xdr:colOff>63500</xdr:colOff>
      <xdr:row>59</xdr:row>
      <xdr:rowOff>158115</xdr:rowOff>
    </xdr:to>
    <xdr:cxnSp macro="">
      <xdr:nvCxnSpPr>
        <xdr:cNvPr id="188" name="直線コネクタ 187">
          <a:extLst>
            <a:ext uri="{FF2B5EF4-FFF2-40B4-BE49-F238E27FC236}">
              <a16:creationId xmlns:a16="http://schemas.microsoft.com/office/drawing/2014/main" id="{8C097F7E-E175-49AC-ACD6-BE7DAF3BEE5A}"/>
            </a:ext>
          </a:extLst>
        </xdr:cNvPr>
        <xdr:cNvCxnSpPr/>
      </xdr:nvCxnSpPr>
      <xdr:spPr>
        <a:xfrm flipV="1">
          <a:off x="3429000" y="9736455"/>
          <a:ext cx="7493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36830</xdr:rowOff>
    </xdr:from>
    <xdr:to>
      <xdr:col>15</xdr:col>
      <xdr:colOff>101600</xdr:colOff>
      <xdr:row>63</xdr:row>
      <xdr:rowOff>138430</xdr:rowOff>
    </xdr:to>
    <xdr:sp macro="" textlink="">
      <xdr:nvSpPr>
        <xdr:cNvPr id="189" name="楕円 188">
          <a:extLst>
            <a:ext uri="{FF2B5EF4-FFF2-40B4-BE49-F238E27FC236}">
              <a16:creationId xmlns:a16="http://schemas.microsoft.com/office/drawing/2014/main" id="{61E0C450-15E0-4DC7-8B52-889272FADECD}"/>
            </a:ext>
          </a:extLst>
        </xdr:cNvPr>
        <xdr:cNvSpPr/>
      </xdr:nvSpPr>
      <xdr:spPr>
        <a:xfrm>
          <a:off x="257175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158115</xdr:rowOff>
    </xdr:from>
    <xdr:to>
      <xdr:col>19</xdr:col>
      <xdr:colOff>177800</xdr:colOff>
      <xdr:row>63</xdr:row>
      <xdr:rowOff>87630</xdr:rowOff>
    </xdr:to>
    <xdr:cxnSp macro="">
      <xdr:nvCxnSpPr>
        <xdr:cNvPr id="190" name="直線コネクタ 189">
          <a:extLst>
            <a:ext uri="{FF2B5EF4-FFF2-40B4-BE49-F238E27FC236}">
              <a16:creationId xmlns:a16="http://schemas.microsoft.com/office/drawing/2014/main" id="{89790573-0833-4A34-BE7B-5B3A2CFFE8E0}"/>
            </a:ext>
          </a:extLst>
        </xdr:cNvPr>
        <xdr:cNvCxnSpPr/>
      </xdr:nvCxnSpPr>
      <xdr:spPr>
        <a:xfrm flipV="1">
          <a:off x="2622550" y="9905365"/>
          <a:ext cx="806450" cy="58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8255</xdr:rowOff>
    </xdr:from>
    <xdr:to>
      <xdr:col>10</xdr:col>
      <xdr:colOff>165100</xdr:colOff>
      <xdr:row>63</xdr:row>
      <xdr:rowOff>109855</xdr:rowOff>
    </xdr:to>
    <xdr:sp macro="" textlink="">
      <xdr:nvSpPr>
        <xdr:cNvPr id="191" name="楕円 190">
          <a:extLst>
            <a:ext uri="{FF2B5EF4-FFF2-40B4-BE49-F238E27FC236}">
              <a16:creationId xmlns:a16="http://schemas.microsoft.com/office/drawing/2014/main" id="{B546F67E-539F-4B0E-8CC2-101816C3CB39}"/>
            </a:ext>
          </a:extLst>
        </xdr:cNvPr>
        <xdr:cNvSpPr/>
      </xdr:nvSpPr>
      <xdr:spPr>
        <a:xfrm>
          <a:off x="1778000" y="104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59055</xdr:rowOff>
    </xdr:from>
    <xdr:to>
      <xdr:col>15</xdr:col>
      <xdr:colOff>50800</xdr:colOff>
      <xdr:row>63</xdr:row>
      <xdr:rowOff>87630</xdr:rowOff>
    </xdr:to>
    <xdr:cxnSp macro="">
      <xdr:nvCxnSpPr>
        <xdr:cNvPr id="192" name="直線コネクタ 191">
          <a:extLst>
            <a:ext uri="{FF2B5EF4-FFF2-40B4-BE49-F238E27FC236}">
              <a16:creationId xmlns:a16="http://schemas.microsoft.com/office/drawing/2014/main" id="{3CED515C-B465-4E28-ACF6-C6D7D350B8F3}"/>
            </a:ext>
          </a:extLst>
        </xdr:cNvPr>
        <xdr:cNvCxnSpPr/>
      </xdr:nvCxnSpPr>
      <xdr:spPr>
        <a:xfrm>
          <a:off x="1828800" y="10466705"/>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133985</xdr:rowOff>
    </xdr:from>
    <xdr:to>
      <xdr:col>6</xdr:col>
      <xdr:colOff>38100</xdr:colOff>
      <xdr:row>63</xdr:row>
      <xdr:rowOff>64135</xdr:rowOff>
    </xdr:to>
    <xdr:sp macro="" textlink="">
      <xdr:nvSpPr>
        <xdr:cNvPr id="193" name="楕円 192">
          <a:extLst>
            <a:ext uri="{FF2B5EF4-FFF2-40B4-BE49-F238E27FC236}">
              <a16:creationId xmlns:a16="http://schemas.microsoft.com/office/drawing/2014/main" id="{64536E3E-99D0-4E25-A485-0B2900A7AF3A}"/>
            </a:ext>
          </a:extLst>
        </xdr:cNvPr>
        <xdr:cNvSpPr/>
      </xdr:nvSpPr>
      <xdr:spPr>
        <a:xfrm>
          <a:off x="984250" y="103765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13335</xdr:rowOff>
    </xdr:from>
    <xdr:to>
      <xdr:col>10</xdr:col>
      <xdr:colOff>114300</xdr:colOff>
      <xdr:row>63</xdr:row>
      <xdr:rowOff>59055</xdr:rowOff>
    </xdr:to>
    <xdr:cxnSp macro="">
      <xdr:nvCxnSpPr>
        <xdr:cNvPr id="194" name="直線コネクタ 193">
          <a:extLst>
            <a:ext uri="{FF2B5EF4-FFF2-40B4-BE49-F238E27FC236}">
              <a16:creationId xmlns:a16="http://schemas.microsoft.com/office/drawing/2014/main" id="{3651D2CB-08F7-458A-95FE-516DE595F660}"/>
            </a:ext>
          </a:extLst>
        </xdr:cNvPr>
        <xdr:cNvCxnSpPr/>
      </xdr:nvCxnSpPr>
      <xdr:spPr>
        <a:xfrm>
          <a:off x="1028700" y="10420985"/>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137177</xdr:rowOff>
    </xdr:from>
    <xdr:ext cx="405111" cy="259045"/>
    <xdr:sp macro="" textlink="">
      <xdr:nvSpPr>
        <xdr:cNvPr id="195" name="n_1aveValue【体育館・プール】&#10;有形固定資産減価償却率">
          <a:extLst>
            <a:ext uri="{FF2B5EF4-FFF2-40B4-BE49-F238E27FC236}">
              <a16:creationId xmlns:a16="http://schemas.microsoft.com/office/drawing/2014/main" id="{76128F56-10D1-47F5-AF54-4D66487713C8}"/>
            </a:ext>
          </a:extLst>
        </xdr:cNvPr>
        <xdr:cNvSpPr txBox="1"/>
      </xdr:nvSpPr>
      <xdr:spPr>
        <a:xfrm>
          <a:off x="32391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0C0665AD-438C-4C19-B51E-28D37510C063}"/>
            </a:ext>
          </a:extLst>
        </xdr:cNvPr>
        <xdr:cNvSpPr txBox="1"/>
      </xdr:nvSpPr>
      <xdr:spPr>
        <a:xfrm>
          <a:off x="2439044" y="992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26DC82DB-214A-4704-A3DC-CE6090EF90BF}"/>
            </a:ext>
          </a:extLst>
        </xdr:cNvPr>
        <xdr:cNvSpPr txBox="1"/>
      </xdr:nvSpPr>
      <xdr:spPr>
        <a:xfrm>
          <a:off x="1645294" y="9947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F5D2F1B6-18EA-4F83-8DAC-67A99AED52DB}"/>
            </a:ext>
          </a:extLst>
        </xdr:cNvPr>
        <xdr:cNvSpPr txBox="1"/>
      </xdr:nvSpPr>
      <xdr:spPr>
        <a:xfrm>
          <a:off x="851544" y="99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53992</xdr:rowOff>
    </xdr:from>
    <xdr:ext cx="405111" cy="259045"/>
    <xdr:sp macro="" textlink="">
      <xdr:nvSpPr>
        <xdr:cNvPr id="199" name="n_1mainValue【体育館・プール】&#10;有形固定資産減価償却率">
          <a:extLst>
            <a:ext uri="{FF2B5EF4-FFF2-40B4-BE49-F238E27FC236}">
              <a16:creationId xmlns:a16="http://schemas.microsoft.com/office/drawing/2014/main" id="{4744DA1D-3A73-4ED6-98A7-623EEFB22F84}"/>
            </a:ext>
          </a:extLst>
        </xdr:cNvPr>
        <xdr:cNvSpPr txBox="1"/>
      </xdr:nvSpPr>
      <xdr:spPr>
        <a:xfrm>
          <a:off x="3239144"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129557</xdr:rowOff>
    </xdr:from>
    <xdr:ext cx="405111" cy="259045"/>
    <xdr:sp macro="" textlink="">
      <xdr:nvSpPr>
        <xdr:cNvPr id="200" name="n_2mainValue【体育館・プール】&#10;有形固定資産減価償却率">
          <a:extLst>
            <a:ext uri="{FF2B5EF4-FFF2-40B4-BE49-F238E27FC236}">
              <a16:creationId xmlns:a16="http://schemas.microsoft.com/office/drawing/2014/main" id="{EFF94F70-D309-4277-A8E5-54678B364445}"/>
            </a:ext>
          </a:extLst>
        </xdr:cNvPr>
        <xdr:cNvSpPr txBox="1"/>
      </xdr:nvSpPr>
      <xdr:spPr>
        <a:xfrm>
          <a:off x="2439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100982</xdr:rowOff>
    </xdr:from>
    <xdr:ext cx="405111" cy="259045"/>
    <xdr:sp macro="" textlink="">
      <xdr:nvSpPr>
        <xdr:cNvPr id="201" name="n_3mainValue【体育館・プール】&#10;有形固定資産減価償却率">
          <a:extLst>
            <a:ext uri="{FF2B5EF4-FFF2-40B4-BE49-F238E27FC236}">
              <a16:creationId xmlns:a16="http://schemas.microsoft.com/office/drawing/2014/main" id="{3B2D6EA2-BE64-4E56-9D30-9863B689232A}"/>
            </a:ext>
          </a:extLst>
        </xdr:cNvPr>
        <xdr:cNvSpPr txBox="1"/>
      </xdr:nvSpPr>
      <xdr:spPr>
        <a:xfrm>
          <a:off x="164529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55262</xdr:rowOff>
    </xdr:from>
    <xdr:ext cx="405111" cy="259045"/>
    <xdr:sp macro="" textlink="">
      <xdr:nvSpPr>
        <xdr:cNvPr id="202" name="n_4mainValue【体育館・プール】&#10;有形固定資産減価償却率">
          <a:extLst>
            <a:ext uri="{FF2B5EF4-FFF2-40B4-BE49-F238E27FC236}">
              <a16:creationId xmlns:a16="http://schemas.microsoft.com/office/drawing/2014/main" id="{0945B958-CB88-4544-99CD-C28DB42BE99A}"/>
            </a:ext>
          </a:extLst>
        </xdr:cNvPr>
        <xdr:cNvSpPr txBox="1"/>
      </xdr:nvSpPr>
      <xdr:spPr>
        <a:xfrm>
          <a:off x="851544" y="1046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A0ECB36A-66E7-43A0-AB03-98ED1B31C6C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9927923A-50B1-4923-809C-3E61A7754B89}"/>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6DFB741-EAFB-4B1B-AA0E-6457CF3A6E85}"/>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F1A7FAB9-C22A-47F6-AF46-BBE8AECB9736}"/>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9F2A7C6-E680-48D5-81F5-BBEFFE7A10ED}"/>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A4C2ED30-A4DA-4393-B534-AD0E070AE825}"/>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203B211-6446-47EE-93CF-6CD192F77884}"/>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BF3086A1-AF73-4A4C-981D-BDADEFC088EC}"/>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C22C9CB5-FF0C-49B1-98BD-E4B76DD891C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635310F-B4DC-488B-92DE-A0467E75B764}"/>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6C0072B-3E41-4359-878C-FD1F948FCB60}"/>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51D1C6EE-00C3-48F7-85AF-3A7E2EB24B12}"/>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D81C839-5E45-40BF-90A7-18368E057B17}"/>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FDE89539-5516-4A69-BED0-62F3FED5E52E}"/>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FB0F411F-EF9B-43FD-83E3-FFA8C12307B8}"/>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F9DE5EC3-FA54-41FD-BCB4-DA3D0F3F3569}"/>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051FFDE-3C92-43F8-817C-EB22E56236F2}"/>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CEEECF0-5B1E-4769-9B22-17C9B9649E14}"/>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9797EBE8-7F30-41A4-BE40-D83D8E589268}"/>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F0EFCDB3-1B61-4277-8ED9-A6C10D449EB9}"/>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2209E3C-B5BA-4904-91C6-AD90ED3BEEB9}"/>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1A5197C-D149-4F0A-BB36-A74358E2061C}"/>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67EFB879-7EC3-4BD1-97DA-276EC0EA11D2}"/>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B5ECF555-E32A-4821-8ACD-F9203B8BFAC5}"/>
            </a:ext>
          </a:extLst>
        </xdr:cNvPr>
        <xdr:cNvCxnSpPr/>
      </xdr:nvCxnSpPr>
      <xdr:spPr>
        <a:xfrm flipV="1">
          <a:off x="9429115" y="922020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943DD518-5EAD-4C1C-9DAB-FFE8E40B796B}"/>
            </a:ext>
          </a:extLst>
        </xdr:cNvPr>
        <xdr:cNvSpPr txBox="1"/>
      </xdr:nvSpPr>
      <xdr:spPr>
        <a:xfrm>
          <a:off x="9467850" y="104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EBE760A6-5A10-4CF3-938C-DC7125530535}"/>
            </a:ext>
          </a:extLst>
        </xdr:cNvPr>
        <xdr:cNvCxnSpPr/>
      </xdr:nvCxnSpPr>
      <xdr:spPr>
        <a:xfrm>
          <a:off x="935990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47F8AB9A-696A-4E83-9906-FF743D14D379}"/>
            </a:ext>
          </a:extLst>
        </xdr:cNvPr>
        <xdr:cNvSpPr txBox="1"/>
      </xdr:nvSpPr>
      <xdr:spPr>
        <a:xfrm>
          <a:off x="9467850" y="900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B812BEBE-476E-4ACB-8830-C0A3D3684281}"/>
            </a:ext>
          </a:extLst>
        </xdr:cNvPr>
        <xdr:cNvCxnSpPr/>
      </xdr:nvCxnSpPr>
      <xdr:spPr>
        <a:xfrm>
          <a:off x="935990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C1448AD8-5EDB-418A-8CFE-1F14BC33315B}"/>
            </a:ext>
          </a:extLst>
        </xdr:cNvPr>
        <xdr:cNvSpPr txBox="1"/>
      </xdr:nvSpPr>
      <xdr:spPr>
        <a:xfrm>
          <a:off x="9467850" y="9994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684795A8-AA16-4053-8456-521023ACAD4B}"/>
            </a:ext>
          </a:extLst>
        </xdr:cNvPr>
        <xdr:cNvSpPr/>
      </xdr:nvSpPr>
      <xdr:spPr>
        <a:xfrm>
          <a:off x="9398000" y="10137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E89D9881-9B0A-476E-B6AE-2E69136DBCE2}"/>
            </a:ext>
          </a:extLst>
        </xdr:cNvPr>
        <xdr:cNvSpPr/>
      </xdr:nvSpPr>
      <xdr:spPr>
        <a:xfrm>
          <a:off x="8636000" y="10144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3B31BA3A-D7DD-427A-879A-8CE9F5605F14}"/>
            </a:ext>
          </a:extLst>
        </xdr:cNvPr>
        <xdr:cNvSpPr/>
      </xdr:nvSpPr>
      <xdr:spPr>
        <a:xfrm>
          <a:off x="7842250" y="101561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AADB6A81-F6C3-4561-8FD8-5BD557A80654}"/>
            </a:ext>
          </a:extLst>
        </xdr:cNvPr>
        <xdr:cNvSpPr/>
      </xdr:nvSpPr>
      <xdr:spPr>
        <a:xfrm>
          <a:off x="7029450" y="1016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8537F6D4-8F9A-445B-800A-282FD6BD05ED}"/>
            </a:ext>
          </a:extLst>
        </xdr:cNvPr>
        <xdr:cNvSpPr/>
      </xdr:nvSpPr>
      <xdr:spPr>
        <a:xfrm>
          <a:off x="62357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7F311CA-D093-427E-ABE0-77D3F8E4CEB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BFB3B5D-6D43-4E83-8630-A3A034EF7AEF}"/>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482D106-99FA-41F7-93FE-DE6C0821EBBC}"/>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1D51C2B-B004-4FE3-A5BC-EB96975B659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8C8CEE6-1B24-49A9-A12E-4A207C64E59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101600</xdr:rowOff>
    </xdr:from>
    <xdr:to>
      <xdr:col>55</xdr:col>
      <xdr:colOff>50800</xdr:colOff>
      <xdr:row>62</xdr:row>
      <xdr:rowOff>31750</xdr:rowOff>
    </xdr:to>
    <xdr:sp macro="" textlink="">
      <xdr:nvSpPr>
        <xdr:cNvPr id="242" name="楕円 241">
          <a:extLst>
            <a:ext uri="{FF2B5EF4-FFF2-40B4-BE49-F238E27FC236}">
              <a16:creationId xmlns:a16="http://schemas.microsoft.com/office/drawing/2014/main" id="{9CC7F2E2-57BA-4A05-B126-01D07CE56A1E}"/>
            </a:ext>
          </a:extLst>
        </xdr:cNvPr>
        <xdr:cNvSpPr/>
      </xdr:nvSpPr>
      <xdr:spPr>
        <a:xfrm>
          <a:off x="9398000" y="1017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80027</xdr:rowOff>
    </xdr:from>
    <xdr:ext cx="469744" cy="259045"/>
    <xdr:sp macro="" textlink="">
      <xdr:nvSpPr>
        <xdr:cNvPr id="243" name="【体育館・プール】&#10;一人当たり面積該当値テキスト">
          <a:extLst>
            <a:ext uri="{FF2B5EF4-FFF2-40B4-BE49-F238E27FC236}">
              <a16:creationId xmlns:a16="http://schemas.microsoft.com/office/drawing/2014/main" id="{EFCD6495-F407-4DA6-B03A-FBAD7E4D1FC6}"/>
            </a:ext>
          </a:extLst>
        </xdr:cNvPr>
        <xdr:cNvSpPr txBox="1"/>
      </xdr:nvSpPr>
      <xdr:spPr>
        <a:xfrm>
          <a:off x="9467850" y="1015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109220</xdr:rowOff>
    </xdr:from>
    <xdr:to>
      <xdr:col>50</xdr:col>
      <xdr:colOff>165100</xdr:colOff>
      <xdr:row>62</xdr:row>
      <xdr:rowOff>39370</xdr:rowOff>
    </xdr:to>
    <xdr:sp macro="" textlink="">
      <xdr:nvSpPr>
        <xdr:cNvPr id="244" name="楕円 243">
          <a:extLst>
            <a:ext uri="{FF2B5EF4-FFF2-40B4-BE49-F238E27FC236}">
              <a16:creationId xmlns:a16="http://schemas.microsoft.com/office/drawing/2014/main" id="{60B42A4F-7843-4D39-AA4E-1BB729C45141}"/>
            </a:ext>
          </a:extLst>
        </xdr:cNvPr>
        <xdr:cNvSpPr/>
      </xdr:nvSpPr>
      <xdr:spPr>
        <a:xfrm>
          <a:off x="8636000" y="10186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152400</xdr:rowOff>
    </xdr:from>
    <xdr:to>
      <xdr:col>55</xdr:col>
      <xdr:colOff>0</xdr:colOff>
      <xdr:row>61</xdr:row>
      <xdr:rowOff>160020</xdr:rowOff>
    </xdr:to>
    <xdr:cxnSp macro="">
      <xdr:nvCxnSpPr>
        <xdr:cNvPr id="245" name="直線コネクタ 244">
          <a:extLst>
            <a:ext uri="{FF2B5EF4-FFF2-40B4-BE49-F238E27FC236}">
              <a16:creationId xmlns:a16="http://schemas.microsoft.com/office/drawing/2014/main" id="{B11EDF11-2CF3-4C72-AF6A-1C1C78F64884}"/>
            </a:ext>
          </a:extLst>
        </xdr:cNvPr>
        <xdr:cNvCxnSpPr/>
      </xdr:nvCxnSpPr>
      <xdr:spPr>
        <a:xfrm flipV="1">
          <a:off x="8686800" y="1022985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120650</xdr:rowOff>
    </xdr:from>
    <xdr:to>
      <xdr:col>46</xdr:col>
      <xdr:colOff>38100</xdr:colOff>
      <xdr:row>63</xdr:row>
      <xdr:rowOff>50800</xdr:rowOff>
    </xdr:to>
    <xdr:sp macro="" textlink="">
      <xdr:nvSpPr>
        <xdr:cNvPr id="246" name="楕円 245">
          <a:extLst>
            <a:ext uri="{FF2B5EF4-FFF2-40B4-BE49-F238E27FC236}">
              <a16:creationId xmlns:a16="http://schemas.microsoft.com/office/drawing/2014/main" id="{1D132EB7-5DAF-4172-AE0F-17577603256D}"/>
            </a:ext>
          </a:extLst>
        </xdr:cNvPr>
        <xdr:cNvSpPr/>
      </xdr:nvSpPr>
      <xdr:spPr>
        <a:xfrm>
          <a:off x="7842250" y="10363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160020</xdr:rowOff>
    </xdr:from>
    <xdr:to>
      <xdr:col>50</xdr:col>
      <xdr:colOff>114300</xdr:colOff>
      <xdr:row>63</xdr:row>
      <xdr:rowOff>0</xdr:rowOff>
    </xdr:to>
    <xdr:cxnSp macro="">
      <xdr:nvCxnSpPr>
        <xdr:cNvPr id="247" name="直線コネクタ 246">
          <a:extLst>
            <a:ext uri="{FF2B5EF4-FFF2-40B4-BE49-F238E27FC236}">
              <a16:creationId xmlns:a16="http://schemas.microsoft.com/office/drawing/2014/main" id="{70AC1FD2-0166-4389-834D-BEE0620C4747}"/>
            </a:ext>
          </a:extLst>
        </xdr:cNvPr>
        <xdr:cNvCxnSpPr/>
      </xdr:nvCxnSpPr>
      <xdr:spPr>
        <a:xfrm flipV="1">
          <a:off x="7886700" y="10237470"/>
          <a:ext cx="800100" cy="17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97790</xdr:rowOff>
    </xdr:from>
    <xdr:to>
      <xdr:col>41</xdr:col>
      <xdr:colOff>101600</xdr:colOff>
      <xdr:row>63</xdr:row>
      <xdr:rowOff>27940</xdr:rowOff>
    </xdr:to>
    <xdr:sp macro="" textlink="">
      <xdr:nvSpPr>
        <xdr:cNvPr id="248" name="楕円 247">
          <a:extLst>
            <a:ext uri="{FF2B5EF4-FFF2-40B4-BE49-F238E27FC236}">
              <a16:creationId xmlns:a16="http://schemas.microsoft.com/office/drawing/2014/main" id="{437A4DC5-4A98-4F28-8160-B6EF262D509E}"/>
            </a:ext>
          </a:extLst>
        </xdr:cNvPr>
        <xdr:cNvSpPr/>
      </xdr:nvSpPr>
      <xdr:spPr>
        <a:xfrm>
          <a:off x="7029450" y="10340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148590</xdr:rowOff>
    </xdr:from>
    <xdr:to>
      <xdr:col>45</xdr:col>
      <xdr:colOff>177800</xdr:colOff>
      <xdr:row>63</xdr:row>
      <xdr:rowOff>0</xdr:rowOff>
    </xdr:to>
    <xdr:cxnSp macro="">
      <xdr:nvCxnSpPr>
        <xdr:cNvPr id="249" name="直線コネクタ 248">
          <a:extLst>
            <a:ext uri="{FF2B5EF4-FFF2-40B4-BE49-F238E27FC236}">
              <a16:creationId xmlns:a16="http://schemas.microsoft.com/office/drawing/2014/main" id="{7BA7F842-5008-4F69-B8C4-FFC41F5633D8}"/>
            </a:ext>
          </a:extLst>
        </xdr:cNvPr>
        <xdr:cNvCxnSpPr/>
      </xdr:nvCxnSpPr>
      <xdr:spPr>
        <a:xfrm>
          <a:off x="7080250" y="10391140"/>
          <a:ext cx="8064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166370</xdr:rowOff>
    </xdr:from>
    <xdr:to>
      <xdr:col>36</xdr:col>
      <xdr:colOff>165100</xdr:colOff>
      <xdr:row>62</xdr:row>
      <xdr:rowOff>96520</xdr:rowOff>
    </xdr:to>
    <xdr:sp macro="" textlink="">
      <xdr:nvSpPr>
        <xdr:cNvPr id="250" name="楕円 249">
          <a:extLst>
            <a:ext uri="{FF2B5EF4-FFF2-40B4-BE49-F238E27FC236}">
              <a16:creationId xmlns:a16="http://schemas.microsoft.com/office/drawing/2014/main" id="{9134E7BB-010D-4D31-95BC-0D017FF0235B}"/>
            </a:ext>
          </a:extLst>
        </xdr:cNvPr>
        <xdr:cNvSpPr/>
      </xdr:nvSpPr>
      <xdr:spPr>
        <a:xfrm>
          <a:off x="6235700" y="10243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45720</xdr:rowOff>
    </xdr:from>
    <xdr:to>
      <xdr:col>41</xdr:col>
      <xdr:colOff>50800</xdr:colOff>
      <xdr:row>62</xdr:row>
      <xdr:rowOff>148590</xdr:rowOff>
    </xdr:to>
    <xdr:cxnSp macro="">
      <xdr:nvCxnSpPr>
        <xdr:cNvPr id="251" name="直線コネクタ 250">
          <a:extLst>
            <a:ext uri="{FF2B5EF4-FFF2-40B4-BE49-F238E27FC236}">
              <a16:creationId xmlns:a16="http://schemas.microsoft.com/office/drawing/2014/main" id="{9B2FE523-3B06-4ABA-83A1-295C7ADBD91C}"/>
            </a:ext>
          </a:extLst>
        </xdr:cNvPr>
        <xdr:cNvCxnSpPr/>
      </xdr:nvCxnSpPr>
      <xdr:spPr>
        <a:xfrm>
          <a:off x="6286500" y="10288270"/>
          <a:ext cx="79375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D0BDBD09-991E-46CA-864F-34F7AEAA2E87}"/>
            </a:ext>
          </a:extLst>
        </xdr:cNvPr>
        <xdr:cNvSpPr txBox="1"/>
      </xdr:nvSpPr>
      <xdr:spPr>
        <a:xfrm>
          <a:off x="8458277" y="992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1EA6E1BC-BD31-41AE-8C6C-5D3F8D86614D}"/>
            </a:ext>
          </a:extLst>
        </xdr:cNvPr>
        <xdr:cNvSpPr txBox="1"/>
      </xdr:nvSpPr>
      <xdr:spPr>
        <a:xfrm>
          <a:off x="7677227" y="993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B4BE65EC-3E2A-466E-993F-4F9BEC4A8664}"/>
            </a:ext>
          </a:extLst>
        </xdr:cNvPr>
        <xdr:cNvSpPr txBox="1"/>
      </xdr:nvSpPr>
      <xdr:spPr>
        <a:xfrm>
          <a:off x="6864427" y="994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DE54B2E2-A98E-4077-B127-134AB2F3D300}"/>
            </a:ext>
          </a:extLst>
        </xdr:cNvPr>
        <xdr:cNvSpPr txBox="1"/>
      </xdr:nvSpPr>
      <xdr:spPr>
        <a:xfrm>
          <a:off x="6070677" y="989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30497</xdr:rowOff>
    </xdr:from>
    <xdr:ext cx="469744" cy="259045"/>
    <xdr:sp macro="" textlink="">
      <xdr:nvSpPr>
        <xdr:cNvPr id="256" name="n_1mainValue【体育館・プール】&#10;一人当たり面積">
          <a:extLst>
            <a:ext uri="{FF2B5EF4-FFF2-40B4-BE49-F238E27FC236}">
              <a16:creationId xmlns:a16="http://schemas.microsoft.com/office/drawing/2014/main" id="{C1AD1FDB-0B29-4EC8-8D0D-AA6B28D3D5AE}"/>
            </a:ext>
          </a:extLst>
        </xdr:cNvPr>
        <xdr:cNvSpPr txBox="1"/>
      </xdr:nvSpPr>
      <xdr:spPr>
        <a:xfrm>
          <a:off x="8458277" y="1027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41927</xdr:rowOff>
    </xdr:from>
    <xdr:ext cx="469744" cy="259045"/>
    <xdr:sp macro="" textlink="">
      <xdr:nvSpPr>
        <xdr:cNvPr id="257" name="n_2mainValue【体育館・プール】&#10;一人当たり面積">
          <a:extLst>
            <a:ext uri="{FF2B5EF4-FFF2-40B4-BE49-F238E27FC236}">
              <a16:creationId xmlns:a16="http://schemas.microsoft.com/office/drawing/2014/main" id="{B45976C7-345F-4102-8DEA-98D65476082C}"/>
            </a:ext>
          </a:extLst>
        </xdr:cNvPr>
        <xdr:cNvSpPr txBox="1"/>
      </xdr:nvSpPr>
      <xdr:spPr>
        <a:xfrm>
          <a:off x="76772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19067</xdr:rowOff>
    </xdr:from>
    <xdr:ext cx="469744" cy="259045"/>
    <xdr:sp macro="" textlink="">
      <xdr:nvSpPr>
        <xdr:cNvPr id="258" name="n_3mainValue【体育館・プール】&#10;一人当たり面積">
          <a:extLst>
            <a:ext uri="{FF2B5EF4-FFF2-40B4-BE49-F238E27FC236}">
              <a16:creationId xmlns:a16="http://schemas.microsoft.com/office/drawing/2014/main" id="{7A148795-C562-4BEA-9947-7BE6B3F80B6B}"/>
            </a:ext>
          </a:extLst>
        </xdr:cNvPr>
        <xdr:cNvSpPr txBox="1"/>
      </xdr:nvSpPr>
      <xdr:spPr>
        <a:xfrm>
          <a:off x="6864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87647</xdr:rowOff>
    </xdr:from>
    <xdr:ext cx="469744" cy="259045"/>
    <xdr:sp macro="" textlink="">
      <xdr:nvSpPr>
        <xdr:cNvPr id="259" name="n_4mainValue【体育館・プール】&#10;一人当たり面積">
          <a:extLst>
            <a:ext uri="{FF2B5EF4-FFF2-40B4-BE49-F238E27FC236}">
              <a16:creationId xmlns:a16="http://schemas.microsoft.com/office/drawing/2014/main" id="{2CD5AAFA-B865-41ED-99C9-1D775F1E6C9B}"/>
            </a:ext>
          </a:extLst>
        </xdr:cNvPr>
        <xdr:cNvSpPr txBox="1"/>
      </xdr:nvSpPr>
      <xdr:spPr>
        <a:xfrm>
          <a:off x="6070677" y="1033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3967FCB-8199-4AC0-9AC3-7C26FA275AD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56E6982-8CF9-424F-86B1-97068A246757}"/>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57C33C69-2413-485C-9634-6C644F0948A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79FF14E-5C90-41CE-A507-F8DCD73905C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4EBD238-CEB0-43DB-BB0D-6E20D345BE2F}"/>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954438C-9EDE-4EC0-95CF-E30DA47857D9}"/>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2700A0B-8009-4A3D-A5B5-ECE96B4CEE99}"/>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C8E9369-5EC5-4F63-B178-E33ADF07F5B5}"/>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7C91FEC-4F1A-4F49-BC25-E268D26CD1B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7F42890-9598-4CFB-95BE-1E05564CB9EF}"/>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F735F0D3-8161-43AF-936B-68799492903E}"/>
            </a:ext>
          </a:extLst>
        </xdr:cNvPr>
        <xdr:cNvSpPr txBox="1"/>
      </xdr:nvSpPr>
      <xdr:spPr>
        <a:xfrm>
          <a:off x="339891" y="1454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5DB7AC0-0F30-4575-B844-1E274C77FA90}"/>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EE8262E5-6444-4899-85D0-6F5E71410C45}"/>
            </a:ext>
          </a:extLst>
        </xdr:cNvPr>
        <xdr:cNvSpPr txBox="1"/>
      </xdr:nvSpPr>
      <xdr:spPr>
        <a:xfrm>
          <a:off x="339891" y="142314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4EB105D9-620A-4E92-AE54-248DCFB2962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AB5B3C0-41C9-45D9-AE62-D65C6C5379A8}"/>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77615E05-758F-4D18-A921-6621AB6F1730}"/>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A5F6179-BA68-47F9-9818-8C89F847A23C}"/>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B5416A3A-D4E2-42FC-A436-4E024EA659D1}"/>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362DF56-626D-4322-B309-8509CD12A180}"/>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9AC184D-EBDB-4645-93E7-97D9FFA0E64C}"/>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E8FC3DA-F2EE-49C3-98B5-801E7304F863}"/>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6C36568B-73F7-465F-BCE6-A410119E35B6}"/>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C6D0C765-F68C-4FD7-ADFF-873BD8B635C7}"/>
            </a:ext>
          </a:extLst>
        </xdr:cNvPr>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6CE3424-E25F-4C29-92E2-E52B6C94260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F48A1786-4A7A-4E7D-8AFF-B45A768F9CF9}"/>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472D4DB5-B5BF-413D-96FE-C52A47471F7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FD14C278-7897-4310-A993-29D9542BE8FB}"/>
            </a:ext>
          </a:extLst>
        </xdr:cNvPr>
        <xdr:cNvCxnSpPr/>
      </xdr:nvCxnSpPr>
      <xdr:spPr>
        <a:xfrm flipV="1">
          <a:off x="4177665" y="12853488"/>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5319FF23-EB5E-4EBE-8E15-23D195040A45}"/>
            </a:ext>
          </a:extLst>
        </xdr:cNvPr>
        <xdr:cNvSpPr txBox="1"/>
      </xdr:nvSpPr>
      <xdr:spPr>
        <a:xfrm>
          <a:off x="4216400" y="1435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48254AAC-70DA-4AD3-9CFD-180C67E3225B}"/>
            </a:ext>
          </a:extLst>
        </xdr:cNvPr>
        <xdr:cNvCxnSpPr/>
      </xdr:nvCxnSpPr>
      <xdr:spPr>
        <a:xfrm>
          <a:off x="4108450" y="143475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F9F40125-3380-4439-86C3-94C2C5046546}"/>
            </a:ext>
          </a:extLst>
        </xdr:cNvPr>
        <xdr:cNvSpPr txBox="1"/>
      </xdr:nvSpPr>
      <xdr:spPr>
        <a:xfrm>
          <a:off x="4216400" y="12635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1E7E8753-D36F-47F9-A818-A355AE8F667C}"/>
            </a:ext>
          </a:extLst>
        </xdr:cNvPr>
        <xdr:cNvCxnSpPr/>
      </xdr:nvCxnSpPr>
      <xdr:spPr>
        <a:xfrm>
          <a:off x="4108450" y="12853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CD0F75E2-3612-45CE-9DF0-FC3AAF18FE20}"/>
            </a:ext>
          </a:extLst>
        </xdr:cNvPr>
        <xdr:cNvSpPr txBox="1"/>
      </xdr:nvSpPr>
      <xdr:spPr>
        <a:xfrm>
          <a:off x="4216400" y="13614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20A51171-C5B4-4FB6-A380-6F62371733B3}"/>
            </a:ext>
          </a:extLst>
        </xdr:cNvPr>
        <xdr:cNvSpPr/>
      </xdr:nvSpPr>
      <xdr:spPr>
        <a:xfrm>
          <a:off x="4127500" y="136363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12A443E9-79C4-44DB-A917-BBBA79703562}"/>
            </a:ext>
          </a:extLst>
        </xdr:cNvPr>
        <xdr:cNvSpPr/>
      </xdr:nvSpPr>
      <xdr:spPr>
        <a:xfrm>
          <a:off x="3384550" y="136755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914CF7A3-CAD7-410B-9E62-2F5812B1FE6D}"/>
            </a:ext>
          </a:extLst>
        </xdr:cNvPr>
        <xdr:cNvSpPr/>
      </xdr:nvSpPr>
      <xdr:spPr>
        <a:xfrm>
          <a:off x="2571750" y="136428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E98E2270-207A-4627-AE37-AADC4970AC8C}"/>
            </a:ext>
          </a:extLst>
        </xdr:cNvPr>
        <xdr:cNvSpPr/>
      </xdr:nvSpPr>
      <xdr:spPr>
        <a:xfrm>
          <a:off x="1778000" y="1357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FF34D510-307E-456D-A85F-0E9085FDC830}"/>
            </a:ext>
          </a:extLst>
        </xdr:cNvPr>
        <xdr:cNvSpPr/>
      </xdr:nvSpPr>
      <xdr:spPr>
        <a:xfrm>
          <a:off x="984250" y="13525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2518DAD-39C9-4744-BD78-01299C63E911}"/>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5DB66A8-737A-4EFB-AFE1-53814B60B9C3}"/>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FCF864-04AD-4FE9-8AEE-B3DA8B52B686}"/>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595C94A-A7F0-4A79-BC27-546C99706E97}"/>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3B25D6A-59A9-4F6D-902D-B68254ED6F1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31387</xdr:rowOff>
    </xdr:from>
    <xdr:to>
      <xdr:col>24</xdr:col>
      <xdr:colOff>114300</xdr:colOff>
      <xdr:row>81</xdr:row>
      <xdr:rowOff>132987</xdr:rowOff>
    </xdr:to>
    <xdr:sp macro="" textlink="">
      <xdr:nvSpPr>
        <xdr:cNvPr id="302" name="楕円 301">
          <a:extLst>
            <a:ext uri="{FF2B5EF4-FFF2-40B4-BE49-F238E27FC236}">
              <a16:creationId xmlns:a16="http://schemas.microsoft.com/office/drawing/2014/main" id="{1D647672-CDEB-4F58-ADCC-AEA48210FD14}"/>
            </a:ext>
          </a:extLst>
        </xdr:cNvPr>
        <xdr:cNvSpPr/>
      </xdr:nvSpPr>
      <xdr:spPr>
        <a:xfrm>
          <a:off x="4127500" y="1341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54264</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3EC8FBBD-A8B0-4328-9357-8B567D43D10B}"/>
            </a:ext>
          </a:extLst>
        </xdr:cNvPr>
        <xdr:cNvSpPr txBox="1"/>
      </xdr:nvSpPr>
      <xdr:spPr>
        <a:xfrm>
          <a:off x="4216400" y="1326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162016</xdr:rowOff>
    </xdr:from>
    <xdr:to>
      <xdr:col>20</xdr:col>
      <xdr:colOff>38100</xdr:colOff>
      <xdr:row>82</xdr:row>
      <xdr:rowOff>92166</xdr:rowOff>
    </xdr:to>
    <xdr:sp macro="" textlink="">
      <xdr:nvSpPr>
        <xdr:cNvPr id="304" name="楕円 303">
          <a:extLst>
            <a:ext uri="{FF2B5EF4-FFF2-40B4-BE49-F238E27FC236}">
              <a16:creationId xmlns:a16="http://schemas.microsoft.com/office/drawing/2014/main" id="{CA76C5E1-BEE5-4AD9-87C8-149E28CA3C69}"/>
            </a:ext>
          </a:extLst>
        </xdr:cNvPr>
        <xdr:cNvSpPr/>
      </xdr:nvSpPr>
      <xdr:spPr>
        <a:xfrm>
          <a:off x="3384550" y="135414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82187</xdr:rowOff>
    </xdr:from>
    <xdr:to>
      <xdr:col>24</xdr:col>
      <xdr:colOff>63500</xdr:colOff>
      <xdr:row>82</xdr:row>
      <xdr:rowOff>41366</xdr:rowOff>
    </xdr:to>
    <xdr:cxnSp macro="">
      <xdr:nvCxnSpPr>
        <xdr:cNvPr id="305" name="直線コネクタ 304">
          <a:extLst>
            <a:ext uri="{FF2B5EF4-FFF2-40B4-BE49-F238E27FC236}">
              <a16:creationId xmlns:a16="http://schemas.microsoft.com/office/drawing/2014/main" id="{10DD8851-10E9-43AF-9A95-81FFDD2E76D8}"/>
            </a:ext>
          </a:extLst>
        </xdr:cNvPr>
        <xdr:cNvCxnSpPr/>
      </xdr:nvCxnSpPr>
      <xdr:spPr>
        <a:xfrm flipV="1">
          <a:off x="3429000" y="13461637"/>
          <a:ext cx="749300" cy="12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6894</xdr:rowOff>
    </xdr:from>
    <xdr:to>
      <xdr:col>15</xdr:col>
      <xdr:colOff>101600</xdr:colOff>
      <xdr:row>82</xdr:row>
      <xdr:rowOff>108494</xdr:rowOff>
    </xdr:to>
    <xdr:sp macro="" textlink="">
      <xdr:nvSpPr>
        <xdr:cNvPr id="306" name="楕円 305">
          <a:extLst>
            <a:ext uri="{FF2B5EF4-FFF2-40B4-BE49-F238E27FC236}">
              <a16:creationId xmlns:a16="http://schemas.microsoft.com/office/drawing/2014/main" id="{53752379-D6EF-4558-931E-746E8DF60796}"/>
            </a:ext>
          </a:extLst>
        </xdr:cNvPr>
        <xdr:cNvSpPr/>
      </xdr:nvSpPr>
      <xdr:spPr>
        <a:xfrm>
          <a:off x="2571750" y="1355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41366</xdr:rowOff>
    </xdr:from>
    <xdr:to>
      <xdr:col>19</xdr:col>
      <xdr:colOff>177800</xdr:colOff>
      <xdr:row>82</xdr:row>
      <xdr:rowOff>57694</xdr:rowOff>
    </xdr:to>
    <xdr:cxnSp macro="">
      <xdr:nvCxnSpPr>
        <xdr:cNvPr id="307" name="直線コネクタ 306">
          <a:extLst>
            <a:ext uri="{FF2B5EF4-FFF2-40B4-BE49-F238E27FC236}">
              <a16:creationId xmlns:a16="http://schemas.microsoft.com/office/drawing/2014/main" id="{58C4E7A7-5ACA-43FD-A5FB-2D6B231A8058}"/>
            </a:ext>
          </a:extLst>
        </xdr:cNvPr>
        <xdr:cNvCxnSpPr/>
      </xdr:nvCxnSpPr>
      <xdr:spPr>
        <a:xfrm flipV="1">
          <a:off x="2622550" y="13585916"/>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106499</xdr:rowOff>
    </xdr:from>
    <xdr:to>
      <xdr:col>10</xdr:col>
      <xdr:colOff>165100</xdr:colOff>
      <xdr:row>82</xdr:row>
      <xdr:rowOff>36649</xdr:rowOff>
    </xdr:to>
    <xdr:sp macro="" textlink="">
      <xdr:nvSpPr>
        <xdr:cNvPr id="308" name="楕円 307">
          <a:extLst>
            <a:ext uri="{FF2B5EF4-FFF2-40B4-BE49-F238E27FC236}">
              <a16:creationId xmlns:a16="http://schemas.microsoft.com/office/drawing/2014/main" id="{23557928-2910-4F00-8A69-BE5AF31EAB44}"/>
            </a:ext>
          </a:extLst>
        </xdr:cNvPr>
        <xdr:cNvSpPr/>
      </xdr:nvSpPr>
      <xdr:spPr>
        <a:xfrm>
          <a:off x="1778000" y="134859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157299</xdr:rowOff>
    </xdr:from>
    <xdr:to>
      <xdr:col>15</xdr:col>
      <xdr:colOff>50800</xdr:colOff>
      <xdr:row>82</xdr:row>
      <xdr:rowOff>57694</xdr:rowOff>
    </xdr:to>
    <xdr:cxnSp macro="">
      <xdr:nvCxnSpPr>
        <xdr:cNvPr id="309" name="直線コネクタ 308">
          <a:extLst>
            <a:ext uri="{FF2B5EF4-FFF2-40B4-BE49-F238E27FC236}">
              <a16:creationId xmlns:a16="http://schemas.microsoft.com/office/drawing/2014/main" id="{426AA023-D291-47E1-8A62-19E685596A31}"/>
            </a:ext>
          </a:extLst>
        </xdr:cNvPr>
        <xdr:cNvCxnSpPr/>
      </xdr:nvCxnSpPr>
      <xdr:spPr>
        <a:xfrm>
          <a:off x="1828800" y="13536749"/>
          <a:ext cx="79375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31387</xdr:rowOff>
    </xdr:from>
    <xdr:to>
      <xdr:col>6</xdr:col>
      <xdr:colOff>38100</xdr:colOff>
      <xdr:row>81</xdr:row>
      <xdr:rowOff>132987</xdr:rowOff>
    </xdr:to>
    <xdr:sp macro="" textlink="">
      <xdr:nvSpPr>
        <xdr:cNvPr id="310" name="楕円 309">
          <a:extLst>
            <a:ext uri="{FF2B5EF4-FFF2-40B4-BE49-F238E27FC236}">
              <a16:creationId xmlns:a16="http://schemas.microsoft.com/office/drawing/2014/main" id="{91DCA18B-958E-4E1A-AE06-C755F6574FB0}"/>
            </a:ext>
          </a:extLst>
        </xdr:cNvPr>
        <xdr:cNvSpPr/>
      </xdr:nvSpPr>
      <xdr:spPr>
        <a:xfrm>
          <a:off x="984250" y="134108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82187</xdr:rowOff>
    </xdr:from>
    <xdr:to>
      <xdr:col>10</xdr:col>
      <xdr:colOff>114300</xdr:colOff>
      <xdr:row>81</xdr:row>
      <xdr:rowOff>157299</xdr:rowOff>
    </xdr:to>
    <xdr:cxnSp macro="">
      <xdr:nvCxnSpPr>
        <xdr:cNvPr id="311" name="直線コネクタ 310">
          <a:extLst>
            <a:ext uri="{FF2B5EF4-FFF2-40B4-BE49-F238E27FC236}">
              <a16:creationId xmlns:a16="http://schemas.microsoft.com/office/drawing/2014/main" id="{6BDD423A-8A1C-47F8-A886-7CC9076C4D70}"/>
            </a:ext>
          </a:extLst>
        </xdr:cNvPr>
        <xdr:cNvCxnSpPr/>
      </xdr:nvCxnSpPr>
      <xdr:spPr>
        <a:xfrm>
          <a:off x="1028700" y="13461637"/>
          <a:ext cx="8001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52269</xdr:rowOff>
    </xdr:from>
    <xdr:ext cx="405111" cy="259045"/>
    <xdr:sp macro="" textlink="">
      <xdr:nvSpPr>
        <xdr:cNvPr id="312" name="n_1aveValue【福祉施設】&#10;有形固定資産減価償却率">
          <a:extLst>
            <a:ext uri="{FF2B5EF4-FFF2-40B4-BE49-F238E27FC236}">
              <a16:creationId xmlns:a16="http://schemas.microsoft.com/office/drawing/2014/main" id="{F83F271F-ED86-424D-A721-67664CECB25D}"/>
            </a:ext>
          </a:extLst>
        </xdr:cNvPr>
        <xdr:cNvSpPr txBox="1"/>
      </xdr:nvSpPr>
      <xdr:spPr>
        <a:xfrm>
          <a:off x="3239144" y="13761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19611</xdr:rowOff>
    </xdr:from>
    <xdr:ext cx="405111" cy="259045"/>
    <xdr:sp macro="" textlink="">
      <xdr:nvSpPr>
        <xdr:cNvPr id="313" name="n_2aveValue【福祉施設】&#10;有形固定資産減価償却率">
          <a:extLst>
            <a:ext uri="{FF2B5EF4-FFF2-40B4-BE49-F238E27FC236}">
              <a16:creationId xmlns:a16="http://schemas.microsoft.com/office/drawing/2014/main" id="{107F095C-D2C3-47A5-9BBB-9C8F08120FAD}"/>
            </a:ext>
          </a:extLst>
        </xdr:cNvPr>
        <xdr:cNvSpPr txBox="1"/>
      </xdr:nvSpPr>
      <xdr:spPr>
        <a:xfrm>
          <a:off x="2439044" y="13729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122482</xdr:rowOff>
    </xdr:from>
    <xdr:ext cx="405111" cy="259045"/>
    <xdr:sp macro="" textlink="">
      <xdr:nvSpPr>
        <xdr:cNvPr id="314" name="n_3aveValue【福祉施設】&#10;有形固定資産減価償却率">
          <a:extLst>
            <a:ext uri="{FF2B5EF4-FFF2-40B4-BE49-F238E27FC236}">
              <a16:creationId xmlns:a16="http://schemas.microsoft.com/office/drawing/2014/main" id="{96B8D6AD-13C6-4268-BAEB-535141B490A5}"/>
            </a:ext>
          </a:extLst>
        </xdr:cNvPr>
        <xdr:cNvSpPr txBox="1"/>
      </xdr:nvSpPr>
      <xdr:spPr>
        <a:xfrm>
          <a:off x="1645294" y="1366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66964</xdr:rowOff>
    </xdr:from>
    <xdr:ext cx="405111" cy="259045"/>
    <xdr:sp macro="" textlink="">
      <xdr:nvSpPr>
        <xdr:cNvPr id="315" name="n_4aveValue【福祉施設】&#10;有形固定資産減価償却率">
          <a:extLst>
            <a:ext uri="{FF2B5EF4-FFF2-40B4-BE49-F238E27FC236}">
              <a16:creationId xmlns:a16="http://schemas.microsoft.com/office/drawing/2014/main" id="{5077801C-8BD2-4DFD-9916-CA0E44960E82}"/>
            </a:ext>
          </a:extLst>
        </xdr:cNvPr>
        <xdr:cNvSpPr txBox="1"/>
      </xdr:nvSpPr>
      <xdr:spPr>
        <a:xfrm>
          <a:off x="851544" y="1361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108693</xdr:rowOff>
    </xdr:from>
    <xdr:ext cx="405111" cy="259045"/>
    <xdr:sp macro="" textlink="">
      <xdr:nvSpPr>
        <xdr:cNvPr id="316" name="n_1mainValue【福祉施設】&#10;有形固定資産減価償却率">
          <a:extLst>
            <a:ext uri="{FF2B5EF4-FFF2-40B4-BE49-F238E27FC236}">
              <a16:creationId xmlns:a16="http://schemas.microsoft.com/office/drawing/2014/main" id="{298166C5-99BC-4E56-9BFC-DE841EA3B153}"/>
            </a:ext>
          </a:extLst>
        </xdr:cNvPr>
        <xdr:cNvSpPr txBox="1"/>
      </xdr:nvSpPr>
      <xdr:spPr>
        <a:xfrm>
          <a:off x="3239144" y="1332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125021</xdr:rowOff>
    </xdr:from>
    <xdr:ext cx="405111" cy="259045"/>
    <xdr:sp macro="" textlink="">
      <xdr:nvSpPr>
        <xdr:cNvPr id="317" name="n_2mainValue【福祉施設】&#10;有形固定資産減価償却率">
          <a:extLst>
            <a:ext uri="{FF2B5EF4-FFF2-40B4-BE49-F238E27FC236}">
              <a16:creationId xmlns:a16="http://schemas.microsoft.com/office/drawing/2014/main" id="{FED7B634-B493-4621-A8EF-E6700276301D}"/>
            </a:ext>
          </a:extLst>
        </xdr:cNvPr>
        <xdr:cNvSpPr txBox="1"/>
      </xdr:nvSpPr>
      <xdr:spPr>
        <a:xfrm>
          <a:off x="2439044" y="1333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53176</xdr:rowOff>
    </xdr:from>
    <xdr:ext cx="405111" cy="259045"/>
    <xdr:sp macro="" textlink="">
      <xdr:nvSpPr>
        <xdr:cNvPr id="318" name="n_3mainValue【福祉施設】&#10;有形固定資産減価償却率">
          <a:extLst>
            <a:ext uri="{FF2B5EF4-FFF2-40B4-BE49-F238E27FC236}">
              <a16:creationId xmlns:a16="http://schemas.microsoft.com/office/drawing/2014/main" id="{091372C9-990E-472B-9451-335BFF6CCDCE}"/>
            </a:ext>
          </a:extLst>
        </xdr:cNvPr>
        <xdr:cNvSpPr txBox="1"/>
      </xdr:nvSpPr>
      <xdr:spPr>
        <a:xfrm>
          <a:off x="1645294" y="13267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149514</xdr:rowOff>
    </xdr:from>
    <xdr:ext cx="405111" cy="259045"/>
    <xdr:sp macro="" textlink="">
      <xdr:nvSpPr>
        <xdr:cNvPr id="319" name="n_4mainValue【福祉施設】&#10;有形固定資産減価償却率">
          <a:extLst>
            <a:ext uri="{FF2B5EF4-FFF2-40B4-BE49-F238E27FC236}">
              <a16:creationId xmlns:a16="http://schemas.microsoft.com/office/drawing/2014/main" id="{AC6CA344-A1EB-43FD-BF33-5B236F02F335}"/>
            </a:ext>
          </a:extLst>
        </xdr:cNvPr>
        <xdr:cNvSpPr txBox="1"/>
      </xdr:nvSpPr>
      <xdr:spPr>
        <a:xfrm>
          <a:off x="851544" y="131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D5AFD056-681A-4333-9B43-682AF14DCD2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7E00FE83-89E8-4355-9902-0F032DD8C32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A25980AA-9466-4A31-8F51-C3D2C0DBA04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A155B891-4F47-4E4F-AF05-56F463F9B076}"/>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801354C-0DFA-4C1D-9316-0D2DD4A35138}"/>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B846138-F944-4859-9B4A-CF899F6466C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4F0960EE-1B3F-4753-A69F-A22144201CB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8DA3FF08-E540-4491-81FC-A70818804A6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7FD3A4EC-4872-4200-AA25-810FC9C5ACF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47C61267-1B98-4E1D-A156-BCB85AFDBDF2}"/>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86CCB6B5-5AF2-4D26-B4A3-4F52E81542A5}"/>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7960169C-E234-44BA-A129-829E7A906340}"/>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662BDEDA-1CD8-4737-A9A7-9425E9533FA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197DB7BD-ECF7-4E09-B899-DFAA7F2E91AD}"/>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1AC2A8C-3502-4224-A6EF-F0C8C2703CF0}"/>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5E3EAA97-5DC9-488A-A867-4DDC331F63E1}"/>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90B84559-8141-4589-94C1-1D36F34E4006}"/>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FD0F5EA-F0D1-4A00-8045-9C4820A962B6}"/>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87C83D94-5497-4052-B6E7-F53095BB85B2}"/>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88067333-777A-46CE-B3FE-F3FD6D1403B3}"/>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743EA91-A7EC-4091-9296-411D39F0C9A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89C4D14B-1153-4EEA-85FD-A80C198B9D9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46724B9B-F9C2-4DC1-92C8-8D4BA906AE5A}"/>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E572881B-1A1C-4B82-B3A1-CC11505F7F07}"/>
            </a:ext>
          </a:extLst>
        </xdr:cNvPr>
        <xdr:cNvCxnSpPr/>
      </xdr:nvCxnSpPr>
      <xdr:spPr>
        <a:xfrm flipV="1">
          <a:off x="9429115" y="1293495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27A831BC-F53F-478B-8198-F1395604095C}"/>
            </a:ext>
          </a:extLst>
        </xdr:cNvPr>
        <xdr:cNvSpPr txBox="1"/>
      </xdr:nvSpPr>
      <xdr:spPr>
        <a:xfrm>
          <a:off x="9467850"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91A3DA79-F837-4354-B16F-1E5AE5E79FF3}"/>
            </a:ext>
          </a:extLst>
        </xdr:cNvPr>
        <xdr:cNvCxnSpPr/>
      </xdr:nvCxnSpPr>
      <xdr:spPr>
        <a:xfrm>
          <a:off x="9359900" y="1429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D5A47D0C-BF70-4995-A89F-644A64DA546D}"/>
            </a:ext>
          </a:extLst>
        </xdr:cNvPr>
        <xdr:cNvSpPr txBox="1"/>
      </xdr:nvSpPr>
      <xdr:spPr>
        <a:xfrm>
          <a:off x="9467850" y="1271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1A478A36-EA77-47F7-9E34-8BB3B83DC7A8}"/>
            </a:ext>
          </a:extLst>
        </xdr:cNvPr>
        <xdr:cNvCxnSpPr/>
      </xdr:nvCxnSpPr>
      <xdr:spPr>
        <a:xfrm>
          <a:off x="9359900" y="1293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16058798-C826-4164-AB9C-2BEC66375401}"/>
            </a:ext>
          </a:extLst>
        </xdr:cNvPr>
        <xdr:cNvSpPr txBox="1"/>
      </xdr:nvSpPr>
      <xdr:spPr>
        <a:xfrm>
          <a:off x="9467850" y="13707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9FA14619-3D42-4879-8305-E435FFF809DA}"/>
            </a:ext>
          </a:extLst>
        </xdr:cNvPr>
        <xdr:cNvSpPr/>
      </xdr:nvSpPr>
      <xdr:spPr>
        <a:xfrm>
          <a:off x="9398000" y="1372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8515E4AD-B4F1-4C98-897D-544A8F1468A2}"/>
            </a:ext>
          </a:extLst>
        </xdr:cNvPr>
        <xdr:cNvSpPr/>
      </xdr:nvSpPr>
      <xdr:spPr>
        <a:xfrm>
          <a:off x="8636000" y="1374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FBD61D19-14AF-47F3-9439-7BE349AD84AA}"/>
            </a:ext>
          </a:extLst>
        </xdr:cNvPr>
        <xdr:cNvSpPr/>
      </xdr:nvSpPr>
      <xdr:spPr>
        <a:xfrm>
          <a:off x="78422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CE5CFA3F-47C8-450E-B550-F34DA6056557}"/>
            </a:ext>
          </a:extLst>
        </xdr:cNvPr>
        <xdr:cNvSpPr/>
      </xdr:nvSpPr>
      <xdr:spPr>
        <a:xfrm>
          <a:off x="7029450" y="1374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73BC2B70-C627-48F7-BC24-F7002F64BB5B}"/>
            </a:ext>
          </a:extLst>
        </xdr:cNvPr>
        <xdr:cNvSpPr/>
      </xdr:nvSpPr>
      <xdr:spPr>
        <a:xfrm>
          <a:off x="623570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2A7BC20-2CEB-48F4-B6C7-80A4F33E42E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E877BB2-744D-4273-ABDB-C3388E4A03F1}"/>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D408CBF-6C73-4A11-B3B4-9C0092D93D2F}"/>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93F5612-AE2E-4F39-A07E-3EBB7B66718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29DD2AE-5F69-4295-9B7C-27270805CCF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120650</xdr:rowOff>
    </xdr:from>
    <xdr:to>
      <xdr:col>55</xdr:col>
      <xdr:colOff>50800</xdr:colOff>
      <xdr:row>82</xdr:row>
      <xdr:rowOff>50800</xdr:rowOff>
    </xdr:to>
    <xdr:sp macro="" textlink="">
      <xdr:nvSpPr>
        <xdr:cNvPr id="359" name="楕円 358">
          <a:extLst>
            <a:ext uri="{FF2B5EF4-FFF2-40B4-BE49-F238E27FC236}">
              <a16:creationId xmlns:a16="http://schemas.microsoft.com/office/drawing/2014/main" id="{F3AFF86C-1BC1-46BC-A8C3-02BFFB2B77C1}"/>
            </a:ext>
          </a:extLst>
        </xdr:cNvPr>
        <xdr:cNvSpPr/>
      </xdr:nvSpPr>
      <xdr:spPr>
        <a:xfrm>
          <a:off x="9398000" y="13500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143527</xdr:rowOff>
    </xdr:from>
    <xdr:ext cx="469744" cy="259045"/>
    <xdr:sp macro="" textlink="">
      <xdr:nvSpPr>
        <xdr:cNvPr id="360" name="【福祉施設】&#10;一人当たり面積該当値テキスト">
          <a:extLst>
            <a:ext uri="{FF2B5EF4-FFF2-40B4-BE49-F238E27FC236}">
              <a16:creationId xmlns:a16="http://schemas.microsoft.com/office/drawing/2014/main" id="{C514156F-EB97-4F92-B5AB-1D08AD1DA45A}"/>
            </a:ext>
          </a:extLst>
        </xdr:cNvPr>
        <xdr:cNvSpPr txBox="1"/>
      </xdr:nvSpPr>
      <xdr:spPr>
        <a:xfrm>
          <a:off x="9467850" y="1335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57150</xdr:rowOff>
    </xdr:from>
    <xdr:to>
      <xdr:col>50</xdr:col>
      <xdr:colOff>165100</xdr:colOff>
      <xdr:row>81</xdr:row>
      <xdr:rowOff>158750</xdr:rowOff>
    </xdr:to>
    <xdr:sp macro="" textlink="">
      <xdr:nvSpPr>
        <xdr:cNvPr id="361" name="楕円 360">
          <a:extLst>
            <a:ext uri="{FF2B5EF4-FFF2-40B4-BE49-F238E27FC236}">
              <a16:creationId xmlns:a16="http://schemas.microsoft.com/office/drawing/2014/main" id="{C4906DDB-201E-432A-A4BC-D5640D8858C3}"/>
            </a:ext>
          </a:extLst>
        </xdr:cNvPr>
        <xdr:cNvSpPr/>
      </xdr:nvSpPr>
      <xdr:spPr>
        <a:xfrm>
          <a:off x="86360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107950</xdr:rowOff>
    </xdr:from>
    <xdr:to>
      <xdr:col>55</xdr:col>
      <xdr:colOff>0</xdr:colOff>
      <xdr:row>82</xdr:row>
      <xdr:rowOff>0</xdr:rowOff>
    </xdr:to>
    <xdr:cxnSp macro="">
      <xdr:nvCxnSpPr>
        <xdr:cNvPr id="362" name="直線コネクタ 361">
          <a:extLst>
            <a:ext uri="{FF2B5EF4-FFF2-40B4-BE49-F238E27FC236}">
              <a16:creationId xmlns:a16="http://schemas.microsoft.com/office/drawing/2014/main" id="{F0BDE17D-99A1-4206-BAF3-644EDCC80669}"/>
            </a:ext>
          </a:extLst>
        </xdr:cNvPr>
        <xdr:cNvCxnSpPr/>
      </xdr:nvCxnSpPr>
      <xdr:spPr>
        <a:xfrm>
          <a:off x="8686800" y="13487400"/>
          <a:ext cx="7429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139700</xdr:rowOff>
    </xdr:from>
    <xdr:to>
      <xdr:col>46</xdr:col>
      <xdr:colOff>38100</xdr:colOff>
      <xdr:row>81</xdr:row>
      <xdr:rowOff>69850</xdr:rowOff>
    </xdr:to>
    <xdr:sp macro="" textlink="">
      <xdr:nvSpPr>
        <xdr:cNvPr id="363" name="楕円 362">
          <a:extLst>
            <a:ext uri="{FF2B5EF4-FFF2-40B4-BE49-F238E27FC236}">
              <a16:creationId xmlns:a16="http://schemas.microsoft.com/office/drawing/2014/main" id="{C4E32FB1-F93B-42CC-B164-7745994C2977}"/>
            </a:ext>
          </a:extLst>
        </xdr:cNvPr>
        <xdr:cNvSpPr/>
      </xdr:nvSpPr>
      <xdr:spPr>
        <a:xfrm>
          <a:off x="7842250" y="13354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19050</xdr:rowOff>
    </xdr:from>
    <xdr:to>
      <xdr:col>50</xdr:col>
      <xdr:colOff>114300</xdr:colOff>
      <xdr:row>81</xdr:row>
      <xdr:rowOff>107950</xdr:rowOff>
    </xdr:to>
    <xdr:cxnSp macro="">
      <xdr:nvCxnSpPr>
        <xdr:cNvPr id="364" name="直線コネクタ 363">
          <a:extLst>
            <a:ext uri="{FF2B5EF4-FFF2-40B4-BE49-F238E27FC236}">
              <a16:creationId xmlns:a16="http://schemas.microsoft.com/office/drawing/2014/main" id="{3C009E84-EA62-4ADE-BDA7-A97ECC03062A}"/>
            </a:ext>
          </a:extLst>
        </xdr:cNvPr>
        <xdr:cNvCxnSpPr/>
      </xdr:nvCxnSpPr>
      <xdr:spPr>
        <a:xfrm>
          <a:off x="7886700" y="13398500"/>
          <a:ext cx="8001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152400</xdr:rowOff>
    </xdr:from>
    <xdr:to>
      <xdr:col>41</xdr:col>
      <xdr:colOff>101600</xdr:colOff>
      <xdr:row>81</xdr:row>
      <xdr:rowOff>82550</xdr:rowOff>
    </xdr:to>
    <xdr:sp macro="" textlink="">
      <xdr:nvSpPr>
        <xdr:cNvPr id="365" name="楕円 364">
          <a:extLst>
            <a:ext uri="{FF2B5EF4-FFF2-40B4-BE49-F238E27FC236}">
              <a16:creationId xmlns:a16="http://schemas.microsoft.com/office/drawing/2014/main" id="{380067F5-2581-42E0-B339-CB0E6439EE13}"/>
            </a:ext>
          </a:extLst>
        </xdr:cNvPr>
        <xdr:cNvSpPr/>
      </xdr:nvSpPr>
      <xdr:spPr>
        <a:xfrm>
          <a:off x="7029450" y="13366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19050</xdr:rowOff>
    </xdr:from>
    <xdr:to>
      <xdr:col>45</xdr:col>
      <xdr:colOff>177800</xdr:colOff>
      <xdr:row>81</xdr:row>
      <xdr:rowOff>31750</xdr:rowOff>
    </xdr:to>
    <xdr:cxnSp macro="">
      <xdr:nvCxnSpPr>
        <xdr:cNvPr id="366" name="直線コネクタ 365">
          <a:extLst>
            <a:ext uri="{FF2B5EF4-FFF2-40B4-BE49-F238E27FC236}">
              <a16:creationId xmlns:a16="http://schemas.microsoft.com/office/drawing/2014/main" id="{AA2A4B59-87B2-4BE3-B6EA-21B59438C6BC}"/>
            </a:ext>
          </a:extLst>
        </xdr:cNvPr>
        <xdr:cNvCxnSpPr/>
      </xdr:nvCxnSpPr>
      <xdr:spPr>
        <a:xfrm flipV="1">
          <a:off x="7080250" y="1339850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165100</xdr:rowOff>
    </xdr:from>
    <xdr:to>
      <xdr:col>36</xdr:col>
      <xdr:colOff>165100</xdr:colOff>
      <xdr:row>81</xdr:row>
      <xdr:rowOff>95250</xdr:rowOff>
    </xdr:to>
    <xdr:sp macro="" textlink="">
      <xdr:nvSpPr>
        <xdr:cNvPr id="367" name="楕円 366">
          <a:extLst>
            <a:ext uri="{FF2B5EF4-FFF2-40B4-BE49-F238E27FC236}">
              <a16:creationId xmlns:a16="http://schemas.microsoft.com/office/drawing/2014/main" id="{8942F8BB-4CEA-48A7-BB66-5598F2D82588}"/>
            </a:ext>
          </a:extLst>
        </xdr:cNvPr>
        <xdr:cNvSpPr/>
      </xdr:nvSpPr>
      <xdr:spPr>
        <a:xfrm>
          <a:off x="6235700" y="13379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31750</xdr:rowOff>
    </xdr:from>
    <xdr:to>
      <xdr:col>41</xdr:col>
      <xdr:colOff>50800</xdr:colOff>
      <xdr:row>81</xdr:row>
      <xdr:rowOff>44450</xdr:rowOff>
    </xdr:to>
    <xdr:cxnSp macro="">
      <xdr:nvCxnSpPr>
        <xdr:cNvPr id="368" name="直線コネクタ 367">
          <a:extLst>
            <a:ext uri="{FF2B5EF4-FFF2-40B4-BE49-F238E27FC236}">
              <a16:creationId xmlns:a16="http://schemas.microsoft.com/office/drawing/2014/main" id="{14FD50EA-19E8-4179-BFA6-DCCD2699508D}"/>
            </a:ext>
          </a:extLst>
        </xdr:cNvPr>
        <xdr:cNvCxnSpPr/>
      </xdr:nvCxnSpPr>
      <xdr:spPr>
        <a:xfrm flipV="1">
          <a:off x="6286500" y="134112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16AB7B74-5272-4D8B-BA81-A5BCDC638490}"/>
            </a:ext>
          </a:extLst>
        </xdr:cNvPr>
        <xdr:cNvSpPr txBox="1"/>
      </xdr:nvSpPr>
      <xdr:spPr>
        <a:xfrm>
          <a:off x="845827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336ED772-1595-40FE-9CC7-94A76768081A}"/>
            </a:ext>
          </a:extLst>
        </xdr:cNvPr>
        <xdr:cNvSpPr txBox="1"/>
      </xdr:nvSpPr>
      <xdr:spPr>
        <a:xfrm>
          <a:off x="76772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43B1128C-7FEA-4FE2-BF27-A11D399C3BE3}"/>
            </a:ext>
          </a:extLst>
        </xdr:cNvPr>
        <xdr:cNvSpPr txBox="1"/>
      </xdr:nvSpPr>
      <xdr:spPr>
        <a:xfrm>
          <a:off x="6864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BC96367B-3B77-4F20-8E56-BB850B8627A7}"/>
            </a:ext>
          </a:extLst>
        </xdr:cNvPr>
        <xdr:cNvSpPr txBox="1"/>
      </xdr:nvSpPr>
      <xdr:spPr>
        <a:xfrm>
          <a:off x="607067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3827</xdr:rowOff>
    </xdr:from>
    <xdr:ext cx="469744" cy="259045"/>
    <xdr:sp macro="" textlink="">
      <xdr:nvSpPr>
        <xdr:cNvPr id="373" name="n_1mainValue【福祉施設】&#10;一人当たり面積">
          <a:extLst>
            <a:ext uri="{FF2B5EF4-FFF2-40B4-BE49-F238E27FC236}">
              <a16:creationId xmlns:a16="http://schemas.microsoft.com/office/drawing/2014/main" id="{DC340F4D-4566-49BB-87B3-AD02755DD32C}"/>
            </a:ext>
          </a:extLst>
        </xdr:cNvPr>
        <xdr:cNvSpPr txBox="1"/>
      </xdr:nvSpPr>
      <xdr:spPr>
        <a:xfrm>
          <a:off x="8458277" y="1321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86377</xdr:rowOff>
    </xdr:from>
    <xdr:ext cx="469744" cy="259045"/>
    <xdr:sp macro="" textlink="">
      <xdr:nvSpPr>
        <xdr:cNvPr id="374" name="n_2mainValue【福祉施設】&#10;一人当たり面積">
          <a:extLst>
            <a:ext uri="{FF2B5EF4-FFF2-40B4-BE49-F238E27FC236}">
              <a16:creationId xmlns:a16="http://schemas.microsoft.com/office/drawing/2014/main" id="{2DBD607D-BBC4-4F3C-850E-3F6A7173514E}"/>
            </a:ext>
          </a:extLst>
        </xdr:cNvPr>
        <xdr:cNvSpPr txBox="1"/>
      </xdr:nvSpPr>
      <xdr:spPr>
        <a:xfrm>
          <a:off x="76772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99077</xdr:rowOff>
    </xdr:from>
    <xdr:ext cx="469744" cy="259045"/>
    <xdr:sp macro="" textlink="">
      <xdr:nvSpPr>
        <xdr:cNvPr id="375" name="n_3mainValue【福祉施設】&#10;一人当たり面積">
          <a:extLst>
            <a:ext uri="{FF2B5EF4-FFF2-40B4-BE49-F238E27FC236}">
              <a16:creationId xmlns:a16="http://schemas.microsoft.com/office/drawing/2014/main" id="{75B1FCA7-07DC-4CAC-9443-45DD3E0CFE69}"/>
            </a:ext>
          </a:extLst>
        </xdr:cNvPr>
        <xdr:cNvSpPr txBox="1"/>
      </xdr:nvSpPr>
      <xdr:spPr>
        <a:xfrm>
          <a:off x="6864427"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111777</xdr:rowOff>
    </xdr:from>
    <xdr:ext cx="469744" cy="259045"/>
    <xdr:sp macro="" textlink="">
      <xdr:nvSpPr>
        <xdr:cNvPr id="376" name="n_4mainValue【福祉施設】&#10;一人当たり面積">
          <a:extLst>
            <a:ext uri="{FF2B5EF4-FFF2-40B4-BE49-F238E27FC236}">
              <a16:creationId xmlns:a16="http://schemas.microsoft.com/office/drawing/2014/main" id="{636D31CA-9D4F-425F-B1A9-118EE6485389}"/>
            </a:ext>
          </a:extLst>
        </xdr:cNvPr>
        <xdr:cNvSpPr txBox="1"/>
      </xdr:nvSpPr>
      <xdr:spPr>
        <a:xfrm>
          <a:off x="6070677" y="1316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3531C56-894A-4012-877E-2BFC7ABE6CE8}"/>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3062EEB-CCDE-469E-97A5-A57900C619F2}"/>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A620F9FD-AD30-4E12-B59A-1C55F144483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65F6A64-DD4B-47D1-86F9-08AC24E2FF7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C4AF772-A3CA-4B8E-8D6A-42D97FF77DCD}"/>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C0FB36BB-03B5-4928-B6D0-AFD4F97C80D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90D7E4F-0A29-455D-8C2F-3BAE5EED2E5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FAD9DA5-7FDA-4162-AB15-9D38D0BB5301}"/>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92C389E8-33B2-44A1-BB13-12A2EBACEF3B}"/>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5832CFDC-D9F8-4758-8E0E-996A37D87C40}"/>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932C0173-7510-4B92-885F-3958D3C386A9}"/>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E4E5045B-9B55-416B-AF0E-B6BCD16E27B3}"/>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06524556-FA92-4C2F-8927-92AE7C2DEC07}"/>
            </a:ext>
          </a:extLst>
        </xdr:cNvPr>
        <xdr:cNvSpPr txBox="1"/>
      </xdr:nvSpPr>
      <xdr:spPr>
        <a:xfrm>
          <a:off x="339891" y="17955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5D2E50D0-52D4-4960-8B3E-EB0D7F15798F}"/>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2FCE52A8-46A6-49BF-A09F-13E3E5285805}"/>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6D39B7C3-9863-4EC8-A195-9B38495AB145}"/>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1BD925C0-5F77-4311-B144-0B1E20A9B2F3}"/>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F537A753-CE66-4C1F-A533-3B56E9CA67E8}"/>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48482564-4D84-4FAD-82F5-CDEF10601C33}"/>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E35A72BC-B8FF-44B0-8403-8CDD998FE81F}"/>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145EE386-90C1-4D64-95B4-9B86979FB1AB}"/>
            </a:ext>
          </a:extLst>
        </xdr:cNvPr>
        <xdr:cNvSpPr txBox="1"/>
      </xdr:nvSpPr>
      <xdr:spPr>
        <a:xfrm>
          <a:off x="38496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7CD21A2C-8009-4BDC-816F-0EE3077E515C}"/>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AD22A975-7CE2-4589-A5F2-13077B7B6AA9}"/>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BDC3986B-CE5D-4CEE-BB98-2CF3CE78F31D}"/>
            </a:ext>
          </a:extLst>
        </xdr:cNvPr>
        <xdr:cNvCxnSpPr/>
      </xdr:nvCxnSpPr>
      <xdr:spPr>
        <a:xfrm flipV="1">
          <a:off x="4177665" y="166992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EE0F710F-3B36-4E91-AE30-75213D6FF3AE}"/>
            </a:ext>
          </a:extLst>
        </xdr:cNvPr>
        <xdr:cNvSpPr txBox="1"/>
      </xdr:nvSpPr>
      <xdr:spPr>
        <a:xfrm>
          <a:off x="421640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EC83FDFF-9FE4-40AE-B6CE-C78FDE64E0EA}"/>
            </a:ext>
          </a:extLst>
        </xdr:cNvPr>
        <xdr:cNvCxnSpPr/>
      </xdr:nvCxnSpPr>
      <xdr:spPr>
        <a:xfrm>
          <a:off x="4108450" y="181051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ACCCD820-6343-400A-9948-972993BFFB09}"/>
            </a:ext>
          </a:extLst>
        </xdr:cNvPr>
        <xdr:cNvSpPr txBox="1"/>
      </xdr:nvSpPr>
      <xdr:spPr>
        <a:xfrm>
          <a:off x="4216400" y="16474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6131EED1-9BCA-47A6-B0C8-0DBCD71546CA}"/>
            </a:ext>
          </a:extLst>
        </xdr:cNvPr>
        <xdr:cNvCxnSpPr/>
      </xdr:nvCxnSpPr>
      <xdr:spPr>
        <a:xfrm>
          <a:off x="4108450" y="16699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DEFEB570-0D3D-4F42-B0BE-4C048BCE375D}"/>
            </a:ext>
          </a:extLst>
        </xdr:cNvPr>
        <xdr:cNvSpPr txBox="1"/>
      </xdr:nvSpPr>
      <xdr:spPr>
        <a:xfrm>
          <a:off x="4216400" y="17451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9F593090-3AFE-411D-AC1A-3179B3735834}"/>
            </a:ext>
          </a:extLst>
        </xdr:cNvPr>
        <xdr:cNvSpPr/>
      </xdr:nvSpPr>
      <xdr:spPr>
        <a:xfrm>
          <a:off x="4127500" y="1747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4BF1A158-130B-4DA9-976C-0144C605872B}"/>
            </a:ext>
          </a:extLst>
        </xdr:cNvPr>
        <xdr:cNvSpPr/>
      </xdr:nvSpPr>
      <xdr:spPr>
        <a:xfrm>
          <a:off x="3384550" y="17458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C3ECBF2B-7CF2-491E-AE7F-2D3AAE1866DB}"/>
            </a:ext>
          </a:extLst>
        </xdr:cNvPr>
        <xdr:cNvSpPr/>
      </xdr:nvSpPr>
      <xdr:spPr>
        <a:xfrm>
          <a:off x="257175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65C56BB3-1F13-46BE-8C42-15AB16D0FC36}"/>
            </a:ext>
          </a:extLst>
        </xdr:cNvPr>
        <xdr:cNvSpPr/>
      </xdr:nvSpPr>
      <xdr:spPr>
        <a:xfrm>
          <a:off x="1778000" y="1748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0D802E29-C017-4326-902D-F6D6B554563C}"/>
            </a:ext>
          </a:extLst>
        </xdr:cNvPr>
        <xdr:cNvSpPr/>
      </xdr:nvSpPr>
      <xdr:spPr>
        <a:xfrm>
          <a:off x="984250" y="175190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A80FE5B-FC7F-4513-9D93-D96F51C168C3}"/>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5BB2B80-6071-44BD-A6A6-E6A54715689F}"/>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DFEAC01-A93B-48AE-BF14-889DAEF30064}"/>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BF6BAFE-E095-4864-8B7E-4AB8F81EF82A}"/>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7D54C00-94F8-4D26-859F-545A1DB58C31}"/>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143511</xdr:rowOff>
    </xdr:from>
    <xdr:to>
      <xdr:col>24</xdr:col>
      <xdr:colOff>114300</xdr:colOff>
      <xdr:row>105</xdr:row>
      <xdr:rowOff>73661</xdr:rowOff>
    </xdr:to>
    <xdr:sp macro="" textlink="">
      <xdr:nvSpPr>
        <xdr:cNvPr id="416" name="楕円 415">
          <a:extLst>
            <a:ext uri="{FF2B5EF4-FFF2-40B4-BE49-F238E27FC236}">
              <a16:creationId xmlns:a16="http://schemas.microsoft.com/office/drawing/2014/main" id="{011F72D1-191E-4776-BC70-B0260646B79E}"/>
            </a:ext>
          </a:extLst>
        </xdr:cNvPr>
        <xdr:cNvSpPr/>
      </xdr:nvSpPr>
      <xdr:spPr>
        <a:xfrm>
          <a:off x="4127500" y="174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166388</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003F9826-B668-4EE5-A7A7-F01D8F897BB1}"/>
            </a:ext>
          </a:extLst>
        </xdr:cNvPr>
        <xdr:cNvSpPr txBox="1"/>
      </xdr:nvSpPr>
      <xdr:spPr>
        <a:xfrm>
          <a:off x="4216400"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55880</xdr:rowOff>
    </xdr:from>
    <xdr:to>
      <xdr:col>20</xdr:col>
      <xdr:colOff>38100</xdr:colOff>
      <xdr:row>104</xdr:row>
      <xdr:rowOff>157480</xdr:rowOff>
    </xdr:to>
    <xdr:sp macro="" textlink="">
      <xdr:nvSpPr>
        <xdr:cNvPr id="418" name="楕円 417">
          <a:extLst>
            <a:ext uri="{FF2B5EF4-FFF2-40B4-BE49-F238E27FC236}">
              <a16:creationId xmlns:a16="http://schemas.microsoft.com/office/drawing/2014/main" id="{F8D0D19E-AD3B-4C86-9D24-0DDEA1DB47A3}"/>
            </a:ext>
          </a:extLst>
        </xdr:cNvPr>
        <xdr:cNvSpPr/>
      </xdr:nvSpPr>
      <xdr:spPr>
        <a:xfrm>
          <a:off x="3384550" y="173151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106680</xdr:rowOff>
    </xdr:from>
    <xdr:to>
      <xdr:col>24</xdr:col>
      <xdr:colOff>63500</xdr:colOff>
      <xdr:row>105</xdr:row>
      <xdr:rowOff>22861</xdr:rowOff>
    </xdr:to>
    <xdr:cxnSp macro="">
      <xdr:nvCxnSpPr>
        <xdr:cNvPr id="419" name="直線コネクタ 418">
          <a:extLst>
            <a:ext uri="{FF2B5EF4-FFF2-40B4-BE49-F238E27FC236}">
              <a16:creationId xmlns:a16="http://schemas.microsoft.com/office/drawing/2014/main" id="{82FE1C17-4141-44FB-AB21-B36FFF985688}"/>
            </a:ext>
          </a:extLst>
        </xdr:cNvPr>
        <xdr:cNvCxnSpPr/>
      </xdr:nvCxnSpPr>
      <xdr:spPr>
        <a:xfrm>
          <a:off x="3429000" y="17365980"/>
          <a:ext cx="7493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27305</xdr:rowOff>
    </xdr:from>
    <xdr:to>
      <xdr:col>15</xdr:col>
      <xdr:colOff>101600</xdr:colOff>
      <xdr:row>104</xdr:row>
      <xdr:rowOff>128905</xdr:rowOff>
    </xdr:to>
    <xdr:sp macro="" textlink="">
      <xdr:nvSpPr>
        <xdr:cNvPr id="420" name="楕円 419">
          <a:extLst>
            <a:ext uri="{FF2B5EF4-FFF2-40B4-BE49-F238E27FC236}">
              <a16:creationId xmlns:a16="http://schemas.microsoft.com/office/drawing/2014/main" id="{162E6EFA-62B3-4201-AE09-2D3AEEC16C93}"/>
            </a:ext>
          </a:extLst>
        </xdr:cNvPr>
        <xdr:cNvSpPr/>
      </xdr:nvSpPr>
      <xdr:spPr>
        <a:xfrm>
          <a:off x="257175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78105</xdr:rowOff>
    </xdr:from>
    <xdr:to>
      <xdr:col>19</xdr:col>
      <xdr:colOff>177800</xdr:colOff>
      <xdr:row>104</xdr:row>
      <xdr:rowOff>106680</xdr:rowOff>
    </xdr:to>
    <xdr:cxnSp macro="">
      <xdr:nvCxnSpPr>
        <xdr:cNvPr id="421" name="直線コネクタ 420">
          <a:extLst>
            <a:ext uri="{FF2B5EF4-FFF2-40B4-BE49-F238E27FC236}">
              <a16:creationId xmlns:a16="http://schemas.microsoft.com/office/drawing/2014/main" id="{857BD846-7604-4960-A791-2D5F9C47075F}"/>
            </a:ext>
          </a:extLst>
        </xdr:cNvPr>
        <xdr:cNvCxnSpPr/>
      </xdr:nvCxnSpPr>
      <xdr:spPr>
        <a:xfrm>
          <a:off x="2622550" y="17337405"/>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636</xdr:rowOff>
    </xdr:from>
    <xdr:to>
      <xdr:col>10</xdr:col>
      <xdr:colOff>165100</xdr:colOff>
      <xdr:row>104</xdr:row>
      <xdr:rowOff>102236</xdr:rowOff>
    </xdr:to>
    <xdr:sp macro="" textlink="">
      <xdr:nvSpPr>
        <xdr:cNvPr id="422" name="楕円 421">
          <a:extLst>
            <a:ext uri="{FF2B5EF4-FFF2-40B4-BE49-F238E27FC236}">
              <a16:creationId xmlns:a16="http://schemas.microsoft.com/office/drawing/2014/main" id="{084E53DB-90F2-4865-95DD-926A785184C9}"/>
            </a:ext>
          </a:extLst>
        </xdr:cNvPr>
        <xdr:cNvSpPr/>
      </xdr:nvSpPr>
      <xdr:spPr>
        <a:xfrm>
          <a:off x="1778000" y="1725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51436</xdr:rowOff>
    </xdr:from>
    <xdr:to>
      <xdr:col>15</xdr:col>
      <xdr:colOff>50800</xdr:colOff>
      <xdr:row>104</xdr:row>
      <xdr:rowOff>78105</xdr:rowOff>
    </xdr:to>
    <xdr:cxnSp macro="">
      <xdr:nvCxnSpPr>
        <xdr:cNvPr id="423" name="直線コネクタ 422">
          <a:extLst>
            <a:ext uri="{FF2B5EF4-FFF2-40B4-BE49-F238E27FC236}">
              <a16:creationId xmlns:a16="http://schemas.microsoft.com/office/drawing/2014/main" id="{3EBB3A03-8866-4374-B30A-950AE0E16988}"/>
            </a:ext>
          </a:extLst>
        </xdr:cNvPr>
        <xdr:cNvCxnSpPr/>
      </xdr:nvCxnSpPr>
      <xdr:spPr>
        <a:xfrm>
          <a:off x="1828800" y="17310736"/>
          <a:ext cx="79375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63500</xdr:rowOff>
    </xdr:from>
    <xdr:to>
      <xdr:col>6</xdr:col>
      <xdr:colOff>38100</xdr:colOff>
      <xdr:row>103</xdr:row>
      <xdr:rowOff>165100</xdr:rowOff>
    </xdr:to>
    <xdr:sp macro="" textlink="">
      <xdr:nvSpPr>
        <xdr:cNvPr id="424" name="楕円 423">
          <a:extLst>
            <a:ext uri="{FF2B5EF4-FFF2-40B4-BE49-F238E27FC236}">
              <a16:creationId xmlns:a16="http://schemas.microsoft.com/office/drawing/2014/main" id="{58A61AC6-D5E4-419B-9E9E-CE99F409EB6B}"/>
            </a:ext>
          </a:extLst>
        </xdr:cNvPr>
        <xdr:cNvSpPr/>
      </xdr:nvSpPr>
      <xdr:spPr>
        <a:xfrm>
          <a:off x="984250" y="17151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114300</xdr:rowOff>
    </xdr:from>
    <xdr:to>
      <xdr:col>10</xdr:col>
      <xdr:colOff>114300</xdr:colOff>
      <xdr:row>104</xdr:row>
      <xdr:rowOff>51436</xdr:rowOff>
    </xdr:to>
    <xdr:cxnSp macro="">
      <xdr:nvCxnSpPr>
        <xdr:cNvPr id="425" name="直線コネクタ 424">
          <a:extLst>
            <a:ext uri="{FF2B5EF4-FFF2-40B4-BE49-F238E27FC236}">
              <a16:creationId xmlns:a16="http://schemas.microsoft.com/office/drawing/2014/main" id="{4CE02F33-ECB4-491C-8516-108AB22F6D5D}"/>
            </a:ext>
          </a:extLst>
        </xdr:cNvPr>
        <xdr:cNvCxnSpPr/>
      </xdr:nvCxnSpPr>
      <xdr:spPr>
        <a:xfrm>
          <a:off x="1028700" y="17202150"/>
          <a:ext cx="8001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26" name="n_1aveValue【市民会館】&#10;有形固定資産減価償却率">
          <a:extLst>
            <a:ext uri="{FF2B5EF4-FFF2-40B4-BE49-F238E27FC236}">
              <a16:creationId xmlns:a16="http://schemas.microsoft.com/office/drawing/2014/main" id="{40748D72-BDAC-4481-B0D5-6B0AAC1D44F4}"/>
            </a:ext>
          </a:extLst>
        </xdr:cNvPr>
        <xdr:cNvSpPr txBox="1"/>
      </xdr:nvSpPr>
      <xdr:spPr>
        <a:xfrm>
          <a:off x="3239144" y="1755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27" name="n_2aveValue【市民会館】&#10;有形固定資産減価償却率">
          <a:extLst>
            <a:ext uri="{FF2B5EF4-FFF2-40B4-BE49-F238E27FC236}">
              <a16:creationId xmlns:a16="http://schemas.microsoft.com/office/drawing/2014/main" id="{EC2E8960-B116-48F1-AB0B-B5BACBDB48FB}"/>
            </a:ext>
          </a:extLst>
        </xdr:cNvPr>
        <xdr:cNvSpPr txBox="1"/>
      </xdr:nvSpPr>
      <xdr:spPr>
        <a:xfrm>
          <a:off x="2439044"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146702</xdr:rowOff>
    </xdr:from>
    <xdr:ext cx="405111" cy="259045"/>
    <xdr:sp macro="" textlink="">
      <xdr:nvSpPr>
        <xdr:cNvPr id="428" name="n_3aveValue【市民会館】&#10;有形固定資産減価償却率">
          <a:extLst>
            <a:ext uri="{FF2B5EF4-FFF2-40B4-BE49-F238E27FC236}">
              <a16:creationId xmlns:a16="http://schemas.microsoft.com/office/drawing/2014/main" id="{70F14E41-5AFE-4D5A-AF29-62E85CFCE79C}"/>
            </a:ext>
          </a:extLst>
        </xdr:cNvPr>
        <xdr:cNvSpPr txBox="1"/>
      </xdr:nvSpPr>
      <xdr:spPr>
        <a:xfrm>
          <a:off x="1645294" y="1757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9541</xdr:rowOff>
    </xdr:from>
    <xdr:ext cx="405111" cy="259045"/>
    <xdr:sp macro="" textlink="">
      <xdr:nvSpPr>
        <xdr:cNvPr id="429" name="n_4aveValue【市民会館】&#10;有形固定資産減価償却率">
          <a:extLst>
            <a:ext uri="{FF2B5EF4-FFF2-40B4-BE49-F238E27FC236}">
              <a16:creationId xmlns:a16="http://schemas.microsoft.com/office/drawing/2014/main" id="{D5FA135F-E1D7-48DD-B670-BD77C0994071}"/>
            </a:ext>
          </a:extLst>
        </xdr:cNvPr>
        <xdr:cNvSpPr txBox="1"/>
      </xdr:nvSpPr>
      <xdr:spPr>
        <a:xfrm>
          <a:off x="851544" y="1761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2557</xdr:rowOff>
    </xdr:from>
    <xdr:ext cx="405111" cy="259045"/>
    <xdr:sp macro="" textlink="">
      <xdr:nvSpPr>
        <xdr:cNvPr id="430" name="n_1mainValue【市民会館】&#10;有形固定資産減価償却率">
          <a:extLst>
            <a:ext uri="{FF2B5EF4-FFF2-40B4-BE49-F238E27FC236}">
              <a16:creationId xmlns:a16="http://schemas.microsoft.com/office/drawing/2014/main" id="{CDE2D41D-468E-4CFF-BAB3-0FAA8913AF0B}"/>
            </a:ext>
          </a:extLst>
        </xdr:cNvPr>
        <xdr:cNvSpPr txBox="1"/>
      </xdr:nvSpPr>
      <xdr:spPr>
        <a:xfrm>
          <a:off x="3239144"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145432</xdr:rowOff>
    </xdr:from>
    <xdr:ext cx="405111" cy="259045"/>
    <xdr:sp macro="" textlink="">
      <xdr:nvSpPr>
        <xdr:cNvPr id="431" name="n_2mainValue【市民会館】&#10;有形固定資産減価償却率">
          <a:extLst>
            <a:ext uri="{FF2B5EF4-FFF2-40B4-BE49-F238E27FC236}">
              <a16:creationId xmlns:a16="http://schemas.microsoft.com/office/drawing/2014/main" id="{FEF1ABC0-4268-4C72-9F8F-1424FB772989}"/>
            </a:ext>
          </a:extLst>
        </xdr:cNvPr>
        <xdr:cNvSpPr txBox="1"/>
      </xdr:nvSpPr>
      <xdr:spPr>
        <a:xfrm>
          <a:off x="24390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118763</xdr:rowOff>
    </xdr:from>
    <xdr:ext cx="405111" cy="259045"/>
    <xdr:sp macro="" textlink="">
      <xdr:nvSpPr>
        <xdr:cNvPr id="432" name="n_3mainValue【市民会館】&#10;有形固定資産減価償却率">
          <a:extLst>
            <a:ext uri="{FF2B5EF4-FFF2-40B4-BE49-F238E27FC236}">
              <a16:creationId xmlns:a16="http://schemas.microsoft.com/office/drawing/2014/main" id="{B7ECC8CD-1D65-4CDD-A890-3DC8123598AE}"/>
            </a:ext>
          </a:extLst>
        </xdr:cNvPr>
        <xdr:cNvSpPr txBox="1"/>
      </xdr:nvSpPr>
      <xdr:spPr>
        <a:xfrm>
          <a:off x="1645294" y="1703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10177</xdr:rowOff>
    </xdr:from>
    <xdr:ext cx="405111" cy="259045"/>
    <xdr:sp macro="" textlink="">
      <xdr:nvSpPr>
        <xdr:cNvPr id="433" name="n_4mainValue【市民会館】&#10;有形固定資産減価償却率">
          <a:extLst>
            <a:ext uri="{FF2B5EF4-FFF2-40B4-BE49-F238E27FC236}">
              <a16:creationId xmlns:a16="http://schemas.microsoft.com/office/drawing/2014/main" id="{872CC258-F9E8-41E3-9873-46D7C2C0EAFB}"/>
            </a:ext>
          </a:extLst>
        </xdr:cNvPr>
        <xdr:cNvSpPr txBox="1"/>
      </xdr:nvSpPr>
      <xdr:spPr>
        <a:xfrm>
          <a:off x="851544" y="1692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9527EFF2-E204-4577-B91A-2E577D46B56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6EC2B902-EEC6-4A6C-B25F-EF4BF68EC7A8}"/>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C57036A3-9E34-41CA-828F-51C0727F60E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8F960C6D-A986-4863-B3C0-38E46D92AEF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60C77D6E-3F53-4191-A513-F42230407D1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794A4738-0C09-429C-B347-2693018CD0B5}"/>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C996A96D-DAF9-41C6-8193-027788EAD95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4302B701-F4F7-4A98-9541-AAE38777BAE6}"/>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C0EE54A7-BE33-4CB8-BB7D-145DB6FF9C57}"/>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1E1B7BB8-6C51-48A4-AE62-B6E550176C1E}"/>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5AECC6EF-7E7C-4E18-B6D2-0E140F53CF07}"/>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2A137E38-3308-4E39-B6A3-FF86E8486B34}"/>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24FE5089-C6EB-4C48-881F-7B78ED391ECA}"/>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55B89E54-83CE-443A-98DB-545A6A4C1112}"/>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450D3559-DA58-424F-8FD7-B7CED3A6E4F2}"/>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F736774F-A184-478C-8E36-DE52C0170C47}"/>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900A0B13-E428-400C-B0DA-91FAC346EE71}"/>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840DD874-34A6-464C-BE7F-C1E7ACFE5DAD}"/>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D7324B24-9540-4130-ACB5-BBA8205361DA}"/>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64F42660-F269-401E-AE42-8C1E8AFEDBD7}"/>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EE21B219-5F72-416C-B6DF-1FA8C05C9B72}"/>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7987E738-32E2-4A24-BD48-D045AE790EF0}"/>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F99AB277-6ED9-4DF1-918B-714FC2D18DAF}"/>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38AD35D1-82FD-4E68-AF22-7575AEC78445}"/>
            </a:ext>
          </a:extLst>
        </xdr:cNvPr>
        <xdr:cNvCxnSpPr/>
      </xdr:nvCxnSpPr>
      <xdr:spPr>
        <a:xfrm flipV="1">
          <a:off x="9429115" y="167106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C3EB4B00-A043-48A5-8CD5-8B12415AD5CD}"/>
            </a:ext>
          </a:extLst>
        </xdr:cNvPr>
        <xdr:cNvSpPr txBox="1"/>
      </xdr:nvSpPr>
      <xdr:spPr>
        <a:xfrm>
          <a:off x="9467850"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C2C5BE33-AFAC-4639-9CD0-7ACE1A386E97}"/>
            </a:ext>
          </a:extLst>
        </xdr:cNvPr>
        <xdr:cNvCxnSpPr/>
      </xdr:nvCxnSpPr>
      <xdr:spPr>
        <a:xfrm>
          <a:off x="9359900" y="179146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D0ACF8B3-25BC-4AEB-9A36-D59269396667}"/>
            </a:ext>
          </a:extLst>
        </xdr:cNvPr>
        <xdr:cNvSpPr txBox="1"/>
      </xdr:nvSpPr>
      <xdr:spPr>
        <a:xfrm>
          <a:off x="9467850" y="16485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ABE25570-DB2D-4427-97A1-1C0BA36796D4}"/>
            </a:ext>
          </a:extLst>
        </xdr:cNvPr>
        <xdr:cNvCxnSpPr/>
      </xdr:nvCxnSpPr>
      <xdr:spPr>
        <a:xfrm>
          <a:off x="9359900" y="167106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28EE3FAA-9914-4D87-82CA-B017B151AA63}"/>
            </a:ext>
          </a:extLst>
        </xdr:cNvPr>
        <xdr:cNvSpPr txBox="1"/>
      </xdr:nvSpPr>
      <xdr:spPr>
        <a:xfrm>
          <a:off x="9467850" y="1740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7A47A527-B34F-415C-9145-AFC59C4B8825}"/>
            </a:ext>
          </a:extLst>
        </xdr:cNvPr>
        <xdr:cNvSpPr/>
      </xdr:nvSpPr>
      <xdr:spPr>
        <a:xfrm>
          <a:off x="9398000" y="17429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35986A13-8FF5-41AC-B31F-A33760237675}"/>
            </a:ext>
          </a:extLst>
        </xdr:cNvPr>
        <xdr:cNvSpPr/>
      </xdr:nvSpPr>
      <xdr:spPr>
        <a:xfrm>
          <a:off x="8636000" y="1742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3BA3579C-CD0A-4087-B724-50BA5C494B89}"/>
            </a:ext>
          </a:extLst>
        </xdr:cNvPr>
        <xdr:cNvSpPr/>
      </xdr:nvSpPr>
      <xdr:spPr>
        <a:xfrm>
          <a:off x="7842250" y="1747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12EB79B3-2F6E-4909-8699-5A949A19B28A}"/>
            </a:ext>
          </a:extLst>
        </xdr:cNvPr>
        <xdr:cNvSpPr/>
      </xdr:nvSpPr>
      <xdr:spPr>
        <a:xfrm>
          <a:off x="7029450" y="1748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48E4F809-91A5-4D3F-A3AD-EB727F3899F4}"/>
            </a:ext>
          </a:extLst>
        </xdr:cNvPr>
        <xdr:cNvSpPr/>
      </xdr:nvSpPr>
      <xdr:spPr>
        <a:xfrm>
          <a:off x="6235700" y="1745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C4FA9D2-DB2B-4D67-80C0-FA6ADAFD6903}"/>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5B61FA0-5398-424C-8B00-3CF5EF2F8E43}"/>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7C55524-A162-4EBA-8A07-3BBB36B2D3CE}"/>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DA37DC6-9609-4D81-AE84-99BA397F4CDF}"/>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B1C3E46-FDEF-41C9-A603-9C0F9C18D02E}"/>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63500</xdr:rowOff>
    </xdr:from>
    <xdr:to>
      <xdr:col>55</xdr:col>
      <xdr:colOff>50800</xdr:colOff>
      <xdr:row>104</xdr:row>
      <xdr:rowOff>165100</xdr:rowOff>
    </xdr:to>
    <xdr:sp macro="" textlink="">
      <xdr:nvSpPr>
        <xdr:cNvPr id="473" name="楕円 472">
          <a:extLst>
            <a:ext uri="{FF2B5EF4-FFF2-40B4-BE49-F238E27FC236}">
              <a16:creationId xmlns:a16="http://schemas.microsoft.com/office/drawing/2014/main" id="{1E6B9428-6B4E-41B6-9B7C-AB61AC694E94}"/>
            </a:ext>
          </a:extLst>
        </xdr:cNvPr>
        <xdr:cNvSpPr/>
      </xdr:nvSpPr>
      <xdr:spPr>
        <a:xfrm>
          <a:off x="9398000" y="17322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86377</xdr:rowOff>
    </xdr:from>
    <xdr:ext cx="469744" cy="259045"/>
    <xdr:sp macro="" textlink="">
      <xdr:nvSpPr>
        <xdr:cNvPr id="474" name="【市民会館】&#10;一人当たり面積該当値テキスト">
          <a:extLst>
            <a:ext uri="{FF2B5EF4-FFF2-40B4-BE49-F238E27FC236}">
              <a16:creationId xmlns:a16="http://schemas.microsoft.com/office/drawing/2014/main" id="{2ACC1A8A-6144-4C4D-96EF-46B4B430501F}"/>
            </a:ext>
          </a:extLst>
        </xdr:cNvPr>
        <xdr:cNvSpPr txBox="1"/>
      </xdr:nvSpPr>
      <xdr:spPr>
        <a:xfrm>
          <a:off x="946785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33020</xdr:rowOff>
    </xdr:from>
    <xdr:to>
      <xdr:col>50</xdr:col>
      <xdr:colOff>165100</xdr:colOff>
      <xdr:row>100</xdr:row>
      <xdr:rowOff>134620</xdr:rowOff>
    </xdr:to>
    <xdr:sp macro="" textlink="">
      <xdr:nvSpPr>
        <xdr:cNvPr id="475" name="楕円 474">
          <a:extLst>
            <a:ext uri="{FF2B5EF4-FFF2-40B4-BE49-F238E27FC236}">
              <a16:creationId xmlns:a16="http://schemas.microsoft.com/office/drawing/2014/main" id="{8FD3A641-0AE5-4CBE-B0AC-5C93BAE73112}"/>
            </a:ext>
          </a:extLst>
        </xdr:cNvPr>
        <xdr:cNvSpPr/>
      </xdr:nvSpPr>
      <xdr:spPr>
        <a:xfrm>
          <a:off x="8636000" y="166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83820</xdr:rowOff>
    </xdr:from>
    <xdr:to>
      <xdr:col>55</xdr:col>
      <xdr:colOff>0</xdr:colOff>
      <xdr:row>104</xdr:row>
      <xdr:rowOff>114300</xdr:rowOff>
    </xdr:to>
    <xdr:cxnSp macro="">
      <xdr:nvCxnSpPr>
        <xdr:cNvPr id="476" name="直線コネクタ 475">
          <a:extLst>
            <a:ext uri="{FF2B5EF4-FFF2-40B4-BE49-F238E27FC236}">
              <a16:creationId xmlns:a16="http://schemas.microsoft.com/office/drawing/2014/main" id="{C73D8E3A-B514-41BA-A714-45C0585BBE14}"/>
            </a:ext>
          </a:extLst>
        </xdr:cNvPr>
        <xdr:cNvCxnSpPr/>
      </xdr:nvCxnSpPr>
      <xdr:spPr>
        <a:xfrm>
          <a:off x="8686800" y="16657320"/>
          <a:ext cx="742950" cy="71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63500</xdr:rowOff>
    </xdr:from>
    <xdr:to>
      <xdr:col>46</xdr:col>
      <xdr:colOff>38100</xdr:colOff>
      <xdr:row>104</xdr:row>
      <xdr:rowOff>165100</xdr:rowOff>
    </xdr:to>
    <xdr:sp macro="" textlink="">
      <xdr:nvSpPr>
        <xdr:cNvPr id="477" name="楕円 476">
          <a:extLst>
            <a:ext uri="{FF2B5EF4-FFF2-40B4-BE49-F238E27FC236}">
              <a16:creationId xmlns:a16="http://schemas.microsoft.com/office/drawing/2014/main" id="{F3A5C40F-AD17-4EEB-848F-3B0A3DD3F5B0}"/>
            </a:ext>
          </a:extLst>
        </xdr:cNvPr>
        <xdr:cNvSpPr/>
      </xdr:nvSpPr>
      <xdr:spPr>
        <a:xfrm>
          <a:off x="7842250" y="17322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83820</xdr:rowOff>
    </xdr:from>
    <xdr:to>
      <xdr:col>50</xdr:col>
      <xdr:colOff>114300</xdr:colOff>
      <xdr:row>104</xdr:row>
      <xdr:rowOff>114300</xdr:rowOff>
    </xdr:to>
    <xdr:cxnSp macro="">
      <xdr:nvCxnSpPr>
        <xdr:cNvPr id="478" name="直線コネクタ 477">
          <a:extLst>
            <a:ext uri="{FF2B5EF4-FFF2-40B4-BE49-F238E27FC236}">
              <a16:creationId xmlns:a16="http://schemas.microsoft.com/office/drawing/2014/main" id="{22878A28-0BB5-4294-9410-C02CD6787D95}"/>
            </a:ext>
          </a:extLst>
        </xdr:cNvPr>
        <xdr:cNvCxnSpPr/>
      </xdr:nvCxnSpPr>
      <xdr:spPr>
        <a:xfrm flipV="1">
          <a:off x="7886700" y="16657320"/>
          <a:ext cx="800100" cy="71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128270</xdr:rowOff>
    </xdr:from>
    <xdr:to>
      <xdr:col>41</xdr:col>
      <xdr:colOff>101600</xdr:colOff>
      <xdr:row>104</xdr:row>
      <xdr:rowOff>58420</xdr:rowOff>
    </xdr:to>
    <xdr:sp macro="" textlink="">
      <xdr:nvSpPr>
        <xdr:cNvPr id="479" name="楕円 478">
          <a:extLst>
            <a:ext uri="{FF2B5EF4-FFF2-40B4-BE49-F238E27FC236}">
              <a16:creationId xmlns:a16="http://schemas.microsoft.com/office/drawing/2014/main" id="{5B9CEC0C-C2D9-4EA1-BC24-D5AD9322C532}"/>
            </a:ext>
          </a:extLst>
        </xdr:cNvPr>
        <xdr:cNvSpPr/>
      </xdr:nvSpPr>
      <xdr:spPr>
        <a:xfrm>
          <a:off x="702945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7620</xdr:rowOff>
    </xdr:from>
    <xdr:to>
      <xdr:col>45</xdr:col>
      <xdr:colOff>177800</xdr:colOff>
      <xdr:row>104</xdr:row>
      <xdr:rowOff>114300</xdr:rowOff>
    </xdr:to>
    <xdr:cxnSp macro="">
      <xdr:nvCxnSpPr>
        <xdr:cNvPr id="480" name="直線コネクタ 479">
          <a:extLst>
            <a:ext uri="{FF2B5EF4-FFF2-40B4-BE49-F238E27FC236}">
              <a16:creationId xmlns:a16="http://schemas.microsoft.com/office/drawing/2014/main" id="{FBC186EC-6552-454F-9973-87CB09AD205D}"/>
            </a:ext>
          </a:extLst>
        </xdr:cNvPr>
        <xdr:cNvCxnSpPr/>
      </xdr:nvCxnSpPr>
      <xdr:spPr>
        <a:xfrm>
          <a:off x="7080250" y="17266920"/>
          <a:ext cx="80645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93980</xdr:rowOff>
    </xdr:from>
    <xdr:to>
      <xdr:col>36</xdr:col>
      <xdr:colOff>165100</xdr:colOff>
      <xdr:row>105</xdr:row>
      <xdr:rowOff>24130</xdr:rowOff>
    </xdr:to>
    <xdr:sp macro="" textlink="">
      <xdr:nvSpPr>
        <xdr:cNvPr id="481" name="楕円 480">
          <a:extLst>
            <a:ext uri="{FF2B5EF4-FFF2-40B4-BE49-F238E27FC236}">
              <a16:creationId xmlns:a16="http://schemas.microsoft.com/office/drawing/2014/main" id="{79ED5B9F-8706-4A2D-AC13-B5312DB62FA4}"/>
            </a:ext>
          </a:extLst>
        </xdr:cNvPr>
        <xdr:cNvSpPr/>
      </xdr:nvSpPr>
      <xdr:spPr>
        <a:xfrm>
          <a:off x="62357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7620</xdr:rowOff>
    </xdr:from>
    <xdr:to>
      <xdr:col>41</xdr:col>
      <xdr:colOff>50800</xdr:colOff>
      <xdr:row>104</xdr:row>
      <xdr:rowOff>144780</xdr:rowOff>
    </xdr:to>
    <xdr:cxnSp macro="">
      <xdr:nvCxnSpPr>
        <xdr:cNvPr id="482" name="直線コネクタ 481">
          <a:extLst>
            <a:ext uri="{FF2B5EF4-FFF2-40B4-BE49-F238E27FC236}">
              <a16:creationId xmlns:a16="http://schemas.microsoft.com/office/drawing/2014/main" id="{FF1B0D72-30F1-4122-BA96-C125C35D0CFE}"/>
            </a:ext>
          </a:extLst>
        </xdr:cNvPr>
        <xdr:cNvCxnSpPr/>
      </xdr:nvCxnSpPr>
      <xdr:spPr>
        <a:xfrm flipV="1">
          <a:off x="6286500" y="17266920"/>
          <a:ext cx="79375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ECB2E8AB-9E60-4C6C-BA31-D769DC88B80D}"/>
            </a:ext>
          </a:extLst>
        </xdr:cNvPr>
        <xdr:cNvSpPr txBox="1"/>
      </xdr:nvSpPr>
      <xdr:spPr>
        <a:xfrm>
          <a:off x="8458277" y="1751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51D6B40B-EEF9-485F-8727-0F111CAB629A}"/>
            </a:ext>
          </a:extLst>
        </xdr:cNvPr>
        <xdr:cNvSpPr txBox="1"/>
      </xdr:nvSpPr>
      <xdr:spPr>
        <a:xfrm>
          <a:off x="767722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a:extLst>
            <a:ext uri="{FF2B5EF4-FFF2-40B4-BE49-F238E27FC236}">
              <a16:creationId xmlns:a16="http://schemas.microsoft.com/office/drawing/2014/main" id="{60982170-2ECF-4D80-808A-36AC1DD9AF23}"/>
            </a:ext>
          </a:extLst>
        </xdr:cNvPr>
        <xdr:cNvSpPr txBox="1"/>
      </xdr:nvSpPr>
      <xdr:spPr>
        <a:xfrm>
          <a:off x="6864427" y="175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a:extLst>
            <a:ext uri="{FF2B5EF4-FFF2-40B4-BE49-F238E27FC236}">
              <a16:creationId xmlns:a16="http://schemas.microsoft.com/office/drawing/2014/main" id="{F4CA1F6C-66BF-4145-892F-94800AE6B6AF}"/>
            </a:ext>
          </a:extLst>
        </xdr:cNvPr>
        <xdr:cNvSpPr txBox="1"/>
      </xdr:nvSpPr>
      <xdr:spPr>
        <a:xfrm>
          <a:off x="6070677" y="1754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151147</xdr:rowOff>
    </xdr:from>
    <xdr:ext cx="469744" cy="259045"/>
    <xdr:sp macro="" textlink="">
      <xdr:nvSpPr>
        <xdr:cNvPr id="487" name="n_1mainValue【市民会館】&#10;一人当たり面積">
          <a:extLst>
            <a:ext uri="{FF2B5EF4-FFF2-40B4-BE49-F238E27FC236}">
              <a16:creationId xmlns:a16="http://schemas.microsoft.com/office/drawing/2014/main" id="{1164B29F-0D67-4DDD-8F2F-CE40D0AE4D17}"/>
            </a:ext>
          </a:extLst>
        </xdr:cNvPr>
        <xdr:cNvSpPr txBox="1"/>
      </xdr:nvSpPr>
      <xdr:spPr>
        <a:xfrm>
          <a:off x="8458277" y="1638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10177</xdr:rowOff>
    </xdr:from>
    <xdr:ext cx="469744" cy="259045"/>
    <xdr:sp macro="" textlink="">
      <xdr:nvSpPr>
        <xdr:cNvPr id="488" name="n_2mainValue【市民会館】&#10;一人当たり面積">
          <a:extLst>
            <a:ext uri="{FF2B5EF4-FFF2-40B4-BE49-F238E27FC236}">
              <a16:creationId xmlns:a16="http://schemas.microsoft.com/office/drawing/2014/main" id="{6C2F68B3-9A0F-4876-9F49-6C4DD7E8BBBB}"/>
            </a:ext>
          </a:extLst>
        </xdr:cNvPr>
        <xdr:cNvSpPr txBox="1"/>
      </xdr:nvSpPr>
      <xdr:spPr>
        <a:xfrm>
          <a:off x="7677227" y="1709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74947</xdr:rowOff>
    </xdr:from>
    <xdr:ext cx="469744" cy="259045"/>
    <xdr:sp macro="" textlink="">
      <xdr:nvSpPr>
        <xdr:cNvPr id="489" name="n_3mainValue【市民会館】&#10;一人当たり面積">
          <a:extLst>
            <a:ext uri="{FF2B5EF4-FFF2-40B4-BE49-F238E27FC236}">
              <a16:creationId xmlns:a16="http://schemas.microsoft.com/office/drawing/2014/main" id="{ED806316-AF7D-418C-BBB5-BD8CB2FE9257}"/>
            </a:ext>
          </a:extLst>
        </xdr:cNvPr>
        <xdr:cNvSpPr txBox="1"/>
      </xdr:nvSpPr>
      <xdr:spPr>
        <a:xfrm>
          <a:off x="68644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40657</xdr:rowOff>
    </xdr:from>
    <xdr:ext cx="469744" cy="259045"/>
    <xdr:sp macro="" textlink="">
      <xdr:nvSpPr>
        <xdr:cNvPr id="490" name="n_4mainValue【市民会館】&#10;一人当たり面積">
          <a:extLst>
            <a:ext uri="{FF2B5EF4-FFF2-40B4-BE49-F238E27FC236}">
              <a16:creationId xmlns:a16="http://schemas.microsoft.com/office/drawing/2014/main" id="{89B89DA6-2CD3-4387-B6F1-A39575E2A4FC}"/>
            </a:ext>
          </a:extLst>
        </xdr:cNvPr>
        <xdr:cNvSpPr txBox="1"/>
      </xdr:nvSpPr>
      <xdr:spPr>
        <a:xfrm>
          <a:off x="607067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A65517CB-2DCE-4E4B-8513-CBFC85AF3C3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9797CEF1-820E-49B0-BE88-FFE5EA88ABEA}"/>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ED23BD31-114C-49F8-B494-F263CEC5646C}"/>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C0A8FFEF-578A-4124-9B0E-F8BAE7B8FE46}"/>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4CC2AB4-012A-4E8F-86A2-694ADA34F9F3}"/>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E4F9667B-4EFB-410F-AEE1-3C1C57A293FD}"/>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E040D5FE-B9DA-46FB-BA46-EA4EEDA3DDDE}"/>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46664A5F-9BE4-435A-94B8-23D15FAA1BCF}"/>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53C63584-91AC-4A91-B2C8-7B77501AD0DA}"/>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DBAAD757-C610-4032-B890-4A0C4D072F9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8C7C0CA0-2043-4ADE-8E0E-7CB676EBD7B8}"/>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763A19C-92BF-4C6E-81FF-1C81448ADF8F}"/>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B9BB27FE-4301-40AB-8F62-DF6E82655622}"/>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F9C44E3-C252-47A9-9E89-24F64143F016}"/>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D6CE4D50-B39D-48D6-BF99-CAEF0E56EF56}"/>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F75FB90F-E216-41BA-899B-A0446A79B13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D6C89D9-7736-48CB-BD26-A7803F7C2830}"/>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9A1D5FAF-D992-4757-842B-3A79CD9C6534}"/>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0EF74633-55F1-42BE-A2B3-B93DDDBF3B96}"/>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283B87F1-8DB0-45DC-ABB8-87509E82F91E}"/>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9A09B4CF-99EB-43E9-81CC-4039735936EE}"/>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11540DB-1ABE-45C7-B261-CACD40E0D972}"/>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100485AF-10A4-4E84-80D0-44E8CCC8465C}"/>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82C0AE52-875A-4B5B-8739-4679D9133D13}"/>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C43AEECE-2CDF-40A2-A959-542EE0E74761}"/>
            </a:ext>
          </a:extLst>
        </xdr:cNvPr>
        <xdr:cNvCxnSpPr/>
      </xdr:nvCxnSpPr>
      <xdr:spPr>
        <a:xfrm flipV="1">
          <a:off x="14699614" y="5634990"/>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17AD501C-E218-403F-B187-F43F2D1F9C6A}"/>
            </a:ext>
          </a:extLst>
        </xdr:cNvPr>
        <xdr:cNvSpPr txBox="1"/>
      </xdr:nvSpPr>
      <xdr:spPr>
        <a:xfrm>
          <a:off x="14738350" y="690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F9252843-D364-4A6A-964A-5C26A9D8EE54}"/>
            </a:ext>
          </a:extLst>
        </xdr:cNvPr>
        <xdr:cNvCxnSpPr/>
      </xdr:nvCxnSpPr>
      <xdr:spPr>
        <a:xfrm>
          <a:off x="14611350" y="68992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146B429B-4D9B-4A95-85A6-FBF3B786810A}"/>
            </a:ext>
          </a:extLst>
        </xdr:cNvPr>
        <xdr:cNvSpPr txBox="1"/>
      </xdr:nvSpPr>
      <xdr:spPr>
        <a:xfrm>
          <a:off x="14738350" y="542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E917A6BC-5D87-4F03-A237-A025322F3821}"/>
            </a:ext>
          </a:extLst>
        </xdr:cNvPr>
        <xdr:cNvCxnSpPr/>
      </xdr:nvCxnSpPr>
      <xdr:spPr>
        <a:xfrm>
          <a:off x="14611350" y="5634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4A8A684F-7D98-418C-ABCE-2B052C2FFC95}"/>
            </a:ext>
          </a:extLst>
        </xdr:cNvPr>
        <xdr:cNvSpPr txBox="1"/>
      </xdr:nvSpPr>
      <xdr:spPr>
        <a:xfrm>
          <a:off x="14738350"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4B23CEC6-CDC4-4DD5-94C3-FAAB12FF60F8}"/>
            </a:ext>
          </a:extLst>
        </xdr:cNvPr>
        <xdr:cNvSpPr/>
      </xdr:nvSpPr>
      <xdr:spPr>
        <a:xfrm>
          <a:off x="14649450" y="62414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031B8223-C725-4E9C-9155-FEAFCAFB7440}"/>
            </a:ext>
          </a:extLst>
        </xdr:cNvPr>
        <xdr:cNvSpPr/>
      </xdr:nvSpPr>
      <xdr:spPr>
        <a:xfrm>
          <a:off x="13887450" y="6231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6F24197D-FA84-4C13-9EE2-314CE40B3CB2}"/>
            </a:ext>
          </a:extLst>
        </xdr:cNvPr>
        <xdr:cNvSpPr/>
      </xdr:nvSpPr>
      <xdr:spPr>
        <a:xfrm>
          <a:off x="13093700" y="617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FA181AB9-71C0-405C-9F23-8B67DF2C8701}"/>
            </a:ext>
          </a:extLst>
        </xdr:cNvPr>
        <xdr:cNvSpPr/>
      </xdr:nvSpPr>
      <xdr:spPr>
        <a:xfrm>
          <a:off x="12299950" y="62014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389CF283-467D-495F-B406-B497999EE483}"/>
            </a:ext>
          </a:extLst>
        </xdr:cNvPr>
        <xdr:cNvSpPr/>
      </xdr:nvSpPr>
      <xdr:spPr>
        <a:xfrm>
          <a:off x="11487150" y="617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477623D-60E8-4FF6-9BC9-4023A8637998}"/>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5D49D5B-C8E9-40ED-A6F5-B55C91A8B9CA}"/>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322BC57-E786-4BCE-A43E-A583555C2B59}"/>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523CF1D-FDDC-4BE5-A243-A469DF4BF00E}"/>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B95C44B-24FD-43C5-9899-C1513C2CE92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135890</xdr:rowOff>
    </xdr:from>
    <xdr:to>
      <xdr:col>85</xdr:col>
      <xdr:colOff>177800</xdr:colOff>
      <xdr:row>34</xdr:row>
      <xdr:rowOff>66040</xdr:rowOff>
    </xdr:to>
    <xdr:sp macro="" textlink="">
      <xdr:nvSpPr>
        <xdr:cNvPr id="531" name="楕円 530">
          <a:extLst>
            <a:ext uri="{FF2B5EF4-FFF2-40B4-BE49-F238E27FC236}">
              <a16:creationId xmlns:a16="http://schemas.microsoft.com/office/drawing/2014/main" id="{2EFAA430-F26D-44C3-8299-343D6B6527C0}"/>
            </a:ext>
          </a:extLst>
        </xdr:cNvPr>
        <xdr:cNvSpPr/>
      </xdr:nvSpPr>
      <xdr:spPr>
        <a:xfrm>
          <a:off x="14649450" y="5590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88917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46C94C17-0A65-429B-9B2F-E85A001B7EA4}"/>
            </a:ext>
          </a:extLst>
        </xdr:cNvPr>
        <xdr:cNvSpPr txBox="1"/>
      </xdr:nvSpPr>
      <xdr:spPr>
        <a:xfrm>
          <a:off x="14738350" y="554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133985</xdr:rowOff>
    </xdr:from>
    <xdr:to>
      <xdr:col>81</xdr:col>
      <xdr:colOff>101600</xdr:colOff>
      <xdr:row>33</xdr:row>
      <xdr:rowOff>64135</xdr:rowOff>
    </xdr:to>
    <xdr:sp macro="" textlink="">
      <xdr:nvSpPr>
        <xdr:cNvPr id="533" name="楕円 532">
          <a:extLst>
            <a:ext uri="{FF2B5EF4-FFF2-40B4-BE49-F238E27FC236}">
              <a16:creationId xmlns:a16="http://schemas.microsoft.com/office/drawing/2014/main" id="{8A56965E-48FB-469B-BEEC-8D36B37EAC8B}"/>
            </a:ext>
          </a:extLst>
        </xdr:cNvPr>
        <xdr:cNvSpPr/>
      </xdr:nvSpPr>
      <xdr:spPr>
        <a:xfrm>
          <a:off x="13887450" y="5423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13335</xdr:rowOff>
    </xdr:from>
    <xdr:to>
      <xdr:col>85</xdr:col>
      <xdr:colOff>127000</xdr:colOff>
      <xdr:row>34</xdr:row>
      <xdr:rowOff>15240</xdr:rowOff>
    </xdr:to>
    <xdr:cxnSp macro="">
      <xdr:nvCxnSpPr>
        <xdr:cNvPr id="534" name="直線コネクタ 533">
          <a:extLst>
            <a:ext uri="{FF2B5EF4-FFF2-40B4-BE49-F238E27FC236}">
              <a16:creationId xmlns:a16="http://schemas.microsoft.com/office/drawing/2014/main" id="{0F0C0813-5BAB-4577-941E-556680397A7F}"/>
            </a:ext>
          </a:extLst>
        </xdr:cNvPr>
        <xdr:cNvCxnSpPr/>
      </xdr:nvCxnSpPr>
      <xdr:spPr>
        <a:xfrm>
          <a:off x="13938250" y="5467985"/>
          <a:ext cx="762000" cy="1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135890</xdr:rowOff>
    </xdr:from>
    <xdr:to>
      <xdr:col>76</xdr:col>
      <xdr:colOff>165100</xdr:colOff>
      <xdr:row>34</xdr:row>
      <xdr:rowOff>66040</xdr:rowOff>
    </xdr:to>
    <xdr:sp macro="" textlink="">
      <xdr:nvSpPr>
        <xdr:cNvPr id="535" name="楕円 534">
          <a:extLst>
            <a:ext uri="{FF2B5EF4-FFF2-40B4-BE49-F238E27FC236}">
              <a16:creationId xmlns:a16="http://schemas.microsoft.com/office/drawing/2014/main" id="{E29E5427-6562-4579-8C1F-73AF6E297F68}"/>
            </a:ext>
          </a:extLst>
        </xdr:cNvPr>
        <xdr:cNvSpPr/>
      </xdr:nvSpPr>
      <xdr:spPr>
        <a:xfrm>
          <a:off x="13093700" y="5590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13335</xdr:rowOff>
    </xdr:from>
    <xdr:to>
      <xdr:col>81</xdr:col>
      <xdr:colOff>50800</xdr:colOff>
      <xdr:row>34</xdr:row>
      <xdr:rowOff>15240</xdr:rowOff>
    </xdr:to>
    <xdr:cxnSp macro="">
      <xdr:nvCxnSpPr>
        <xdr:cNvPr id="536" name="直線コネクタ 535">
          <a:extLst>
            <a:ext uri="{FF2B5EF4-FFF2-40B4-BE49-F238E27FC236}">
              <a16:creationId xmlns:a16="http://schemas.microsoft.com/office/drawing/2014/main" id="{D1728BF0-FBF7-4FC5-9425-EC0C86884551}"/>
            </a:ext>
          </a:extLst>
        </xdr:cNvPr>
        <xdr:cNvCxnSpPr/>
      </xdr:nvCxnSpPr>
      <xdr:spPr>
        <a:xfrm flipV="1">
          <a:off x="13144500" y="5467985"/>
          <a:ext cx="793750" cy="1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73025</xdr:rowOff>
    </xdr:from>
    <xdr:to>
      <xdr:col>72</xdr:col>
      <xdr:colOff>38100</xdr:colOff>
      <xdr:row>34</xdr:row>
      <xdr:rowOff>3175</xdr:rowOff>
    </xdr:to>
    <xdr:sp macro="" textlink="">
      <xdr:nvSpPr>
        <xdr:cNvPr id="537" name="楕円 536">
          <a:extLst>
            <a:ext uri="{FF2B5EF4-FFF2-40B4-BE49-F238E27FC236}">
              <a16:creationId xmlns:a16="http://schemas.microsoft.com/office/drawing/2014/main" id="{EC1E6B5C-1943-4E80-AE32-C06BE94B5982}"/>
            </a:ext>
          </a:extLst>
        </xdr:cNvPr>
        <xdr:cNvSpPr/>
      </xdr:nvSpPr>
      <xdr:spPr>
        <a:xfrm>
          <a:off x="12299950" y="5527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123825</xdr:rowOff>
    </xdr:from>
    <xdr:to>
      <xdr:col>76</xdr:col>
      <xdr:colOff>114300</xdr:colOff>
      <xdr:row>34</xdr:row>
      <xdr:rowOff>15240</xdr:rowOff>
    </xdr:to>
    <xdr:cxnSp macro="">
      <xdr:nvCxnSpPr>
        <xdr:cNvPr id="538" name="直線コネクタ 537">
          <a:extLst>
            <a:ext uri="{FF2B5EF4-FFF2-40B4-BE49-F238E27FC236}">
              <a16:creationId xmlns:a16="http://schemas.microsoft.com/office/drawing/2014/main" id="{E253CA4F-B30E-4C13-9710-ED195E2FAB11}"/>
            </a:ext>
          </a:extLst>
        </xdr:cNvPr>
        <xdr:cNvCxnSpPr/>
      </xdr:nvCxnSpPr>
      <xdr:spPr>
        <a:xfrm>
          <a:off x="12344400" y="5578475"/>
          <a:ext cx="8001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635</xdr:rowOff>
    </xdr:from>
    <xdr:to>
      <xdr:col>67</xdr:col>
      <xdr:colOff>101600</xdr:colOff>
      <xdr:row>33</xdr:row>
      <xdr:rowOff>102235</xdr:rowOff>
    </xdr:to>
    <xdr:sp macro="" textlink="">
      <xdr:nvSpPr>
        <xdr:cNvPr id="539" name="楕円 538">
          <a:extLst>
            <a:ext uri="{FF2B5EF4-FFF2-40B4-BE49-F238E27FC236}">
              <a16:creationId xmlns:a16="http://schemas.microsoft.com/office/drawing/2014/main" id="{850DFF0E-C9E1-442B-9EA8-8DC5DC5E058A}"/>
            </a:ext>
          </a:extLst>
        </xdr:cNvPr>
        <xdr:cNvSpPr/>
      </xdr:nvSpPr>
      <xdr:spPr>
        <a:xfrm>
          <a:off x="11487150" y="54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51435</xdr:rowOff>
    </xdr:from>
    <xdr:to>
      <xdr:col>71</xdr:col>
      <xdr:colOff>177800</xdr:colOff>
      <xdr:row>33</xdr:row>
      <xdr:rowOff>123825</xdr:rowOff>
    </xdr:to>
    <xdr:cxnSp macro="">
      <xdr:nvCxnSpPr>
        <xdr:cNvPr id="540" name="直線コネクタ 539">
          <a:extLst>
            <a:ext uri="{FF2B5EF4-FFF2-40B4-BE49-F238E27FC236}">
              <a16:creationId xmlns:a16="http://schemas.microsoft.com/office/drawing/2014/main" id="{581DA937-375A-471F-AC5A-04B737BAA6FB}"/>
            </a:ext>
          </a:extLst>
        </xdr:cNvPr>
        <xdr:cNvCxnSpPr/>
      </xdr:nvCxnSpPr>
      <xdr:spPr>
        <a:xfrm>
          <a:off x="11537950" y="5506085"/>
          <a:ext cx="8064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C904D86-88B1-4D79-8270-D1377765F12A}"/>
            </a:ext>
          </a:extLst>
        </xdr:cNvPr>
        <xdr:cNvSpPr txBox="1"/>
      </xdr:nvSpPr>
      <xdr:spPr>
        <a:xfrm>
          <a:off x="13742044" y="631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CBB64D9-C54C-4C13-832C-99C223EDC736}"/>
            </a:ext>
          </a:extLst>
        </xdr:cNvPr>
        <xdr:cNvSpPr txBox="1"/>
      </xdr:nvSpPr>
      <xdr:spPr>
        <a:xfrm>
          <a:off x="12960994" y="627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19955DD-8AA4-4719-982C-09ADE728B75D}"/>
            </a:ext>
          </a:extLst>
        </xdr:cNvPr>
        <xdr:cNvSpPr txBox="1"/>
      </xdr:nvSpPr>
      <xdr:spPr>
        <a:xfrm>
          <a:off x="12167244"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143485C2-01E8-4FA4-B043-0BF16D2A7549}"/>
            </a:ext>
          </a:extLst>
        </xdr:cNvPr>
        <xdr:cNvSpPr txBox="1"/>
      </xdr:nvSpPr>
      <xdr:spPr>
        <a:xfrm>
          <a:off x="11354444" y="626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80662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F30C0119-ABB6-4CEB-9867-E51E92C1CA0B}"/>
            </a:ext>
          </a:extLst>
        </xdr:cNvPr>
        <xdr:cNvSpPr txBox="1"/>
      </xdr:nvSpPr>
      <xdr:spPr>
        <a:xfrm>
          <a:off x="13742044" y="520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82567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289A10C-1F2D-4F78-9586-089C970A3E8C}"/>
            </a:ext>
          </a:extLst>
        </xdr:cNvPr>
        <xdr:cNvSpPr txBox="1"/>
      </xdr:nvSpPr>
      <xdr:spPr>
        <a:xfrm>
          <a:off x="12960994" y="537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19702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88700C8B-22A1-47CB-B654-8A72287F5C3C}"/>
            </a:ext>
          </a:extLst>
        </xdr:cNvPr>
        <xdr:cNvSpPr txBox="1"/>
      </xdr:nvSpPr>
      <xdr:spPr>
        <a:xfrm>
          <a:off x="12167244" y="530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118762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A7C0024F-7A3F-4993-9D72-F69C5BD27E06}"/>
            </a:ext>
          </a:extLst>
        </xdr:cNvPr>
        <xdr:cNvSpPr txBox="1"/>
      </xdr:nvSpPr>
      <xdr:spPr>
        <a:xfrm>
          <a:off x="11354444" y="524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944068A0-17E4-4073-B2C5-BCE6A202EA1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30DDE7B0-82FD-4D7B-81A2-34208E74145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56782CA-2568-4C01-AF91-88892B68827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ED9E0F42-9FE9-4FC4-AF47-B6AF4F74E3D1}"/>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279DC13-A3D7-407E-99BF-AF62FE34580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0276C97-CA82-4BBA-A995-D97F5942D70C}"/>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CCF1D693-518A-4271-B7B5-ADEA57B06B7F}"/>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E2D009B5-8CBB-4F1F-B8AB-8E09B370BBA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ED153BFE-C58E-4D9B-AE7F-75DF66657E25}"/>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BC318EF-20ED-4761-8633-4A8FB587B998}"/>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02599B5D-4E79-4E2F-A66F-4324C6F3443B}"/>
            </a:ext>
          </a:extLst>
        </xdr:cNvPr>
        <xdr:cNvCxnSpPr/>
      </xdr:nvCxnSpPr>
      <xdr:spPr>
        <a:xfrm>
          <a:off x="16459200" y="7073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BE8A35D0-5CDF-4382-8900-2A2E3EA23978}"/>
            </a:ext>
          </a:extLst>
        </xdr:cNvPr>
        <xdr:cNvSpPr txBox="1"/>
      </xdr:nvSpPr>
      <xdr:spPr>
        <a:xfrm>
          <a:off x="16248514" y="6938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EEBFB66D-EC95-4D78-A8AA-55EA4BD085C3}"/>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BB0ED906-4A2B-4999-A8E5-1A2C2146A425}"/>
            </a:ext>
          </a:extLst>
        </xdr:cNvPr>
        <xdr:cNvSpPr txBox="1"/>
      </xdr:nvSpPr>
      <xdr:spPr>
        <a:xfrm>
          <a:off x="15985051" y="6658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AE1704C5-4BAD-4635-83E5-38C77F1FB9B0}"/>
            </a:ext>
          </a:extLst>
        </xdr:cNvPr>
        <xdr:cNvCxnSpPr/>
      </xdr:nvCxnSpPr>
      <xdr:spPr>
        <a:xfrm>
          <a:off x="16459200" y="652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B6D988D5-0A18-4B63-9469-558233829404}"/>
            </a:ext>
          </a:extLst>
        </xdr:cNvPr>
        <xdr:cNvSpPr txBox="1"/>
      </xdr:nvSpPr>
      <xdr:spPr>
        <a:xfrm>
          <a:off x="15985051" y="6385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5D856FFF-F8D8-4E22-B828-A71B49418CFB}"/>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9A69FEDD-C708-453A-8A37-D6224DDC8310}"/>
            </a:ext>
          </a:extLst>
        </xdr:cNvPr>
        <xdr:cNvSpPr txBox="1"/>
      </xdr:nvSpPr>
      <xdr:spPr>
        <a:xfrm>
          <a:off x="159850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B6FF5385-CD34-4C32-B765-244FD9765A92}"/>
            </a:ext>
          </a:extLst>
        </xdr:cNvPr>
        <xdr:cNvCxnSpPr/>
      </xdr:nvCxnSpPr>
      <xdr:spPr>
        <a:xfrm>
          <a:off x="16459200" y="59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4535D9C6-C8F0-4E04-BE60-DC84491A3CA9}"/>
            </a:ext>
          </a:extLst>
        </xdr:cNvPr>
        <xdr:cNvSpPr txBox="1"/>
      </xdr:nvSpPr>
      <xdr:spPr>
        <a:xfrm>
          <a:off x="15939981" y="583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D56CC3CF-B192-48E9-B9F9-BEE762DA3398}"/>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6D48B679-A266-4CCF-AD3E-16248786267A}"/>
            </a:ext>
          </a:extLst>
        </xdr:cNvPr>
        <xdr:cNvSpPr txBox="1"/>
      </xdr:nvSpPr>
      <xdr:spPr>
        <a:xfrm>
          <a:off x="15939981" y="5560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3A4618A7-76E3-4BC5-A0DE-616819C2A0D2}"/>
            </a:ext>
          </a:extLst>
        </xdr:cNvPr>
        <xdr:cNvCxnSpPr/>
      </xdr:nvCxnSpPr>
      <xdr:spPr>
        <a:xfrm>
          <a:off x="16459200" y="542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6CFFD731-0C53-4EF9-9F16-6E27A5927A3C}"/>
            </a:ext>
          </a:extLst>
        </xdr:cNvPr>
        <xdr:cNvSpPr txBox="1"/>
      </xdr:nvSpPr>
      <xdr:spPr>
        <a:xfrm>
          <a:off x="15939981" y="528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18CE3ABA-8797-4491-BD3F-AF9B3C32C167}"/>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EB4D148F-3274-4D7F-ADDB-DE6CF46C9E23}"/>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EF437A84-200B-41B6-B762-4130033A323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E473FF96-2FFF-40CC-B405-962A6BF95F7E}"/>
            </a:ext>
          </a:extLst>
        </xdr:cNvPr>
        <xdr:cNvCxnSpPr/>
      </xdr:nvCxnSpPr>
      <xdr:spPr>
        <a:xfrm flipV="1">
          <a:off x="19951064" y="5581456"/>
          <a:ext cx="0" cy="1305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EEADD60F-5254-4E58-9EB6-423F535B38C5}"/>
            </a:ext>
          </a:extLst>
        </xdr:cNvPr>
        <xdr:cNvSpPr txBox="1"/>
      </xdr:nvSpPr>
      <xdr:spPr>
        <a:xfrm>
          <a:off x="19989800" y="689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571C2B5C-62FA-46A0-A949-7C1BA18B3835}"/>
            </a:ext>
          </a:extLst>
        </xdr:cNvPr>
        <xdr:cNvCxnSpPr/>
      </xdr:nvCxnSpPr>
      <xdr:spPr>
        <a:xfrm>
          <a:off x="19881850" y="68873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1F2EF5F6-8EFF-40C1-B094-8D0ABD5C166A}"/>
            </a:ext>
          </a:extLst>
        </xdr:cNvPr>
        <xdr:cNvSpPr txBox="1"/>
      </xdr:nvSpPr>
      <xdr:spPr>
        <a:xfrm>
          <a:off x="19989800" y="5363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CABB227C-968A-455F-9D6E-D7B76B378E41}"/>
            </a:ext>
          </a:extLst>
        </xdr:cNvPr>
        <xdr:cNvCxnSpPr/>
      </xdr:nvCxnSpPr>
      <xdr:spPr>
        <a:xfrm>
          <a:off x="19881850" y="5581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AC793115-F249-42CF-91B2-DA5140D41EFC}"/>
            </a:ext>
          </a:extLst>
        </xdr:cNvPr>
        <xdr:cNvSpPr txBox="1"/>
      </xdr:nvSpPr>
      <xdr:spPr>
        <a:xfrm>
          <a:off x="19989800" y="6282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7550A314-849B-4A65-8945-E53BB5C14DA9}"/>
            </a:ext>
          </a:extLst>
        </xdr:cNvPr>
        <xdr:cNvSpPr/>
      </xdr:nvSpPr>
      <xdr:spPr>
        <a:xfrm>
          <a:off x="19900900" y="629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6BDEA4E0-F23C-4955-A656-792762174517}"/>
            </a:ext>
          </a:extLst>
        </xdr:cNvPr>
        <xdr:cNvSpPr/>
      </xdr:nvSpPr>
      <xdr:spPr>
        <a:xfrm>
          <a:off x="19157950" y="63037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AE60890E-EC57-47BF-8512-2653E086B858}"/>
            </a:ext>
          </a:extLst>
        </xdr:cNvPr>
        <xdr:cNvSpPr/>
      </xdr:nvSpPr>
      <xdr:spPr>
        <a:xfrm>
          <a:off x="18345150" y="63624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0780AF19-BFAA-4EF0-AC6B-D528EC8BD67D}"/>
            </a:ext>
          </a:extLst>
        </xdr:cNvPr>
        <xdr:cNvSpPr/>
      </xdr:nvSpPr>
      <xdr:spPr>
        <a:xfrm>
          <a:off x="17551400" y="6381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D3A901FA-23D8-40EE-A2CD-B07EA2E85947}"/>
            </a:ext>
          </a:extLst>
        </xdr:cNvPr>
        <xdr:cNvSpPr/>
      </xdr:nvSpPr>
      <xdr:spPr>
        <a:xfrm>
          <a:off x="16757650" y="63735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E2602DD-A57F-45FA-9B4D-EBC595C196A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35E4AE8-45C4-4D99-BDDE-7692E89FE83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573E9CF-BCC2-484D-9938-9F2A7DB38CA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C62DFAC5-1C2E-41D0-95C3-3129222844D1}"/>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4E00E44-D2ED-46FD-90C8-EEE844B1086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26915</xdr:rowOff>
    </xdr:from>
    <xdr:to>
      <xdr:col>116</xdr:col>
      <xdr:colOff>114300</xdr:colOff>
      <xdr:row>37</xdr:row>
      <xdr:rowOff>128515</xdr:rowOff>
    </xdr:to>
    <xdr:sp macro="" textlink="">
      <xdr:nvSpPr>
        <xdr:cNvPr id="592" name="楕円 591">
          <a:extLst>
            <a:ext uri="{FF2B5EF4-FFF2-40B4-BE49-F238E27FC236}">
              <a16:creationId xmlns:a16="http://schemas.microsoft.com/office/drawing/2014/main" id="{5E8E3C85-AF9E-4798-A623-73B75912D7A8}"/>
            </a:ext>
          </a:extLst>
        </xdr:cNvPr>
        <xdr:cNvSpPr/>
      </xdr:nvSpPr>
      <xdr:spPr>
        <a:xfrm>
          <a:off x="19900900" y="61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49792</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EC6300E5-76EE-446D-A8FC-04B9BDAA7985}"/>
            </a:ext>
          </a:extLst>
        </xdr:cNvPr>
        <xdr:cNvSpPr txBox="1"/>
      </xdr:nvSpPr>
      <xdr:spPr>
        <a:xfrm>
          <a:off x="19989800" y="599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134680</xdr:rowOff>
    </xdr:from>
    <xdr:to>
      <xdr:col>112</xdr:col>
      <xdr:colOff>38100</xdr:colOff>
      <xdr:row>38</xdr:row>
      <xdr:rowOff>64830</xdr:rowOff>
    </xdr:to>
    <xdr:sp macro="" textlink="">
      <xdr:nvSpPr>
        <xdr:cNvPr id="594" name="楕円 593">
          <a:extLst>
            <a:ext uri="{FF2B5EF4-FFF2-40B4-BE49-F238E27FC236}">
              <a16:creationId xmlns:a16="http://schemas.microsoft.com/office/drawing/2014/main" id="{DF6581E7-6BCC-4D5E-8342-4B292494C9D1}"/>
            </a:ext>
          </a:extLst>
        </xdr:cNvPr>
        <xdr:cNvSpPr/>
      </xdr:nvSpPr>
      <xdr:spPr>
        <a:xfrm>
          <a:off x="19157950" y="62497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77715</xdr:rowOff>
    </xdr:from>
    <xdr:to>
      <xdr:col>116</xdr:col>
      <xdr:colOff>63500</xdr:colOff>
      <xdr:row>38</xdr:row>
      <xdr:rowOff>14030</xdr:rowOff>
    </xdr:to>
    <xdr:cxnSp macro="">
      <xdr:nvCxnSpPr>
        <xdr:cNvPr id="595" name="直線コネクタ 594">
          <a:extLst>
            <a:ext uri="{FF2B5EF4-FFF2-40B4-BE49-F238E27FC236}">
              <a16:creationId xmlns:a16="http://schemas.microsoft.com/office/drawing/2014/main" id="{39D4709A-8F83-4333-863D-BBF0EF16E2B1}"/>
            </a:ext>
          </a:extLst>
        </xdr:cNvPr>
        <xdr:cNvCxnSpPr/>
      </xdr:nvCxnSpPr>
      <xdr:spPr>
        <a:xfrm flipV="1">
          <a:off x="19202400" y="6192765"/>
          <a:ext cx="749300" cy="10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62157</xdr:rowOff>
    </xdr:from>
    <xdr:to>
      <xdr:col>107</xdr:col>
      <xdr:colOff>101600</xdr:colOff>
      <xdr:row>36</xdr:row>
      <xdr:rowOff>163757</xdr:rowOff>
    </xdr:to>
    <xdr:sp macro="" textlink="">
      <xdr:nvSpPr>
        <xdr:cNvPr id="596" name="楕円 595">
          <a:extLst>
            <a:ext uri="{FF2B5EF4-FFF2-40B4-BE49-F238E27FC236}">
              <a16:creationId xmlns:a16="http://schemas.microsoft.com/office/drawing/2014/main" id="{DE89F6C6-4E40-45EE-9B55-68125736A9C4}"/>
            </a:ext>
          </a:extLst>
        </xdr:cNvPr>
        <xdr:cNvSpPr/>
      </xdr:nvSpPr>
      <xdr:spPr>
        <a:xfrm>
          <a:off x="18345150" y="601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112957</xdr:rowOff>
    </xdr:from>
    <xdr:to>
      <xdr:col>111</xdr:col>
      <xdr:colOff>177800</xdr:colOff>
      <xdr:row>38</xdr:row>
      <xdr:rowOff>14030</xdr:rowOff>
    </xdr:to>
    <xdr:cxnSp macro="">
      <xdr:nvCxnSpPr>
        <xdr:cNvPr id="597" name="直線コネクタ 596">
          <a:extLst>
            <a:ext uri="{FF2B5EF4-FFF2-40B4-BE49-F238E27FC236}">
              <a16:creationId xmlns:a16="http://schemas.microsoft.com/office/drawing/2014/main" id="{7CDE43D7-DD26-45B4-8D08-BE95E3477F15}"/>
            </a:ext>
          </a:extLst>
        </xdr:cNvPr>
        <xdr:cNvCxnSpPr/>
      </xdr:nvCxnSpPr>
      <xdr:spPr>
        <a:xfrm>
          <a:off x="18395950" y="6062907"/>
          <a:ext cx="806450" cy="23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74320</xdr:rowOff>
    </xdr:from>
    <xdr:to>
      <xdr:col>102</xdr:col>
      <xdr:colOff>165100</xdr:colOff>
      <xdr:row>37</xdr:row>
      <xdr:rowOff>4470</xdr:rowOff>
    </xdr:to>
    <xdr:sp macro="" textlink="">
      <xdr:nvSpPr>
        <xdr:cNvPr id="598" name="楕円 597">
          <a:extLst>
            <a:ext uri="{FF2B5EF4-FFF2-40B4-BE49-F238E27FC236}">
              <a16:creationId xmlns:a16="http://schemas.microsoft.com/office/drawing/2014/main" id="{74141373-41C4-4503-891E-6D52AD501D5B}"/>
            </a:ext>
          </a:extLst>
        </xdr:cNvPr>
        <xdr:cNvSpPr/>
      </xdr:nvSpPr>
      <xdr:spPr>
        <a:xfrm>
          <a:off x="17551400" y="6024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112957</xdr:rowOff>
    </xdr:from>
    <xdr:to>
      <xdr:col>107</xdr:col>
      <xdr:colOff>50800</xdr:colOff>
      <xdr:row>36</xdr:row>
      <xdr:rowOff>125120</xdr:rowOff>
    </xdr:to>
    <xdr:cxnSp macro="">
      <xdr:nvCxnSpPr>
        <xdr:cNvPr id="599" name="直線コネクタ 598">
          <a:extLst>
            <a:ext uri="{FF2B5EF4-FFF2-40B4-BE49-F238E27FC236}">
              <a16:creationId xmlns:a16="http://schemas.microsoft.com/office/drawing/2014/main" id="{19593BC1-6CBA-4C25-A53A-255151EB9655}"/>
            </a:ext>
          </a:extLst>
        </xdr:cNvPr>
        <xdr:cNvCxnSpPr/>
      </xdr:nvCxnSpPr>
      <xdr:spPr>
        <a:xfrm flipV="1">
          <a:off x="17602200" y="6062907"/>
          <a:ext cx="793750" cy="1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68263</xdr:rowOff>
    </xdr:from>
    <xdr:to>
      <xdr:col>98</xdr:col>
      <xdr:colOff>38100</xdr:colOff>
      <xdr:row>36</xdr:row>
      <xdr:rowOff>169863</xdr:rowOff>
    </xdr:to>
    <xdr:sp macro="" textlink="">
      <xdr:nvSpPr>
        <xdr:cNvPr id="600" name="楕円 599">
          <a:extLst>
            <a:ext uri="{FF2B5EF4-FFF2-40B4-BE49-F238E27FC236}">
              <a16:creationId xmlns:a16="http://schemas.microsoft.com/office/drawing/2014/main" id="{0DF189B9-8ABD-49D4-A2EC-E538986EF051}"/>
            </a:ext>
          </a:extLst>
        </xdr:cNvPr>
        <xdr:cNvSpPr/>
      </xdr:nvSpPr>
      <xdr:spPr>
        <a:xfrm>
          <a:off x="16757650" y="60182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119063</xdr:rowOff>
    </xdr:from>
    <xdr:to>
      <xdr:col>102</xdr:col>
      <xdr:colOff>114300</xdr:colOff>
      <xdr:row>36</xdr:row>
      <xdr:rowOff>125120</xdr:rowOff>
    </xdr:to>
    <xdr:cxnSp macro="">
      <xdr:nvCxnSpPr>
        <xdr:cNvPr id="601" name="直線コネクタ 600">
          <a:extLst>
            <a:ext uri="{FF2B5EF4-FFF2-40B4-BE49-F238E27FC236}">
              <a16:creationId xmlns:a16="http://schemas.microsoft.com/office/drawing/2014/main" id="{897ADD34-E5A4-4088-AE10-779693274E77}"/>
            </a:ext>
          </a:extLst>
        </xdr:cNvPr>
        <xdr:cNvCxnSpPr/>
      </xdr:nvCxnSpPr>
      <xdr:spPr>
        <a:xfrm>
          <a:off x="16802100" y="6069013"/>
          <a:ext cx="8001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BFABA7B8-1B3C-4CEF-9F94-02647513B278}"/>
            </a:ext>
          </a:extLst>
        </xdr:cNvPr>
        <xdr:cNvSpPr txBox="1"/>
      </xdr:nvSpPr>
      <xdr:spPr>
        <a:xfrm>
          <a:off x="18947911" y="639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3F3967AC-DA35-45DD-920C-F5CDFE0B260A}"/>
            </a:ext>
          </a:extLst>
        </xdr:cNvPr>
        <xdr:cNvSpPr txBox="1"/>
      </xdr:nvSpPr>
      <xdr:spPr>
        <a:xfrm>
          <a:off x="18166861" y="644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71D4D40B-DEAB-4159-967A-D72441237D46}"/>
            </a:ext>
          </a:extLst>
        </xdr:cNvPr>
        <xdr:cNvSpPr txBox="1"/>
      </xdr:nvSpPr>
      <xdr:spPr>
        <a:xfrm>
          <a:off x="17354061" y="646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EA214C9D-1225-4375-8199-A1A3DF08B142}"/>
            </a:ext>
          </a:extLst>
        </xdr:cNvPr>
        <xdr:cNvSpPr txBox="1"/>
      </xdr:nvSpPr>
      <xdr:spPr>
        <a:xfrm>
          <a:off x="16560311" y="645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81357</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C3C109E1-2204-4E8C-80D5-3C994952C065}"/>
            </a:ext>
          </a:extLst>
        </xdr:cNvPr>
        <xdr:cNvSpPr txBox="1"/>
      </xdr:nvSpPr>
      <xdr:spPr>
        <a:xfrm>
          <a:off x="18947911" y="603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8834</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03A4277E-6B52-4B58-B967-B883A3F8E98C}"/>
            </a:ext>
          </a:extLst>
        </xdr:cNvPr>
        <xdr:cNvSpPr txBox="1"/>
      </xdr:nvSpPr>
      <xdr:spPr>
        <a:xfrm>
          <a:off x="18134545" y="5793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20997</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BC94C685-B260-4441-BE91-F50937F420C0}"/>
            </a:ext>
          </a:extLst>
        </xdr:cNvPr>
        <xdr:cNvSpPr txBox="1"/>
      </xdr:nvSpPr>
      <xdr:spPr>
        <a:xfrm>
          <a:off x="17321745" y="5805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14940</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6D5371E0-B615-47FF-B364-3AE68C690412}"/>
            </a:ext>
          </a:extLst>
        </xdr:cNvPr>
        <xdr:cNvSpPr txBox="1"/>
      </xdr:nvSpPr>
      <xdr:spPr>
        <a:xfrm>
          <a:off x="16527995" y="5799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FCFF496D-62F5-46E2-B83A-55B15632B22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82C9998A-A854-435B-80CC-FAF42C96F54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8FFCF522-A2C9-4762-88E2-7A2DC3674717}"/>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87F92A73-5E4C-4EFC-8095-ED3AF1E10ECC}"/>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CF21B3C8-92C2-4879-9BAA-25782E747826}"/>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BB242712-08AF-40E3-89F4-BA3FE590E723}"/>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5E5605E1-526D-4CF5-A7F8-EEAD2460E61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C7E4C08F-68AD-4CD4-9A32-71C4DB17BDC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312AE862-F3F2-4F7B-8DED-2792F66ECBBC}"/>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112D36B3-C85C-46BA-8DE0-212859AC477B}"/>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D59E1CCA-17FB-447B-B984-0402746D2303}"/>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1C5E59B5-C0ED-4560-838E-C5D5ED638CD3}"/>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45B6BF47-E4B7-4C68-BDD2-2C2BE57FA516}"/>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BC50AC0E-F0E2-443B-9420-AF608F4299D0}"/>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5F10FC44-A13E-403F-B6C9-DB1153D4175E}"/>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220DA0F0-D9C2-4FD2-BB3C-50D1A97B0252}"/>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7F27A279-02E8-4E48-BB35-B5E79E1046D0}"/>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4E124FC5-A51C-4C4E-BBD2-5FDADAAB7139}"/>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A52F343F-691E-41BA-A95C-D5F7BEF368E4}"/>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4BEAB046-CBFD-46F6-B3A5-4BEC6A85619B}"/>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CA827037-941B-4B5C-A486-7774C970AAE7}"/>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9B3E87F8-8559-4731-8291-337DD984116F}"/>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8E3BC3CF-9266-433F-AF39-ABCBBA9A2757}"/>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CA338210-3726-4303-BFC3-41750B2095EE}"/>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9D2483B2-FDBD-4F61-9836-55BD40F4AD21}"/>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2F5F9396-A7F4-4CA9-BB99-6A21546359EB}"/>
            </a:ext>
          </a:extLst>
        </xdr:cNvPr>
        <xdr:cNvCxnSpPr/>
      </xdr:nvCxnSpPr>
      <xdr:spPr>
        <a:xfrm flipV="1">
          <a:off x="14699614" y="9215846"/>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0FEFC7B5-3B8F-4F17-98E5-E8F251C99124}"/>
            </a:ext>
          </a:extLst>
        </xdr:cNvPr>
        <xdr:cNvSpPr txBox="1"/>
      </xdr:nvSpPr>
      <xdr:spPr>
        <a:xfrm>
          <a:off x="1473835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D904EA4F-BD66-4F8D-9319-19440E724963}"/>
            </a:ext>
          </a:extLst>
        </xdr:cNvPr>
        <xdr:cNvCxnSpPr/>
      </xdr:nvCxnSpPr>
      <xdr:spPr>
        <a:xfrm>
          <a:off x="146113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69FCBE35-E0C5-4075-9F37-552165AC5C17}"/>
            </a:ext>
          </a:extLst>
        </xdr:cNvPr>
        <xdr:cNvSpPr txBox="1"/>
      </xdr:nvSpPr>
      <xdr:spPr>
        <a:xfrm>
          <a:off x="14738350" y="89974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6E50FF9A-BF3F-46C1-BA46-B1F75B5949D1}"/>
            </a:ext>
          </a:extLst>
        </xdr:cNvPr>
        <xdr:cNvCxnSpPr/>
      </xdr:nvCxnSpPr>
      <xdr:spPr>
        <a:xfrm>
          <a:off x="14611350" y="92158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A356CD5F-7214-484F-AB10-8A3F1770F4A7}"/>
            </a:ext>
          </a:extLst>
        </xdr:cNvPr>
        <xdr:cNvSpPr txBox="1"/>
      </xdr:nvSpPr>
      <xdr:spPr>
        <a:xfrm>
          <a:off x="14738350" y="9918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25E62166-BFBB-40F9-9999-F9E08F3C6C7D}"/>
            </a:ext>
          </a:extLst>
        </xdr:cNvPr>
        <xdr:cNvSpPr/>
      </xdr:nvSpPr>
      <xdr:spPr>
        <a:xfrm>
          <a:off x="14649450" y="993992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FA543F41-0C82-4714-BB6E-B9196A083094}"/>
            </a:ext>
          </a:extLst>
        </xdr:cNvPr>
        <xdr:cNvSpPr/>
      </xdr:nvSpPr>
      <xdr:spPr>
        <a:xfrm>
          <a:off x="13887450" y="99970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7BD907C1-353C-423F-B09C-1E2363D7B39E}"/>
            </a:ext>
          </a:extLst>
        </xdr:cNvPr>
        <xdr:cNvSpPr/>
      </xdr:nvSpPr>
      <xdr:spPr>
        <a:xfrm>
          <a:off x="13093700" y="996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31B0241E-D171-48F6-B01E-550803F1C692}"/>
            </a:ext>
          </a:extLst>
        </xdr:cNvPr>
        <xdr:cNvSpPr/>
      </xdr:nvSpPr>
      <xdr:spPr>
        <a:xfrm>
          <a:off x="12299950" y="99431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F47C22C5-D146-42BA-A55A-EC033BF63B97}"/>
            </a:ext>
          </a:extLst>
        </xdr:cNvPr>
        <xdr:cNvSpPr/>
      </xdr:nvSpPr>
      <xdr:spPr>
        <a:xfrm>
          <a:off x="11487150" y="9915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BB7FB8B-023A-40C1-BB0D-3D84165242EE}"/>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C04707B-9BBB-49CF-8F9F-E987C6188ECE}"/>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55E9AA4-F219-449D-84B6-945C1811E75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6423FC3-ABB5-46C1-A587-C5B0C4224F0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3B96650-8AE6-4678-9870-CF931245C3FB}"/>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27577</xdr:rowOff>
    </xdr:from>
    <xdr:to>
      <xdr:col>85</xdr:col>
      <xdr:colOff>177800</xdr:colOff>
      <xdr:row>57</xdr:row>
      <xdr:rowOff>129177</xdr:rowOff>
    </xdr:to>
    <xdr:sp macro="" textlink="">
      <xdr:nvSpPr>
        <xdr:cNvPr id="651" name="楕円 650">
          <a:extLst>
            <a:ext uri="{FF2B5EF4-FFF2-40B4-BE49-F238E27FC236}">
              <a16:creationId xmlns:a16="http://schemas.microsoft.com/office/drawing/2014/main" id="{FEDE9F34-8E99-4A09-9305-BE8B05E9B7EE}"/>
            </a:ext>
          </a:extLst>
        </xdr:cNvPr>
        <xdr:cNvSpPr/>
      </xdr:nvSpPr>
      <xdr:spPr>
        <a:xfrm>
          <a:off x="14649450" y="944462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50454</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98DB1D19-9874-4949-849F-1A787C56D51D}"/>
            </a:ext>
          </a:extLst>
        </xdr:cNvPr>
        <xdr:cNvSpPr txBox="1"/>
      </xdr:nvSpPr>
      <xdr:spPr>
        <a:xfrm>
          <a:off x="14738350" y="9302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148409</xdr:rowOff>
    </xdr:from>
    <xdr:to>
      <xdr:col>81</xdr:col>
      <xdr:colOff>101600</xdr:colOff>
      <xdr:row>59</xdr:row>
      <xdr:rowOff>78559</xdr:rowOff>
    </xdr:to>
    <xdr:sp macro="" textlink="">
      <xdr:nvSpPr>
        <xdr:cNvPr id="653" name="楕円 652">
          <a:extLst>
            <a:ext uri="{FF2B5EF4-FFF2-40B4-BE49-F238E27FC236}">
              <a16:creationId xmlns:a16="http://schemas.microsoft.com/office/drawing/2014/main" id="{4FCD36F2-D5A6-46AC-8CBB-ED4842775405}"/>
            </a:ext>
          </a:extLst>
        </xdr:cNvPr>
        <xdr:cNvSpPr/>
      </xdr:nvSpPr>
      <xdr:spPr>
        <a:xfrm>
          <a:off x="13887450" y="97305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78377</xdr:rowOff>
    </xdr:from>
    <xdr:to>
      <xdr:col>85</xdr:col>
      <xdr:colOff>127000</xdr:colOff>
      <xdr:row>59</xdr:row>
      <xdr:rowOff>27759</xdr:rowOff>
    </xdr:to>
    <xdr:cxnSp macro="">
      <xdr:nvCxnSpPr>
        <xdr:cNvPr id="654" name="直線コネクタ 653">
          <a:extLst>
            <a:ext uri="{FF2B5EF4-FFF2-40B4-BE49-F238E27FC236}">
              <a16:creationId xmlns:a16="http://schemas.microsoft.com/office/drawing/2014/main" id="{763FB8FB-A13B-4508-8DD4-92C344F4F33D}"/>
            </a:ext>
          </a:extLst>
        </xdr:cNvPr>
        <xdr:cNvCxnSpPr/>
      </xdr:nvCxnSpPr>
      <xdr:spPr>
        <a:xfrm flipV="1">
          <a:off x="13938250" y="9495427"/>
          <a:ext cx="762000" cy="27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105954</xdr:rowOff>
    </xdr:from>
    <xdr:to>
      <xdr:col>76</xdr:col>
      <xdr:colOff>165100</xdr:colOff>
      <xdr:row>59</xdr:row>
      <xdr:rowOff>36104</xdr:rowOff>
    </xdr:to>
    <xdr:sp macro="" textlink="">
      <xdr:nvSpPr>
        <xdr:cNvPr id="655" name="楕円 654">
          <a:extLst>
            <a:ext uri="{FF2B5EF4-FFF2-40B4-BE49-F238E27FC236}">
              <a16:creationId xmlns:a16="http://schemas.microsoft.com/office/drawing/2014/main" id="{AA9219A4-9F4D-4866-9530-4AC05D9F0B79}"/>
            </a:ext>
          </a:extLst>
        </xdr:cNvPr>
        <xdr:cNvSpPr/>
      </xdr:nvSpPr>
      <xdr:spPr>
        <a:xfrm>
          <a:off x="13093700" y="96881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156754</xdr:rowOff>
    </xdr:from>
    <xdr:to>
      <xdr:col>81</xdr:col>
      <xdr:colOff>50800</xdr:colOff>
      <xdr:row>59</xdr:row>
      <xdr:rowOff>27759</xdr:rowOff>
    </xdr:to>
    <xdr:cxnSp macro="">
      <xdr:nvCxnSpPr>
        <xdr:cNvPr id="656" name="直線コネクタ 655">
          <a:extLst>
            <a:ext uri="{FF2B5EF4-FFF2-40B4-BE49-F238E27FC236}">
              <a16:creationId xmlns:a16="http://schemas.microsoft.com/office/drawing/2014/main" id="{95EB9C0A-2D21-4457-82EF-CC6157538040}"/>
            </a:ext>
          </a:extLst>
        </xdr:cNvPr>
        <xdr:cNvCxnSpPr/>
      </xdr:nvCxnSpPr>
      <xdr:spPr>
        <a:xfrm>
          <a:off x="13144500" y="9738904"/>
          <a:ext cx="793750"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66766</xdr:rowOff>
    </xdr:from>
    <xdr:to>
      <xdr:col>72</xdr:col>
      <xdr:colOff>38100</xdr:colOff>
      <xdr:row>58</xdr:row>
      <xdr:rowOff>168366</xdr:rowOff>
    </xdr:to>
    <xdr:sp macro="" textlink="">
      <xdr:nvSpPr>
        <xdr:cNvPr id="657" name="楕円 656">
          <a:extLst>
            <a:ext uri="{FF2B5EF4-FFF2-40B4-BE49-F238E27FC236}">
              <a16:creationId xmlns:a16="http://schemas.microsoft.com/office/drawing/2014/main" id="{265C1AAB-7DA8-41DB-B16B-E7C453BE85AA}"/>
            </a:ext>
          </a:extLst>
        </xdr:cNvPr>
        <xdr:cNvSpPr/>
      </xdr:nvSpPr>
      <xdr:spPr>
        <a:xfrm>
          <a:off x="12299950" y="96489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117566</xdr:rowOff>
    </xdr:from>
    <xdr:to>
      <xdr:col>76</xdr:col>
      <xdr:colOff>114300</xdr:colOff>
      <xdr:row>58</xdr:row>
      <xdr:rowOff>156754</xdr:rowOff>
    </xdr:to>
    <xdr:cxnSp macro="">
      <xdr:nvCxnSpPr>
        <xdr:cNvPr id="658" name="直線コネクタ 657">
          <a:extLst>
            <a:ext uri="{FF2B5EF4-FFF2-40B4-BE49-F238E27FC236}">
              <a16:creationId xmlns:a16="http://schemas.microsoft.com/office/drawing/2014/main" id="{720352F3-CE0A-49D9-898E-2144830B8C5F}"/>
            </a:ext>
          </a:extLst>
        </xdr:cNvPr>
        <xdr:cNvCxnSpPr/>
      </xdr:nvCxnSpPr>
      <xdr:spPr>
        <a:xfrm>
          <a:off x="12344400" y="9699716"/>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24312</xdr:rowOff>
    </xdr:from>
    <xdr:to>
      <xdr:col>67</xdr:col>
      <xdr:colOff>101600</xdr:colOff>
      <xdr:row>58</xdr:row>
      <xdr:rowOff>125912</xdr:rowOff>
    </xdr:to>
    <xdr:sp macro="" textlink="">
      <xdr:nvSpPr>
        <xdr:cNvPr id="659" name="楕円 658">
          <a:extLst>
            <a:ext uri="{FF2B5EF4-FFF2-40B4-BE49-F238E27FC236}">
              <a16:creationId xmlns:a16="http://schemas.microsoft.com/office/drawing/2014/main" id="{5145A2F4-A314-4EB1-9417-771D507D706E}"/>
            </a:ext>
          </a:extLst>
        </xdr:cNvPr>
        <xdr:cNvSpPr/>
      </xdr:nvSpPr>
      <xdr:spPr>
        <a:xfrm>
          <a:off x="11487150" y="960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75112</xdr:rowOff>
    </xdr:from>
    <xdr:to>
      <xdr:col>71</xdr:col>
      <xdr:colOff>177800</xdr:colOff>
      <xdr:row>58</xdr:row>
      <xdr:rowOff>117566</xdr:rowOff>
    </xdr:to>
    <xdr:cxnSp macro="">
      <xdr:nvCxnSpPr>
        <xdr:cNvPr id="660" name="直線コネクタ 659">
          <a:extLst>
            <a:ext uri="{FF2B5EF4-FFF2-40B4-BE49-F238E27FC236}">
              <a16:creationId xmlns:a16="http://schemas.microsoft.com/office/drawing/2014/main" id="{607A4DFB-0227-421C-B8F7-B2B80048A38F}"/>
            </a:ext>
          </a:extLst>
        </xdr:cNvPr>
        <xdr:cNvCxnSpPr/>
      </xdr:nvCxnSpPr>
      <xdr:spPr>
        <a:xfrm>
          <a:off x="11537950" y="9657262"/>
          <a:ext cx="8064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FE071F1B-951B-49E7-B515-45FC3287CAD0}"/>
            </a:ext>
          </a:extLst>
        </xdr:cNvPr>
        <xdr:cNvSpPr txBox="1"/>
      </xdr:nvSpPr>
      <xdr:spPr>
        <a:xfrm>
          <a:off x="13742044" y="10083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7DB0F2D6-5E66-4909-82CE-2F914E6265E6}"/>
            </a:ext>
          </a:extLst>
        </xdr:cNvPr>
        <xdr:cNvSpPr txBox="1"/>
      </xdr:nvSpPr>
      <xdr:spPr>
        <a:xfrm>
          <a:off x="1296099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CF3BA8DD-27EB-4415-925A-1185BB5AD690}"/>
            </a:ext>
          </a:extLst>
        </xdr:cNvPr>
        <xdr:cNvSpPr txBox="1"/>
      </xdr:nvSpPr>
      <xdr:spPr>
        <a:xfrm>
          <a:off x="121672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EB61CFCE-8F40-4D58-B7C4-3B3CA491CAEA}"/>
            </a:ext>
          </a:extLst>
        </xdr:cNvPr>
        <xdr:cNvSpPr txBox="1"/>
      </xdr:nvSpPr>
      <xdr:spPr>
        <a:xfrm>
          <a:off x="11354444" y="1000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95086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8FF2A14E-753F-4CB1-8D95-ACB94AC3374F}"/>
            </a:ext>
          </a:extLst>
        </xdr:cNvPr>
        <xdr:cNvSpPr txBox="1"/>
      </xdr:nvSpPr>
      <xdr:spPr>
        <a:xfrm>
          <a:off x="13742044" y="9512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52631</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2AF1D0F4-111B-4848-9866-BE73C7F42CF2}"/>
            </a:ext>
          </a:extLst>
        </xdr:cNvPr>
        <xdr:cNvSpPr txBox="1"/>
      </xdr:nvSpPr>
      <xdr:spPr>
        <a:xfrm>
          <a:off x="12960994" y="9469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13443</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7A401409-7F5B-4DB5-BEA6-4708EADAEDB9}"/>
            </a:ext>
          </a:extLst>
        </xdr:cNvPr>
        <xdr:cNvSpPr txBox="1"/>
      </xdr:nvSpPr>
      <xdr:spPr>
        <a:xfrm>
          <a:off x="12167244" y="9430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142439</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8733FEF2-F841-4BDD-830A-4F6A17EE1AE8}"/>
            </a:ext>
          </a:extLst>
        </xdr:cNvPr>
        <xdr:cNvSpPr txBox="1"/>
      </xdr:nvSpPr>
      <xdr:spPr>
        <a:xfrm>
          <a:off x="11354444" y="9394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E65C3DF9-3344-42FA-AA90-5C99B82C426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196C47DB-0AFD-4D28-84CC-92A3D3D1DE5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20E8A796-51E8-483E-970C-EA86D680D9D2}"/>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7095F3E0-34EE-40CA-984D-B12BEAF17EF9}"/>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16741FCC-8103-418B-B3EA-DC68D2BDF91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62C0F67F-8A34-4EF8-8F1C-C0D860DCF9E4}"/>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D3199AC6-390C-42D4-8315-73E79226D33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2E4ABB9F-7B8A-4C75-BFF5-A64C814243F8}"/>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C1E21CBE-6A7E-45AE-A544-CE39BB087E4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A8B694D5-8D1B-41F2-831B-2DE525A8608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AFE7BE23-AA3E-4059-B6CA-5F7F9728577E}"/>
            </a:ext>
          </a:extLst>
        </xdr:cNvPr>
        <xdr:cNvCxnSpPr/>
      </xdr:nvCxnSpPr>
      <xdr:spPr>
        <a:xfrm>
          <a:off x="16459200" y="1073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1FB88448-AA85-4F31-B8A8-B44CC498DD3B}"/>
            </a:ext>
          </a:extLst>
        </xdr:cNvPr>
        <xdr:cNvSpPr txBox="1"/>
      </xdr:nvSpPr>
      <xdr:spPr>
        <a:xfrm>
          <a:off x="16049171" y="10601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DFA252DD-3FE3-4684-9D48-D602FCFE0932}"/>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E28DA91D-EA8B-4C7A-910D-5DF5E24FEBEB}"/>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EE0A5FEB-5BFC-43EA-A80C-8C0291020C6B}"/>
            </a:ext>
          </a:extLst>
        </xdr:cNvPr>
        <xdr:cNvCxnSpPr/>
      </xdr:nvCxnSpPr>
      <xdr:spPr>
        <a:xfrm>
          <a:off x="16459200" y="1019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981FB376-0109-45EB-ADC7-F3DA33317304}"/>
            </a:ext>
          </a:extLst>
        </xdr:cNvPr>
        <xdr:cNvSpPr txBox="1"/>
      </xdr:nvSpPr>
      <xdr:spPr>
        <a:xfrm>
          <a:off x="16049171" y="10055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9E379F3D-1A56-4BAD-8AF7-30F6278E76BF}"/>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F1306CFA-30F5-472B-8932-638B6087BC61}"/>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39D10ECA-9817-4FAC-B92A-60F59A7D9534}"/>
            </a:ext>
          </a:extLst>
        </xdr:cNvPr>
        <xdr:cNvCxnSpPr/>
      </xdr:nvCxnSpPr>
      <xdr:spPr>
        <a:xfrm>
          <a:off x="16459200" y="9639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00F99B6E-4EEB-45DE-A0AA-C994A4E3784A}"/>
            </a:ext>
          </a:extLst>
        </xdr:cNvPr>
        <xdr:cNvSpPr txBox="1"/>
      </xdr:nvSpPr>
      <xdr:spPr>
        <a:xfrm>
          <a:off x="16049171" y="9503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94C8E788-AF74-4945-8DCC-97608CB1DCCB}"/>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3BCC9616-7552-47AF-BC73-EA8A39246113}"/>
            </a:ext>
          </a:extLst>
        </xdr:cNvPr>
        <xdr:cNvSpPr txBox="1"/>
      </xdr:nvSpPr>
      <xdr:spPr>
        <a:xfrm>
          <a:off x="1604917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5B3ADFD6-B7A3-4E4D-96E2-5F452281BD08}"/>
            </a:ext>
          </a:extLst>
        </xdr:cNvPr>
        <xdr:cNvCxnSpPr/>
      </xdr:nvCxnSpPr>
      <xdr:spPr>
        <a:xfrm>
          <a:off x="16459200" y="908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6818C575-5053-4F7B-B163-7D91E710ABB9}"/>
            </a:ext>
          </a:extLst>
        </xdr:cNvPr>
        <xdr:cNvSpPr txBox="1"/>
      </xdr:nvSpPr>
      <xdr:spPr>
        <a:xfrm>
          <a:off x="16049171" y="895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D582FB23-C20D-4996-9D65-50474FE2C81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BDEF7C17-4846-49F8-9FEA-CFADD6DD70DA}"/>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3AB98AE8-CD2B-4689-93DE-900D1331637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E7ED43B6-F002-4AA8-8C62-7C57C17E4E31}"/>
            </a:ext>
          </a:extLst>
        </xdr:cNvPr>
        <xdr:cNvCxnSpPr/>
      </xdr:nvCxnSpPr>
      <xdr:spPr>
        <a:xfrm flipV="1">
          <a:off x="19951064" y="925195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09CB9445-64AB-497A-A33D-CEFBEB7D220F}"/>
            </a:ext>
          </a:extLst>
        </xdr:cNvPr>
        <xdr:cNvSpPr txBox="1"/>
      </xdr:nvSpPr>
      <xdr:spPr>
        <a:xfrm>
          <a:off x="19989800"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940738F0-BE3C-4D93-A2F2-A278064AF9DE}"/>
            </a:ext>
          </a:extLst>
        </xdr:cNvPr>
        <xdr:cNvCxnSpPr/>
      </xdr:nvCxnSpPr>
      <xdr:spPr>
        <a:xfrm>
          <a:off x="198818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871D5F19-6D82-4751-B9E2-5B0C5D7086F5}"/>
            </a:ext>
          </a:extLst>
        </xdr:cNvPr>
        <xdr:cNvSpPr txBox="1"/>
      </xdr:nvSpPr>
      <xdr:spPr>
        <a:xfrm>
          <a:off x="19989800" y="903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BC11B4C0-697D-4384-A56D-BDA83BAE7839}"/>
            </a:ext>
          </a:extLst>
        </xdr:cNvPr>
        <xdr:cNvCxnSpPr/>
      </xdr:nvCxnSpPr>
      <xdr:spPr>
        <a:xfrm>
          <a:off x="1988185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BB48275A-9EF7-4311-9004-889232B6F55B}"/>
            </a:ext>
          </a:extLst>
        </xdr:cNvPr>
        <xdr:cNvSpPr txBox="1"/>
      </xdr:nvSpPr>
      <xdr:spPr>
        <a:xfrm>
          <a:off x="19989800" y="9862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A0C12D8A-5B00-410C-9D4C-030F9CC00C95}"/>
            </a:ext>
          </a:extLst>
        </xdr:cNvPr>
        <xdr:cNvSpPr/>
      </xdr:nvSpPr>
      <xdr:spPr>
        <a:xfrm>
          <a:off x="19900900" y="10004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8DA981E6-5549-4E47-AF4A-1B99004B5379}"/>
            </a:ext>
          </a:extLst>
        </xdr:cNvPr>
        <xdr:cNvSpPr/>
      </xdr:nvSpPr>
      <xdr:spPr>
        <a:xfrm>
          <a:off x="19157950" y="100044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2D63B5C3-3C0E-4597-9CCA-0D73BF08EB17}"/>
            </a:ext>
          </a:extLst>
        </xdr:cNvPr>
        <xdr:cNvSpPr/>
      </xdr:nvSpPr>
      <xdr:spPr>
        <a:xfrm>
          <a:off x="18345150" y="10004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8516278A-F1CE-4A60-82D2-C36436C3EE4A}"/>
            </a:ext>
          </a:extLst>
        </xdr:cNvPr>
        <xdr:cNvSpPr/>
      </xdr:nvSpPr>
      <xdr:spPr>
        <a:xfrm>
          <a:off x="17551400" y="10061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0D43ADA1-8F72-4ACC-93D9-7FBBFFBFCFCF}"/>
            </a:ext>
          </a:extLst>
        </xdr:cNvPr>
        <xdr:cNvSpPr/>
      </xdr:nvSpPr>
      <xdr:spPr>
        <a:xfrm>
          <a:off x="16757650" y="100615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62207318-2F45-47EC-88F9-5EEED1BDC66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8FE4AB16-E73F-499E-A8F0-D06D1BB6AA7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56FED54-DAC7-48CF-8E2C-37914142B0C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FAB2FC2E-FB96-4CB0-AF12-F9175655CBB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BD3005A0-BF83-47D4-BC78-D02D3DF383C0}"/>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712" name="楕円 711">
          <a:extLst>
            <a:ext uri="{FF2B5EF4-FFF2-40B4-BE49-F238E27FC236}">
              <a16:creationId xmlns:a16="http://schemas.microsoft.com/office/drawing/2014/main" id="{FAFF0D7A-42D1-45B2-8950-9919A672CC6D}"/>
            </a:ext>
          </a:extLst>
        </xdr:cNvPr>
        <xdr:cNvSpPr/>
      </xdr:nvSpPr>
      <xdr:spPr>
        <a:xfrm>
          <a:off x="199009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156227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BD14C91E-6D87-46E5-8A44-01822FFDF654}"/>
            </a:ext>
          </a:extLst>
        </xdr:cNvPr>
        <xdr:cNvSpPr txBox="1"/>
      </xdr:nvSpPr>
      <xdr:spPr>
        <a:xfrm>
          <a:off x="19989800"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6350</xdr:rowOff>
    </xdr:from>
    <xdr:to>
      <xdr:col>112</xdr:col>
      <xdr:colOff>38100</xdr:colOff>
      <xdr:row>60</xdr:row>
      <xdr:rowOff>107950</xdr:rowOff>
    </xdr:to>
    <xdr:sp macro="" textlink="">
      <xdr:nvSpPr>
        <xdr:cNvPr id="714" name="楕円 713">
          <a:extLst>
            <a:ext uri="{FF2B5EF4-FFF2-40B4-BE49-F238E27FC236}">
              <a16:creationId xmlns:a16="http://schemas.microsoft.com/office/drawing/2014/main" id="{74CC2701-B67C-4839-B658-BAAD2C372BEF}"/>
            </a:ext>
          </a:extLst>
        </xdr:cNvPr>
        <xdr:cNvSpPr/>
      </xdr:nvSpPr>
      <xdr:spPr>
        <a:xfrm>
          <a:off x="19157950" y="9918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57150</xdr:rowOff>
    </xdr:from>
    <xdr:to>
      <xdr:col>116</xdr:col>
      <xdr:colOff>63500</xdr:colOff>
      <xdr:row>61</xdr:row>
      <xdr:rowOff>57150</xdr:rowOff>
    </xdr:to>
    <xdr:cxnSp macro="">
      <xdr:nvCxnSpPr>
        <xdr:cNvPr id="715" name="直線コネクタ 714">
          <a:extLst>
            <a:ext uri="{FF2B5EF4-FFF2-40B4-BE49-F238E27FC236}">
              <a16:creationId xmlns:a16="http://schemas.microsoft.com/office/drawing/2014/main" id="{A25C2605-A471-488E-9BB3-F68637D45E6E}"/>
            </a:ext>
          </a:extLst>
        </xdr:cNvPr>
        <xdr:cNvCxnSpPr/>
      </xdr:nvCxnSpPr>
      <xdr:spPr>
        <a:xfrm>
          <a:off x="19202400" y="9969500"/>
          <a:ext cx="7493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6350</xdr:rowOff>
    </xdr:from>
    <xdr:to>
      <xdr:col>107</xdr:col>
      <xdr:colOff>101600</xdr:colOff>
      <xdr:row>60</xdr:row>
      <xdr:rowOff>107950</xdr:rowOff>
    </xdr:to>
    <xdr:sp macro="" textlink="">
      <xdr:nvSpPr>
        <xdr:cNvPr id="716" name="楕円 715">
          <a:extLst>
            <a:ext uri="{FF2B5EF4-FFF2-40B4-BE49-F238E27FC236}">
              <a16:creationId xmlns:a16="http://schemas.microsoft.com/office/drawing/2014/main" id="{37B609C5-F5FA-4AA7-819C-2C2E505F9112}"/>
            </a:ext>
          </a:extLst>
        </xdr:cNvPr>
        <xdr:cNvSpPr/>
      </xdr:nvSpPr>
      <xdr:spPr>
        <a:xfrm>
          <a:off x="1834515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57150</xdr:rowOff>
    </xdr:from>
    <xdr:to>
      <xdr:col>111</xdr:col>
      <xdr:colOff>177800</xdr:colOff>
      <xdr:row>60</xdr:row>
      <xdr:rowOff>57150</xdr:rowOff>
    </xdr:to>
    <xdr:cxnSp macro="">
      <xdr:nvCxnSpPr>
        <xdr:cNvPr id="717" name="直線コネクタ 716">
          <a:extLst>
            <a:ext uri="{FF2B5EF4-FFF2-40B4-BE49-F238E27FC236}">
              <a16:creationId xmlns:a16="http://schemas.microsoft.com/office/drawing/2014/main" id="{A2424642-C567-434B-80E8-74B75C5C05A6}"/>
            </a:ext>
          </a:extLst>
        </xdr:cNvPr>
        <xdr:cNvCxnSpPr/>
      </xdr:nvCxnSpPr>
      <xdr:spPr>
        <a:xfrm>
          <a:off x="18395950" y="9969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6350</xdr:rowOff>
    </xdr:from>
    <xdr:to>
      <xdr:col>102</xdr:col>
      <xdr:colOff>165100</xdr:colOff>
      <xdr:row>60</xdr:row>
      <xdr:rowOff>107950</xdr:rowOff>
    </xdr:to>
    <xdr:sp macro="" textlink="">
      <xdr:nvSpPr>
        <xdr:cNvPr id="718" name="楕円 717">
          <a:extLst>
            <a:ext uri="{FF2B5EF4-FFF2-40B4-BE49-F238E27FC236}">
              <a16:creationId xmlns:a16="http://schemas.microsoft.com/office/drawing/2014/main" id="{71080E12-FEAA-4DF4-887E-84ED37243172}"/>
            </a:ext>
          </a:extLst>
        </xdr:cNvPr>
        <xdr:cNvSpPr/>
      </xdr:nvSpPr>
      <xdr:spPr>
        <a:xfrm>
          <a:off x="175514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57150</xdr:rowOff>
    </xdr:from>
    <xdr:to>
      <xdr:col>107</xdr:col>
      <xdr:colOff>50800</xdr:colOff>
      <xdr:row>60</xdr:row>
      <xdr:rowOff>57150</xdr:rowOff>
    </xdr:to>
    <xdr:cxnSp macro="">
      <xdr:nvCxnSpPr>
        <xdr:cNvPr id="719" name="直線コネクタ 718">
          <a:extLst>
            <a:ext uri="{FF2B5EF4-FFF2-40B4-BE49-F238E27FC236}">
              <a16:creationId xmlns:a16="http://schemas.microsoft.com/office/drawing/2014/main" id="{7F4F96D7-D92D-40E3-9F91-469B54054980}"/>
            </a:ext>
          </a:extLst>
        </xdr:cNvPr>
        <xdr:cNvCxnSpPr/>
      </xdr:nvCxnSpPr>
      <xdr:spPr>
        <a:xfrm>
          <a:off x="17602200" y="9969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6350</xdr:rowOff>
    </xdr:from>
    <xdr:to>
      <xdr:col>98</xdr:col>
      <xdr:colOff>38100</xdr:colOff>
      <xdr:row>60</xdr:row>
      <xdr:rowOff>107950</xdr:rowOff>
    </xdr:to>
    <xdr:sp macro="" textlink="">
      <xdr:nvSpPr>
        <xdr:cNvPr id="720" name="楕円 719">
          <a:extLst>
            <a:ext uri="{FF2B5EF4-FFF2-40B4-BE49-F238E27FC236}">
              <a16:creationId xmlns:a16="http://schemas.microsoft.com/office/drawing/2014/main" id="{3EF32684-67D3-460E-8013-2B038B753746}"/>
            </a:ext>
          </a:extLst>
        </xdr:cNvPr>
        <xdr:cNvSpPr/>
      </xdr:nvSpPr>
      <xdr:spPr>
        <a:xfrm>
          <a:off x="16757650" y="9918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57150</xdr:rowOff>
    </xdr:from>
    <xdr:to>
      <xdr:col>102</xdr:col>
      <xdr:colOff>114300</xdr:colOff>
      <xdr:row>60</xdr:row>
      <xdr:rowOff>57150</xdr:rowOff>
    </xdr:to>
    <xdr:cxnSp macro="">
      <xdr:nvCxnSpPr>
        <xdr:cNvPr id="721" name="直線コネクタ 720">
          <a:extLst>
            <a:ext uri="{FF2B5EF4-FFF2-40B4-BE49-F238E27FC236}">
              <a16:creationId xmlns:a16="http://schemas.microsoft.com/office/drawing/2014/main" id="{CFC766D2-23E3-42C9-AA5B-2857A10CBCAE}"/>
            </a:ext>
          </a:extLst>
        </xdr:cNvPr>
        <xdr:cNvCxnSpPr/>
      </xdr:nvCxnSpPr>
      <xdr:spPr>
        <a:xfrm>
          <a:off x="16802100" y="9969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87953128-8199-4B10-991C-AC23722F2C71}"/>
            </a:ext>
          </a:extLst>
        </xdr:cNvPr>
        <xdr:cNvSpPr txBox="1"/>
      </xdr:nvSpPr>
      <xdr:spPr>
        <a:xfrm>
          <a:off x="18980227" y="1009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CE662449-75C9-40E7-BA8A-54791B2F73B1}"/>
            </a:ext>
          </a:extLst>
        </xdr:cNvPr>
        <xdr:cNvSpPr txBox="1"/>
      </xdr:nvSpPr>
      <xdr:spPr>
        <a:xfrm>
          <a:off x="18180127" y="1009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D65E4BC6-FA81-4C41-A2DD-27465B832F4A}"/>
            </a:ext>
          </a:extLst>
        </xdr:cNvPr>
        <xdr:cNvSpPr txBox="1"/>
      </xdr:nvSpPr>
      <xdr:spPr>
        <a:xfrm>
          <a:off x="17386377" y="1014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D4F6B813-6CD6-4B49-90C0-7E64D7C6BA68}"/>
            </a:ext>
          </a:extLst>
        </xdr:cNvPr>
        <xdr:cNvSpPr txBox="1"/>
      </xdr:nvSpPr>
      <xdr:spPr>
        <a:xfrm>
          <a:off x="16592627" y="1014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124477</xdr:rowOff>
    </xdr:from>
    <xdr:ext cx="469744" cy="259045"/>
    <xdr:sp macro="" textlink="">
      <xdr:nvSpPr>
        <xdr:cNvPr id="726" name="n_1mainValue【保健センター・保健所】&#10;一人当たり面積">
          <a:extLst>
            <a:ext uri="{FF2B5EF4-FFF2-40B4-BE49-F238E27FC236}">
              <a16:creationId xmlns:a16="http://schemas.microsoft.com/office/drawing/2014/main" id="{183FDAFF-1CE0-4ED3-A0E0-92CFD6B34E53}"/>
            </a:ext>
          </a:extLst>
        </xdr:cNvPr>
        <xdr:cNvSpPr txBox="1"/>
      </xdr:nvSpPr>
      <xdr:spPr>
        <a:xfrm>
          <a:off x="1898022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124477</xdr:rowOff>
    </xdr:from>
    <xdr:ext cx="469744" cy="259045"/>
    <xdr:sp macro="" textlink="">
      <xdr:nvSpPr>
        <xdr:cNvPr id="727" name="n_2mainValue【保健センター・保健所】&#10;一人当たり面積">
          <a:extLst>
            <a:ext uri="{FF2B5EF4-FFF2-40B4-BE49-F238E27FC236}">
              <a16:creationId xmlns:a16="http://schemas.microsoft.com/office/drawing/2014/main" id="{EA19F26E-C785-44BD-9D85-1E8E84AD863A}"/>
            </a:ext>
          </a:extLst>
        </xdr:cNvPr>
        <xdr:cNvSpPr txBox="1"/>
      </xdr:nvSpPr>
      <xdr:spPr>
        <a:xfrm>
          <a:off x="1818012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124477</xdr:rowOff>
    </xdr:from>
    <xdr:ext cx="469744" cy="259045"/>
    <xdr:sp macro="" textlink="">
      <xdr:nvSpPr>
        <xdr:cNvPr id="728" name="n_3mainValue【保健センター・保健所】&#10;一人当たり面積">
          <a:extLst>
            <a:ext uri="{FF2B5EF4-FFF2-40B4-BE49-F238E27FC236}">
              <a16:creationId xmlns:a16="http://schemas.microsoft.com/office/drawing/2014/main" id="{E4B77AF8-FA42-453B-915A-773AAA593629}"/>
            </a:ext>
          </a:extLst>
        </xdr:cNvPr>
        <xdr:cNvSpPr txBox="1"/>
      </xdr:nvSpPr>
      <xdr:spPr>
        <a:xfrm>
          <a:off x="1738637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124477</xdr:rowOff>
    </xdr:from>
    <xdr:ext cx="469744" cy="259045"/>
    <xdr:sp macro="" textlink="">
      <xdr:nvSpPr>
        <xdr:cNvPr id="729" name="n_4mainValue【保健センター・保健所】&#10;一人当たり面積">
          <a:extLst>
            <a:ext uri="{FF2B5EF4-FFF2-40B4-BE49-F238E27FC236}">
              <a16:creationId xmlns:a16="http://schemas.microsoft.com/office/drawing/2014/main" id="{1A66C921-A1C3-4C0B-8B9B-97C93E2CCD0B}"/>
            </a:ext>
          </a:extLst>
        </xdr:cNvPr>
        <xdr:cNvSpPr txBox="1"/>
      </xdr:nvSpPr>
      <xdr:spPr>
        <a:xfrm>
          <a:off x="1659262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F528A4A3-467D-42EC-9312-1ED28B9702F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D359B601-B274-4759-9672-BB23CFD625FA}"/>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D1644E4C-B1A4-4B89-A300-D58A1D7ECBE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B1491FA6-58AD-4EAF-AB98-5A150D28A56A}"/>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C8BBF7B5-4B07-459D-A08C-EF7FA7E497B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04DF45A0-E59D-47A1-B71A-E19A4C84469A}"/>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70879DF1-C5FB-41E6-AE86-A317EC5ACC8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0E15F420-7098-4CAA-A4F1-BDD704C70A06}"/>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FEFFD3CC-96D2-4377-B070-D3DDD5DF211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D75AF25D-C782-4471-8E6A-192CAEE052B3}"/>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5CA99123-104D-4309-A115-F44042652AC5}"/>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DC1AD96E-7F64-489E-96A1-39E5E685850D}"/>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7E1D1B47-D5E6-4F99-8723-FF5B8B274EED}"/>
            </a:ext>
          </a:extLst>
        </xdr:cNvPr>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6F4F5D3C-E24B-414E-8B6A-FF485DF046FA}"/>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B7DA7801-7AAA-461D-88DB-8D8292734EFB}"/>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5DF364B5-C4A2-4C0F-9F8C-9DA7216E2D09}"/>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D2BA67E2-425E-4C7E-AC07-ED5E335BE1A1}"/>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567642AD-F8B9-45E3-A2AA-3A77D380E9C5}"/>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CA5BC5FB-4BD9-4310-BE81-37E30E01480B}"/>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D056C168-8D46-4838-ACC5-DB4F55A457A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44F93BFD-38B1-4432-8CAD-A28F8ABCA619}"/>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47F3CCC7-4E1C-46C1-9CAB-4E297D2471F9}"/>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5F86A1C2-2137-4109-A5E7-00CBC2DD8332}"/>
            </a:ext>
          </a:extLst>
        </xdr:cNvPr>
        <xdr:cNvCxnSpPr/>
      </xdr:nvCxnSpPr>
      <xdr:spPr>
        <a:xfrm flipV="1">
          <a:off x="14699614" y="13050774"/>
          <a:ext cx="0" cy="1290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B800A14C-32C1-42B3-B147-A4CD72F8A2BB}"/>
            </a:ext>
          </a:extLst>
        </xdr:cNvPr>
        <xdr:cNvSpPr txBox="1"/>
      </xdr:nvSpPr>
      <xdr:spPr>
        <a:xfrm>
          <a:off x="14738350" y="1434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21690698-F080-4171-A956-7FFEFD1006CA}"/>
            </a:ext>
          </a:extLst>
        </xdr:cNvPr>
        <xdr:cNvCxnSpPr/>
      </xdr:nvCxnSpPr>
      <xdr:spPr>
        <a:xfrm>
          <a:off x="14611350" y="143413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8B482163-93D2-495F-8A9A-21E2B7ABB411}"/>
            </a:ext>
          </a:extLst>
        </xdr:cNvPr>
        <xdr:cNvSpPr txBox="1"/>
      </xdr:nvSpPr>
      <xdr:spPr>
        <a:xfrm>
          <a:off x="14738350" y="12838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0E87CC69-75CD-4404-8464-10E67722D5F3}"/>
            </a:ext>
          </a:extLst>
        </xdr:cNvPr>
        <xdr:cNvCxnSpPr/>
      </xdr:nvCxnSpPr>
      <xdr:spPr>
        <a:xfrm>
          <a:off x="14611350" y="130507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78F87931-A00C-4BE5-95B0-323450863B4A}"/>
            </a:ext>
          </a:extLst>
        </xdr:cNvPr>
        <xdr:cNvSpPr txBox="1"/>
      </xdr:nvSpPr>
      <xdr:spPr>
        <a:xfrm>
          <a:off x="14738350" y="13810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BA2DD39F-8A44-468D-8B6F-0F0C91D33415}"/>
            </a:ext>
          </a:extLst>
        </xdr:cNvPr>
        <xdr:cNvSpPr/>
      </xdr:nvSpPr>
      <xdr:spPr>
        <a:xfrm>
          <a:off x="14649450" y="138318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43204863-6D2A-4692-BAF0-E399BE30BF9D}"/>
            </a:ext>
          </a:extLst>
        </xdr:cNvPr>
        <xdr:cNvSpPr/>
      </xdr:nvSpPr>
      <xdr:spPr>
        <a:xfrm>
          <a:off x="1388745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88CBDA9F-BCF0-4407-ADCC-1D7F2283820D}"/>
            </a:ext>
          </a:extLst>
        </xdr:cNvPr>
        <xdr:cNvSpPr/>
      </xdr:nvSpPr>
      <xdr:spPr>
        <a:xfrm>
          <a:off x="130937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49277986-667D-4785-AE6C-14502B638303}"/>
            </a:ext>
          </a:extLst>
        </xdr:cNvPr>
        <xdr:cNvSpPr/>
      </xdr:nvSpPr>
      <xdr:spPr>
        <a:xfrm>
          <a:off x="12299950" y="13786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398BB909-041B-4D4B-B258-052603C96936}"/>
            </a:ext>
          </a:extLst>
        </xdr:cNvPr>
        <xdr:cNvSpPr/>
      </xdr:nvSpPr>
      <xdr:spPr>
        <a:xfrm>
          <a:off x="11487150" y="13792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8315446-1EB4-4C98-B7D2-826FBDBA4C5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0A8A8C9-8C64-4B05-A796-293A0C7398A8}"/>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58B26E9A-CD10-4238-928C-DAC4BA979431}"/>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7979DB91-CFEF-42E9-8F15-627FF8CFCFF2}"/>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CEE00F44-CE03-49D8-90C1-B38ED8C4EC68}"/>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140463</xdr:rowOff>
    </xdr:from>
    <xdr:to>
      <xdr:col>85</xdr:col>
      <xdr:colOff>177800</xdr:colOff>
      <xdr:row>83</xdr:row>
      <xdr:rowOff>70613</xdr:rowOff>
    </xdr:to>
    <xdr:sp macro="" textlink="">
      <xdr:nvSpPr>
        <xdr:cNvPr id="768" name="楕円 767">
          <a:extLst>
            <a:ext uri="{FF2B5EF4-FFF2-40B4-BE49-F238E27FC236}">
              <a16:creationId xmlns:a16="http://schemas.microsoft.com/office/drawing/2014/main" id="{122BDBA3-BA77-4151-9856-B1F434BF0EF6}"/>
            </a:ext>
          </a:extLst>
        </xdr:cNvPr>
        <xdr:cNvSpPr/>
      </xdr:nvSpPr>
      <xdr:spPr>
        <a:xfrm>
          <a:off x="14649450" y="136850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163340</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B94C0927-65B6-43A8-8C95-22FC8398093F}"/>
            </a:ext>
          </a:extLst>
        </xdr:cNvPr>
        <xdr:cNvSpPr txBox="1"/>
      </xdr:nvSpPr>
      <xdr:spPr>
        <a:xfrm>
          <a:off x="14738350" y="13542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17018</xdr:rowOff>
    </xdr:from>
    <xdr:to>
      <xdr:col>81</xdr:col>
      <xdr:colOff>101600</xdr:colOff>
      <xdr:row>82</xdr:row>
      <xdr:rowOff>118618</xdr:rowOff>
    </xdr:to>
    <xdr:sp macro="" textlink="">
      <xdr:nvSpPr>
        <xdr:cNvPr id="770" name="楕円 769">
          <a:extLst>
            <a:ext uri="{FF2B5EF4-FFF2-40B4-BE49-F238E27FC236}">
              <a16:creationId xmlns:a16="http://schemas.microsoft.com/office/drawing/2014/main" id="{E234DCEC-E6C3-4631-9969-B9CC90048F68}"/>
            </a:ext>
          </a:extLst>
        </xdr:cNvPr>
        <xdr:cNvSpPr/>
      </xdr:nvSpPr>
      <xdr:spPr>
        <a:xfrm>
          <a:off x="13887450" y="135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67818</xdr:rowOff>
    </xdr:from>
    <xdr:to>
      <xdr:col>85</xdr:col>
      <xdr:colOff>127000</xdr:colOff>
      <xdr:row>83</xdr:row>
      <xdr:rowOff>19813</xdr:rowOff>
    </xdr:to>
    <xdr:cxnSp macro="">
      <xdr:nvCxnSpPr>
        <xdr:cNvPr id="771" name="直線コネクタ 770">
          <a:extLst>
            <a:ext uri="{FF2B5EF4-FFF2-40B4-BE49-F238E27FC236}">
              <a16:creationId xmlns:a16="http://schemas.microsoft.com/office/drawing/2014/main" id="{B657D310-C493-4CD5-ADE7-FCF0B62ADB19}"/>
            </a:ext>
          </a:extLst>
        </xdr:cNvPr>
        <xdr:cNvCxnSpPr/>
      </xdr:nvCxnSpPr>
      <xdr:spPr>
        <a:xfrm>
          <a:off x="13938250" y="13612368"/>
          <a:ext cx="762000" cy="11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145035</xdr:rowOff>
    </xdr:from>
    <xdr:to>
      <xdr:col>76</xdr:col>
      <xdr:colOff>165100</xdr:colOff>
      <xdr:row>82</xdr:row>
      <xdr:rowOff>75185</xdr:rowOff>
    </xdr:to>
    <xdr:sp macro="" textlink="">
      <xdr:nvSpPr>
        <xdr:cNvPr id="772" name="楕円 771">
          <a:extLst>
            <a:ext uri="{FF2B5EF4-FFF2-40B4-BE49-F238E27FC236}">
              <a16:creationId xmlns:a16="http://schemas.microsoft.com/office/drawing/2014/main" id="{B2DD83C3-56E2-4FA1-8CA4-9DDB2B73EA62}"/>
            </a:ext>
          </a:extLst>
        </xdr:cNvPr>
        <xdr:cNvSpPr/>
      </xdr:nvSpPr>
      <xdr:spPr>
        <a:xfrm>
          <a:off x="13093700" y="135244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24385</xdr:rowOff>
    </xdr:from>
    <xdr:to>
      <xdr:col>81</xdr:col>
      <xdr:colOff>50800</xdr:colOff>
      <xdr:row>82</xdr:row>
      <xdr:rowOff>67818</xdr:rowOff>
    </xdr:to>
    <xdr:cxnSp macro="">
      <xdr:nvCxnSpPr>
        <xdr:cNvPr id="773" name="直線コネクタ 772">
          <a:extLst>
            <a:ext uri="{FF2B5EF4-FFF2-40B4-BE49-F238E27FC236}">
              <a16:creationId xmlns:a16="http://schemas.microsoft.com/office/drawing/2014/main" id="{5C319176-062E-4012-A68A-E816D87C2D6C}"/>
            </a:ext>
          </a:extLst>
        </xdr:cNvPr>
        <xdr:cNvCxnSpPr/>
      </xdr:nvCxnSpPr>
      <xdr:spPr>
        <a:xfrm>
          <a:off x="13144500" y="13568935"/>
          <a:ext cx="79375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21589</xdr:rowOff>
    </xdr:from>
    <xdr:to>
      <xdr:col>72</xdr:col>
      <xdr:colOff>38100</xdr:colOff>
      <xdr:row>82</xdr:row>
      <xdr:rowOff>123189</xdr:rowOff>
    </xdr:to>
    <xdr:sp macro="" textlink="">
      <xdr:nvSpPr>
        <xdr:cNvPr id="774" name="楕円 773">
          <a:extLst>
            <a:ext uri="{FF2B5EF4-FFF2-40B4-BE49-F238E27FC236}">
              <a16:creationId xmlns:a16="http://schemas.microsoft.com/office/drawing/2014/main" id="{372835E1-8643-44DA-8FED-9153796B290E}"/>
            </a:ext>
          </a:extLst>
        </xdr:cNvPr>
        <xdr:cNvSpPr/>
      </xdr:nvSpPr>
      <xdr:spPr>
        <a:xfrm>
          <a:off x="12299950" y="135661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24385</xdr:rowOff>
    </xdr:from>
    <xdr:to>
      <xdr:col>76</xdr:col>
      <xdr:colOff>114300</xdr:colOff>
      <xdr:row>82</xdr:row>
      <xdr:rowOff>72389</xdr:rowOff>
    </xdr:to>
    <xdr:cxnSp macro="">
      <xdr:nvCxnSpPr>
        <xdr:cNvPr id="775" name="直線コネクタ 774">
          <a:extLst>
            <a:ext uri="{FF2B5EF4-FFF2-40B4-BE49-F238E27FC236}">
              <a16:creationId xmlns:a16="http://schemas.microsoft.com/office/drawing/2014/main" id="{769A809C-4127-44E6-8320-069A307FE17B}"/>
            </a:ext>
          </a:extLst>
        </xdr:cNvPr>
        <xdr:cNvCxnSpPr/>
      </xdr:nvCxnSpPr>
      <xdr:spPr>
        <a:xfrm flipV="1">
          <a:off x="12344400" y="13568935"/>
          <a:ext cx="8001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106172</xdr:rowOff>
    </xdr:from>
    <xdr:to>
      <xdr:col>67</xdr:col>
      <xdr:colOff>101600</xdr:colOff>
      <xdr:row>83</xdr:row>
      <xdr:rowOff>36322</xdr:rowOff>
    </xdr:to>
    <xdr:sp macro="" textlink="">
      <xdr:nvSpPr>
        <xdr:cNvPr id="776" name="楕円 775">
          <a:extLst>
            <a:ext uri="{FF2B5EF4-FFF2-40B4-BE49-F238E27FC236}">
              <a16:creationId xmlns:a16="http://schemas.microsoft.com/office/drawing/2014/main" id="{FD46C267-3778-4719-8DF0-2F2D7978267E}"/>
            </a:ext>
          </a:extLst>
        </xdr:cNvPr>
        <xdr:cNvSpPr/>
      </xdr:nvSpPr>
      <xdr:spPr>
        <a:xfrm>
          <a:off x="11487150" y="136507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72389</xdr:rowOff>
    </xdr:from>
    <xdr:to>
      <xdr:col>71</xdr:col>
      <xdr:colOff>177800</xdr:colOff>
      <xdr:row>82</xdr:row>
      <xdr:rowOff>156972</xdr:rowOff>
    </xdr:to>
    <xdr:cxnSp macro="">
      <xdr:nvCxnSpPr>
        <xdr:cNvPr id="777" name="直線コネクタ 776">
          <a:extLst>
            <a:ext uri="{FF2B5EF4-FFF2-40B4-BE49-F238E27FC236}">
              <a16:creationId xmlns:a16="http://schemas.microsoft.com/office/drawing/2014/main" id="{D37D895C-7440-4757-A67C-E065499B7FED}"/>
            </a:ext>
          </a:extLst>
        </xdr:cNvPr>
        <xdr:cNvCxnSpPr/>
      </xdr:nvCxnSpPr>
      <xdr:spPr>
        <a:xfrm flipV="1">
          <a:off x="11537950" y="13616939"/>
          <a:ext cx="806450" cy="8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8" name="n_1aveValue【消防施設】&#10;有形固定資産減価償却率">
          <a:extLst>
            <a:ext uri="{FF2B5EF4-FFF2-40B4-BE49-F238E27FC236}">
              <a16:creationId xmlns:a16="http://schemas.microsoft.com/office/drawing/2014/main" id="{8E3DC3BF-4A9C-477A-802C-AC925C5DBEBA}"/>
            </a:ext>
          </a:extLst>
        </xdr:cNvPr>
        <xdr:cNvSpPr txBox="1"/>
      </xdr:nvSpPr>
      <xdr:spPr>
        <a:xfrm>
          <a:off x="13742044" y="1391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9" name="n_2aveValue【消防施設】&#10;有形固定資産減価償却率">
          <a:extLst>
            <a:ext uri="{FF2B5EF4-FFF2-40B4-BE49-F238E27FC236}">
              <a16:creationId xmlns:a16="http://schemas.microsoft.com/office/drawing/2014/main" id="{5CC1B1DB-B56D-467E-A25C-3A542427880B}"/>
            </a:ext>
          </a:extLst>
        </xdr:cNvPr>
        <xdr:cNvSpPr txBox="1"/>
      </xdr:nvSpPr>
      <xdr:spPr>
        <a:xfrm>
          <a:off x="12960994" y="1391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80" name="n_3aveValue【消防施設】&#10;有形固定資産減価償却率">
          <a:extLst>
            <a:ext uri="{FF2B5EF4-FFF2-40B4-BE49-F238E27FC236}">
              <a16:creationId xmlns:a16="http://schemas.microsoft.com/office/drawing/2014/main" id="{2B4CDC06-2731-457D-B044-BDF7FC15A4BC}"/>
            </a:ext>
          </a:extLst>
        </xdr:cNvPr>
        <xdr:cNvSpPr txBox="1"/>
      </xdr:nvSpPr>
      <xdr:spPr>
        <a:xfrm>
          <a:off x="12167244" y="1387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81" name="n_4aveValue【消防施設】&#10;有形固定資産減価償却率">
          <a:extLst>
            <a:ext uri="{FF2B5EF4-FFF2-40B4-BE49-F238E27FC236}">
              <a16:creationId xmlns:a16="http://schemas.microsoft.com/office/drawing/2014/main" id="{4D93ED99-8905-4252-B20C-34FD152B4ABD}"/>
            </a:ext>
          </a:extLst>
        </xdr:cNvPr>
        <xdr:cNvSpPr txBox="1"/>
      </xdr:nvSpPr>
      <xdr:spPr>
        <a:xfrm>
          <a:off x="11354444" y="13879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135145</xdr:rowOff>
    </xdr:from>
    <xdr:ext cx="405111" cy="259045"/>
    <xdr:sp macro="" textlink="">
      <xdr:nvSpPr>
        <xdr:cNvPr id="782" name="n_1mainValue【消防施設】&#10;有形固定資産減価償却率">
          <a:extLst>
            <a:ext uri="{FF2B5EF4-FFF2-40B4-BE49-F238E27FC236}">
              <a16:creationId xmlns:a16="http://schemas.microsoft.com/office/drawing/2014/main" id="{B6548663-B979-45ED-8F0A-3FDAB4AC3A54}"/>
            </a:ext>
          </a:extLst>
        </xdr:cNvPr>
        <xdr:cNvSpPr txBox="1"/>
      </xdr:nvSpPr>
      <xdr:spPr>
        <a:xfrm>
          <a:off x="13742044" y="13349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91712</xdr:rowOff>
    </xdr:from>
    <xdr:ext cx="405111" cy="259045"/>
    <xdr:sp macro="" textlink="">
      <xdr:nvSpPr>
        <xdr:cNvPr id="783" name="n_2mainValue【消防施設】&#10;有形固定資産減価償却率">
          <a:extLst>
            <a:ext uri="{FF2B5EF4-FFF2-40B4-BE49-F238E27FC236}">
              <a16:creationId xmlns:a16="http://schemas.microsoft.com/office/drawing/2014/main" id="{CEEA48AF-A449-40E0-87D8-07B2AAE2EEEA}"/>
            </a:ext>
          </a:extLst>
        </xdr:cNvPr>
        <xdr:cNvSpPr txBox="1"/>
      </xdr:nvSpPr>
      <xdr:spPr>
        <a:xfrm>
          <a:off x="12960994" y="1330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139716</xdr:rowOff>
    </xdr:from>
    <xdr:ext cx="405111" cy="259045"/>
    <xdr:sp macro="" textlink="">
      <xdr:nvSpPr>
        <xdr:cNvPr id="784" name="n_3mainValue【消防施設】&#10;有形固定資産減価償却率">
          <a:extLst>
            <a:ext uri="{FF2B5EF4-FFF2-40B4-BE49-F238E27FC236}">
              <a16:creationId xmlns:a16="http://schemas.microsoft.com/office/drawing/2014/main" id="{9C890294-8F12-47FB-964F-BFE8B21452C6}"/>
            </a:ext>
          </a:extLst>
        </xdr:cNvPr>
        <xdr:cNvSpPr txBox="1"/>
      </xdr:nvSpPr>
      <xdr:spPr>
        <a:xfrm>
          <a:off x="12167244" y="1335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52849</xdr:rowOff>
    </xdr:from>
    <xdr:ext cx="405111" cy="259045"/>
    <xdr:sp macro="" textlink="">
      <xdr:nvSpPr>
        <xdr:cNvPr id="785" name="n_4mainValue【消防施設】&#10;有形固定資産減価償却率">
          <a:extLst>
            <a:ext uri="{FF2B5EF4-FFF2-40B4-BE49-F238E27FC236}">
              <a16:creationId xmlns:a16="http://schemas.microsoft.com/office/drawing/2014/main" id="{3E32750B-93AE-436B-B18E-CD08F074F879}"/>
            </a:ext>
          </a:extLst>
        </xdr:cNvPr>
        <xdr:cNvSpPr txBox="1"/>
      </xdr:nvSpPr>
      <xdr:spPr>
        <a:xfrm>
          <a:off x="11354444" y="13432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DE590288-9EFD-4C33-9336-76E20D773E1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F9107495-6C3A-4231-9B39-B47FC982D5F5}"/>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3D422C24-365E-48D4-8811-FE051C3CB6C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E720F2E3-2F67-40E4-A308-6703D4B8C7E0}"/>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4182B976-1043-4E81-B8F1-7A5888D538F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5AFC6AEC-F575-437A-9176-BCC64353137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874C2EB3-8C0E-4163-B741-8925CF19539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BD839AFA-3F7C-440A-AC60-1DABFE5ECE5F}"/>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4607147E-E6C5-4A27-AE03-C469F30F7368}"/>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C841A6B0-AA97-4F25-8359-A8B9414D0168}"/>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AF21AAE5-2192-4084-81FC-4B9A6F2B1DCD}"/>
            </a:ext>
          </a:extLst>
        </xdr:cNvPr>
        <xdr:cNvSpPr txBox="1"/>
      </xdr:nvSpPr>
      <xdr:spPr>
        <a:xfrm>
          <a:off x="160491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1DD76108-9C0F-4962-BB55-19CB3BC1CC87}"/>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2A39A47C-1E0A-4C05-B2C4-5383A15EF52A}"/>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7F07051E-6FE9-4130-99A3-8471ABC8FCBB}"/>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450444B0-F0F4-49DD-87B6-2191BB13FD7A}"/>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0D7E74EA-A943-4EE6-8F49-897599F28E22}"/>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BA8E3925-4FC0-4E5D-92CC-5DDD3D8A09DF}"/>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424F57DF-CEB8-4194-B0A2-0C2BC233CDD0}"/>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1167BA94-852A-49C2-B8CC-279A5C311F32}"/>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0EEA943A-9745-4849-B8EF-D11B29135F39}"/>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32B224F9-3859-41CC-88E4-F315A758F8D6}"/>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BDB73203-6660-4DCD-A0A5-B24F9F2EFBC9}"/>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67ADB14D-6AFA-4504-B556-299BAE483C7B}"/>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197A81FC-5135-4974-8F09-68324652151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D8CAE22D-75E0-459F-8C8E-C9679D7F3A80}"/>
            </a:ext>
          </a:extLst>
        </xdr:cNvPr>
        <xdr:cNvCxnSpPr/>
      </xdr:nvCxnSpPr>
      <xdr:spPr>
        <a:xfrm flipV="1">
          <a:off x="19951064" y="1287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2B51FC0B-8D2E-4480-BEBE-EC884355D4BB}"/>
            </a:ext>
          </a:extLst>
        </xdr:cNvPr>
        <xdr:cNvSpPr txBox="1"/>
      </xdr:nvSpPr>
      <xdr:spPr>
        <a:xfrm>
          <a:off x="19989800" y="1430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A4FC9DD2-DAE2-466C-9FF6-0B0CADECE5AD}"/>
            </a:ext>
          </a:extLst>
        </xdr:cNvPr>
        <xdr:cNvCxnSpPr/>
      </xdr:nvCxnSpPr>
      <xdr:spPr>
        <a:xfrm>
          <a:off x="19881850" y="1430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444EB84F-BDEC-41D9-B9DF-AC44886B1A91}"/>
            </a:ext>
          </a:extLst>
        </xdr:cNvPr>
        <xdr:cNvSpPr txBox="1"/>
      </xdr:nvSpPr>
      <xdr:spPr>
        <a:xfrm>
          <a:off x="19989800" y="1265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ADD2B8D8-F3C7-4ED4-9D31-B49EE65969A0}"/>
            </a:ext>
          </a:extLst>
        </xdr:cNvPr>
        <xdr:cNvCxnSpPr/>
      </xdr:nvCxnSpPr>
      <xdr:spPr>
        <a:xfrm>
          <a:off x="198818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815" name="【消防施設】&#10;一人当たり面積平均値テキスト">
          <a:extLst>
            <a:ext uri="{FF2B5EF4-FFF2-40B4-BE49-F238E27FC236}">
              <a16:creationId xmlns:a16="http://schemas.microsoft.com/office/drawing/2014/main" id="{62C3DAF3-E4B4-4B5B-BCCA-A3BC51146249}"/>
            </a:ext>
          </a:extLst>
        </xdr:cNvPr>
        <xdr:cNvSpPr txBox="1"/>
      </xdr:nvSpPr>
      <xdr:spPr>
        <a:xfrm>
          <a:off x="19989800" y="13681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6537FF81-47EE-46F6-9E1B-0EAA8B88D843}"/>
            </a:ext>
          </a:extLst>
        </xdr:cNvPr>
        <xdr:cNvSpPr/>
      </xdr:nvSpPr>
      <xdr:spPr>
        <a:xfrm>
          <a:off x="1990090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4B95BE27-979F-4C6A-BAF4-3128078DA78A}"/>
            </a:ext>
          </a:extLst>
        </xdr:cNvPr>
        <xdr:cNvSpPr/>
      </xdr:nvSpPr>
      <xdr:spPr>
        <a:xfrm>
          <a:off x="191579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B302EF7B-FEB2-4246-A0EB-EF26FD6CA0F1}"/>
            </a:ext>
          </a:extLst>
        </xdr:cNvPr>
        <xdr:cNvSpPr/>
      </xdr:nvSpPr>
      <xdr:spPr>
        <a:xfrm>
          <a:off x="18345150" y="1371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D7CAE24E-BF93-4860-89C7-32E0906E7ECB}"/>
            </a:ext>
          </a:extLst>
        </xdr:cNvPr>
        <xdr:cNvSpPr/>
      </xdr:nvSpPr>
      <xdr:spPr>
        <a:xfrm>
          <a:off x="17551400" y="1371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A1377C20-5370-4DC5-89BA-A4EDA5AC3D48}"/>
            </a:ext>
          </a:extLst>
        </xdr:cNvPr>
        <xdr:cNvSpPr/>
      </xdr:nvSpPr>
      <xdr:spPr>
        <a:xfrm>
          <a:off x="167576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AAB703D-E00E-4722-A55D-02B3D44DC174}"/>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EF55946C-D2D3-4934-AFC9-1CEB7ED8CB9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798D1017-945E-47F2-87A1-D97283B4D16B}"/>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3D4B6E39-4E56-47B9-AFB0-594850786EB2}"/>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599A19BF-C571-4BBE-9AF6-2F3BCF1AE7D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44450</xdr:rowOff>
    </xdr:from>
    <xdr:to>
      <xdr:col>116</xdr:col>
      <xdr:colOff>114300</xdr:colOff>
      <xdr:row>78</xdr:row>
      <xdr:rowOff>146050</xdr:rowOff>
    </xdr:to>
    <xdr:sp macro="" textlink="">
      <xdr:nvSpPr>
        <xdr:cNvPr id="826" name="楕円 825">
          <a:extLst>
            <a:ext uri="{FF2B5EF4-FFF2-40B4-BE49-F238E27FC236}">
              <a16:creationId xmlns:a16="http://schemas.microsoft.com/office/drawing/2014/main" id="{8FBBD77A-F30B-4C3D-A517-4FD17F97BC48}"/>
            </a:ext>
          </a:extLst>
        </xdr:cNvPr>
        <xdr:cNvSpPr/>
      </xdr:nvSpPr>
      <xdr:spPr>
        <a:xfrm>
          <a:off x="19900900" y="129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130827</xdr:rowOff>
    </xdr:from>
    <xdr:ext cx="469744" cy="259045"/>
    <xdr:sp macro="" textlink="">
      <xdr:nvSpPr>
        <xdr:cNvPr id="827" name="【消防施設】&#10;一人当たり面積該当値テキスト">
          <a:extLst>
            <a:ext uri="{FF2B5EF4-FFF2-40B4-BE49-F238E27FC236}">
              <a16:creationId xmlns:a16="http://schemas.microsoft.com/office/drawing/2014/main" id="{B7BEE0DA-C933-4A64-B94E-531D7A654CAD}"/>
            </a:ext>
          </a:extLst>
        </xdr:cNvPr>
        <xdr:cNvSpPr txBox="1"/>
      </xdr:nvSpPr>
      <xdr:spPr>
        <a:xfrm>
          <a:off x="19989800" y="1284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63500</xdr:rowOff>
    </xdr:from>
    <xdr:to>
      <xdr:col>112</xdr:col>
      <xdr:colOff>38100</xdr:colOff>
      <xdr:row>78</xdr:row>
      <xdr:rowOff>165100</xdr:rowOff>
    </xdr:to>
    <xdr:sp macro="" textlink="">
      <xdr:nvSpPr>
        <xdr:cNvPr id="828" name="楕円 827">
          <a:extLst>
            <a:ext uri="{FF2B5EF4-FFF2-40B4-BE49-F238E27FC236}">
              <a16:creationId xmlns:a16="http://schemas.microsoft.com/office/drawing/2014/main" id="{903FAB31-75B2-49E7-9685-F70886B3DBD4}"/>
            </a:ext>
          </a:extLst>
        </xdr:cNvPr>
        <xdr:cNvSpPr/>
      </xdr:nvSpPr>
      <xdr:spPr>
        <a:xfrm>
          <a:off x="19157950" y="12947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95250</xdr:rowOff>
    </xdr:from>
    <xdr:to>
      <xdr:col>116</xdr:col>
      <xdr:colOff>63500</xdr:colOff>
      <xdr:row>78</xdr:row>
      <xdr:rowOff>114300</xdr:rowOff>
    </xdr:to>
    <xdr:cxnSp macro="">
      <xdr:nvCxnSpPr>
        <xdr:cNvPr id="829" name="直線コネクタ 828">
          <a:extLst>
            <a:ext uri="{FF2B5EF4-FFF2-40B4-BE49-F238E27FC236}">
              <a16:creationId xmlns:a16="http://schemas.microsoft.com/office/drawing/2014/main" id="{F7F45DBA-22D9-4A0A-A7CA-B483F8E75576}"/>
            </a:ext>
          </a:extLst>
        </xdr:cNvPr>
        <xdr:cNvCxnSpPr/>
      </xdr:nvCxnSpPr>
      <xdr:spPr>
        <a:xfrm flipV="1">
          <a:off x="19202400" y="12979400"/>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158750</xdr:rowOff>
    </xdr:from>
    <xdr:to>
      <xdr:col>107</xdr:col>
      <xdr:colOff>101600</xdr:colOff>
      <xdr:row>78</xdr:row>
      <xdr:rowOff>88900</xdr:rowOff>
    </xdr:to>
    <xdr:sp macro="" textlink="">
      <xdr:nvSpPr>
        <xdr:cNvPr id="830" name="楕円 829">
          <a:extLst>
            <a:ext uri="{FF2B5EF4-FFF2-40B4-BE49-F238E27FC236}">
              <a16:creationId xmlns:a16="http://schemas.microsoft.com/office/drawing/2014/main" id="{3682CD04-8A06-4430-BCC3-5EE6664F9A44}"/>
            </a:ext>
          </a:extLst>
        </xdr:cNvPr>
        <xdr:cNvSpPr/>
      </xdr:nvSpPr>
      <xdr:spPr>
        <a:xfrm>
          <a:off x="18345150" y="1287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38100</xdr:rowOff>
    </xdr:from>
    <xdr:to>
      <xdr:col>111</xdr:col>
      <xdr:colOff>177800</xdr:colOff>
      <xdr:row>78</xdr:row>
      <xdr:rowOff>114300</xdr:rowOff>
    </xdr:to>
    <xdr:cxnSp macro="">
      <xdr:nvCxnSpPr>
        <xdr:cNvPr id="831" name="直線コネクタ 830">
          <a:extLst>
            <a:ext uri="{FF2B5EF4-FFF2-40B4-BE49-F238E27FC236}">
              <a16:creationId xmlns:a16="http://schemas.microsoft.com/office/drawing/2014/main" id="{D0CD2529-07C9-4EA7-82A9-3B79946CD819}"/>
            </a:ext>
          </a:extLst>
        </xdr:cNvPr>
        <xdr:cNvCxnSpPr/>
      </xdr:nvCxnSpPr>
      <xdr:spPr>
        <a:xfrm>
          <a:off x="18395950" y="12922250"/>
          <a:ext cx="8064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63500</xdr:rowOff>
    </xdr:from>
    <xdr:to>
      <xdr:col>102</xdr:col>
      <xdr:colOff>165100</xdr:colOff>
      <xdr:row>78</xdr:row>
      <xdr:rowOff>165100</xdr:rowOff>
    </xdr:to>
    <xdr:sp macro="" textlink="">
      <xdr:nvSpPr>
        <xdr:cNvPr id="832" name="楕円 831">
          <a:extLst>
            <a:ext uri="{FF2B5EF4-FFF2-40B4-BE49-F238E27FC236}">
              <a16:creationId xmlns:a16="http://schemas.microsoft.com/office/drawing/2014/main" id="{5CDDECB7-8137-42EB-93B1-8FE8722357EC}"/>
            </a:ext>
          </a:extLst>
        </xdr:cNvPr>
        <xdr:cNvSpPr/>
      </xdr:nvSpPr>
      <xdr:spPr>
        <a:xfrm>
          <a:off x="17551400" y="1294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38100</xdr:rowOff>
    </xdr:from>
    <xdr:to>
      <xdr:col>107</xdr:col>
      <xdr:colOff>50800</xdr:colOff>
      <xdr:row>78</xdr:row>
      <xdr:rowOff>114300</xdr:rowOff>
    </xdr:to>
    <xdr:cxnSp macro="">
      <xdr:nvCxnSpPr>
        <xdr:cNvPr id="833" name="直線コネクタ 832">
          <a:extLst>
            <a:ext uri="{FF2B5EF4-FFF2-40B4-BE49-F238E27FC236}">
              <a16:creationId xmlns:a16="http://schemas.microsoft.com/office/drawing/2014/main" id="{1956C786-E06C-4BCB-B3E9-ED2CD2C4282D}"/>
            </a:ext>
          </a:extLst>
        </xdr:cNvPr>
        <xdr:cNvCxnSpPr/>
      </xdr:nvCxnSpPr>
      <xdr:spPr>
        <a:xfrm flipV="1">
          <a:off x="17602200" y="12922250"/>
          <a:ext cx="7937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834" name="楕円 833">
          <a:extLst>
            <a:ext uri="{FF2B5EF4-FFF2-40B4-BE49-F238E27FC236}">
              <a16:creationId xmlns:a16="http://schemas.microsoft.com/office/drawing/2014/main" id="{81603F31-268B-496B-9012-3D569BEE1462}"/>
            </a:ext>
          </a:extLst>
        </xdr:cNvPr>
        <xdr:cNvSpPr/>
      </xdr:nvSpPr>
      <xdr:spPr>
        <a:xfrm>
          <a:off x="16757650" y="12985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114300</xdr:rowOff>
    </xdr:from>
    <xdr:to>
      <xdr:col>102</xdr:col>
      <xdr:colOff>114300</xdr:colOff>
      <xdr:row>78</xdr:row>
      <xdr:rowOff>152400</xdr:rowOff>
    </xdr:to>
    <xdr:cxnSp macro="">
      <xdr:nvCxnSpPr>
        <xdr:cNvPr id="835" name="直線コネクタ 834">
          <a:extLst>
            <a:ext uri="{FF2B5EF4-FFF2-40B4-BE49-F238E27FC236}">
              <a16:creationId xmlns:a16="http://schemas.microsoft.com/office/drawing/2014/main" id="{D07AB727-92A2-42C4-943E-A722BEF62F29}"/>
            </a:ext>
          </a:extLst>
        </xdr:cNvPr>
        <xdr:cNvCxnSpPr/>
      </xdr:nvCxnSpPr>
      <xdr:spPr>
        <a:xfrm flipV="1">
          <a:off x="16802100" y="1299845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36" name="n_1aveValue【消防施設】&#10;一人当たり面積">
          <a:extLst>
            <a:ext uri="{FF2B5EF4-FFF2-40B4-BE49-F238E27FC236}">
              <a16:creationId xmlns:a16="http://schemas.microsoft.com/office/drawing/2014/main" id="{118BB447-AB6A-4B9E-B87B-C445DEB1ECA1}"/>
            </a:ext>
          </a:extLst>
        </xdr:cNvPr>
        <xdr:cNvSpPr txBox="1"/>
      </xdr:nvSpPr>
      <xdr:spPr>
        <a:xfrm>
          <a:off x="189802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37" name="n_2aveValue【消防施設】&#10;一人当たり面積">
          <a:extLst>
            <a:ext uri="{FF2B5EF4-FFF2-40B4-BE49-F238E27FC236}">
              <a16:creationId xmlns:a16="http://schemas.microsoft.com/office/drawing/2014/main" id="{DFDC96CE-B49A-405F-B054-93358DF05F4E}"/>
            </a:ext>
          </a:extLst>
        </xdr:cNvPr>
        <xdr:cNvSpPr txBox="1"/>
      </xdr:nvSpPr>
      <xdr:spPr>
        <a:xfrm>
          <a:off x="181801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38" name="n_3aveValue【消防施設】&#10;一人当たり面積">
          <a:extLst>
            <a:ext uri="{FF2B5EF4-FFF2-40B4-BE49-F238E27FC236}">
              <a16:creationId xmlns:a16="http://schemas.microsoft.com/office/drawing/2014/main" id="{5A711DAA-F435-4F04-B847-84D4F756E6B8}"/>
            </a:ext>
          </a:extLst>
        </xdr:cNvPr>
        <xdr:cNvSpPr txBox="1"/>
      </xdr:nvSpPr>
      <xdr:spPr>
        <a:xfrm>
          <a:off x="1738637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39" name="n_4aveValue【消防施設】&#10;一人当たり面積">
          <a:extLst>
            <a:ext uri="{FF2B5EF4-FFF2-40B4-BE49-F238E27FC236}">
              <a16:creationId xmlns:a16="http://schemas.microsoft.com/office/drawing/2014/main" id="{580FB80F-F8C0-4591-910C-3AD5B38AE2B4}"/>
            </a:ext>
          </a:extLst>
        </xdr:cNvPr>
        <xdr:cNvSpPr txBox="1"/>
      </xdr:nvSpPr>
      <xdr:spPr>
        <a:xfrm>
          <a:off x="165926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10177</xdr:rowOff>
    </xdr:from>
    <xdr:ext cx="469744" cy="259045"/>
    <xdr:sp macro="" textlink="">
      <xdr:nvSpPr>
        <xdr:cNvPr id="840" name="n_1mainValue【消防施設】&#10;一人当たり面積">
          <a:extLst>
            <a:ext uri="{FF2B5EF4-FFF2-40B4-BE49-F238E27FC236}">
              <a16:creationId xmlns:a16="http://schemas.microsoft.com/office/drawing/2014/main" id="{C02A7D01-A72A-4163-AC79-2FBE69804550}"/>
            </a:ext>
          </a:extLst>
        </xdr:cNvPr>
        <xdr:cNvSpPr txBox="1"/>
      </xdr:nvSpPr>
      <xdr:spPr>
        <a:xfrm>
          <a:off x="18980227" y="1272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105427</xdr:rowOff>
    </xdr:from>
    <xdr:ext cx="469744" cy="259045"/>
    <xdr:sp macro="" textlink="">
      <xdr:nvSpPr>
        <xdr:cNvPr id="841" name="n_2mainValue【消防施設】&#10;一人当たり面積">
          <a:extLst>
            <a:ext uri="{FF2B5EF4-FFF2-40B4-BE49-F238E27FC236}">
              <a16:creationId xmlns:a16="http://schemas.microsoft.com/office/drawing/2014/main" id="{2C087B9C-C5A0-4F57-9F2B-92A21F91EFB1}"/>
            </a:ext>
          </a:extLst>
        </xdr:cNvPr>
        <xdr:cNvSpPr txBox="1"/>
      </xdr:nvSpPr>
      <xdr:spPr>
        <a:xfrm>
          <a:off x="18180127" y="1265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10177</xdr:rowOff>
    </xdr:from>
    <xdr:ext cx="469744" cy="259045"/>
    <xdr:sp macro="" textlink="">
      <xdr:nvSpPr>
        <xdr:cNvPr id="842" name="n_3mainValue【消防施設】&#10;一人当たり面積">
          <a:extLst>
            <a:ext uri="{FF2B5EF4-FFF2-40B4-BE49-F238E27FC236}">
              <a16:creationId xmlns:a16="http://schemas.microsoft.com/office/drawing/2014/main" id="{38C65EFB-D66E-4540-953B-F9B0623BBAC8}"/>
            </a:ext>
          </a:extLst>
        </xdr:cNvPr>
        <xdr:cNvSpPr txBox="1"/>
      </xdr:nvSpPr>
      <xdr:spPr>
        <a:xfrm>
          <a:off x="17386377" y="1272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843" name="n_4mainValue【消防施設】&#10;一人当たり面積">
          <a:extLst>
            <a:ext uri="{FF2B5EF4-FFF2-40B4-BE49-F238E27FC236}">
              <a16:creationId xmlns:a16="http://schemas.microsoft.com/office/drawing/2014/main" id="{A21B40D7-C914-46E6-ADEE-C20F72D837DD}"/>
            </a:ext>
          </a:extLst>
        </xdr:cNvPr>
        <xdr:cNvSpPr txBox="1"/>
      </xdr:nvSpPr>
      <xdr:spPr>
        <a:xfrm>
          <a:off x="16592627" y="1276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62D450C6-FAC7-4757-8E80-E4D496E8EBE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8A46498F-8B1E-4C46-81A2-011A9A6A97D1}"/>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2D9BC7B1-6AF9-429A-AC1A-9C121414BDE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1D166011-0C7E-4CBB-9785-06678ACE52A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5AFA655C-88AA-4091-9CD3-F9670A6D2F23}"/>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6D48F2AE-9DE4-49B0-A1E7-B0F38E396EE7}"/>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EBBFE63E-C342-49F8-A484-7873D3E51E7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C7E40A45-A5D8-4F03-AE87-8BD48A9012E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DBE69BC2-6B78-419F-ADE2-21206173209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C62AB0E5-935D-4D9E-9AEA-B88D3528FED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13F96538-AB8B-4B0D-B224-50B82799A02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B603A6A6-AFA7-4730-A16A-84D3B6394295}"/>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854EADD8-6B2B-42CD-A51E-4BCC60E7F56C}"/>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A053D40C-3BCC-4DDD-A1C2-68577F119A92}"/>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D4C2E9BE-1AEB-4978-8A7B-0C5F99B678A0}"/>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C2C35909-218E-45A2-B7E1-DB406C99C4C7}"/>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086D10BE-6359-4555-97F0-DAB6903D67BC}"/>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A2E3287F-7507-490C-AF26-FE6AFB5367ED}"/>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B46FA0B7-12CF-4979-A2BA-1EE7A782BC4D}"/>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4077632C-19EB-451E-868D-488C36E9BA84}"/>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FB74CEC0-5995-4344-B42A-B4B9B528117D}"/>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E182339C-AB45-4F9D-9BDC-F58E90896056}"/>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A254B359-0E10-49A2-A420-88C33BC2F8F0}"/>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50147693-FA3E-4827-9752-C3E43BA1AAA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5FD8CA01-DF46-4C26-947E-7810FCF04ACD}"/>
            </a:ext>
          </a:extLst>
        </xdr:cNvPr>
        <xdr:cNvCxnSpPr/>
      </xdr:nvCxnSpPr>
      <xdr:spPr>
        <a:xfrm flipV="1">
          <a:off x="14699614" y="164744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9386B24C-3B1B-4187-8668-2D7F719509E5}"/>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58212E4A-7550-48E3-B7FA-509956A6A1D0}"/>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21A4BF1B-4784-4B14-94E0-42E6C16C5C7A}"/>
            </a:ext>
          </a:extLst>
        </xdr:cNvPr>
        <xdr:cNvSpPr txBox="1"/>
      </xdr:nvSpPr>
      <xdr:spPr>
        <a:xfrm>
          <a:off x="14738350" y="16249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C98FCFDF-F18C-4BD7-BD4F-519E07DE19CA}"/>
            </a:ext>
          </a:extLst>
        </xdr:cNvPr>
        <xdr:cNvCxnSpPr/>
      </xdr:nvCxnSpPr>
      <xdr:spPr>
        <a:xfrm>
          <a:off x="14611350" y="16474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1D08F214-0E1D-4534-AE0D-CE8730E7E418}"/>
            </a:ext>
          </a:extLst>
        </xdr:cNvPr>
        <xdr:cNvSpPr txBox="1"/>
      </xdr:nvSpPr>
      <xdr:spPr>
        <a:xfrm>
          <a:off x="14738350" y="16993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EFD4F6CF-5EB5-4449-9A66-8FD58E8ED199}"/>
            </a:ext>
          </a:extLst>
        </xdr:cNvPr>
        <xdr:cNvSpPr/>
      </xdr:nvSpPr>
      <xdr:spPr>
        <a:xfrm>
          <a:off x="14649450" y="171418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E1387287-F330-434F-9E06-EDCAC49095F4}"/>
            </a:ext>
          </a:extLst>
        </xdr:cNvPr>
        <xdr:cNvSpPr/>
      </xdr:nvSpPr>
      <xdr:spPr>
        <a:xfrm>
          <a:off x="13887450" y="1713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8574A620-BF6B-4DB4-AD5A-EB59EEBF36C7}"/>
            </a:ext>
          </a:extLst>
        </xdr:cNvPr>
        <xdr:cNvSpPr/>
      </xdr:nvSpPr>
      <xdr:spPr>
        <a:xfrm>
          <a:off x="13093700" y="1716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8F3EF682-218F-4463-A27B-69421EF56A25}"/>
            </a:ext>
          </a:extLst>
        </xdr:cNvPr>
        <xdr:cNvSpPr/>
      </xdr:nvSpPr>
      <xdr:spPr>
        <a:xfrm>
          <a:off x="12299950" y="17189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D501B73A-E1D8-49E1-8995-B22DB2874A39}"/>
            </a:ext>
          </a:extLst>
        </xdr:cNvPr>
        <xdr:cNvSpPr/>
      </xdr:nvSpPr>
      <xdr:spPr>
        <a:xfrm>
          <a:off x="1148715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73E5656-B82C-4B6C-A392-8CEDF8336E1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EE34858-D46A-4CC3-BCBC-BFB50B68211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DB10962A-2FA2-4B50-B935-5B2F914E45A9}"/>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2104317E-D5FA-4C04-BF36-EC68BFADD18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AC91C497-2478-4601-82F5-F66F7D50311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120650</xdr:rowOff>
    </xdr:from>
    <xdr:to>
      <xdr:col>85</xdr:col>
      <xdr:colOff>177800</xdr:colOff>
      <xdr:row>104</xdr:row>
      <xdr:rowOff>50800</xdr:rowOff>
    </xdr:to>
    <xdr:sp macro="" textlink="">
      <xdr:nvSpPr>
        <xdr:cNvPr id="884" name="楕円 883">
          <a:extLst>
            <a:ext uri="{FF2B5EF4-FFF2-40B4-BE49-F238E27FC236}">
              <a16:creationId xmlns:a16="http://schemas.microsoft.com/office/drawing/2014/main" id="{F5F798B0-2C33-46B9-8DC3-2E90252349BA}"/>
            </a:ext>
          </a:extLst>
        </xdr:cNvPr>
        <xdr:cNvSpPr/>
      </xdr:nvSpPr>
      <xdr:spPr>
        <a:xfrm>
          <a:off x="14649450" y="172085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99077</xdr:rowOff>
    </xdr:from>
    <xdr:ext cx="405111" cy="259045"/>
    <xdr:sp macro="" textlink="">
      <xdr:nvSpPr>
        <xdr:cNvPr id="885" name="【庁舎】&#10;有形固定資産減価償却率該当値テキスト">
          <a:extLst>
            <a:ext uri="{FF2B5EF4-FFF2-40B4-BE49-F238E27FC236}">
              <a16:creationId xmlns:a16="http://schemas.microsoft.com/office/drawing/2014/main" id="{D4C3385B-FFC9-4E31-9030-36BBB6C16181}"/>
            </a:ext>
          </a:extLst>
        </xdr:cNvPr>
        <xdr:cNvSpPr txBox="1"/>
      </xdr:nvSpPr>
      <xdr:spPr>
        <a:xfrm>
          <a:off x="14738350" y="1718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57786</xdr:rowOff>
    </xdr:from>
    <xdr:to>
      <xdr:col>81</xdr:col>
      <xdr:colOff>101600</xdr:colOff>
      <xdr:row>103</xdr:row>
      <xdr:rowOff>159386</xdr:rowOff>
    </xdr:to>
    <xdr:sp macro="" textlink="">
      <xdr:nvSpPr>
        <xdr:cNvPr id="886" name="楕円 885">
          <a:extLst>
            <a:ext uri="{FF2B5EF4-FFF2-40B4-BE49-F238E27FC236}">
              <a16:creationId xmlns:a16="http://schemas.microsoft.com/office/drawing/2014/main" id="{C0DE9169-DFFD-4B2C-A854-F49A4E74522E}"/>
            </a:ext>
          </a:extLst>
        </xdr:cNvPr>
        <xdr:cNvSpPr/>
      </xdr:nvSpPr>
      <xdr:spPr>
        <a:xfrm>
          <a:off x="13887450" y="1714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108586</xdr:rowOff>
    </xdr:from>
    <xdr:to>
      <xdr:col>85</xdr:col>
      <xdr:colOff>127000</xdr:colOff>
      <xdr:row>104</xdr:row>
      <xdr:rowOff>0</xdr:rowOff>
    </xdr:to>
    <xdr:cxnSp macro="">
      <xdr:nvCxnSpPr>
        <xdr:cNvPr id="887" name="直線コネクタ 886">
          <a:extLst>
            <a:ext uri="{FF2B5EF4-FFF2-40B4-BE49-F238E27FC236}">
              <a16:creationId xmlns:a16="http://schemas.microsoft.com/office/drawing/2014/main" id="{A1480E26-0D5E-46B9-B00E-0D6E52BA2200}"/>
            </a:ext>
          </a:extLst>
        </xdr:cNvPr>
        <xdr:cNvCxnSpPr/>
      </xdr:nvCxnSpPr>
      <xdr:spPr>
        <a:xfrm>
          <a:off x="13938250" y="17196436"/>
          <a:ext cx="762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53975</xdr:rowOff>
    </xdr:from>
    <xdr:to>
      <xdr:col>76</xdr:col>
      <xdr:colOff>165100</xdr:colOff>
      <xdr:row>103</xdr:row>
      <xdr:rowOff>155575</xdr:rowOff>
    </xdr:to>
    <xdr:sp macro="" textlink="">
      <xdr:nvSpPr>
        <xdr:cNvPr id="888" name="楕円 887">
          <a:extLst>
            <a:ext uri="{FF2B5EF4-FFF2-40B4-BE49-F238E27FC236}">
              <a16:creationId xmlns:a16="http://schemas.microsoft.com/office/drawing/2014/main" id="{1EC9EB9A-E0A6-429A-A8CB-B8BCF4FD22EC}"/>
            </a:ext>
          </a:extLst>
        </xdr:cNvPr>
        <xdr:cNvSpPr/>
      </xdr:nvSpPr>
      <xdr:spPr>
        <a:xfrm>
          <a:off x="13093700" y="1714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104775</xdr:rowOff>
    </xdr:from>
    <xdr:to>
      <xdr:col>81</xdr:col>
      <xdr:colOff>50800</xdr:colOff>
      <xdr:row>103</xdr:row>
      <xdr:rowOff>108586</xdr:rowOff>
    </xdr:to>
    <xdr:cxnSp macro="">
      <xdr:nvCxnSpPr>
        <xdr:cNvPr id="889" name="直線コネクタ 888">
          <a:extLst>
            <a:ext uri="{FF2B5EF4-FFF2-40B4-BE49-F238E27FC236}">
              <a16:creationId xmlns:a16="http://schemas.microsoft.com/office/drawing/2014/main" id="{15DE9012-400B-41B1-A0FC-23C1E2F0700F}"/>
            </a:ext>
          </a:extLst>
        </xdr:cNvPr>
        <xdr:cNvCxnSpPr/>
      </xdr:nvCxnSpPr>
      <xdr:spPr>
        <a:xfrm>
          <a:off x="13144500" y="17192625"/>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15875</xdr:rowOff>
    </xdr:from>
    <xdr:to>
      <xdr:col>72</xdr:col>
      <xdr:colOff>38100</xdr:colOff>
      <xdr:row>103</xdr:row>
      <xdr:rowOff>117475</xdr:rowOff>
    </xdr:to>
    <xdr:sp macro="" textlink="">
      <xdr:nvSpPr>
        <xdr:cNvPr id="890" name="楕円 889">
          <a:extLst>
            <a:ext uri="{FF2B5EF4-FFF2-40B4-BE49-F238E27FC236}">
              <a16:creationId xmlns:a16="http://schemas.microsoft.com/office/drawing/2014/main" id="{AFFD19C1-E348-4665-90A2-C6A2AAFD8995}"/>
            </a:ext>
          </a:extLst>
        </xdr:cNvPr>
        <xdr:cNvSpPr/>
      </xdr:nvSpPr>
      <xdr:spPr>
        <a:xfrm>
          <a:off x="12299950" y="17103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66675</xdr:rowOff>
    </xdr:from>
    <xdr:to>
      <xdr:col>76</xdr:col>
      <xdr:colOff>114300</xdr:colOff>
      <xdr:row>103</xdr:row>
      <xdr:rowOff>104775</xdr:rowOff>
    </xdr:to>
    <xdr:cxnSp macro="">
      <xdr:nvCxnSpPr>
        <xdr:cNvPr id="891" name="直線コネクタ 890">
          <a:extLst>
            <a:ext uri="{FF2B5EF4-FFF2-40B4-BE49-F238E27FC236}">
              <a16:creationId xmlns:a16="http://schemas.microsoft.com/office/drawing/2014/main" id="{E6A0B5C2-92D6-45AB-A87B-33B4E0EB7164}"/>
            </a:ext>
          </a:extLst>
        </xdr:cNvPr>
        <xdr:cNvCxnSpPr/>
      </xdr:nvCxnSpPr>
      <xdr:spPr>
        <a:xfrm>
          <a:off x="12344400" y="1715452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154939</xdr:rowOff>
    </xdr:from>
    <xdr:to>
      <xdr:col>67</xdr:col>
      <xdr:colOff>101600</xdr:colOff>
      <xdr:row>103</xdr:row>
      <xdr:rowOff>85089</xdr:rowOff>
    </xdr:to>
    <xdr:sp macro="" textlink="">
      <xdr:nvSpPr>
        <xdr:cNvPr id="892" name="楕円 891">
          <a:extLst>
            <a:ext uri="{FF2B5EF4-FFF2-40B4-BE49-F238E27FC236}">
              <a16:creationId xmlns:a16="http://schemas.microsoft.com/office/drawing/2014/main" id="{2F65BFEA-1E32-4775-A43C-B15946A01BF6}"/>
            </a:ext>
          </a:extLst>
        </xdr:cNvPr>
        <xdr:cNvSpPr/>
      </xdr:nvSpPr>
      <xdr:spPr>
        <a:xfrm>
          <a:off x="11487150" y="1707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34289</xdr:rowOff>
    </xdr:from>
    <xdr:to>
      <xdr:col>71</xdr:col>
      <xdr:colOff>177800</xdr:colOff>
      <xdr:row>103</xdr:row>
      <xdr:rowOff>66675</xdr:rowOff>
    </xdr:to>
    <xdr:cxnSp macro="">
      <xdr:nvCxnSpPr>
        <xdr:cNvPr id="893" name="直線コネクタ 892">
          <a:extLst>
            <a:ext uri="{FF2B5EF4-FFF2-40B4-BE49-F238E27FC236}">
              <a16:creationId xmlns:a16="http://schemas.microsoft.com/office/drawing/2014/main" id="{12F32BA5-2078-4ECD-AAC9-8E7634AD22D2}"/>
            </a:ext>
          </a:extLst>
        </xdr:cNvPr>
        <xdr:cNvCxnSpPr/>
      </xdr:nvCxnSpPr>
      <xdr:spPr>
        <a:xfrm>
          <a:off x="11537950" y="17122139"/>
          <a:ext cx="80645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E2A8FDBE-03EC-4C0F-B6CC-E551C7A743F3}"/>
            </a:ext>
          </a:extLst>
        </xdr:cNvPr>
        <xdr:cNvSpPr txBox="1"/>
      </xdr:nvSpPr>
      <xdr:spPr>
        <a:xfrm>
          <a:off x="13742044" y="1691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167657</xdr:rowOff>
    </xdr:from>
    <xdr:ext cx="405111" cy="259045"/>
    <xdr:sp macro="" textlink="">
      <xdr:nvSpPr>
        <xdr:cNvPr id="895" name="n_2aveValue【庁舎】&#10;有形固定資産減価償却率">
          <a:extLst>
            <a:ext uri="{FF2B5EF4-FFF2-40B4-BE49-F238E27FC236}">
              <a16:creationId xmlns:a16="http://schemas.microsoft.com/office/drawing/2014/main" id="{540ECBF7-1859-492F-9E48-E5225AB5993A}"/>
            </a:ext>
          </a:extLst>
        </xdr:cNvPr>
        <xdr:cNvSpPr txBox="1"/>
      </xdr:nvSpPr>
      <xdr:spPr>
        <a:xfrm>
          <a:off x="12960994" y="1725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22877</xdr:rowOff>
    </xdr:from>
    <xdr:ext cx="405111" cy="259045"/>
    <xdr:sp macro="" textlink="">
      <xdr:nvSpPr>
        <xdr:cNvPr id="896" name="n_3aveValue【庁舎】&#10;有形固定資産減価償却率">
          <a:extLst>
            <a:ext uri="{FF2B5EF4-FFF2-40B4-BE49-F238E27FC236}">
              <a16:creationId xmlns:a16="http://schemas.microsoft.com/office/drawing/2014/main" id="{18AB2C9B-DD25-49AF-8BCB-7A1B5BE87863}"/>
            </a:ext>
          </a:extLst>
        </xdr:cNvPr>
        <xdr:cNvSpPr txBox="1"/>
      </xdr:nvSpPr>
      <xdr:spPr>
        <a:xfrm>
          <a:off x="12167244" y="1728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9541</xdr:rowOff>
    </xdr:from>
    <xdr:ext cx="405111" cy="259045"/>
    <xdr:sp macro="" textlink="">
      <xdr:nvSpPr>
        <xdr:cNvPr id="897" name="n_4aveValue【庁舎】&#10;有形固定資産減価償却率">
          <a:extLst>
            <a:ext uri="{FF2B5EF4-FFF2-40B4-BE49-F238E27FC236}">
              <a16:creationId xmlns:a16="http://schemas.microsoft.com/office/drawing/2014/main" id="{B564680D-F588-4BA8-9C07-57DB90C2A642}"/>
            </a:ext>
          </a:extLst>
        </xdr:cNvPr>
        <xdr:cNvSpPr txBox="1"/>
      </xdr:nvSpPr>
      <xdr:spPr>
        <a:xfrm>
          <a:off x="11354444" y="17268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150513</xdr:rowOff>
    </xdr:from>
    <xdr:ext cx="405111" cy="259045"/>
    <xdr:sp macro="" textlink="">
      <xdr:nvSpPr>
        <xdr:cNvPr id="898" name="n_1mainValue【庁舎】&#10;有形固定資産減価償却率">
          <a:extLst>
            <a:ext uri="{FF2B5EF4-FFF2-40B4-BE49-F238E27FC236}">
              <a16:creationId xmlns:a16="http://schemas.microsoft.com/office/drawing/2014/main" id="{33FC67C0-06D0-4F93-9A9E-A3AD2967C6E5}"/>
            </a:ext>
          </a:extLst>
        </xdr:cNvPr>
        <xdr:cNvSpPr txBox="1"/>
      </xdr:nvSpPr>
      <xdr:spPr>
        <a:xfrm>
          <a:off x="13742044" y="1723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652</xdr:rowOff>
    </xdr:from>
    <xdr:ext cx="405111" cy="259045"/>
    <xdr:sp macro="" textlink="">
      <xdr:nvSpPr>
        <xdr:cNvPr id="899" name="n_2mainValue【庁舎】&#10;有形固定資産減価償却率">
          <a:extLst>
            <a:ext uri="{FF2B5EF4-FFF2-40B4-BE49-F238E27FC236}">
              <a16:creationId xmlns:a16="http://schemas.microsoft.com/office/drawing/2014/main" id="{95FBC390-AD12-4A55-9C8A-5678BAE08CEA}"/>
            </a:ext>
          </a:extLst>
        </xdr:cNvPr>
        <xdr:cNvSpPr txBox="1"/>
      </xdr:nvSpPr>
      <xdr:spPr>
        <a:xfrm>
          <a:off x="12960994" y="1691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134002</xdr:rowOff>
    </xdr:from>
    <xdr:ext cx="405111" cy="259045"/>
    <xdr:sp macro="" textlink="">
      <xdr:nvSpPr>
        <xdr:cNvPr id="900" name="n_3mainValue【庁舎】&#10;有形固定資産減価償却率">
          <a:extLst>
            <a:ext uri="{FF2B5EF4-FFF2-40B4-BE49-F238E27FC236}">
              <a16:creationId xmlns:a16="http://schemas.microsoft.com/office/drawing/2014/main" id="{01A1D2DB-746A-4353-A6CD-521BC15EF378}"/>
            </a:ext>
          </a:extLst>
        </xdr:cNvPr>
        <xdr:cNvSpPr txBox="1"/>
      </xdr:nvSpPr>
      <xdr:spPr>
        <a:xfrm>
          <a:off x="12167244" y="1687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101616</xdr:rowOff>
    </xdr:from>
    <xdr:ext cx="405111" cy="259045"/>
    <xdr:sp macro="" textlink="">
      <xdr:nvSpPr>
        <xdr:cNvPr id="901" name="n_4mainValue【庁舎】&#10;有形固定資産減価償却率">
          <a:extLst>
            <a:ext uri="{FF2B5EF4-FFF2-40B4-BE49-F238E27FC236}">
              <a16:creationId xmlns:a16="http://schemas.microsoft.com/office/drawing/2014/main" id="{1676B2F6-F502-4C45-8D44-0BCD5D931057}"/>
            </a:ext>
          </a:extLst>
        </xdr:cNvPr>
        <xdr:cNvSpPr txBox="1"/>
      </xdr:nvSpPr>
      <xdr:spPr>
        <a:xfrm>
          <a:off x="11354444" y="1684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4C9DF2ED-4FE5-4BD3-BC93-954B655C9F7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9FA5993D-8D09-43AC-901F-76DAE54B0F7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7199AC70-A49D-4C58-B7E7-82403B5FA2C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8611C728-2804-44A2-A3F4-41547EAA23C6}"/>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58CB78D2-905B-49C7-BE4A-09D0D08A4FD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A6AF7291-B665-4356-8B4C-B55D3C4304A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5F79E9A7-14B9-4740-BD7B-FEA374F1F0A7}"/>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1B84B7C1-B9DA-4433-A493-8FF9DDB4A7E4}"/>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2708BABA-5F85-452D-BF32-49E45F10B57F}"/>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30480A31-81EE-45A1-A470-9D5289F55E42}"/>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B4449836-8FC7-4572-B46C-0FF2AA25FD3F}"/>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6C08C5C2-C488-413F-B25A-32C829A10FC1}"/>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5453F64B-035A-4109-B465-FCCB6C2E47CA}"/>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06E43419-D63E-4671-9C3F-3F9052C1C64A}"/>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F3404C8C-7FEC-4D0F-9640-8C911C657882}"/>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B091FF96-78D4-4E6D-B822-814E84214BB9}"/>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18BD09C1-F7CA-489E-9819-B3E8B76CEF04}"/>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E9B7B1E4-2339-4790-8DEB-3C30227382DC}"/>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F8975F9E-E443-4087-8427-54538B45F481}"/>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657F2E6B-4F42-4AE6-8A4A-A39022C91915}"/>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BEEFA043-DED0-492B-B8B9-1C7A26A3BC5F}"/>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E71E4C3E-B2AC-4B82-AD31-1418A8E73AAB}"/>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7453F215-437C-4220-B6A8-18A104ADCB4E}"/>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7C8D7E1D-7193-41FC-BC18-1291F4CDE866}"/>
            </a:ext>
          </a:extLst>
        </xdr:cNvPr>
        <xdr:cNvCxnSpPr/>
      </xdr:nvCxnSpPr>
      <xdr:spPr>
        <a:xfrm flipV="1">
          <a:off x="19951064" y="165392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442F99ED-3E44-47F8-9EF9-41235E30A21C}"/>
            </a:ext>
          </a:extLst>
        </xdr:cNvPr>
        <xdr:cNvSpPr txBox="1"/>
      </xdr:nvSpPr>
      <xdr:spPr>
        <a:xfrm>
          <a:off x="1998980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9D92CC27-D1AB-4ACA-A63B-11D42EE8290C}"/>
            </a:ext>
          </a:extLst>
        </xdr:cNvPr>
        <xdr:cNvCxnSpPr/>
      </xdr:nvCxnSpPr>
      <xdr:spPr>
        <a:xfrm>
          <a:off x="19881850" y="17937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29B14AD7-2628-49CB-AB2D-326524A28CCB}"/>
            </a:ext>
          </a:extLst>
        </xdr:cNvPr>
        <xdr:cNvSpPr txBox="1"/>
      </xdr:nvSpPr>
      <xdr:spPr>
        <a:xfrm>
          <a:off x="19989800" y="1631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6668F6E0-F288-4729-BA6D-8C2595B2D721}"/>
            </a:ext>
          </a:extLst>
        </xdr:cNvPr>
        <xdr:cNvCxnSpPr/>
      </xdr:nvCxnSpPr>
      <xdr:spPr>
        <a:xfrm>
          <a:off x="19881850" y="165392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30" name="【庁舎】&#10;一人当たり面積平均値テキスト">
          <a:extLst>
            <a:ext uri="{FF2B5EF4-FFF2-40B4-BE49-F238E27FC236}">
              <a16:creationId xmlns:a16="http://schemas.microsoft.com/office/drawing/2014/main" id="{7C289990-DD64-4023-8DED-51956B031AA3}"/>
            </a:ext>
          </a:extLst>
        </xdr:cNvPr>
        <xdr:cNvSpPr txBox="1"/>
      </xdr:nvSpPr>
      <xdr:spPr>
        <a:xfrm>
          <a:off x="19989800" y="1747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BBA033A5-0F84-4AAD-ACD0-0643C136B50B}"/>
            </a:ext>
          </a:extLst>
        </xdr:cNvPr>
        <xdr:cNvSpPr/>
      </xdr:nvSpPr>
      <xdr:spPr>
        <a:xfrm>
          <a:off x="19900900" y="1749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6D83409E-730F-4ADD-AB3C-215B9CF1CBA7}"/>
            </a:ext>
          </a:extLst>
        </xdr:cNvPr>
        <xdr:cNvSpPr/>
      </xdr:nvSpPr>
      <xdr:spPr>
        <a:xfrm>
          <a:off x="19157950" y="174980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8E3F6B21-E8C5-4813-A83F-0FC1946F390B}"/>
            </a:ext>
          </a:extLst>
        </xdr:cNvPr>
        <xdr:cNvSpPr/>
      </xdr:nvSpPr>
      <xdr:spPr>
        <a:xfrm>
          <a:off x="1834515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64522B8C-4FA2-4107-AD0A-DBCAB753D1B5}"/>
            </a:ext>
          </a:extLst>
        </xdr:cNvPr>
        <xdr:cNvSpPr/>
      </xdr:nvSpPr>
      <xdr:spPr>
        <a:xfrm>
          <a:off x="1755140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98E1927F-D13A-456D-B624-CFBE6BBA0B19}"/>
            </a:ext>
          </a:extLst>
        </xdr:cNvPr>
        <xdr:cNvSpPr/>
      </xdr:nvSpPr>
      <xdr:spPr>
        <a:xfrm>
          <a:off x="16757650" y="17520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39352DB-E255-46EA-990A-A6174817391E}"/>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7EBD4CC-3BB1-482B-B0AE-F8296B56222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E3BDED9-EFAC-442C-BBAD-F748958956F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2BD0BE7A-5562-48B5-9219-B3DDDE47675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77C16CE5-E95B-48F8-AC99-3E1F3288B166}"/>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6350</xdr:rowOff>
    </xdr:from>
    <xdr:to>
      <xdr:col>116</xdr:col>
      <xdr:colOff>114300</xdr:colOff>
      <xdr:row>104</xdr:row>
      <xdr:rowOff>107950</xdr:rowOff>
    </xdr:to>
    <xdr:sp macro="" textlink="">
      <xdr:nvSpPr>
        <xdr:cNvPr id="941" name="楕円 940">
          <a:extLst>
            <a:ext uri="{FF2B5EF4-FFF2-40B4-BE49-F238E27FC236}">
              <a16:creationId xmlns:a16="http://schemas.microsoft.com/office/drawing/2014/main" id="{D1ABED1F-58CA-45CD-8499-534218EABF07}"/>
            </a:ext>
          </a:extLst>
        </xdr:cNvPr>
        <xdr:cNvSpPr/>
      </xdr:nvSpPr>
      <xdr:spPr>
        <a:xfrm>
          <a:off x="19900900" y="1726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29227</xdr:rowOff>
    </xdr:from>
    <xdr:ext cx="469744" cy="259045"/>
    <xdr:sp macro="" textlink="">
      <xdr:nvSpPr>
        <xdr:cNvPr id="942" name="【庁舎】&#10;一人当たり面積該当値テキスト">
          <a:extLst>
            <a:ext uri="{FF2B5EF4-FFF2-40B4-BE49-F238E27FC236}">
              <a16:creationId xmlns:a16="http://schemas.microsoft.com/office/drawing/2014/main" id="{5852A777-3992-4FC7-BEB0-03700466D853}"/>
            </a:ext>
          </a:extLst>
        </xdr:cNvPr>
        <xdr:cNvSpPr txBox="1"/>
      </xdr:nvSpPr>
      <xdr:spPr>
        <a:xfrm>
          <a:off x="19989800" y="1711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52070</xdr:rowOff>
    </xdr:from>
    <xdr:to>
      <xdr:col>112</xdr:col>
      <xdr:colOff>38100</xdr:colOff>
      <xdr:row>104</xdr:row>
      <xdr:rowOff>153670</xdr:rowOff>
    </xdr:to>
    <xdr:sp macro="" textlink="">
      <xdr:nvSpPr>
        <xdr:cNvPr id="943" name="楕円 942">
          <a:extLst>
            <a:ext uri="{FF2B5EF4-FFF2-40B4-BE49-F238E27FC236}">
              <a16:creationId xmlns:a16="http://schemas.microsoft.com/office/drawing/2014/main" id="{D765D2A1-A164-40B5-9234-931F3456EDA6}"/>
            </a:ext>
          </a:extLst>
        </xdr:cNvPr>
        <xdr:cNvSpPr/>
      </xdr:nvSpPr>
      <xdr:spPr>
        <a:xfrm>
          <a:off x="19157950" y="17311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57150</xdr:rowOff>
    </xdr:from>
    <xdr:to>
      <xdr:col>116</xdr:col>
      <xdr:colOff>63500</xdr:colOff>
      <xdr:row>104</xdr:row>
      <xdr:rowOff>102870</xdr:rowOff>
    </xdr:to>
    <xdr:cxnSp macro="">
      <xdr:nvCxnSpPr>
        <xdr:cNvPr id="944" name="直線コネクタ 943">
          <a:extLst>
            <a:ext uri="{FF2B5EF4-FFF2-40B4-BE49-F238E27FC236}">
              <a16:creationId xmlns:a16="http://schemas.microsoft.com/office/drawing/2014/main" id="{1D2E7060-1E5A-4500-9EEA-31B3E93C80C8}"/>
            </a:ext>
          </a:extLst>
        </xdr:cNvPr>
        <xdr:cNvCxnSpPr/>
      </xdr:nvCxnSpPr>
      <xdr:spPr>
        <a:xfrm flipV="1">
          <a:off x="19202400" y="17316450"/>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170180</xdr:rowOff>
    </xdr:from>
    <xdr:to>
      <xdr:col>107</xdr:col>
      <xdr:colOff>101600</xdr:colOff>
      <xdr:row>104</xdr:row>
      <xdr:rowOff>100330</xdr:rowOff>
    </xdr:to>
    <xdr:sp macro="" textlink="">
      <xdr:nvSpPr>
        <xdr:cNvPr id="945" name="楕円 944">
          <a:extLst>
            <a:ext uri="{FF2B5EF4-FFF2-40B4-BE49-F238E27FC236}">
              <a16:creationId xmlns:a16="http://schemas.microsoft.com/office/drawing/2014/main" id="{02924F78-0FEC-458F-96F0-7A37FAE843AB}"/>
            </a:ext>
          </a:extLst>
        </xdr:cNvPr>
        <xdr:cNvSpPr/>
      </xdr:nvSpPr>
      <xdr:spPr>
        <a:xfrm>
          <a:off x="18345150" y="1725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49530</xdr:rowOff>
    </xdr:from>
    <xdr:to>
      <xdr:col>111</xdr:col>
      <xdr:colOff>177800</xdr:colOff>
      <xdr:row>104</xdr:row>
      <xdr:rowOff>102870</xdr:rowOff>
    </xdr:to>
    <xdr:cxnSp macro="">
      <xdr:nvCxnSpPr>
        <xdr:cNvPr id="946" name="直線コネクタ 945">
          <a:extLst>
            <a:ext uri="{FF2B5EF4-FFF2-40B4-BE49-F238E27FC236}">
              <a16:creationId xmlns:a16="http://schemas.microsoft.com/office/drawing/2014/main" id="{883A0199-B0F5-474E-98FE-32C5013F3454}"/>
            </a:ext>
          </a:extLst>
        </xdr:cNvPr>
        <xdr:cNvCxnSpPr/>
      </xdr:nvCxnSpPr>
      <xdr:spPr>
        <a:xfrm>
          <a:off x="18395950" y="17308830"/>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2539</xdr:rowOff>
    </xdr:from>
    <xdr:to>
      <xdr:col>102</xdr:col>
      <xdr:colOff>165100</xdr:colOff>
      <xdr:row>104</xdr:row>
      <xdr:rowOff>104139</xdr:rowOff>
    </xdr:to>
    <xdr:sp macro="" textlink="">
      <xdr:nvSpPr>
        <xdr:cNvPr id="947" name="楕円 946">
          <a:extLst>
            <a:ext uri="{FF2B5EF4-FFF2-40B4-BE49-F238E27FC236}">
              <a16:creationId xmlns:a16="http://schemas.microsoft.com/office/drawing/2014/main" id="{EA678C1A-238B-4558-96E3-8AC66D8A2233}"/>
            </a:ext>
          </a:extLst>
        </xdr:cNvPr>
        <xdr:cNvSpPr/>
      </xdr:nvSpPr>
      <xdr:spPr>
        <a:xfrm>
          <a:off x="175514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49530</xdr:rowOff>
    </xdr:from>
    <xdr:to>
      <xdr:col>107</xdr:col>
      <xdr:colOff>50800</xdr:colOff>
      <xdr:row>104</xdr:row>
      <xdr:rowOff>53339</xdr:rowOff>
    </xdr:to>
    <xdr:cxnSp macro="">
      <xdr:nvCxnSpPr>
        <xdr:cNvPr id="948" name="直線コネクタ 947">
          <a:extLst>
            <a:ext uri="{FF2B5EF4-FFF2-40B4-BE49-F238E27FC236}">
              <a16:creationId xmlns:a16="http://schemas.microsoft.com/office/drawing/2014/main" id="{E12E87D8-BA0A-4C47-88D9-1FBE87387CE6}"/>
            </a:ext>
          </a:extLst>
        </xdr:cNvPr>
        <xdr:cNvCxnSpPr/>
      </xdr:nvCxnSpPr>
      <xdr:spPr>
        <a:xfrm flipV="1">
          <a:off x="17602200" y="17308830"/>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6350</xdr:rowOff>
    </xdr:from>
    <xdr:to>
      <xdr:col>98</xdr:col>
      <xdr:colOff>38100</xdr:colOff>
      <xdr:row>104</xdr:row>
      <xdr:rowOff>107950</xdr:rowOff>
    </xdr:to>
    <xdr:sp macro="" textlink="">
      <xdr:nvSpPr>
        <xdr:cNvPr id="949" name="楕円 948">
          <a:extLst>
            <a:ext uri="{FF2B5EF4-FFF2-40B4-BE49-F238E27FC236}">
              <a16:creationId xmlns:a16="http://schemas.microsoft.com/office/drawing/2014/main" id="{54739399-6DE1-4FC0-BE67-C0378BCAF709}"/>
            </a:ext>
          </a:extLst>
        </xdr:cNvPr>
        <xdr:cNvSpPr/>
      </xdr:nvSpPr>
      <xdr:spPr>
        <a:xfrm>
          <a:off x="16757650" y="17265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53339</xdr:rowOff>
    </xdr:from>
    <xdr:to>
      <xdr:col>102</xdr:col>
      <xdr:colOff>114300</xdr:colOff>
      <xdr:row>104</xdr:row>
      <xdr:rowOff>57150</xdr:rowOff>
    </xdr:to>
    <xdr:cxnSp macro="">
      <xdr:nvCxnSpPr>
        <xdr:cNvPr id="950" name="直線コネクタ 949">
          <a:extLst>
            <a:ext uri="{FF2B5EF4-FFF2-40B4-BE49-F238E27FC236}">
              <a16:creationId xmlns:a16="http://schemas.microsoft.com/office/drawing/2014/main" id="{41BE5E6A-64B1-4783-90D1-18AB3600F1A9}"/>
            </a:ext>
          </a:extLst>
        </xdr:cNvPr>
        <xdr:cNvCxnSpPr/>
      </xdr:nvCxnSpPr>
      <xdr:spPr>
        <a:xfrm flipV="1">
          <a:off x="16802100" y="17312639"/>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51" name="n_1aveValue【庁舎】&#10;一人当たり面積">
          <a:extLst>
            <a:ext uri="{FF2B5EF4-FFF2-40B4-BE49-F238E27FC236}">
              <a16:creationId xmlns:a16="http://schemas.microsoft.com/office/drawing/2014/main" id="{846CA15B-73C6-4305-8908-790E8961F171}"/>
            </a:ext>
          </a:extLst>
        </xdr:cNvPr>
        <xdr:cNvSpPr txBox="1"/>
      </xdr:nvSpPr>
      <xdr:spPr>
        <a:xfrm>
          <a:off x="18980227" y="175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2" name="n_2aveValue【庁舎】&#10;一人当たり面積">
          <a:extLst>
            <a:ext uri="{FF2B5EF4-FFF2-40B4-BE49-F238E27FC236}">
              <a16:creationId xmlns:a16="http://schemas.microsoft.com/office/drawing/2014/main" id="{D167BCD9-D24B-416E-8AFE-564A99DA657C}"/>
            </a:ext>
          </a:extLst>
        </xdr:cNvPr>
        <xdr:cNvSpPr txBox="1"/>
      </xdr:nvSpPr>
      <xdr:spPr>
        <a:xfrm>
          <a:off x="1818012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53" name="n_3aveValue【庁舎】&#10;一人当たり面積">
          <a:extLst>
            <a:ext uri="{FF2B5EF4-FFF2-40B4-BE49-F238E27FC236}">
              <a16:creationId xmlns:a16="http://schemas.microsoft.com/office/drawing/2014/main" id="{91F7AC2D-A81B-48DC-9327-08DC5D30D628}"/>
            </a:ext>
          </a:extLst>
        </xdr:cNvPr>
        <xdr:cNvSpPr txBox="1"/>
      </xdr:nvSpPr>
      <xdr:spPr>
        <a:xfrm>
          <a:off x="1738637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a:extLst>
            <a:ext uri="{FF2B5EF4-FFF2-40B4-BE49-F238E27FC236}">
              <a16:creationId xmlns:a16="http://schemas.microsoft.com/office/drawing/2014/main" id="{4BC8D6C3-C2FB-4C03-A328-1FC2445B0C5A}"/>
            </a:ext>
          </a:extLst>
        </xdr:cNvPr>
        <xdr:cNvSpPr txBox="1"/>
      </xdr:nvSpPr>
      <xdr:spPr>
        <a:xfrm>
          <a:off x="16592627" y="176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170197</xdr:rowOff>
    </xdr:from>
    <xdr:ext cx="469744" cy="259045"/>
    <xdr:sp macro="" textlink="">
      <xdr:nvSpPr>
        <xdr:cNvPr id="955" name="n_1mainValue【庁舎】&#10;一人当たり面積">
          <a:extLst>
            <a:ext uri="{FF2B5EF4-FFF2-40B4-BE49-F238E27FC236}">
              <a16:creationId xmlns:a16="http://schemas.microsoft.com/office/drawing/2014/main" id="{FFBE6476-4F40-43A1-B390-F49B3C6C92BF}"/>
            </a:ext>
          </a:extLst>
        </xdr:cNvPr>
        <xdr:cNvSpPr txBox="1"/>
      </xdr:nvSpPr>
      <xdr:spPr>
        <a:xfrm>
          <a:off x="1898022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116857</xdr:rowOff>
    </xdr:from>
    <xdr:ext cx="469744" cy="259045"/>
    <xdr:sp macro="" textlink="">
      <xdr:nvSpPr>
        <xdr:cNvPr id="956" name="n_2mainValue【庁舎】&#10;一人当たり面積">
          <a:extLst>
            <a:ext uri="{FF2B5EF4-FFF2-40B4-BE49-F238E27FC236}">
              <a16:creationId xmlns:a16="http://schemas.microsoft.com/office/drawing/2014/main" id="{76C94A38-DD55-4CE2-9B57-04E74F617C1D}"/>
            </a:ext>
          </a:extLst>
        </xdr:cNvPr>
        <xdr:cNvSpPr txBox="1"/>
      </xdr:nvSpPr>
      <xdr:spPr>
        <a:xfrm>
          <a:off x="18180127" y="1703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120666</xdr:rowOff>
    </xdr:from>
    <xdr:ext cx="469744" cy="259045"/>
    <xdr:sp macro="" textlink="">
      <xdr:nvSpPr>
        <xdr:cNvPr id="957" name="n_3mainValue【庁舎】&#10;一人当たり面積">
          <a:extLst>
            <a:ext uri="{FF2B5EF4-FFF2-40B4-BE49-F238E27FC236}">
              <a16:creationId xmlns:a16="http://schemas.microsoft.com/office/drawing/2014/main" id="{C2107918-9775-4166-A92E-7F059C4AC246}"/>
            </a:ext>
          </a:extLst>
        </xdr:cNvPr>
        <xdr:cNvSpPr txBox="1"/>
      </xdr:nvSpPr>
      <xdr:spPr>
        <a:xfrm>
          <a:off x="17386377" y="1703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124477</xdr:rowOff>
    </xdr:from>
    <xdr:ext cx="469744" cy="259045"/>
    <xdr:sp macro="" textlink="">
      <xdr:nvSpPr>
        <xdr:cNvPr id="958" name="n_4mainValue【庁舎】&#10;一人当たり面積">
          <a:extLst>
            <a:ext uri="{FF2B5EF4-FFF2-40B4-BE49-F238E27FC236}">
              <a16:creationId xmlns:a16="http://schemas.microsoft.com/office/drawing/2014/main" id="{5E044FCA-0736-4656-8CA8-F4569AB44D22}"/>
            </a:ext>
          </a:extLst>
        </xdr:cNvPr>
        <xdr:cNvSpPr txBox="1"/>
      </xdr:nvSpPr>
      <xdr:spPr>
        <a:xfrm>
          <a:off x="16592627" y="1704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2FC0BF67-B5F4-49BA-99A9-A21A2895E892}"/>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67AE7A36-E3A2-482A-81DC-7FDA2E7BC154}"/>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856882DB-CE79-49CE-AB0D-C6F27F3576BB}"/>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類似団体内平均と比較して有形固定資産減価償却率が高くなっている施設は、</a:t>
          </a:r>
          <a:r>
            <a:rPr kumimoji="1" lang="ja-JP" altLang="en-US" sz="1300">
              <a:solidFill>
                <a:schemeClr val="dk1"/>
              </a:solidFill>
              <a:effectLst/>
              <a:latin typeface="+mn-lt"/>
              <a:ea typeface="+mn-ea"/>
              <a:cs typeface="+mn-cs"/>
            </a:rPr>
            <a:t>庁舎</a:t>
          </a:r>
          <a:r>
            <a:rPr kumimoji="1" lang="ja-JP" altLang="ja-JP" sz="1300">
              <a:solidFill>
                <a:schemeClr val="dk1"/>
              </a:solidFill>
              <a:effectLst/>
              <a:latin typeface="+mn-lt"/>
              <a:ea typeface="+mn-ea"/>
              <a:cs typeface="+mn-cs"/>
            </a:rPr>
            <a:t>であり、特に低くなっている施設は、</a:t>
          </a:r>
          <a:r>
            <a:rPr kumimoji="1" lang="ja-JP" altLang="en-US" sz="1300">
              <a:solidFill>
                <a:schemeClr val="dk1"/>
              </a:solidFill>
              <a:effectLst/>
              <a:latin typeface="+mn-lt"/>
              <a:ea typeface="+mn-ea"/>
              <a:cs typeface="+mn-cs"/>
            </a:rPr>
            <a:t>一般廃棄物処理施設、保健センター・保健所</a:t>
          </a:r>
          <a:r>
            <a:rPr kumimoji="1" lang="ja-JP" altLang="ja-JP" sz="1300">
              <a:solidFill>
                <a:schemeClr val="dk1"/>
              </a:solidFill>
              <a:effectLst/>
              <a:latin typeface="+mn-lt"/>
              <a:ea typeface="+mn-ea"/>
              <a:cs typeface="+mn-cs"/>
            </a:rPr>
            <a:t>である。</a:t>
          </a:r>
          <a:endParaRPr lang="ja-JP" altLang="ja-JP" sz="1300">
            <a:effectLst/>
          </a:endParaRPr>
        </a:p>
        <a:p>
          <a:r>
            <a:rPr kumimoji="1" lang="ja-JP" altLang="en-US" sz="1300">
              <a:solidFill>
                <a:schemeClr val="dk1"/>
              </a:solidFill>
              <a:effectLst/>
              <a:latin typeface="+mn-lt"/>
              <a:ea typeface="+mn-ea"/>
              <a:cs typeface="+mn-cs"/>
            </a:rPr>
            <a:t>一般廃棄物処理施設については、クリーンセンターやストックヤードの整備を継続的に実施してきたことによるもので、保健センター・保健所については、</a:t>
          </a:r>
          <a:r>
            <a:rPr kumimoji="1" lang="en-US" altLang="ja-JP" sz="1300">
              <a:solidFill>
                <a:schemeClr val="dk1"/>
              </a:solidFill>
              <a:effectLst/>
              <a:latin typeface="+mn-lt"/>
              <a:ea typeface="+mn-ea"/>
              <a:cs typeface="+mn-cs"/>
            </a:rPr>
            <a:t>R6</a:t>
          </a:r>
          <a:r>
            <a:rPr kumimoji="1" lang="ja-JP" altLang="en-US" sz="1300">
              <a:solidFill>
                <a:schemeClr val="dk1"/>
              </a:solidFill>
              <a:effectLst/>
              <a:latin typeface="+mn-lt"/>
              <a:ea typeface="+mn-ea"/>
              <a:cs typeface="+mn-cs"/>
            </a:rPr>
            <a:t>年度中に供用開始となった新施設への移転を行ったことによる。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全体として類似団体平均より低い水準を推移しているが、逆に一人当たり面積は高い水準にあるため、今後の建替えなどについては、面積の削減により改修費を削減するなどの方針も検討する余地があると考えられる。</a:t>
          </a:r>
          <a:endParaRPr kumimoji="1" lang="en-US" altLang="ja-JP" sz="13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3"/>
      <c r="DK1" s="163"/>
      <c r="DL1" s="163"/>
      <c r="DM1" s="163"/>
      <c r="DN1" s="163"/>
      <c r="DO1" s="163"/>
    </row>
    <row r="2" spans="1:119" ht="24" thickBot="1" x14ac:dyDescent="0.25">
      <c r="B2" s="164" t="s">
        <v>77</v>
      </c>
      <c r="C2" s="164"/>
      <c r="D2" s="165"/>
    </row>
    <row r="3" spans="1:119" ht="18.75" customHeight="1" thickBot="1" x14ac:dyDescent="0.25">
      <c r="A3" s="163"/>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3"/>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100644464</v>
      </c>
      <c r="BO4" s="485"/>
      <c r="BP4" s="485"/>
      <c r="BQ4" s="485"/>
      <c r="BR4" s="485"/>
      <c r="BS4" s="485"/>
      <c r="BT4" s="485"/>
      <c r="BU4" s="486"/>
      <c r="BV4" s="484">
        <v>97099123</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5.4</v>
      </c>
      <c r="CU4" s="625"/>
      <c r="CV4" s="625"/>
      <c r="CW4" s="625"/>
      <c r="CX4" s="625"/>
      <c r="CY4" s="625"/>
      <c r="CZ4" s="625"/>
      <c r="DA4" s="626"/>
      <c r="DB4" s="624">
        <v>7.3</v>
      </c>
      <c r="DC4" s="625"/>
      <c r="DD4" s="625"/>
      <c r="DE4" s="625"/>
      <c r="DF4" s="625"/>
      <c r="DG4" s="625"/>
      <c r="DH4" s="625"/>
      <c r="DI4" s="626"/>
    </row>
    <row r="5" spans="1:119" ht="18.75" customHeight="1" x14ac:dyDescent="0.2">
      <c r="A5" s="163"/>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96959956</v>
      </c>
      <c r="BO5" s="456"/>
      <c r="BP5" s="456"/>
      <c r="BQ5" s="456"/>
      <c r="BR5" s="456"/>
      <c r="BS5" s="456"/>
      <c r="BT5" s="456"/>
      <c r="BU5" s="457"/>
      <c r="BV5" s="455">
        <v>90787737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87.8</v>
      </c>
      <c r="CU5" s="453"/>
      <c r="CV5" s="453"/>
      <c r="CW5" s="453"/>
      <c r="CX5" s="453"/>
      <c r="CY5" s="453"/>
      <c r="CZ5" s="453"/>
      <c r="DA5" s="454"/>
      <c r="DB5" s="452">
        <v>92.1</v>
      </c>
      <c r="DC5" s="453"/>
      <c r="DD5" s="453"/>
      <c r="DE5" s="453"/>
      <c r="DF5" s="453"/>
      <c r="DG5" s="453"/>
      <c r="DH5" s="453"/>
      <c r="DI5" s="454"/>
    </row>
    <row r="6" spans="1:119" ht="18.75" customHeight="1" x14ac:dyDescent="0.2">
      <c r="A6" s="163"/>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3684508</v>
      </c>
      <c r="BO6" s="456"/>
      <c r="BP6" s="456"/>
      <c r="BQ6" s="456"/>
      <c r="BR6" s="456"/>
      <c r="BS6" s="456"/>
      <c r="BT6" s="456"/>
      <c r="BU6" s="457"/>
      <c r="BV6" s="455">
        <v>6311386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88</v>
      </c>
      <c r="CU6" s="599"/>
      <c r="CV6" s="599"/>
      <c r="CW6" s="599"/>
      <c r="CX6" s="599"/>
      <c r="CY6" s="599"/>
      <c r="CZ6" s="599"/>
      <c r="DA6" s="600"/>
      <c r="DB6" s="598">
        <v>93</v>
      </c>
      <c r="DC6" s="599"/>
      <c r="DD6" s="599"/>
      <c r="DE6" s="599"/>
      <c r="DF6" s="599"/>
      <c r="DG6" s="599"/>
      <c r="DH6" s="599"/>
      <c r="DI6" s="600"/>
    </row>
    <row r="7" spans="1:119" ht="18.75" customHeight="1" x14ac:dyDescent="0.2">
      <c r="A7" s="163"/>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1008610</v>
      </c>
      <c r="BO7" s="456"/>
      <c r="BP7" s="456"/>
      <c r="BQ7" s="456"/>
      <c r="BR7" s="456"/>
      <c r="BS7" s="456"/>
      <c r="BT7" s="456"/>
      <c r="BU7" s="457"/>
      <c r="BV7" s="455">
        <v>2858988</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49207316</v>
      </c>
      <c r="CU7" s="456"/>
      <c r="CV7" s="456"/>
      <c r="CW7" s="456"/>
      <c r="CX7" s="456"/>
      <c r="CY7" s="456"/>
      <c r="CZ7" s="456"/>
      <c r="DA7" s="457"/>
      <c r="DB7" s="455">
        <v>47253964</v>
      </c>
      <c r="DC7" s="456"/>
      <c r="DD7" s="456"/>
      <c r="DE7" s="456"/>
      <c r="DF7" s="456"/>
      <c r="DG7" s="456"/>
      <c r="DH7" s="456"/>
      <c r="DI7" s="457"/>
    </row>
    <row r="8" spans="1:119" ht="18.75" customHeight="1" thickBot="1" x14ac:dyDescent="0.25">
      <c r="A8" s="163"/>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2675898</v>
      </c>
      <c r="BO8" s="456"/>
      <c r="BP8" s="456"/>
      <c r="BQ8" s="456"/>
      <c r="BR8" s="456"/>
      <c r="BS8" s="456"/>
      <c r="BT8" s="456"/>
      <c r="BU8" s="457"/>
      <c r="BV8" s="455">
        <v>3452398</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0.94</v>
      </c>
      <c r="CU8" s="559"/>
      <c r="CV8" s="559"/>
      <c r="CW8" s="559"/>
      <c r="CX8" s="559"/>
      <c r="CY8" s="559"/>
      <c r="CZ8" s="559"/>
      <c r="DA8" s="560"/>
      <c r="DB8" s="558">
        <v>0.94</v>
      </c>
      <c r="DC8" s="559"/>
      <c r="DD8" s="559"/>
      <c r="DE8" s="559"/>
      <c r="DF8" s="559"/>
      <c r="DG8" s="559"/>
      <c r="DH8" s="559"/>
      <c r="DI8" s="560"/>
    </row>
    <row r="9" spans="1:119" ht="18.75" customHeight="1" thickBot="1" x14ac:dyDescent="0.25">
      <c r="A9" s="163"/>
      <c r="B9" s="587" t="s">
        <v>107</v>
      </c>
      <c r="C9" s="588"/>
      <c r="D9" s="588"/>
      <c r="E9" s="588"/>
      <c r="F9" s="588"/>
      <c r="G9" s="588"/>
      <c r="H9" s="588"/>
      <c r="I9" s="588"/>
      <c r="J9" s="588"/>
      <c r="K9" s="506"/>
      <c r="L9" s="589" t="s">
        <v>108</v>
      </c>
      <c r="M9" s="590"/>
      <c r="N9" s="590"/>
      <c r="O9" s="590"/>
      <c r="P9" s="590"/>
      <c r="Q9" s="591"/>
      <c r="R9" s="592">
        <v>223014</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-776500</v>
      </c>
      <c r="BO9" s="456"/>
      <c r="BP9" s="456"/>
      <c r="BQ9" s="456"/>
      <c r="BR9" s="456"/>
      <c r="BS9" s="456"/>
      <c r="BT9" s="456"/>
      <c r="BU9" s="457"/>
      <c r="BV9" s="455">
        <v>161980</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9.6999999999999993</v>
      </c>
      <c r="CU9" s="453"/>
      <c r="CV9" s="453"/>
      <c r="CW9" s="453"/>
      <c r="CX9" s="453"/>
      <c r="CY9" s="453"/>
      <c r="CZ9" s="453"/>
      <c r="DA9" s="454"/>
      <c r="DB9" s="452">
        <v>9.9</v>
      </c>
      <c r="DC9" s="453"/>
      <c r="DD9" s="453"/>
      <c r="DE9" s="453"/>
      <c r="DF9" s="453"/>
      <c r="DG9" s="453"/>
      <c r="DH9" s="453"/>
      <c r="DI9" s="454"/>
    </row>
    <row r="10" spans="1:119" ht="18.75" customHeight="1" thickBot="1" x14ac:dyDescent="0.25">
      <c r="A10" s="163"/>
      <c r="B10" s="587"/>
      <c r="C10" s="588"/>
      <c r="D10" s="588"/>
      <c r="E10" s="588"/>
      <c r="F10" s="588"/>
      <c r="G10" s="588"/>
      <c r="H10" s="588"/>
      <c r="I10" s="588"/>
      <c r="J10" s="588"/>
      <c r="K10" s="506"/>
      <c r="L10" s="411" t="s">
        <v>113</v>
      </c>
      <c r="M10" s="412"/>
      <c r="N10" s="412"/>
      <c r="O10" s="412"/>
      <c r="P10" s="412"/>
      <c r="Q10" s="413"/>
      <c r="R10" s="408">
        <v>219807</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32948</v>
      </c>
      <c r="BO10" s="456"/>
      <c r="BP10" s="456"/>
      <c r="BQ10" s="456"/>
      <c r="BR10" s="456"/>
      <c r="BS10" s="456"/>
      <c r="BT10" s="456"/>
      <c r="BU10" s="457"/>
      <c r="BV10" s="455">
        <v>24877</v>
      </c>
      <c r="BW10" s="456"/>
      <c r="BX10" s="456"/>
      <c r="BY10" s="456"/>
      <c r="BZ10" s="456"/>
      <c r="CA10" s="456"/>
      <c r="CB10" s="456"/>
      <c r="CC10" s="45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3"/>
      <c r="B12" s="561" t="s">
        <v>123</v>
      </c>
      <c r="C12" s="562"/>
      <c r="D12" s="562"/>
      <c r="E12" s="562"/>
      <c r="F12" s="562"/>
      <c r="G12" s="562"/>
      <c r="H12" s="562"/>
      <c r="I12" s="562"/>
      <c r="J12" s="562"/>
      <c r="K12" s="563"/>
      <c r="L12" s="570" t="s">
        <v>124</v>
      </c>
      <c r="M12" s="571"/>
      <c r="N12" s="571"/>
      <c r="O12" s="571"/>
      <c r="P12" s="571"/>
      <c r="Q12" s="572"/>
      <c r="R12" s="573">
        <v>223075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521702</v>
      </c>
      <c r="BO12" s="456"/>
      <c r="BP12" s="456"/>
      <c r="BQ12" s="456"/>
      <c r="BR12" s="456"/>
      <c r="BS12" s="456"/>
      <c r="BT12" s="456"/>
      <c r="BU12" s="457"/>
      <c r="BV12" s="455">
        <v>3343322</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3"/>
      <c r="B13" s="564"/>
      <c r="C13" s="565"/>
      <c r="D13" s="565"/>
      <c r="E13" s="565"/>
      <c r="F13" s="565"/>
      <c r="G13" s="565"/>
      <c r="H13" s="565"/>
      <c r="I13" s="565"/>
      <c r="J13" s="565"/>
      <c r="K13" s="566"/>
      <c r="L13" s="172"/>
      <c r="M13" s="539" t="s">
        <v>130</v>
      </c>
      <c r="N13" s="540"/>
      <c r="O13" s="540"/>
      <c r="P13" s="540"/>
      <c r="Q13" s="541"/>
      <c r="R13" s="542">
        <v>207377</v>
      </c>
      <c r="S13" s="543"/>
      <c r="T13" s="543"/>
      <c r="U13" s="543"/>
      <c r="V13" s="544"/>
      <c r="W13" s="545" t="s">
        <v>131</v>
      </c>
      <c r="X13" s="441"/>
      <c r="Y13" s="441"/>
      <c r="Z13" s="441"/>
      <c r="AA13" s="441"/>
      <c r="AB13" s="442"/>
      <c r="AC13" s="408">
        <v>3340</v>
      </c>
      <c r="AD13" s="409"/>
      <c r="AE13" s="409"/>
      <c r="AF13" s="409"/>
      <c r="AG13" s="410"/>
      <c r="AH13" s="408">
        <v>3930</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-1265254</v>
      </c>
      <c r="BO13" s="456"/>
      <c r="BP13" s="456"/>
      <c r="BQ13" s="456"/>
      <c r="BR13" s="456"/>
      <c r="BS13" s="456"/>
      <c r="BT13" s="456"/>
      <c r="BU13" s="457"/>
      <c r="BV13" s="455">
        <v>-3156465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5.3</v>
      </c>
      <c r="CU13" s="453"/>
      <c r="CV13" s="453"/>
      <c r="CW13" s="453"/>
      <c r="CX13" s="453"/>
      <c r="CY13" s="453"/>
      <c r="CZ13" s="453"/>
      <c r="DA13" s="454"/>
      <c r="DB13" s="452">
        <v>5.8</v>
      </c>
      <c r="DC13" s="453"/>
      <c r="DD13" s="453"/>
      <c r="DE13" s="453"/>
      <c r="DF13" s="453"/>
      <c r="DG13" s="453"/>
      <c r="DH13" s="453"/>
      <c r="DI13" s="454"/>
    </row>
    <row r="14" spans="1:119" ht="18.75" customHeight="1" thickBot="1" x14ac:dyDescent="0.25">
      <c r="A14" s="163"/>
      <c r="B14" s="564"/>
      <c r="C14" s="565"/>
      <c r="D14" s="565"/>
      <c r="E14" s="565"/>
      <c r="F14" s="565"/>
      <c r="G14" s="565"/>
      <c r="H14" s="565"/>
      <c r="I14" s="565"/>
      <c r="J14" s="565"/>
      <c r="K14" s="566"/>
      <c r="L14" s="529" t="s">
        <v>135</v>
      </c>
      <c r="M14" s="582"/>
      <c r="N14" s="582"/>
      <c r="O14" s="582"/>
      <c r="P14" s="582"/>
      <c r="Q14" s="583"/>
      <c r="R14" s="542">
        <v>222518</v>
      </c>
      <c r="S14" s="543"/>
      <c r="T14" s="543"/>
      <c r="U14" s="543"/>
      <c r="V14" s="544"/>
      <c r="W14" s="546"/>
      <c r="X14" s="444"/>
      <c r="Y14" s="444"/>
      <c r="Z14" s="444"/>
      <c r="AA14" s="444"/>
      <c r="AB14" s="445"/>
      <c r="AC14" s="535">
        <v>3.2</v>
      </c>
      <c r="AD14" s="536"/>
      <c r="AE14" s="536"/>
      <c r="AF14" s="536"/>
      <c r="AG14" s="537"/>
      <c r="AH14" s="535">
        <v>3.9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25.6</v>
      </c>
      <c r="CU14" s="553"/>
      <c r="CV14" s="553"/>
      <c r="CW14" s="553"/>
      <c r="CX14" s="553"/>
      <c r="CY14" s="553"/>
      <c r="CZ14" s="553"/>
      <c r="DA14" s="554"/>
      <c r="DB14" s="552">
        <v>28.2</v>
      </c>
      <c r="DC14" s="553"/>
      <c r="DD14" s="553"/>
      <c r="DE14" s="553"/>
      <c r="DF14" s="553"/>
      <c r="DG14" s="553"/>
      <c r="DH14" s="553"/>
      <c r="DI14" s="554"/>
    </row>
    <row r="15" spans="1:119" ht="18.75" customHeight="1" x14ac:dyDescent="0.2">
      <c r="A15" s="163"/>
      <c r="B15" s="564"/>
      <c r="C15" s="565"/>
      <c r="D15" s="565"/>
      <c r="E15" s="565"/>
      <c r="F15" s="565"/>
      <c r="G15" s="565"/>
      <c r="H15" s="565"/>
      <c r="I15" s="565"/>
      <c r="J15" s="565"/>
      <c r="K15" s="566"/>
      <c r="L15" s="172"/>
      <c r="M15" s="539" t="s">
        <v>130</v>
      </c>
      <c r="N15" s="540"/>
      <c r="O15" s="540"/>
      <c r="P15" s="540"/>
      <c r="Q15" s="541"/>
      <c r="R15" s="542">
        <v>208985</v>
      </c>
      <c r="S15" s="543"/>
      <c r="T15" s="543"/>
      <c r="U15" s="543"/>
      <c r="V15" s="544"/>
      <c r="W15" s="545" t="s">
        <v>137</v>
      </c>
      <c r="X15" s="441"/>
      <c r="Y15" s="441"/>
      <c r="Z15" s="441"/>
      <c r="AA15" s="441"/>
      <c r="AB15" s="442"/>
      <c r="AC15" s="408">
        <v>40364</v>
      </c>
      <c r="AD15" s="409"/>
      <c r="AE15" s="409"/>
      <c r="AF15" s="409"/>
      <c r="AG15" s="410"/>
      <c r="AH15" s="408">
        <v>40765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37232419</v>
      </c>
      <c r="BO15" s="485"/>
      <c r="BP15" s="485"/>
      <c r="BQ15" s="485"/>
      <c r="BR15" s="485"/>
      <c r="BS15" s="485"/>
      <c r="BT15" s="485"/>
      <c r="BU15" s="486"/>
      <c r="BV15" s="484">
        <v>35068900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39.1</v>
      </c>
      <c r="AD16" s="536"/>
      <c r="AE16" s="536"/>
      <c r="AF16" s="536"/>
      <c r="AG16" s="537"/>
      <c r="AH16" s="535">
        <v>40</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38765071</v>
      </c>
      <c r="BO16" s="456"/>
      <c r="BP16" s="456"/>
      <c r="BQ16" s="456"/>
      <c r="BR16" s="456"/>
      <c r="BS16" s="456"/>
      <c r="BT16" s="456"/>
      <c r="BU16" s="457"/>
      <c r="BV16" s="455">
        <v>37163248</v>
      </c>
      <c r="BW16" s="456"/>
      <c r="BX16" s="456"/>
      <c r="BY16" s="456"/>
      <c r="BZ16" s="456"/>
      <c r="CA16" s="456"/>
      <c r="CB16" s="456"/>
      <c r="CC16" s="457"/>
      <c r="CD16" s="176"/>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3"/>
      <c r="B17" s="567"/>
      <c r="C17" s="568"/>
      <c r="D17" s="568"/>
      <c r="E17" s="568"/>
      <c r="F17" s="568"/>
      <c r="G17" s="568"/>
      <c r="H17" s="568"/>
      <c r="I17" s="568"/>
      <c r="J17" s="568"/>
      <c r="K17" s="569"/>
      <c r="L17" s="177"/>
      <c r="M17" s="548" t="s">
        <v>143</v>
      </c>
      <c r="N17" s="549"/>
      <c r="O17" s="549"/>
      <c r="P17" s="549"/>
      <c r="Q17" s="550"/>
      <c r="R17" s="532" t="s">
        <v>144</v>
      </c>
      <c r="S17" s="533"/>
      <c r="T17" s="533"/>
      <c r="U17" s="533"/>
      <c r="V17" s="534"/>
      <c r="W17" s="545" t="s">
        <v>145</v>
      </c>
      <c r="X17" s="441"/>
      <c r="Y17" s="441"/>
      <c r="Z17" s="441"/>
      <c r="AA17" s="441"/>
      <c r="AB17" s="442"/>
      <c r="AC17" s="408">
        <v>59476</v>
      </c>
      <c r="AD17" s="409"/>
      <c r="AE17" s="409"/>
      <c r="AF17" s="409"/>
      <c r="AG17" s="410"/>
      <c r="AH17" s="408">
        <v>57225</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47568376</v>
      </c>
      <c r="BO17" s="456"/>
      <c r="BP17" s="456"/>
      <c r="BQ17" s="456"/>
      <c r="BR17" s="456"/>
      <c r="BS17" s="456"/>
      <c r="BT17" s="456"/>
      <c r="BU17" s="457"/>
      <c r="BV17" s="455">
        <v>44664154</v>
      </c>
      <c r="BW17" s="456"/>
      <c r="BX17" s="456"/>
      <c r="BY17" s="456"/>
      <c r="BZ17" s="456"/>
      <c r="CA17" s="456"/>
      <c r="CB17" s="456"/>
      <c r="CC17" s="457"/>
      <c r="CD17" s="176"/>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3"/>
      <c r="B18" s="505" t="s">
        <v>147</v>
      </c>
      <c r="C18" s="506"/>
      <c r="D18" s="506"/>
      <c r="E18" s="507"/>
      <c r="F18" s="507"/>
      <c r="G18" s="507"/>
      <c r="H18" s="507"/>
      <c r="I18" s="507"/>
      <c r="J18" s="507"/>
      <c r="K18" s="507"/>
      <c r="L18" s="508">
        <v>175.54</v>
      </c>
      <c r="M18" s="508"/>
      <c r="N18" s="508"/>
      <c r="O18" s="508"/>
      <c r="P18" s="508"/>
      <c r="Q18" s="508"/>
      <c r="R18" s="509"/>
      <c r="S18" s="509"/>
      <c r="T18" s="509"/>
      <c r="U18" s="509"/>
      <c r="V18" s="510"/>
      <c r="W18" s="526"/>
      <c r="X18" s="527"/>
      <c r="Y18" s="527"/>
      <c r="Z18" s="527"/>
      <c r="AA18" s="527"/>
      <c r="AB18" s="551"/>
      <c r="AC18" s="425">
        <v>57.6</v>
      </c>
      <c r="AD18" s="426"/>
      <c r="AE18" s="426"/>
      <c r="AF18" s="426"/>
      <c r="AG18" s="511"/>
      <c r="AH18" s="425">
        <v>56.1</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48797014</v>
      </c>
      <c r="BO18" s="456"/>
      <c r="BP18" s="456"/>
      <c r="BQ18" s="456"/>
      <c r="BR18" s="456"/>
      <c r="BS18" s="456"/>
      <c r="BT18" s="456"/>
      <c r="BU18" s="457"/>
      <c r="BV18" s="455">
        <v>46384749</v>
      </c>
      <c r="BW18" s="456"/>
      <c r="BX18" s="456"/>
      <c r="BY18" s="456"/>
      <c r="BZ18" s="456"/>
      <c r="CA18" s="456"/>
      <c r="CB18" s="456"/>
      <c r="CC18" s="457"/>
      <c r="CD18" s="176"/>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3"/>
      <c r="B19" s="505" t="s">
        <v>149</v>
      </c>
      <c r="C19" s="506"/>
      <c r="D19" s="506"/>
      <c r="E19" s="507"/>
      <c r="F19" s="507"/>
      <c r="G19" s="507"/>
      <c r="H19" s="507"/>
      <c r="I19" s="507"/>
      <c r="J19" s="507"/>
      <c r="K19" s="507"/>
      <c r="L19" s="515">
        <v>1270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63613745</v>
      </c>
      <c r="BO19" s="456"/>
      <c r="BP19" s="456"/>
      <c r="BQ19" s="456"/>
      <c r="BR19" s="456"/>
      <c r="BS19" s="456"/>
      <c r="BT19" s="456"/>
      <c r="BU19" s="457"/>
      <c r="BV19" s="455">
        <v>62699233</v>
      </c>
      <c r="BW19" s="456"/>
      <c r="BX19" s="456"/>
      <c r="BY19" s="456"/>
      <c r="BZ19" s="456"/>
      <c r="CA19" s="456"/>
      <c r="CB19" s="456"/>
      <c r="CC19" s="457"/>
      <c r="CD19" s="176"/>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3"/>
      <c r="B20" s="505" t="s">
        <v>151</v>
      </c>
      <c r="C20" s="506"/>
      <c r="D20" s="506"/>
      <c r="E20" s="507"/>
      <c r="F20" s="507"/>
      <c r="G20" s="507"/>
      <c r="H20" s="507"/>
      <c r="I20" s="507"/>
      <c r="J20" s="507"/>
      <c r="K20" s="507"/>
      <c r="L20" s="515">
        <v>92531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76"/>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3"/>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76"/>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3"/>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53831624</v>
      </c>
      <c r="BO22" s="485"/>
      <c r="BP22" s="485"/>
      <c r="BQ22" s="485"/>
      <c r="BR22" s="485"/>
      <c r="BS22" s="485"/>
      <c r="BT22" s="485"/>
      <c r="BU22" s="486"/>
      <c r="BV22" s="484">
        <v>54102105</v>
      </c>
      <c r="BW22" s="485"/>
      <c r="BX22" s="485"/>
      <c r="BY22" s="485"/>
      <c r="BZ22" s="485"/>
      <c r="CA22" s="485"/>
      <c r="CB22" s="485"/>
      <c r="CC22" s="486"/>
      <c r="CD22" s="176"/>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3"/>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25346114</v>
      </c>
      <c r="BO23" s="456"/>
      <c r="BP23" s="456"/>
      <c r="BQ23" s="456"/>
      <c r="BR23" s="456"/>
      <c r="BS23" s="456"/>
      <c r="BT23" s="456"/>
      <c r="BU23" s="457"/>
      <c r="BV23" s="455">
        <v>27830315</v>
      </c>
      <c r="BW23" s="456"/>
      <c r="BX23" s="456"/>
      <c r="BY23" s="456"/>
      <c r="BZ23" s="456"/>
      <c r="CA23" s="456"/>
      <c r="CB23" s="456"/>
      <c r="CC23" s="457"/>
      <c r="CD23" s="176"/>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3"/>
      <c r="B24" s="434"/>
      <c r="C24" s="435"/>
      <c r="D24" s="436"/>
      <c r="E24" s="411" t="s">
        <v>161</v>
      </c>
      <c r="F24" s="412"/>
      <c r="G24" s="412"/>
      <c r="H24" s="412"/>
      <c r="I24" s="412"/>
      <c r="J24" s="412"/>
      <c r="K24" s="413"/>
      <c r="L24" s="408">
        <v>1</v>
      </c>
      <c r="M24" s="409"/>
      <c r="N24" s="409"/>
      <c r="O24" s="409"/>
      <c r="P24" s="410"/>
      <c r="Q24" s="408">
        <v>10100</v>
      </c>
      <c r="R24" s="409"/>
      <c r="S24" s="409"/>
      <c r="T24" s="409"/>
      <c r="U24" s="409"/>
      <c r="V24" s="410"/>
      <c r="W24" s="498"/>
      <c r="X24" s="435"/>
      <c r="Y24" s="436"/>
      <c r="Z24" s="411" t="s">
        <v>162</v>
      </c>
      <c r="AA24" s="412"/>
      <c r="AB24" s="412"/>
      <c r="AC24" s="412"/>
      <c r="AD24" s="412"/>
      <c r="AE24" s="412"/>
      <c r="AF24" s="412"/>
      <c r="AG24" s="413"/>
      <c r="AH24" s="408">
        <v>1305</v>
      </c>
      <c r="AI24" s="409"/>
      <c r="AJ24" s="409"/>
      <c r="AK24" s="409"/>
      <c r="AL24" s="410"/>
      <c r="AM24" s="408">
        <v>4314330</v>
      </c>
      <c r="AN24" s="409"/>
      <c r="AO24" s="409"/>
      <c r="AP24" s="409"/>
      <c r="AQ24" s="409"/>
      <c r="AR24" s="410"/>
      <c r="AS24" s="408">
        <v>3306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34005187</v>
      </c>
      <c r="BO24" s="456"/>
      <c r="BP24" s="456"/>
      <c r="BQ24" s="456"/>
      <c r="BR24" s="456"/>
      <c r="BS24" s="456"/>
      <c r="BT24" s="456"/>
      <c r="BU24" s="457"/>
      <c r="BV24" s="455">
        <v>32206515</v>
      </c>
      <c r="BW24" s="456"/>
      <c r="BX24" s="456"/>
      <c r="BY24" s="456"/>
      <c r="BZ24" s="456"/>
      <c r="CA24" s="456"/>
      <c r="CB24" s="456"/>
      <c r="CC24" s="457"/>
      <c r="CD24" s="176"/>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3"/>
      <c r="B25" s="434"/>
      <c r="C25" s="435"/>
      <c r="D25" s="436"/>
      <c r="E25" s="411" t="s">
        <v>164</v>
      </c>
      <c r="F25" s="412"/>
      <c r="G25" s="412"/>
      <c r="H25" s="412"/>
      <c r="I25" s="412"/>
      <c r="J25" s="412"/>
      <c r="K25" s="413"/>
      <c r="L25" s="408">
        <v>1</v>
      </c>
      <c r="M25" s="409"/>
      <c r="N25" s="409"/>
      <c r="O25" s="409"/>
      <c r="P25" s="410"/>
      <c r="Q25" s="408">
        <v>8550</v>
      </c>
      <c r="R25" s="409"/>
      <c r="S25" s="409"/>
      <c r="T25" s="409"/>
      <c r="U25" s="409"/>
      <c r="V25" s="410"/>
      <c r="W25" s="498"/>
      <c r="X25" s="435"/>
      <c r="Y25" s="436"/>
      <c r="Z25" s="411" t="s">
        <v>165</v>
      </c>
      <c r="AA25" s="412"/>
      <c r="AB25" s="412"/>
      <c r="AC25" s="412"/>
      <c r="AD25" s="412"/>
      <c r="AE25" s="412"/>
      <c r="AF25" s="412"/>
      <c r="AG25" s="413"/>
      <c r="AH25" s="408">
        <v>345</v>
      </c>
      <c r="AI25" s="409"/>
      <c r="AJ25" s="409"/>
      <c r="AK25" s="409"/>
      <c r="AL25" s="410"/>
      <c r="AM25" s="408">
        <v>1150575</v>
      </c>
      <c r="AN25" s="409"/>
      <c r="AO25" s="409"/>
      <c r="AP25" s="409"/>
      <c r="AQ25" s="409"/>
      <c r="AR25" s="410"/>
      <c r="AS25" s="408">
        <v>3335</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5401905</v>
      </c>
      <c r="BO25" s="485"/>
      <c r="BP25" s="485"/>
      <c r="BQ25" s="485"/>
      <c r="BR25" s="485"/>
      <c r="BS25" s="485"/>
      <c r="BT25" s="485"/>
      <c r="BU25" s="486"/>
      <c r="BV25" s="484">
        <v>5095617</v>
      </c>
      <c r="BW25" s="485"/>
      <c r="BX25" s="485"/>
      <c r="BY25" s="485"/>
      <c r="BZ25" s="485"/>
      <c r="CA25" s="485"/>
      <c r="CB25" s="485"/>
      <c r="CC25" s="486"/>
      <c r="CD25" s="176"/>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3"/>
      <c r="B26" s="434"/>
      <c r="C26" s="435"/>
      <c r="D26" s="436"/>
      <c r="E26" s="411" t="s">
        <v>167</v>
      </c>
      <c r="F26" s="412"/>
      <c r="G26" s="412"/>
      <c r="H26" s="412"/>
      <c r="I26" s="412"/>
      <c r="J26" s="412"/>
      <c r="K26" s="413"/>
      <c r="L26" s="408">
        <v>1</v>
      </c>
      <c r="M26" s="409"/>
      <c r="N26" s="409"/>
      <c r="O26" s="409"/>
      <c r="P26" s="410"/>
      <c r="Q26" s="408">
        <v>7350</v>
      </c>
      <c r="R26" s="409"/>
      <c r="S26" s="409"/>
      <c r="T26" s="409"/>
      <c r="U26" s="409"/>
      <c r="V26" s="410"/>
      <c r="W26" s="498"/>
      <c r="X26" s="435"/>
      <c r="Y26" s="436"/>
      <c r="Z26" s="411" t="s">
        <v>168</v>
      </c>
      <c r="AA26" s="466"/>
      <c r="AB26" s="466"/>
      <c r="AC26" s="466"/>
      <c r="AD26" s="466"/>
      <c r="AE26" s="466"/>
      <c r="AF26" s="466"/>
      <c r="AG26" s="467"/>
      <c r="AH26" s="408">
        <v>17</v>
      </c>
      <c r="AI26" s="409"/>
      <c r="AJ26" s="409"/>
      <c r="AK26" s="409"/>
      <c r="AL26" s="410"/>
      <c r="AM26" s="408">
        <v>59364</v>
      </c>
      <c r="AN26" s="409"/>
      <c r="AO26" s="409"/>
      <c r="AP26" s="409"/>
      <c r="AQ26" s="409"/>
      <c r="AR26" s="410"/>
      <c r="AS26" s="408">
        <v>3492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76"/>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3"/>
      <c r="B27" s="434"/>
      <c r="C27" s="435"/>
      <c r="D27" s="436"/>
      <c r="E27" s="411" t="s">
        <v>170</v>
      </c>
      <c r="F27" s="412"/>
      <c r="G27" s="412"/>
      <c r="H27" s="412"/>
      <c r="I27" s="412"/>
      <c r="J27" s="412"/>
      <c r="K27" s="413"/>
      <c r="L27" s="408">
        <v>1</v>
      </c>
      <c r="M27" s="409"/>
      <c r="N27" s="409"/>
      <c r="O27" s="409"/>
      <c r="P27" s="410"/>
      <c r="Q27" s="408">
        <v>5600</v>
      </c>
      <c r="R27" s="409"/>
      <c r="S27" s="409"/>
      <c r="T27" s="409"/>
      <c r="U27" s="409"/>
      <c r="V27" s="410"/>
      <c r="W27" s="498"/>
      <c r="X27" s="435"/>
      <c r="Y27" s="436"/>
      <c r="Z27" s="411" t="s">
        <v>171</v>
      </c>
      <c r="AA27" s="412"/>
      <c r="AB27" s="412"/>
      <c r="AC27" s="412"/>
      <c r="AD27" s="412"/>
      <c r="AE27" s="412"/>
      <c r="AF27" s="412"/>
      <c r="AG27" s="413"/>
      <c r="AH27" s="408">
        <v>72</v>
      </c>
      <c r="AI27" s="409"/>
      <c r="AJ27" s="409"/>
      <c r="AK27" s="409"/>
      <c r="AL27" s="410"/>
      <c r="AM27" s="408">
        <v>275102</v>
      </c>
      <c r="AN27" s="409"/>
      <c r="AO27" s="409"/>
      <c r="AP27" s="409"/>
      <c r="AQ27" s="409"/>
      <c r="AR27" s="410"/>
      <c r="AS27" s="408">
        <v>3821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78"/>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3"/>
      <c r="B28" s="434"/>
      <c r="C28" s="435"/>
      <c r="D28" s="436"/>
      <c r="E28" s="411" t="s">
        <v>173</v>
      </c>
      <c r="F28" s="412"/>
      <c r="G28" s="412"/>
      <c r="H28" s="412"/>
      <c r="I28" s="412"/>
      <c r="J28" s="412"/>
      <c r="K28" s="413"/>
      <c r="L28" s="408">
        <v>1</v>
      </c>
      <c r="M28" s="409"/>
      <c r="N28" s="409"/>
      <c r="O28" s="409"/>
      <c r="P28" s="410"/>
      <c r="Q28" s="408">
        <v>5150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15848379</v>
      </c>
      <c r="BO28" s="485"/>
      <c r="BP28" s="485"/>
      <c r="BQ28" s="485"/>
      <c r="BR28" s="485"/>
      <c r="BS28" s="485"/>
      <c r="BT28" s="485"/>
      <c r="BU28" s="486"/>
      <c r="BV28" s="484">
        <v>13037134</v>
      </c>
      <c r="BW28" s="485"/>
      <c r="BX28" s="485"/>
      <c r="BY28" s="485"/>
      <c r="BZ28" s="485"/>
      <c r="CA28" s="485"/>
      <c r="CB28" s="485"/>
      <c r="CC28" s="486"/>
      <c r="CD28" s="176"/>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3"/>
      <c r="B29" s="434"/>
      <c r="C29" s="435"/>
      <c r="D29" s="436"/>
      <c r="E29" s="411" t="s">
        <v>176</v>
      </c>
      <c r="F29" s="412"/>
      <c r="G29" s="412"/>
      <c r="H29" s="412"/>
      <c r="I29" s="412"/>
      <c r="J29" s="412"/>
      <c r="K29" s="413"/>
      <c r="L29" s="408">
        <v>28</v>
      </c>
      <c r="M29" s="409"/>
      <c r="N29" s="409"/>
      <c r="O29" s="409"/>
      <c r="P29" s="410"/>
      <c r="Q29" s="408">
        <v>4850</v>
      </c>
      <c r="R29" s="409"/>
      <c r="S29" s="409"/>
      <c r="T29" s="409"/>
      <c r="U29" s="409"/>
      <c r="V29" s="410"/>
      <c r="W29" s="499"/>
      <c r="X29" s="500"/>
      <c r="Y29" s="501"/>
      <c r="Z29" s="411" t="s">
        <v>177</v>
      </c>
      <c r="AA29" s="412"/>
      <c r="AB29" s="412"/>
      <c r="AC29" s="412"/>
      <c r="AD29" s="412"/>
      <c r="AE29" s="412"/>
      <c r="AF29" s="412"/>
      <c r="AG29" s="413"/>
      <c r="AH29" s="408">
        <v>1377</v>
      </c>
      <c r="AI29" s="409"/>
      <c r="AJ29" s="409"/>
      <c r="AK29" s="409"/>
      <c r="AL29" s="410"/>
      <c r="AM29" s="408">
        <v>4589432</v>
      </c>
      <c r="AN29" s="409"/>
      <c r="AO29" s="409"/>
      <c r="AP29" s="409"/>
      <c r="AQ29" s="409"/>
      <c r="AR29" s="410"/>
      <c r="AS29" s="408">
        <v>3333</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1450027</v>
      </c>
      <c r="BO29" s="456"/>
      <c r="BP29" s="456"/>
      <c r="BQ29" s="456"/>
      <c r="BR29" s="456"/>
      <c r="BS29" s="456"/>
      <c r="BT29" s="456"/>
      <c r="BU29" s="457"/>
      <c r="BV29" s="455">
        <v>1541467</v>
      </c>
      <c r="BW29" s="456"/>
      <c r="BX29" s="456"/>
      <c r="BY29" s="456"/>
      <c r="BZ29" s="456"/>
      <c r="CA29" s="456"/>
      <c r="CB29" s="456"/>
      <c r="CC29" s="457"/>
      <c r="CD29" s="178"/>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3"/>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521829</v>
      </c>
      <c r="BO30" s="490"/>
      <c r="BP30" s="490"/>
      <c r="BQ30" s="490"/>
      <c r="BR30" s="490"/>
      <c r="BS30" s="490"/>
      <c r="BT30" s="490"/>
      <c r="BU30" s="491"/>
      <c r="BV30" s="489">
        <v>534589</v>
      </c>
      <c r="BW30" s="490"/>
      <c r="BX30" s="490"/>
      <c r="BY30" s="490"/>
      <c r="BZ30" s="490"/>
      <c r="CA30" s="490"/>
      <c r="CB30" s="490"/>
      <c r="CC30" s="49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86"/>
    </row>
    <row r="33" spans="1:113" ht="13.5" customHeight="1" x14ac:dyDescent="0.2">
      <c r="A33" s="163"/>
      <c r="B33" s="187"/>
      <c r="C33" s="407" t="s">
        <v>186</v>
      </c>
      <c r="D33" s="407"/>
      <c r="E33" s="406" t="s">
        <v>187</v>
      </c>
      <c r="F33" s="406"/>
      <c r="G33" s="406"/>
      <c r="H33" s="406"/>
      <c r="I33" s="406"/>
      <c r="J33" s="406"/>
      <c r="K33" s="406"/>
      <c r="L33" s="406"/>
      <c r="M33" s="406"/>
      <c r="N33" s="406"/>
      <c r="O33" s="406"/>
      <c r="P33" s="406"/>
      <c r="Q33" s="406"/>
      <c r="R33" s="406"/>
      <c r="S33" s="406"/>
      <c r="T33" s="188"/>
      <c r="U33" s="407" t="s">
        <v>186</v>
      </c>
      <c r="V33" s="407"/>
      <c r="W33" s="406" t="s">
        <v>187</v>
      </c>
      <c r="X33" s="406"/>
      <c r="Y33" s="406"/>
      <c r="Z33" s="406"/>
      <c r="AA33" s="406"/>
      <c r="AB33" s="406"/>
      <c r="AC33" s="406"/>
      <c r="AD33" s="406"/>
      <c r="AE33" s="406"/>
      <c r="AF33" s="406"/>
      <c r="AG33" s="406"/>
      <c r="AH33" s="406"/>
      <c r="AI33" s="406"/>
      <c r="AJ33" s="406"/>
      <c r="AK33" s="406"/>
      <c r="AL33" s="188"/>
      <c r="AM33" s="407" t="s">
        <v>186</v>
      </c>
      <c r="AN33" s="407"/>
      <c r="AO33" s="406" t="s">
        <v>187</v>
      </c>
      <c r="AP33" s="406"/>
      <c r="AQ33" s="406"/>
      <c r="AR33" s="406"/>
      <c r="AS33" s="406"/>
      <c r="AT33" s="406"/>
      <c r="AU33" s="406"/>
      <c r="AV33" s="406"/>
      <c r="AW33" s="406"/>
      <c r="AX33" s="406"/>
      <c r="AY33" s="406"/>
      <c r="AZ33" s="406"/>
      <c r="BA33" s="406"/>
      <c r="BB33" s="406"/>
      <c r="BC33" s="406"/>
      <c r="BD33" s="189"/>
      <c r="BE33" s="406" t="s">
        <v>188</v>
      </c>
      <c r="BF33" s="406"/>
      <c r="BG33" s="406" t="s">
        <v>189</v>
      </c>
      <c r="BH33" s="406"/>
      <c r="BI33" s="406"/>
      <c r="BJ33" s="406"/>
      <c r="BK33" s="406"/>
      <c r="BL33" s="406"/>
      <c r="BM33" s="406"/>
      <c r="BN33" s="406"/>
      <c r="BO33" s="406"/>
      <c r="BP33" s="406"/>
      <c r="BQ33" s="406"/>
      <c r="BR33" s="406"/>
      <c r="BS33" s="406"/>
      <c r="BT33" s="406"/>
      <c r="BU33" s="406"/>
      <c r="BV33" s="189"/>
      <c r="BW33" s="407" t="s">
        <v>188</v>
      </c>
      <c r="BX33" s="407"/>
      <c r="BY33" s="406" t="s">
        <v>190</v>
      </c>
      <c r="BZ33" s="406"/>
      <c r="CA33" s="406"/>
      <c r="CB33" s="406"/>
      <c r="CC33" s="406"/>
      <c r="CD33" s="406"/>
      <c r="CE33" s="406"/>
      <c r="CF33" s="406"/>
      <c r="CG33" s="406"/>
      <c r="CH33" s="406"/>
      <c r="CI33" s="406"/>
      <c r="CJ33" s="406"/>
      <c r="CK33" s="406"/>
      <c r="CL33" s="406"/>
      <c r="CM33" s="406"/>
      <c r="CN33" s="188"/>
      <c r="CO33" s="407" t="s">
        <v>186</v>
      </c>
      <c r="CP33" s="407"/>
      <c r="CQ33" s="406" t="s">
        <v>191</v>
      </c>
      <c r="CR33" s="406"/>
      <c r="CS33" s="406"/>
      <c r="CT33" s="406"/>
      <c r="CU33" s="406"/>
      <c r="CV33" s="406"/>
      <c r="CW33" s="406"/>
      <c r="CX33" s="406"/>
      <c r="CY33" s="406"/>
      <c r="CZ33" s="406"/>
      <c r="DA33" s="406"/>
      <c r="DB33" s="406"/>
      <c r="DC33" s="406"/>
      <c r="DD33" s="406"/>
      <c r="DE33" s="406"/>
      <c r="DF33" s="188"/>
      <c r="DG33" s="405" t="s">
        <v>192</v>
      </c>
      <c r="DH33" s="405"/>
      <c r="DI33" s="190"/>
    </row>
    <row r="34" spans="1:113" ht="32.25" customHeight="1" x14ac:dyDescent="0.2">
      <c r="A34" s="163"/>
      <c r="B34" s="187"/>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3"/>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3"/>
      <c r="AM34" s="403">
        <f>IF(AO34="","",MAX(C34:D43,U34:V43)+1)</f>
        <v>6</v>
      </c>
      <c r="AN34" s="403"/>
      <c r="AO34" s="404" t="str">
        <f>IF('各会計、関係団体の財政状況及び健全化判断比率'!B31="","",'各会計、関係団体の財政状況及び健全化判断比率'!B31)</f>
        <v>下水道事業等会計</v>
      </c>
      <c r="AP34" s="404"/>
      <c r="AQ34" s="404"/>
      <c r="AR34" s="404"/>
      <c r="AS34" s="404"/>
      <c r="AT34" s="404"/>
      <c r="AU34" s="404"/>
      <c r="AV34" s="404"/>
      <c r="AW34" s="404"/>
      <c r="AX34" s="404"/>
      <c r="AY34" s="404"/>
      <c r="AZ34" s="404"/>
      <c r="BA34" s="404"/>
      <c r="BB34" s="404"/>
      <c r="BC34" s="404"/>
      <c r="BD34" s="163"/>
      <c r="BE34" s="403">
        <f>IF(BG34="","",MAX(C34:D43,U34:V43,AM34:AN43)+1)</f>
        <v>7</v>
      </c>
      <c r="BF34" s="403"/>
      <c r="BG34" s="404" t="str">
        <f>IF('各会計、関係団体の財政状況及び健全化判断比率'!B32="","",'各会計、関係団体の財政状況及び健全化判断比率'!B32)</f>
        <v>太陽光発電事業特別会計</v>
      </c>
      <c r="BH34" s="404"/>
      <c r="BI34" s="404"/>
      <c r="BJ34" s="404"/>
      <c r="BK34" s="404"/>
      <c r="BL34" s="404"/>
      <c r="BM34" s="404"/>
      <c r="BN34" s="404"/>
      <c r="BO34" s="404"/>
      <c r="BP34" s="404"/>
      <c r="BQ34" s="404"/>
      <c r="BR34" s="404"/>
      <c r="BS34" s="404"/>
      <c r="BT34" s="404"/>
      <c r="BU34" s="404"/>
      <c r="BV34" s="163"/>
      <c r="BW34" s="403">
        <f>IF(BY34="","",MAX(C34:D43,U34:V43,AM34:AN43,BE34:BF43)+1)</f>
        <v>8</v>
      </c>
      <c r="BX34" s="403"/>
      <c r="BY34" s="404" t="str">
        <f>IF('各会計、関係団体の財政状況及び健全化判断比率'!B68="","",'各会計、関係団体の財政状況及び健全化判断比率'!B68)</f>
        <v>群馬県後期高齢者医療広域連合（一般会計）</v>
      </c>
      <c r="BZ34" s="404"/>
      <c r="CA34" s="404"/>
      <c r="CB34" s="404"/>
      <c r="CC34" s="404"/>
      <c r="CD34" s="404"/>
      <c r="CE34" s="404"/>
      <c r="CF34" s="404"/>
      <c r="CG34" s="404"/>
      <c r="CH34" s="404"/>
      <c r="CI34" s="404"/>
      <c r="CJ34" s="404"/>
      <c r="CK34" s="404"/>
      <c r="CL34" s="404"/>
      <c r="CM34" s="404"/>
      <c r="CN34" s="163"/>
      <c r="CO34" s="403">
        <f>IF(CQ34="","",MAX(C34:D43,U34:V43,AM34:AN43,BE34:BF43,BW34:BX43)+1)</f>
        <v>14</v>
      </c>
      <c r="CP34" s="403"/>
      <c r="CQ34" s="404" t="str">
        <f>IF('各会計、関係団体の財政状況及び健全化判断比率'!BS7="","",'各会計、関係団体の財政状況及び健全化判断比率'!BS7)</f>
        <v>おおた電力</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0"/>
    </row>
    <row r="35" spans="1:113" ht="32.25" customHeight="1" x14ac:dyDescent="0.2">
      <c r="A35" s="163"/>
      <c r="B35" s="187"/>
      <c r="C35" s="403">
        <f>IF(E35="","",C34+1)</f>
        <v>2</v>
      </c>
      <c r="D35" s="403"/>
      <c r="E35" s="404" t="str">
        <f>IF('各会計、関係団体の財政状況及び健全化判断比率'!B8="","",'各会計、関係団体の財政状況及び健全化判断比率'!B8)</f>
        <v>八王子山墓園特別会計</v>
      </c>
      <c r="F35" s="404"/>
      <c r="G35" s="404"/>
      <c r="H35" s="404"/>
      <c r="I35" s="404"/>
      <c r="J35" s="404"/>
      <c r="K35" s="404"/>
      <c r="L35" s="404"/>
      <c r="M35" s="404"/>
      <c r="N35" s="404"/>
      <c r="O35" s="404"/>
      <c r="P35" s="404"/>
      <c r="Q35" s="404"/>
      <c r="R35" s="404"/>
      <c r="S35" s="404"/>
      <c r="T35" s="163"/>
      <c r="U35" s="403">
        <f>IF(W35="","",U34+1)</f>
        <v>4</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3"/>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3"/>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3"/>
      <c r="BW35" s="403">
        <f t="shared" ref="BW35:BW43" si="2">IF(BY35="","",BW34+1)</f>
        <v>9</v>
      </c>
      <c r="BX35" s="403"/>
      <c r="BY35" s="404" t="str">
        <f>IF('各会計、関係団体の財政状況及び健全化判断比率'!B69="","",'各会計、関係団体の財政状況及び健全化判断比率'!B69)</f>
        <v>群馬県後期高齢者医療広域連合（後期高齢者医療特別会計）</v>
      </c>
      <c r="BZ35" s="404"/>
      <c r="CA35" s="404"/>
      <c r="CB35" s="404"/>
      <c r="CC35" s="404"/>
      <c r="CD35" s="404"/>
      <c r="CE35" s="404"/>
      <c r="CF35" s="404"/>
      <c r="CG35" s="404"/>
      <c r="CH35" s="404"/>
      <c r="CI35" s="404"/>
      <c r="CJ35" s="404"/>
      <c r="CK35" s="404"/>
      <c r="CL35" s="404"/>
      <c r="CM35" s="404"/>
      <c r="CN35" s="163"/>
      <c r="CO35" s="403">
        <f t="shared" ref="CO35:CO43" si="3">IF(CQ35="","",CO34+1)</f>
        <v>15</v>
      </c>
      <c r="CP35" s="403"/>
      <c r="CQ35" s="404" t="str">
        <f>IF('各会計、関係団体の財政状況及び健全化判断比率'!BS8="","",'各会計、関係団体の財政状況及び健全化判断比率'!BS8)</f>
        <v>太田市文化スポーツ振興財団</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0"/>
    </row>
    <row r="36" spans="1:113" ht="32.25" customHeight="1" x14ac:dyDescent="0.2">
      <c r="A36" s="163"/>
      <c r="B36" s="187"/>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3"/>
      <c r="U36" s="403">
        <f t="shared" ref="U36:U43" si="4">IF(W36="","",U35+1)</f>
        <v>5</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3"/>
      <c r="AM36" s="403" t="str">
        <f t="shared" si="0"/>
        <v/>
      </c>
      <c r="AN36" s="403"/>
      <c r="AO36" s="404"/>
      <c r="AP36" s="404"/>
      <c r="AQ36" s="404"/>
      <c r="AR36" s="404"/>
      <c r="AS36" s="404"/>
      <c r="AT36" s="404"/>
      <c r="AU36" s="404"/>
      <c r="AV36" s="404"/>
      <c r="AW36" s="404"/>
      <c r="AX36" s="404"/>
      <c r="AY36" s="404"/>
      <c r="AZ36" s="404"/>
      <c r="BA36" s="404"/>
      <c r="BB36" s="404"/>
      <c r="BC36" s="404"/>
      <c r="BD36" s="163"/>
      <c r="BE36" s="403" t="str">
        <f t="shared" si="1"/>
        <v/>
      </c>
      <c r="BF36" s="403"/>
      <c r="BG36" s="404"/>
      <c r="BH36" s="404"/>
      <c r="BI36" s="404"/>
      <c r="BJ36" s="404"/>
      <c r="BK36" s="404"/>
      <c r="BL36" s="404"/>
      <c r="BM36" s="404"/>
      <c r="BN36" s="404"/>
      <c r="BO36" s="404"/>
      <c r="BP36" s="404"/>
      <c r="BQ36" s="404"/>
      <c r="BR36" s="404"/>
      <c r="BS36" s="404"/>
      <c r="BT36" s="404"/>
      <c r="BU36" s="404"/>
      <c r="BV36" s="163"/>
      <c r="BW36" s="403">
        <f t="shared" si="2"/>
        <v>10</v>
      </c>
      <c r="BX36" s="403"/>
      <c r="BY36" s="404" t="str">
        <f>IF('各会計、関係団体の財政状況及び健全化判断比率'!B70="","",'各会計、関係団体の財政状況及び健全化判断比率'!B70)</f>
        <v>群馬県市町村会館管理組合</v>
      </c>
      <c r="BZ36" s="404"/>
      <c r="CA36" s="404"/>
      <c r="CB36" s="404"/>
      <c r="CC36" s="404"/>
      <c r="CD36" s="404"/>
      <c r="CE36" s="404"/>
      <c r="CF36" s="404"/>
      <c r="CG36" s="404"/>
      <c r="CH36" s="404"/>
      <c r="CI36" s="404"/>
      <c r="CJ36" s="404"/>
      <c r="CK36" s="404"/>
      <c r="CL36" s="404"/>
      <c r="CM36" s="404"/>
      <c r="CN36" s="163"/>
      <c r="CO36" s="403">
        <f t="shared" si="3"/>
        <v>16</v>
      </c>
      <c r="CP36" s="403"/>
      <c r="CQ36" s="404" t="str">
        <f>IF('各会計、関係団体の財政状況及び健全化判断比率'!BS9="","",'各会計、関係団体の財政状況及び健全化判断比率'!BS9)</f>
        <v>太田市行政管理公社</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0"/>
    </row>
    <row r="37" spans="1:113" ht="32.25" customHeight="1" x14ac:dyDescent="0.2">
      <c r="A37" s="163"/>
      <c r="B37" s="187"/>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3"/>
      <c r="U37" s="403" t="str">
        <f t="shared" si="4"/>
        <v/>
      </c>
      <c r="V37" s="403"/>
      <c r="W37" s="404"/>
      <c r="X37" s="404"/>
      <c r="Y37" s="404"/>
      <c r="Z37" s="404"/>
      <c r="AA37" s="404"/>
      <c r="AB37" s="404"/>
      <c r="AC37" s="404"/>
      <c r="AD37" s="404"/>
      <c r="AE37" s="404"/>
      <c r="AF37" s="404"/>
      <c r="AG37" s="404"/>
      <c r="AH37" s="404"/>
      <c r="AI37" s="404"/>
      <c r="AJ37" s="404"/>
      <c r="AK37" s="404"/>
      <c r="AL37" s="163"/>
      <c r="AM37" s="403" t="str">
        <f t="shared" si="0"/>
        <v/>
      </c>
      <c r="AN37" s="403"/>
      <c r="AO37" s="404"/>
      <c r="AP37" s="404"/>
      <c r="AQ37" s="404"/>
      <c r="AR37" s="404"/>
      <c r="AS37" s="404"/>
      <c r="AT37" s="404"/>
      <c r="AU37" s="404"/>
      <c r="AV37" s="404"/>
      <c r="AW37" s="404"/>
      <c r="AX37" s="404"/>
      <c r="AY37" s="404"/>
      <c r="AZ37" s="404"/>
      <c r="BA37" s="404"/>
      <c r="BB37" s="404"/>
      <c r="BC37" s="404"/>
      <c r="BD37" s="163"/>
      <c r="BE37" s="403" t="str">
        <f t="shared" si="1"/>
        <v/>
      </c>
      <c r="BF37" s="403"/>
      <c r="BG37" s="404"/>
      <c r="BH37" s="404"/>
      <c r="BI37" s="404"/>
      <c r="BJ37" s="404"/>
      <c r="BK37" s="404"/>
      <c r="BL37" s="404"/>
      <c r="BM37" s="404"/>
      <c r="BN37" s="404"/>
      <c r="BO37" s="404"/>
      <c r="BP37" s="404"/>
      <c r="BQ37" s="404"/>
      <c r="BR37" s="404"/>
      <c r="BS37" s="404"/>
      <c r="BT37" s="404"/>
      <c r="BU37" s="404"/>
      <c r="BV37" s="163"/>
      <c r="BW37" s="403">
        <f t="shared" si="2"/>
        <v>11</v>
      </c>
      <c r="BX37" s="403"/>
      <c r="BY37" s="404" t="str">
        <f>IF('各会計、関係団体の財政状況及び健全化判断比率'!B71="","",'各会計、関係団体の財政状況及び健全化判断比率'!B71)</f>
        <v>群馬県市町村総合事務組合</v>
      </c>
      <c r="BZ37" s="404"/>
      <c r="CA37" s="404"/>
      <c r="CB37" s="404"/>
      <c r="CC37" s="404"/>
      <c r="CD37" s="404"/>
      <c r="CE37" s="404"/>
      <c r="CF37" s="404"/>
      <c r="CG37" s="404"/>
      <c r="CH37" s="404"/>
      <c r="CI37" s="404"/>
      <c r="CJ37" s="404"/>
      <c r="CK37" s="404"/>
      <c r="CL37" s="404"/>
      <c r="CM37" s="404"/>
      <c r="CN37" s="163"/>
      <c r="CO37" s="403">
        <f t="shared" si="3"/>
        <v>17</v>
      </c>
      <c r="CP37" s="403"/>
      <c r="CQ37" s="404" t="str">
        <f>IF('各会計、関係団体の財政状況及び健全化判断比率'!BS10="","",'各会計、関係団体の財政状況及び健全化判断比率'!BS10)</f>
        <v>太田市土地開発公社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〇</v>
      </c>
      <c r="DH37" s="401"/>
      <c r="DI37" s="190"/>
    </row>
    <row r="38" spans="1:113" ht="32.25" customHeight="1" x14ac:dyDescent="0.2">
      <c r="A38" s="163"/>
      <c r="B38" s="187"/>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3"/>
      <c r="U38" s="403" t="str">
        <f t="shared" si="4"/>
        <v/>
      </c>
      <c r="V38" s="403"/>
      <c r="W38" s="404"/>
      <c r="X38" s="404"/>
      <c r="Y38" s="404"/>
      <c r="Z38" s="404"/>
      <c r="AA38" s="404"/>
      <c r="AB38" s="404"/>
      <c r="AC38" s="404"/>
      <c r="AD38" s="404"/>
      <c r="AE38" s="404"/>
      <c r="AF38" s="404"/>
      <c r="AG38" s="404"/>
      <c r="AH38" s="404"/>
      <c r="AI38" s="404"/>
      <c r="AJ38" s="404"/>
      <c r="AK38" s="404"/>
      <c r="AL38" s="163"/>
      <c r="AM38" s="403" t="str">
        <f t="shared" si="0"/>
        <v/>
      </c>
      <c r="AN38" s="403"/>
      <c r="AO38" s="404"/>
      <c r="AP38" s="404"/>
      <c r="AQ38" s="404"/>
      <c r="AR38" s="404"/>
      <c r="AS38" s="404"/>
      <c r="AT38" s="404"/>
      <c r="AU38" s="404"/>
      <c r="AV38" s="404"/>
      <c r="AW38" s="404"/>
      <c r="AX38" s="404"/>
      <c r="AY38" s="404"/>
      <c r="AZ38" s="404"/>
      <c r="BA38" s="404"/>
      <c r="BB38" s="404"/>
      <c r="BC38" s="404"/>
      <c r="BD38" s="163"/>
      <c r="BE38" s="403" t="str">
        <f t="shared" si="1"/>
        <v/>
      </c>
      <c r="BF38" s="403"/>
      <c r="BG38" s="404"/>
      <c r="BH38" s="404"/>
      <c r="BI38" s="404"/>
      <c r="BJ38" s="404"/>
      <c r="BK38" s="404"/>
      <c r="BL38" s="404"/>
      <c r="BM38" s="404"/>
      <c r="BN38" s="404"/>
      <c r="BO38" s="404"/>
      <c r="BP38" s="404"/>
      <c r="BQ38" s="404"/>
      <c r="BR38" s="404"/>
      <c r="BS38" s="404"/>
      <c r="BT38" s="404"/>
      <c r="BU38" s="404"/>
      <c r="BV38" s="163"/>
      <c r="BW38" s="403">
        <f t="shared" si="2"/>
        <v>12</v>
      </c>
      <c r="BX38" s="403"/>
      <c r="BY38" s="404" t="str">
        <f>IF('各会計、関係団体の財政状況及び健全化判断比率'!B72="","",'各会計、関係団体の財政状況及び健全化判断比率'!B72)</f>
        <v>群馬東部水道企業団</v>
      </c>
      <c r="BZ38" s="404"/>
      <c r="CA38" s="404"/>
      <c r="CB38" s="404"/>
      <c r="CC38" s="404"/>
      <c r="CD38" s="404"/>
      <c r="CE38" s="404"/>
      <c r="CF38" s="404"/>
      <c r="CG38" s="404"/>
      <c r="CH38" s="404"/>
      <c r="CI38" s="404"/>
      <c r="CJ38" s="404"/>
      <c r="CK38" s="404"/>
      <c r="CL38" s="404"/>
      <c r="CM38" s="404"/>
      <c r="CN38" s="163"/>
      <c r="CO38" s="403">
        <f t="shared" si="3"/>
        <v>18</v>
      </c>
      <c r="CP38" s="403"/>
      <c r="CQ38" s="404" t="str">
        <f>IF('各会計、関係団体の財政状況及び健全化判断比率'!BS11="","",'各会計、関係団体の財政状況及び健全化判断比率'!BS11)</f>
        <v>太田市健診センター</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0"/>
    </row>
    <row r="39" spans="1:113" ht="32.25" customHeight="1" x14ac:dyDescent="0.2">
      <c r="A39" s="163"/>
      <c r="B39" s="187"/>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3"/>
      <c r="U39" s="403" t="str">
        <f t="shared" si="4"/>
        <v/>
      </c>
      <c r="V39" s="403"/>
      <c r="W39" s="404"/>
      <c r="X39" s="404"/>
      <c r="Y39" s="404"/>
      <c r="Z39" s="404"/>
      <c r="AA39" s="404"/>
      <c r="AB39" s="404"/>
      <c r="AC39" s="404"/>
      <c r="AD39" s="404"/>
      <c r="AE39" s="404"/>
      <c r="AF39" s="404"/>
      <c r="AG39" s="404"/>
      <c r="AH39" s="404"/>
      <c r="AI39" s="404"/>
      <c r="AJ39" s="404"/>
      <c r="AK39" s="404"/>
      <c r="AL39" s="163"/>
      <c r="AM39" s="403" t="str">
        <f t="shared" si="0"/>
        <v/>
      </c>
      <c r="AN39" s="403"/>
      <c r="AO39" s="404"/>
      <c r="AP39" s="404"/>
      <c r="AQ39" s="404"/>
      <c r="AR39" s="404"/>
      <c r="AS39" s="404"/>
      <c r="AT39" s="404"/>
      <c r="AU39" s="404"/>
      <c r="AV39" s="404"/>
      <c r="AW39" s="404"/>
      <c r="AX39" s="404"/>
      <c r="AY39" s="404"/>
      <c r="AZ39" s="404"/>
      <c r="BA39" s="404"/>
      <c r="BB39" s="404"/>
      <c r="BC39" s="404"/>
      <c r="BD39" s="163"/>
      <c r="BE39" s="403" t="str">
        <f t="shared" si="1"/>
        <v/>
      </c>
      <c r="BF39" s="403"/>
      <c r="BG39" s="404"/>
      <c r="BH39" s="404"/>
      <c r="BI39" s="404"/>
      <c r="BJ39" s="404"/>
      <c r="BK39" s="404"/>
      <c r="BL39" s="404"/>
      <c r="BM39" s="404"/>
      <c r="BN39" s="404"/>
      <c r="BO39" s="404"/>
      <c r="BP39" s="404"/>
      <c r="BQ39" s="404"/>
      <c r="BR39" s="404"/>
      <c r="BS39" s="404"/>
      <c r="BT39" s="404"/>
      <c r="BU39" s="404"/>
      <c r="BV39" s="163"/>
      <c r="BW39" s="403">
        <f t="shared" si="2"/>
        <v>13</v>
      </c>
      <c r="BX39" s="403"/>
      <c r="BY39" s="404" t="str">
        <f>IF('各会計、関係団体の財政状況及び健全化判断比率'!B73="","",'各会計、関係団体の財政状況及び健全化判断比率'!B73)</f>
        <v>太田市外三町広域清掃組合</v>
      </c>
      <c r="BZ39" s="404"/>
      <c r="CA39" s="404"/>
      <c r="CB39" s="404"/>
      <c r="CC39" s="404"/>
      <c r="CD39" s="404"/>
      <c r="CE39" s="404"/>
      <c r="CF39" s="404"/>
      <c r="CG39" s="404"/>
      <c r="CH39" s="404"/>
      <c r="CI39" s="404"/>
      <c r="CJ39" s="404"/>
      <c r="CK39" s="404"/>
      <c r="CL39" s="404"/>
      <c r="CM39" s="404"/>
      <c r="CN39" s="163"/>
      <c r="CO39" s="403">
        <f t="shared" si="3"/>
        <v>19</v>
      </c>
      <c r="CP39" s="403"/>
      <c r="CQ39" s="404" t="str">
        <f>IF('各会計、関係団体の財政状況及び健全化判断比率'!BS12="","",'各会計、関係団体の財政状況及び健全化判断比率'!BS12)</f>
        <v>夢麦酒太田</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0"/>
    </row>
    <row r="40" spans="1:113" ht="32.25" customHeight="1" x14ac:dyDescent="0.2">
      <c r="A40" s="163"/>
      <c r="B40" s="187"/>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3"/>
      <c r="U40" s="403" t="str">
        <f t="shared" si="4"/>
        <v/>
      </c>
      <c r="V40" s="403"/>
      <c r="W40" s="404"/>
      <c r="X40" s="404"/>
      <c r="Y40" s="404"/>
      <c r="Z40" s="404"/>
      <c r="AA40" s="404"/>
      <c r="AB40" s="404"/>
      <c r="AC40" s="404"/>
      <c r="AD40" s="404"/>
      <c r="AE40" s="404"/>
      <c r="AF40" s="404"/>
      <c r="AG40" s="404"/>
      <c r="AH40" s="404"/>
      <c r="AI40" s="404"/>
      <c r="AJ40" s="404"/>
      <c r="AK40" s="404"/>
      <c r="AL40" s="163"/>
      <c r="AM40" s="403" t="str">
        <f t="shared" si="0"/>
        <v/>
      </c>
      <c r="AN40" s="403"/>
      <c r="AO40" s="404"/>
      <c r="AP40" s="404"/>
      <c r="AQ40" s="404"/>
      <c r="AR40" s="404"/>
      <c r="AS40" s="404"/>
      <c r="AT40" s="404"/>
      <c r="AU40" s="404"/>
      <c r="AV40" s="404"/>
      <c r="AW40" s="404"/>
      <c r="AX40" s="404"/>
      <c r="AY40" s="404"/>
      <c r="AZ40" s="404"/>
      <c r="BA40" s="404"/>
      <c r="BB40" s="404"/>
      <c r="BC40" s="404"/>
      <c r="BD40" s="163"/>
      <c r="BE40" s="403" t="str">
        <f t="shared" si="1"/>
        <v/>
      </c>
      <c r="BF40" s="403"/>
      <c r="BG40" s="404"/>
      <c r="BH40" s="404"/>
      <c r="BI40" s="404"/>
      <c r="BJ40" s="404"/>
      <c r="BK40" s="404"/>
      <c r="BL40" s="404"/>
      <c r="BM40" s="404"/>
      <c r="BN40" s="404"/>
      <c r="BO40" s="404"/>
      <c r="BP40" s="404"/>
      <c r="BQ40" s="404"/>
      <c r="BR40" s="404"/>
      <c r="BS40" s="404"/>
      <c r="BT40" s="404"/>
      <c r="BU40" s="404"/>
      <c r="BV40" s="163"/>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3"/>
      <c r="CO40" s="403">
        <f t="shared" si="3"/>
        <v>20</v>
      </c>
      <c r="CP40" s="403"/>
      <c r="CQ40" s="404" t="str">
        <f>IF('各会計、関係団体の財政状況及び健全化判断比率'!BS13="","",'各会計、関係団体の財政状況及び健全化判断比率'!BS13)</f>
        <v>地域産学官連携ものづくり研究機構</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0"/>
    </row>
    <row r="41" spans="1:113" ht="32.25" customHeight="1" x14ac:dyDescent="0.2">
      <c r="A41" s="163"/>
      <c r="B41" s="187"/>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3"/>
      <c r="U41" s="403" t="str">
        <f t="shared" si="4"/>
        <v/>
      </c>
      <c r="V41" s="403"/>
      <c r="W41" s="404"/>
      <c r="X41" s="404"/>
      <c r="Y41" s="404"/>
      <c r="Z41" s="404"/>
      <c r="AA41" s="404"/>
      <c r="AB41" s="404"/>
      <c r="AC41" s="404"/>
      <c r="AD41" s="404"/>
      <c r="AE41" s="404"/>
      <c r="AF41" s="404"/>
      <c r="AG41" s="404"/>
      <c r="AH41" s="404"/>
      <c r="AI41" s="404"/>
      <c r="AJ41" s="404"/>
      <c r="AK41" s="404"/>
      <c r="AL41" s="163"/>
      <c r="AM41" s="403" t="str">
        <f t="shared" si="0"/>
        <v/>
      </c>
      <c r="AN41" s="403"/>
      <c r="AO41" s="404"/>
      <c r="AP41" s="404"/>
      <c r="AQ41" s="404"/>
      <c r="AR41" s="404"/>
      <c r="AS41" s="404"/>
      <c r="AT41" s="404"/>
      <c r="AU41" s="404"/>
      <c r="AV41" s="404"/>
      <c r="AW41" s="404"/>
      <c r="AX41" s="404"/>
      <c r="AY41" s="404"/>
      <c r="AZ41" s="404"/>
      <c r="BA41" s="404"/>
      <c r="BB41" s="404"/>
      <c r="BC41" s="404"/>
      <c r="BD41" s="163"/>
      <c r="BE41" s="403" t="str">
        <f t="shared" si="1"/>
        <v/>
      </c>
      <c r="BF41" s="403"/>
      <c r="BG41" s="404"/>
      <c r="BH41" s="404"/>
      <c r="BI41" s="404"/>
      <c r="BJ41" s="404"/>
      <c r="BK41" s="404"/>
      <c r="BL41" s="404"/>
      <c r="BM41" s="404"/>
      <c r="BN41" s="404"/>
      <c r="BO41" s="404"/>
      <c r="BP41" s="404"/>
      <c r="BQ41" s="404"/>
      <c r="BR41" s="404"/>
      <c r="BS41" s="404"/>
      <c r="BT41" s="404"/>
      <c r="BU41" s="404"/>
      <c r="BV41" s="163"/>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3"/>
      <c r="CO41" s="403">
        <f t="shared" si="3"/>
        <v>21</v>
      </c>
      <c r="CP41" s="403"/>
      <c r="CQ41" s="404" t="str">
        <f>IF('各会計、関係団体の財政状況及び健全化判断比率'!BS14="","",'各会計、関係団体の財政状況及び健全化判断比率'!BS14)</f>
        <v>太田国際貨物ターミナル</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0"/>
    </row>
    <row r="42" spans="1:113" ht="32.25" customHeight="1" x14ac:dyDescent="0.2">
      <c r="B42" s="187"/>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3"/>
      <c r="U42" s="403" t="str">
        <f t="shared" si="4"/>
        <v/>
      </c>
      <c r="V42" s="403"/>
      <c r="W42" s="404"/>
      <c r="X42" s="404"/>
      <c r="Y42" s="404"/>
      <c r="Z42" s="404"/>
      <c r="AA42" s="404"/>
      <c r="AB42" s="404"/>
      <c r="AC42" s="404"/>
      <c r="AD42" s="404"/>
      <c r="AE42" s="404"/>
      <c r="AF42" s="404"/>
      <c r="AG42" s="404"/>
      <c r="AH42" s="404"/>
      <c r="AI42" s="404"/>
      <c r="AJ42" s="404"/>
      <c r="AK42" s="404"/>
      <c r="AL42" s="163"/>
      <c r="AM42" s="403" t="str">
        <f t="shared" si="0"/>
        <v/>
      </c>
      <c r="AN42" s="403"/>
      <c r="AO42" s="404"/>
      <c r="AP42" s="404"/>
      <c r="AQ42" s="404"/>
      <c r="AR42" s="404"/>
      <c r="AS42" s="404"/>
      <c r="AT42" s="404"/>
      <c r="AU42" s="404"/>
      <c r="AV42" s="404"/>
      <c r="AW42" s="404"/>
      <c r="AX42" s="404"/>
      <c r="AY42" s="404"/>
      <c r="AZ42" s="404"/>
      <c r="BA42" s="404"/>
      <c r="BB42" s="404"/>
      <c r="BC42" s="404"/>
      <c r="BD42" s="163"/>
      <c r="BE42" s="403" t="str">
        <f t="shared" si="1"/>
        <v/>
      </c>
      <c r="BF42" s="403"/>
      <c r="BG42" s="404"/>
      <c r="BH42" s="404"/>
      <c r="BI42" s="404"/>
      <c r="BJ42" s="404"/>
      <c r="BK42" s="404"/>
      <c r="BL42" s="404"/>
      <c r="BM42" s="404"/>
      <c r="BN42" s="404"/>
      <c r="BO42" s="404"/>
      <c r="BP42" s="404"/>
      <c r="BQ42" s="404"/>
      <c r="BR42" s="404"/>
      <c r="BS42" s="404"/>
      <c r="BT42" s="404"/>
      <c r="BU42" s="404"/>
      <c r="BV42" s="163"/>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3"/>
      <c r="CO42" s="403">
        <f t="shared" si="3"/>
        <v>22</v>
      </c>
      <c r="CP42" s="403"/>
      <c r="CQ42" s="404" t="str">
        <f>IF('各会計、関係団体の財政状況及び健全化判断比率'!BS15="","",'各会計、関係団体の財政状況及び健全化判断比率'!BS15)</f>
        <v>おおたコミュニティ放送</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0"/>
    </row>
    <row r="43" spans="1:113" ht="32.25" customHeight="1" x14ac:dyDescent="0.2">
      <c r="B43" s="187"/>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3"/>
      <c r="U43" s="403" t="str">
        <f t="shared" si="4"/>
        <v/>
      </c>
      <c r="V43" s="403"/>
      <c r="W43" s="404"/>
      <c r="X43" s="404"/>
      <c r="Y43" s="404"/>
      <c r="Z43" s="404"/>
      <c r="AA43" s="404"/>
      <c r="AB43" s="404"/>
      <c r="AC43" s="404"/>
      <c r="AD43" s="404"/>
      <c r="AE43" s="404"/>
      <c r="AF43" s="404"/>
      <c r="AG43" s="404"/>
      <c r="AH43" s="404"/>
      <c r="AI43" s="404"/>
      <c r="AJ43" s="404"/>
      <c r="AK43" s="404"/>
      <c r="AL43" s="163"/>
      <c r="AM43" s="403" t="str">
        <f t="shared" si="0"/>
        <v/>
      </c>
      <c r="AN43" s="403"/>
      <c r="AO43" s="404"/>
      <c r="AP43" s="404"/>
      <c r="AQ43" s="404"/>
      <c r="AR43" s="404"/>
      <c r="AS43" s="404"/>
      <c r="AT43" s="404"/>
      <c r="AU43" s="404"/>
      <c r="AV43" s="404"/>
      <c r="AW43" s="404"/>
      <c r="AX43" s="404"/>
      <c r="AY43" s="404"/>
      <c r="AZ43" s="404"/>
      <c r="BA43" s="404"/>
      <c r="BB43" s="404"/>
      <c r="BC43" s="404"/>
      <c r="BD43" s="163"/>
      <c r="BE43" s="403" t="str">
        <f t="shared" si="1"/>
        <v/>
      </c>
      <c r="BF43" s="403"/>
      <c r="BG43" s="404"/>
      <c r="BH43" s="404"/>
      <c r="BI43" s="404"/>
      <c r="BJ43" s="404"/>
      <c r="BK43" s="404"/>
      <c r="BL43" s="404"/>
      <c r="BM43" s="404"/>
      <c r="BN43" s="404"/>
      <c r="BO43" s="404"/>
      <c r="BP43" s="404"/>
      <c r="BQ43" s="404"/>
      <c r="BR43" s="404"/>
      <c r="BS43" s="404"/>
      <c r="BT43" s="404"/>
      <c r="BU43" s="404"/>
      <c r="BV43" s="163"/>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3"/>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W4/MRH5pF2/oZfPlmChKXcFtWE6SgzxI32YELxcmiWeq8JIGYnd6QCteGMWlzHWPRVAF7iQj68d+pXSSIsAELg==" saltValue="scJNeP2ATVuLWJYtgjHsP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3" t="s">
        <v>202</v>
      </c>
      <c r="DI1" s="754"/>
      <c r="DJ1" s="754"/>
      <c r="DK1" s="754"/>
      <c r="DL1" s="754"/>
      <c r="DM1" s="754"/>
      <c r="DN1" s="755"/>
      <c r="DO1" s="196"/>
      <c r="DP1" s="753" t="s">
        <v>203</v>
      </c>
      <c r="DQ1" s="754"/>
      <c r="DR1" s="754"/>
      <c r="DS1" s="754"/>
      <c r="DT1" s="754"/>
      <c r="DU1" s="754"/>
      <c r="DV1" s="754"/>
      <c r="DW1" s="754"/>
      <c r="DX1" s="754"/>
      <c r="DY1" s="754"/>
      <c r="DZ1" s="754"/>
      <c r="EA1" s="754"/>
      <c r="EB1" s="754"/>
      <c r="EC1" s="755"/>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45368141</v>
      </c>
      <c r="S5" s="713"/>
      <c r="T5" s="713"/>
      <c r="U5" s="713"/>
      <c r="V5" s="713"/>
      <c r="W5" s="713"/>
      <c r="X5" s="713"/>
      <c r="Y5" s="738"/>
      <c r="Z5" s="751">
        <v>45.1</v>
      </c>
      <c r="AA5" s="751"/>
      <c r="AB5" s="751"/>
      <c r="AC5" s="751"/>
      <c r="AD5" s="752">
        <v>43731575</v>
      </c>
      <c r="AE5" s="752"/>
      <c r="AF5" s="752"/>
      <c r="AG5" s="752"/>
      <c r="AH5" s="752"/>
      <c r="AI5" s="752"/>
      <c r="AJ5" s="752"/>
      <c r="AK5" s="752"/>
      <c r="AL5" s="739">
        <v>78.8</v>
      </c>
      <c r="AM5" s="721"/>
      <c r="AN5" s="721"/>
      <c r="AO5" s="740"/>
      <c r="AP5" s="715" t="s">
        <v>216</v>
      </c>
      <c r="AQ5" s="716"/>
      <c r="AR5" s="716"/>
      <c r="AS5" s="716"/>
      <c r="AT5" s="716"/>
      <c r="AU5" s="716"/>
      <c r="AV5" s="716"/>
      <c r="AW5" s="716"/>
      <c r="AX5" s="716"/>
      <c r="AY5" s="716"/>
      <c r="AZ5" s="716"/>
      <c r="BA5" s="716"/>
      <c r="BB5" s="716"/>
      <c r="BC5" s="716"/>
      <c r="BD5" s="716"/>
      <c r="BE5" s="716"/>
      <c r="BF5" s="717"/>
      <c r="BG5" s="657">
        <v>43731035</v>
      </c>
      <c r="BH5" s="658"/>
      <c r="BI5" s="658"/>
      <c r="BJ5" s="658"/>
      <c r="BK5" s="658"/>
      <c r="BL5" s="658"/>
      <c r="BM5" s="658"/>
      <c r="BN5" s="659"/>
      <c r="BO5" s="695">
        <v>96.4</v>
      </c>
      <c r="BP5" s="695"/>
      <c r="BQ5" s="695"/>
      <c r="BR5" s="695"/>
      <c r="BS5" s="696">
        <v>2523305</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791195</v>
      </c>
      <c r="S6" s="658"/>
      <c r="T6" s="658"/>
      <c r="U6" s="658"/>
      <c r="V6" s="658"/>
      <c r="W6" s="658"/>
      <c r="X6" s="658"/>
      <c r="Y6" s="659"/>
      <c r="Z6" s="695">
        <v>0.8</v>
      </c>
      <c r="AA6" s="695"/>
      <c r="AB6" s="695"/>
      <c r="AC6" s="695"/>
      <c r="AD6" s="696">
        <v>791195</v>
      </c>
      <c r="AE6" s="696"/>
      <c r="AF6" s="696"/>
      <c r="AG6" s="696"/>
      <c r="AH6" s="696"/>
      <c r="AI6" s="696"/>
      <c r="AJ6" s="696"/>
      <c r="AK6" s="696"/>
      <c r="AL6" s="660">
        <v>1.4</v>
      </c>
      <c r="AM6" s="661"/>
      <c r="AN6" s="661"/>
      <c r="AO6" s="697"/>
      <c r="AP6" s="654" t="s">
        <v>221</v>
      </c>
      <c r="AQ6" s="655"/>
      <c r="AR6" s="655"/>
      <c r="AS6" s="655"/>
      <c r="AT6" s="655"/>
      <c r="AU6" s="655"/>
      <c r="AV6" s="655"/>
      <c r="AW6" s="655"/>
      <c r="AX6" s="655"/>
      <c r="AY6" s="655"/>
      <c r="AZ6" s="655"/>
      <c r="BA6" s="655"/>
      <c r="BB6" s="655"/>
      <c r="BC6" s="655"/>
      <c r="BD6" s="655"/>
      <c r="BE6" s="655"/>
      <c r="BF6" s="656"/>
      <c r="BG6" s="657">
        <v>43731035</v>
      </c>
      <c r="BH6" s="658"/>
      <c r="BI6" s="658"/>
      <c r="BJ6" s="658"/>
      <c r="BK6" s="658"/>
      <c r="BL6" s="658"/>
      <c r="BM6" s="658"/>
      <c r="BN6" s="659"/>
      <c r="BO6" s="695">
        <v>96.4</v>
      </c>
      <c r="BP6" s="695"/>
      <c r="BQ6" s="695"/>
      <c r="BR6" s="695"/>
      <c r="BS6" s="696">
        <v>2523305</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474264</v>
      </c>
      <c r="CS6" s="658"/>
      <c r="CT6" s="658"/>
      <c r="CU6" s="658"/>
      <c r="CV6" s="658"/>
      <c r="CW6" s="658"/>
      <c r="CX6" s="658"/>
      <c r="CY6" s="659"/>
      <c r="CZ6" s="739">
        <v>0.5</v>
      </c>
      <c r="DA6" s="721"/>
      <c r="DB6" s="721"/>
      <c r="DC6" s="741"/>
      <c r="DD6" s="663">
        <v>25190</v>
      </c>
      <c r="DE6" s="658"/>
      <c r="DF6" s="658"/>
      <c r="DG6" s="658"/>
      <c r="DH6" s="658"/>
      <c r="DI6" s="658"/>
      <c r="DJ6" s="658"/>
      <c r="DK6" s="658"/>
      <c r="DL6" s="658"/>
      <c r="DM6" s="658"/>
      <c r="DN6" s="658"/>
      <c r="DO6" s="658"/>
      <c r="DP6" s="659"/>
      <c r="DQ6" s="663">
        <v>474264</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13636</v>
      </c>
      <c r="S7" s="658"/>
      <c r="T7" s="658"/>
      <c r="U7" s="658"/>
      <c r="V7" s="658"/>
      <c r="W7" s="658"/>
      <c r="X7" s="658"/>
      <c r="Y7" s="659"/>
      <c r="Z7" s="695">
        <v>0</v>
      </c>
      <c r="AA7" s="695"/>
      <c r="AB7" s="695"/>
      <c r="AC7" s="695"/>
      <c r="AD7" s="696">
        <v>13636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21449540</v>
      </c>
      <c r="BH7" s="658"/>
      <c r="BI7" s="658"/>
      <c r="BJ7" s="658"/>
      <c r="BK7" s="658"/>
      <c r="BL7" s="658"/>
      <c r="BM7" s="658"/>
      <c r="BN7" s="659"/>
      <c r="BO7" s="695">
        <v>47.3</v>
      </c>
      <c r="BP7" s="695"/>
      <c r="BQ7" s="695"/>
      <c r="BR7" s="695"/>
      <c r="BS7" s="696">
        <v>2523305</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10681100</v>
      </c>
      <c r="CS7" s="658"/>
      <c r="CT7" s="658"/>
      <c r="CU7" s="658"/>
      <c r="CV7" s="658"/>
      <c r="CW7" s="658"/>
      <c r="CX7" s="658"/>
      <c r="CY7" s="659"/>
      <c r="CZ7" s="695">
        <v>11</v>
      </c>
      <c r="DA7" s="695"/>
      <c r="DB7" s="695"/>
      <c r="DC7" s="695"/>
      <c r="DD7" s="663">
        <v>2709131</v>
      </c>
      <c r="DE7" s="658"/>
      <c r="DF7" s="658"/>
      <c r="DG7" s="658"/>
      <c r="DH7" s="658"/>
      <c r="DI7" s="658"/>
      <c r="DJ7" s="658"/>
      <c r="DK7" s="658"/>
      <c r="DL7" s="658"/>
      <c r="DM7" s="658"/>
      <c r="DN7" s="658"/>
      <c r="DO7" s="658"/>
      <c r="DP7" s="659"/>
      <c r="DQ7" s="663">
        <v>7747927</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270599</v>
      </c>
      <c r="S8" s="658"/>
      <c r="T8" s="658"/>
      <c r="U8" s="658"/>
      <c r="V8" s="658"/>
      <c r="W8" s="658"/>
      <c r="X8" s="658"/>
      <c r="Y8" s="659"/>
      <c r="Z8" s="695">
        <v>0.3</v>
      </c>
      <c r="AA8" s="695"/>
      <c r="AB8" s="695"/>
      <c r="AC8" s="695"/>
      <c r="AD8" s="696">
        <v>270599</v>
      </c>
      <c r="AE8" s="696"/>
      <c r="AF8" s="696"/>
      <c r="AG8" s="696"/>
      <c r="AH8" s="696"/>
      <c r="AI8" s="696"/>
      <c r="AJ8" s="696"/>
      <c r="AK8" s="696"/>
      <c r="AL8" s="660">
        <v>0.5</v>
      </c>
      <c r="AM8" s="661"/>
      <c r="AN8" s="661"/>
      <c r="AO8" s="697"/>
      <c r="AP8" s="654" t="s">
        <v>227</v>
      </c>
      <c r="AQ8" s="655"/>
      <c r="AR8" s="655"/>
      <c r="AS8" s="655"/>
      <c r="AT8" s="655"/>
      <c r="AU8" s="655"/>
      <c r="AV8" s="655"/>
      <c r="AW8" s="655"/>
      <c r="AX8" s="655"/>
      <c r="AY8" s="655"/>
      <c r="AZ8" s="655"/>
      <c r="BA8" s="655"/>
      <c r="BB8" s="655"/>
      <c r="BC8" s="655"/>
      <c r="BD8" s="655"/>
      <c r="BE8" s="655"/>
      <c r="BF8" s="656"/>
      <c r="BG8" s="657">
        <v>359613</v>
      </c>
      <c r="BH8" s="658"/>
      <c r="BI8" s="658"/>
      <c r="BJ8" s="658"/>
      <c r="BK8" s="658"/>
      <c r="BL8" s="658"/>
      <c r="BM8" s="658"/>
      <c r="BN8" s="659"/>
      <c r="BO8" s="695">
        <v>0.8</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39066619</v>
      </c>
      <c r="CS8" s="658"/>
      <c r="CT8" s="658"/>
      <c r="CU8" s="658"/>
      <c r="CV8" s="658"/>
      <c r="CW8" s="658"/>
      <c r="CX8" s="658"/>
      <c r="CY8" s="659"/>
      <c r="CZ8" s="695">
        <v>40.299999999999997</v>
      </c>
      <c r="DA8" s="695"/>
      <c r="DB8" s="695"/>
      <c r="DC8" s="695"/>
      <c r="DD8" s="663">
        <v>279997</v>
      </c>
      <c r="DE8" s="658"/>
      <c r="DF8" s="658"/>
      <c r="DG8" s="658"/>
      <c r="DH8" s="658"/>
      <c r="DI8" s="658"/>
      <c r="DJ8" s="658"/>
      <c r="DK8" s="658"/>
      <c r="DL8" s="658"/>
      <c r="DM8" s="658"/>
      <c r="DN8" s="658"/>
      <c r="DO8" s="658"/>
      <c r="DP8" s="659"/>
      <c r="DQ8" s="663">
        <v>19018552</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365316</v>
      </c>
      <c r="S9" s="658"/>
      <c r="T9" s="658"/>
      <c r="U9" s="658"/>
      <c r="V9" s="658"/>
      <c r="W9" s="658"/>
      <c r="X9" s="658"/>
      <c r="Y9" s="659"/>
      <c r="Z9" s="695">
        <v>0.4</v>
      </c>
      <c r="AA9" s="695"/>
      <c r="AB9" s="695"/>
      <c r="AC9" s="695"/>
      <c r="AD9" s="696">
        <v>365316</v>
      </c>
      <c r="AE9" s="696"/>
      <c r="AF9" s="696"/>
      <c r="AG9" s="696"/>
      <c r="AH9" s="696"/>
      <c r="AI9" s="696"/>
      <c r="AJ9" s="696"/>
      <c r="AK9" s="696"/>
      <c r="AL9" s="660">
        <v>0.7</v>
      </c>
      <c r="AM9" s="661"/>
      <c r="AN9" s="661"/>
      <c r="AO9" s="697"/>
      <c r="AP9" s="654" t="s">
        <v>230</v>
      </c>
      <c r="AQ9" s="655"/>
      <c r="AR9" s="655"/>
      <c r="AS9" s="655"/>
      <c r="AT9" s="655"/>
      <c r="AU9" s="655"/>
      <c r="AV9" s="655"/>
      <c r="AW9" s="655"/>
      <c r="AX9" s="655"/>
      <c r="AY9" s="655"/>
      <c r="AZ9" s="655"/>
      <c r="BA9" s="655"/>
      <c r="BB9" s="655"/>
      <c r="BC9" s="655"/>
      <c r="BD9" s="655"/>
      <c r="BE9" s="655"/>
      <c r="BF9" s="656"/>
      <c r="BG9" s="657">
        <v>11862853</v>
      </c>
      <c r="BH9" s="658"/>
      <c r="BI9" s="658"/>
      <c r="BJ9" s="658"/>
      <c r="BK9" s="658"/>
      <c r="BL9" s="658"/>
      <c r="BM9" s="658"/>
      <c r="BN9" s="659"/>
      <c r="BO9" s="695">
        <v>26.1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6500614</v>
      </c>
      <c r="CS9" s="658"/>
      <c r="CT9" s="658"/>
      <c r="CU9" s="658"/>
      <c r="CV9" s="658"/>
      <c r="CW9" s="658"/>
      <c r="CX9" s="658"/>
      <c r="CY9" s="659"/>
      <c r="CZ9" s="695">
        <v>6.7</v>
      </c>
      <c r="DA9" s="695"/>
      <c r="DB9" s="695"/>
      <c r="DC9" s="695"/>
      <c r="DD9" s="663">
        <v>624340</v>
      </c>
      <c r="DE9" s="658"/>
      <c r="DF9" s="658"/>
      <c r="DG9" s="658"/>
      <c r="DH9" s="658"/>
      <c r="DI9" s="658"/>
      <c r="DJ9" s="658"/>
      <c r="DK9" s="658"/>
      <c r="DL9" s="658"/>
      <c r="DM9" s="658"/>
      <c r="DN9" s="658"/>
      <c r="DO9" s="658"/>
      <c r="DP9" s="659"/>
      <c r="DQ9" s="663">
        <v>5422464</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969844</v>
      </c>
      <c r="BH10" s="658"/>
      <c r="BI10" s="658"/>
      <c r="BJ10" s="658"/>
      <c r="BK10" s="658"/>
      <c r="BL10" s="658"/>
      <c r="BM10" s="658"/>
      <c r="BN10" s="659"/>
      <c r="BO10" s="695">
        <v>2.1</v>
      </c>
      <c r="BP10" s="695"/>
      <c r="BQ10" s="695"/>
      <c r="BR10" s="695"/>
      <c r="BS10" s="696">
        <v>161878</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72111</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66123</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6216845</v>
      </c>
      <c r="S11" s="658"/>
      <c r="T11" s="658"/>
      <c r="U11" s="658"/>
      <c r="V11" s="658"/>
      <c r="W11" s="658"/>
      <c r="X11" s="658"/>
      <c r="Y11" s="659"/>
      <c r="Z11" s="660">
        <v>6.2</v>
      </c>
      <c r="AA11" s="661"/>
      <c r="AB11" s="661"/>
      <c r="AC11" s="662"/>
      <c r="AD11" s="663">
        <v>6216845</v>
      </c>
      <c r="AE11" s="658"/>
      <c r="AF11" s="658"/>
      <c r="AG11" s="658"/>
      <c r="AH11" s="658"/>
      <c r="AI11" s="658"/>
      <c r="AJ11" s="658"/>
      <c r="AK11" s="659"/>
      <c r="AL11" s="660">
        <v>11.2</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8257230</v>
      </c>
      <c r="BH11" s="658"/>
      <c r="BI11" s="658"/>
      <c r="BJ11" s="658"/>
      <c r="BK11" s="658"/>
      <c r="BL11" s="658"/>
      <c r="BM11" s="658"/>
      <c r="BN11" s="659"/>
      <c r="BO11" s="695">
        <v>18.2</v>
      </c>
      <c r="BP11" s="695"/>
      <c r="BQ11" s="695"/>
      <c r="BR11" s="695"/>
      <c r="BS11" s="696">
        <v>2361427</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1465244</v>
      </c>
      <c r="CS11" s="658"/>
      <c r="CT11" s="658"/>
      <c r="CU11" s="658"/>
      <c r="CV11" s="658"/>
      <c r="CW11" s="658"/>
      <c r="CX11" s="658"/>
      <c r="CY11" s="659"/>
      <c r="CZ11" s="695">
        <v>1.5</v>
      </c>
      <c r="DA11" s="695"/>
      <c r="DB11" s="695"/>
      <c r="DC11" s="695"/>
      <c r="DD11" s="663">
        <v>582188</v>
      </c>
      <c r="DE11" s="658"/>
      <c r="DF11" s="658"/>
      <c r="DG11" s="658"/>
      <c r="DH11" s="658"/>
      <c r="DI11" s="658"/>
      <c r="DJ11" s="658"/>
      <c r="DK11" s="658"/>
      <c r="DL11" s="658"/>
      <c r="DM11" s="658"/>
      <c r="DN11" s="658"/>
      <c r="DO11" s="658"/>
      <c r="DP11" s="659"/>
      <c r="DQ11" s="663">
        <v>1051355</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30695</v>
      </c>
      <c r="S12" s="658"/>
      <c r="T12" s="658"/>
      <c r="U12" s="658"/>
      <c r="V12" s="658"/>
      <c r="W12" s="658"/>
      <c r="X12" s="658"/>
      <c r="Y12" s="659"/>
      <c r="Z12" s="695">
        <v>0</v>
      </c>
      <c r="AA12" s="695"/>
      <c r="AB12" s="695"/>
      <c r="AC12" s="695"/>
      <c r="AD12" s="696">
        <v>30695</v>
      </c>
      <c r="AE12" s="696"/>
      <c r="AF12" s="696"/>
      <c r="AG12" s="696"/>
      <c r="AH12" s="696"/>
      <c r="AI12" s="696"/>
      <c r="AJ12" s="696"/>
      <c r="AK12" s="696"/>
      <c r="AL12" s="660">
        <v>0.1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19565644</v>
      </c>
      <c r="BH12" s="658"/>
      <c r="BI12" s="658"/>
      <c r="BJ12" s="658"/>
      <c r="BK12" s="658"/>
      <c r="BL12" s="658"/>
      <c r="BM12" s="658"/>
      <c r="BN12" s="659"/>
      <c r="BO12" s="695">
        <v>43.1</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3965705</v>
      </c>
      <c r="CS12" s="658"/>
      <c r="CT12" s="658"/>
      <c r="CU12" s="658"/>
      <c r="CV12" s="658"/>
      <c r="CW12" s="658"/>
      <c r="CX12" s="658"/>
      <c r="CY12" s="659"/>
      <c r="CZ12" s="695">
        <v>4.0999999999999996</v>
      </c>
      <c r="DA12" s="695"/>
      <c r="DB12" s="695"/>
      <c r="DC12" s="695"/>
      <c r="DD12" s="663">
        <v>53671</v>
      </c>
      <c r="DE12" s="658"/>
      <c r="DF12" s="658"/>
      <c r="DG12" s="658"/>
      <c r="DH12" s="658"/>
      <c r="DI12" s="658"/>
      <c r="DJ12" s="658"/>
      <c r="DK12" s="658"/>
      <c r="DL12" s="658"/>
      <c r="DM12" s="658"/>
      <c r="DN12" s="658"/>
      <c r="DO12" s="658"/>
      <c r="DP12" s="659"/>
      <c r="DQ12" s="663">
        <v>635311</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19536610</v>
      </c>
      <c r="BH13" s="658"/>
      <c r="BI13" s="658"/>
      <c r="BJ13" s="658"/>
      <c r="BK13" s="658"/>
      <c r="BL13" s="658"/>
      <c r="BM13" s="658"/>
      <c r="BN13" s="659"/>
      <c r="BO13" s="695">
        <v>43.1</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10131412</v>
      </c>
      <c r="CS13" s="658"/>
      <c r="CT13" s="658"/>
      <c r="CU13" s="658"/>
      <c r="CV13" s="658"/>
      <c r="CW13" s="658"/>
      <c r="CX13" s="658"/>
      <c r="CY13" s="659"/>
      <c r="CZ13" s="695">
        <v>10.4</v>
      </c>
      <c r="DA13" s="695"/>
      <c r="DB13" s="695"/>
      <c r="DC13" s="695"/>
      <c r="DD13" s="663">
        <v>5431562</v>
      </c>
      <c r="DE13" s="658"/>
      <c r="DF13" s="658"/>
      <c r="DG13" s="658"/>
      <c r="DH13" s="658"/>
      <c r="DI13" s="658"/>
      <c r="DJ13" s="658"/>
      <c r="DK13" s="658"/>
      <c r="DL13" s="658"/>
      <c r="DM13" s="658"/>
      <c r="DN13" s="658"/>
      <c r="DO13" s="658"/>
      <c r="DP13" s="659"/>
      <c r="DQ13" s="663">
        <v>5973662</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827466</v>
      </c>
      <c r="BH14" s="658"/>
      <c r="BI14" s="658"/>
      <c r="BJ14" s="658"/>
      <c r="BK14" s="658"/>
      <c r="BL14" s="658"/>
      <c r="BM14" s="658"/>
      <c r="BN14" s="659"/>
      <c r="BO14" s="695">
        <v>1.8</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4155142</v>
      </c>
      <c r="CS14" s="658"/>
      <c r="CT14" s="658"/>
      <c r="CU14" s="658"/>
      <c r="CV14" s="658"/>
      <c r="CW14" s="658"/>
      <c r="CX14" s="658"/>
      <c r="CY14" s="659"/>
      <c r="CZ14" s="695">
        <v>4.3</v>
      </c>
      <c r="DA14" s="695"/>
      <c r="DB14" s="695"/>
      <c r="DC14" s="695"/>
      <c r="DD14" s="663">
        <v>639343</v>
      </c>
      <c r="DE14" s="658"/>
      <c r="DF14" s="658"/>
      <c r="DG14" s="658"/>
      <c r="DH14" s="658"/>
      <c r="DI14" s="658"/>
      <c r="DJ14" s="658"/>
      <c r="DK14" s="658"/>
      <c r="DL14" s="658"/>
      <c r="DM14" s="658"/>
      <c r="DN14" s="658"/>
      <c r="DO14" s="658"/>
      <c r="DP14" s="659"/>
      <c r="DQ14" s="663">
        <v>3155760</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116657</v>
      </c>
      <c r="S15" s="658"/>
      <c r="T15" s="658"/>
      <c r="U15" s="658"/>
      <c r="V15" s="658"/>
      <c r="W15" s="658"/>
      <c r="X15" s="658"/>
      <c r="Y15" s="659"/>
      <c r="Z15" s="695">
        <v>0.1</v>
      </c>
      <c r="AA15" s="695"/>
      <c r="AB15" s="695"/>
      <c r="AC15" s="695"/>
      <c r="AD15" s="696">
        <v>116657</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1888385</v>
      </c>
      <c r="BH15" s="658"/>
      <c r="BI15" s="658"/>
      <c r="BJ15" s="658"/>
      <c r="BK15" s="658"/>
      <c r="BL15" s="658"/>
      <c r="BM15" s="658"/>
      <c r="BN15" s="659"/>
      <c r="BO15" s="695">
        <v>4.2</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14147449</v>
      </c>
      <c r="CS15" s="658"/>
      <c r="CT15" s="658"/>
      <c r="CU15" s="658"/>
      <c r="CV15" s="658"/>
      <c r="CW15" s="658"/>
      <c r="CX15" s="658"/>
      <c r="CY15" s="659"/>
      <c r="CZ15" s="695">
        <v>14.6</v>
      </c>
      <c r="DA15" s="695"/>
      <c r="DB15" s="695"/>
      <c r="DC15" s="695"/>
      <c r="DD15" s="663">
        <v>3253510</v>
      </c>
      <c r="DE15" s="658"/>
      <c r="DF15" s="658"/>
      <c r="DG15" s="658"/>
      <c r="DH15" s="658"/>
      <c r="DI15" s="658"/>
      <c r="DJ15" s="658"/>
      <c r="DK15" s="658"/>
      <c r="DL15" s="658"/>
      <c r="DM15" s="658"/>
      <c r="DN15" s="658"/>
      <c r="DO15" s="658"/>
      <c r="DP15" s="659"/>
      <c r="DQ15" s="663">
        <v>10222514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809393</v>
      </c>
      <c r="S16" s="658"/>
      <c r="T16" s="658"/>
      <c r="U16" s="658"/>
      <c r="V16" s="658"/>
      <c r="W16" s="658"/>
      <c r="X16" s="658"/>
      <c r="Y16" s="659"/>
      <c r="Z16" s="695">
        <v>0.8</v>
      </c>
      <c r="AA16" s="695"/>
      <c r="AB16" s="695"/>
      <c r="AC16" s="695"/>
      <c r="AD16" s="696">
        <v>809393</v>
      </c>
      <c r="AE16" s="696"/>
      <c r="AF16" s="696"/>
      <c r="AG16" s="696"/>
      <c r="AH16" s="696"/>
      <c r="AI16" s="696"/>
      <c r="AJ16" s="696"/>
      <c r="AK16" s="696"/>
      <c r="AL16" s="660">
        <v>1.5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1393749</v>
      </c>
      <c r="S17" s="658"/>
      <c r="T17" s="658"/>
      <c r="U17" s="658"/>
      <c r="V17" s="658"/>
      <c r="W17" s="658"/>
      <c r="X17" s="658"/>
      <c r="Y17" s="659"/>
      <c r="Z17" s="695">
        <v>1.4</v>
      </c>
      <c r="AA17" s="695"/>
      <c r="AB17" s="695"/>
      <c r="AC17" s="695"/>
      <c r="AD17" s="696">
        <v>1393749</v>
      </c>
      <c r="AE17" s="696"/>
      <c r="AF17" s="696"/>
      <c r="AG17" s="696"/>
      <c r="AH17" s="696"/>
      <c r="AI17" s="696"/>
      <c r="AJ17" s="696"/>
      <c r="AK17" s="696"/>
      <c r="AL17" s="660">
        <v>2.5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6300296</v>
      </c>
      <c r="CS17" s="658"/>
      <c r="CT17" s="658"/>
      <c r="CU17" s="658"/>
      <c r="CV17" s="658"/>
      <c r="CW17" s="658"/>
      <c r="CX17" s="658"/>
      <c r="CY17" s="659"/>
      <c r="CZ17" s="695">
        <v>6.5</v>
      </c>
      <c r="DA17" s="695"/>
      <c r="DB17" s="695"/>
      <c r="DC17" s="695"/>
      <c r="DD17" s="663" t="s">
        <v>122</v>
      </c>
      <c r="DE17" s="658"/>
      <c r="DF17" s="658"/>
      <c r="DG17" s="658"/>
      <c r="DH17" s="658"/>
      <c r="DI17" s="658"/>
      <c r="DJ17" s="658"/>
      <c r="DK17" s="658"/>
      <c r="DL17" s="658"/>
      <c r="DM17" s="658"/>
      <c r="DN17" s="658"/>
      <c r="DO17" s="658"/>
      <c r="DP17" s="659"/>
      <c r="DQ17" s="663">
        <v>6161305</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284118</v>
      </c>
      <c r="S18" s="658"/>
      <c r="T18" s="658"/>
      <c r="U18" s="658"/>
      <c r="V18" s="658"/>
      <c r="W18" s="658"/>
      <c r="X18" s="658"/>
      <c r="Y18" s="659"/>
      <c r="Z18" s="695">
        <v>0.3</v>
      </c>
      <c r="AA18" s="695"/>
      <c r="AB18" s="695"/>
      <c r="AC18" s="695"/>
      <c r="AD18" s="696">
        <v>284118</v>
      </c>
      <c r="AE18" s="696"/>
      <c r="AF18" s="696"/>
      <c r="AG18" s="696"/>
      <c r="AH18" s="696"/>
      <c r="AI18" s="696"/>
      <c r="AJ18" s="696"/>
      <c r="AK18" s="696"/>
      <c r="AL18" s="660">
        <v>0.5</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1017362</v>
      </c>
      <c r="S19" s="658"/>
      <c r="T19" s="658"/>
      <c r="U19" s="658"/>
      <c r="V19" s="658"/>
      <c r="W19" s="658"/>
      <c r="X19" s="658"/>
      <c r="Y19" s="659"/>
      <c r="Z19" s="695">
        <v>1</v>
      </c>
      <c r="AA19" s="695"/>
      <c r="AB19" s="695"/>
      <c r="AC19" s="695"/>
      <c r="AD19" s="696">
        <v>1017362</v>
      </c>
      <c r="AE19" s="696"/>
      <c r="AF19" s="696"/>
      <c r="AG19" s="696"/>
      <c r="AH19" s="696"/>
      <c r="AI19" s="696"/>
      <c r="AJ19" s="696"/>
      <c r="AK19" s="696"/>
      <c r="AL19" s="660">
        <v>1.8</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1637106</v>
      </c>
      <c r="BH19" s="658"/>
      <c r="BI19" s="658"/>
      <c r="BJ19" s="658"/>
      <c r="BK19" s="658"/>
      <c r="BL19" s="658"/>
      <c r="BM19" s="658"/>
      <c r="BN19" s="659"/>
      <c r="BO19" s="695">
        <v>3.6</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92269</v>
      </c>
      <c r="S20" s="658"/>
      <c r="T20" s="658"/>
      <c r="U20" s="658"/>
      <c r="V20" s="658"/>
      <c r="W20" s="658"/>
      <c r="X20" s="658"/>
      <c r="Y20" s="659"/>
      <c r="Z20" s="695">
        <v>0.1</v>
      </c>
      <c r="AA20" s="695"/>
      <c r="AB20" s="695"/>
      <c r="AC20" s="695"/>
      <c r="AD20" s="696">
        <v>92269</v>
      </c>
      <c r="AE20" s="696"/>
      <c r="AF20" s="696"/>
      <c r="AG20" s="696"/>
      <c r="AH20" s="696"/>
      <c r="AI20" s="696"/>
      <c r="AJ20" s="696"/>
      <c r="AK20" s="696"/>
      <c r="AL20" s="660">
        <v>0.2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1637106</v>
      </c>
      <c r="BH20" s="658"/>
      <c r="BI20" s="658"/>
      <c r="BJ20" s="658"/>
      <c r="BK20" s="658"/>
      <c r="BL20" s="658"/>
      <c r="BM20" s="658"/>
      <c r="BN20" s="659"/>
      <c r="BO20" s="695">
        <v>3.6</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96959956</v>
      </c>
      <c r="CS20" s="658"/>
      <c r="CT20" s="658"/>
      <c r="CU20" s="658"/>
      <c r="CV20" s="658"/>
      <c r="CW20" s="658"/>
      <c r="CX20" s="658"/>
      <c r="CY20" s="659"/>
      <c r="CZ20" s="695">
        <v>100</v>
      </c>
      <c r="DA20" s="695"/>
      <c r="DB20" s="695"/>
      <c r="DC20" s="695"/>
      <c r="DD20" s="663">
        <v>13598932</v>
      </c>
      <c r="DE20" s="658"/>
      <c r="DF20" s="658"/>
      <c r="DG20" s="658"/>
      <c r="DH20" s="658"/>
      <c r="DI20" s="658"/>
      <c r="DJ20" s="658"/>
      <c r="DK20" s="658"/>
      <c r="DL20" s="658"/>
      <c r="DM20" s="658"/>
      <c r="DN20" s="658"/>
      <c r="DO20" s="658"/>
      <c r="DP20" s="659"/>
      <c r="DQ20" s="663">
        <v>59929237</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2117786</v>
      </c>
      <c r="S21" s="658"/>
      <c r="T21" s="658"/>
      <c r="U21" s="658"/>
      <c r="V21" s="658"/>
      <c r="W21" s="658"/>
      <c r="X21" s="658"/>
      <c r="Y21" s="659"/>
      <c r="Z21" s="695">
        <v>2.1</v>
      </c>
      <c r="AA21" s="695"/>
      <c r="AB21" s="695"/>
      <c r="AC21" s="695"/>
      <c r="AD21" s="696">
        <v>1545019</v>
      </c>
      <c r="AE21" s="696"/>
      <c r="AF21" s="696"/>
      <c r="AG21" s="696"/>
      <c r="AH21" s="696"/>
      <c r="AI21" s="696"/>
      <c r="AJ21" s="696"/>
      <c r="AK21" s="696"/>
      <c r="AL21" s="660">
        <v>2.8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540</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1545019</v>
      </c>
      <c r="S22" s="658"/>
      <c r="T22" s="658"/>
      <c r="U22" s="658"/>
      <c r="V22" s="658"/>
      <c r="W22" s="658"/>
      <c r="X22" s="658"/>
      <c r="Y22" s="659"/>
      <c r="Z22" s="695">
        <v>1.5</v>
      </c>
      <c r="AA22" s="695"/>
      <c r="AB22" s="695"/>
      <c r="AC22" s="695"/>
      <c r="AD22" s="696">
        <v>1545019</v>
      </c>
      <c r="AE22" s="696"/>
      <c r="AF22" s="696"/>
      <c r="AG22" s="696"/>
      <c r="AH22" s="696"/>
      <c r="AI22" s="696"/>
      <c r="AJ22" s="696"/>
      <c r="AK22" s="696"/>
      <c r="AL22" s="660">
        <v>2.8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572767</v>
      </c>
      <c r="S23" s="658"/>
      <c r="T23" s="658"/>
      <c r="U23" s="658"/>
      <c r="V23" s="658"/>
      <c r="W23" s="658"/>
      <c r="X23" s="658"/>
      <c r="Y23" s="659"/>
      <c r="Z23" s="695">
        <v>0.6</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1636566</v>
      </c>
      <c r="BH23" s="658"/>
      <c r="BI23" s="658"/>
      <c r="BJ23" s="658"/>
      <c r="BK23" s="658"/>
      <c r="BL23" s="658"/>
      <c r="BM23" s="658"/>
      <c r="BN23" s="659"/>
      <c r="BO23" s="695">
        <v>3.6</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48332887</v>
      </c>
      <c r="CS24" s="713"/>
      <c r="CT24" s="713"/>
      <c r="CU24" s="713"/>
      <c r="CV24" s="713"/>
      <c r="CW24" s="713"/>
      <c r="CX24" s="713"/>
      <c r="CY24" s="738"/>
      <c r="CZ24" s="739">
        <v>49.8</v>
      </c>
      <c r="DA24" s="721"/>
      <c r="DB24" s="721"/>
      <c r="DC24" s="741"/>
      <c r="DD24" s="737">
        <v>28833692</v>
      </c>
      <c r="DE24" s="713"/>
      <c r="DF24" s="713"/>
      <c r="DG24" s="713"/>
      <c r="DH24" s="713"/>
      <c r="DI24" s="713"/>
      <c r="DJ24" s="713"/>
      <c r="DK24" s="738"/>
      <c r="DL24" s="737">
        <v>26156185</v>
      </c>
      <c r="DM24" s="713"/>
      <c r="DN24" s="713"/>
      <c r="DO24" s="713"/>
      <c r="DP24" s="713"/>
      <c r="DQ24" s="713"/>
      <c r="DR24" s="713"/>
      <c r="DS24" s="713"/>
      <c r="DT24" s="713"/>
      <c r="DU24" s="713"/>
      <c r="DV24" s="738"/>
      <c r="DW24" s="739">
        <v>47.1</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57494012</v>
      </c>
      <c r="S25" s="658"/>
      <c r="T25" s="658"/>
      <c r="U25" s="658"/>
      <c r="V25" s="658"/>
      <c r="W25" s="658"/>
      <c r="X25" s="658"/>
      <c r="Y25" s="659"/>
      <c r="Z25" s="695">
        <v>57.1</v>
      </c>
      <c r="AA25" s="695"/>
      <c r="AB25" s="695"/>
      <c r="AC25" s="695"/>
      <c r="AD25" s="696">
        <v>55284679</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14274324</v>
      </c>
      <c r="CS25" s="670"/>
      <c r="CT25" s="670"/>
      <c r="CU25" s="670"/>
      <c r="CV25" s="670"/>
      <c r="CW25" s="670"/>
      <c r="CX25" s="670"/>
      <c r="CY25" s="671"/>
      <c r="CZ25" s="660">
        <v>14.7</v>
      </c>
      <c r="DA25" s="672"/>
      <c r="DB25" s="672"/>
      <c r="DC25" s="673"/>
      <c r="DD25" s="663">
        <v>13357177</v>
      </c>
      <c r="DE25" s="670"/>
      <c r="DF25" s="670"/>
      <c r="DG25" s="670"/>
      <c r="DH25" s="670"/>
      <c r="DI25" s="670"/>
      <c r="DJ25" s="670"/>
      <c r="DK25" s="671"/>
      <c r="DL25" s="663">
        <v>13341696</v>
      </c>
      <c r="DM25" s="670"/>
      <c r="DN25" s="670"/>
      <c r="DO25" s="670"/>
      <c r="DP25" s="670"/>
      <c r="DQ25" s="670"/>
      <c r="DR25" s="670"/>
      <c r="DS25" s="670"/>
      <c r="DT25" s="670"/>
      <c r="DU25" s="670"/>
      <c r="DV25" s="671"/>
      <c r="DW25" s="660">
        <v>24</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38500</v>
      </c>
      <c r="S26" s="658"/>
      <c r="T26" s="658"/>
      <c r="U26" s="658"/>
      <c r="V26" s="658"/>
      <c r="W26" s="658"/>
      <c r="X26" s="658"/>
      <c r="Y26" s="659"/>
      <c r="Z26" s="695">
        <v>0</v>
      </c>
      <c r="AA26" s="695"/>
      <c r="AB26" s="695"/>
      <c r="AC26" s="695"/>
      <c r="AD26" s="696">
        <v>38500</v>
      </c>
      <c r="AE26" s="696"/>
      <c r="AF26" s="696"/>
      <c r="AG26" s="696"/>
      <c r="AH26" s="696"/>
      <c r="AI26" s="696"/>
      <c r="AJ26" s="696"/>
      <c r="AK26" s="696"/>
      <c r="AL26" s="660">
        <v>0.1</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8879158</v>
      </c>
      <c r="CS26" s="658"/>
      <c r="CT26" s="658"/>
      <c r="CU26" s="658"/>
      <c r="CV26" s="658"/>
      <c r="CW26" s="658"/>
      <c r="CX26" s="658"/>
      <c r="CY26" s="659"/>
      <c r="CZ26" s="660">
        <v>9.1999999999999993</v>
      </c>
      <c r="DA26" s="672"/>
      <c r="DB26" s="672"/>
      <c r="DC26" s="673"/>
      <c r="DD26" s="663">
        <v>8138329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1000474</v>
      </c>
      <c r="S27" s="658"/>
      <c r="T27" s="658"/>
      <c r="U27" s="658"/>
      <c r="V27" s="658"/>
      <c r="W27" s="658"/>
      <c r="X27" s="658"/>
      <c r="Y27" s="659"/>
      <c r="Z27" s="695">
        <v>1</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45368141</v>
      </c>
      <c r="BH27" s="658"/>
      <c r="BI27" s="658"/>
      <c r="BJ27" s="658"/>
      <c r="BK27" s="658"/>
      <c r="BL27" s="658"/>
      <c r="BM27" s="658"/>
      <c r="BN27" s="659"/>
      <c r="BO27" s="695">
        <v>100</v>
      </c>
      <c r="BP27" s="695"/>
      <c r="BQ27" s="695"/>
      <c r="BR27" s="695"/>
      <c r="BS27" s="696">
        <v>2523305</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27758267</v>
      </c>
      <c r="CS27" s="670"/>
      <c r="CT27" s="670"/>
      <c r="CU27" s="670"/>
      <c r="CV27" s="670"/>
      <c r="CW27" s="670"/>
      <c r="CX27" s="670"/>
      <c r="CY27" s="671"/>
      <c r="CZ27" s="660">
        <v>28.6</v>
      </c>
      <c r="DA27" s="672"/>
      <c r="DB27" s="672"/>
      <c r="DC27" s="673"/>
      <c r="DD27" s="663">
        <v>9315210</v>
      </c>
      <c r="DE27" s="670"/>
      <c r="DF27" s="670"/>
      <c r="DG27" s="670"/>
      <c r="DH27" s="670"/>
      <c r="DI27" s="670"/>
      <c r="DJ27" s="670"/>
      <c r="DK27" s="671"/>
      <c r="DL27" s="663">
        <v>6653184</v>
      </c>
      <c r="DM27" s="670"/>
      <c r="DN27" s="670"/>
      <c r="DO27" s="670"/>
      <c r="DP27" s="670"/>
      <c r="DQ27" s="670"/>
      <c r="DR27" s="670"/>
      <c r="DS27" s="670"/>
      <c r="DT27" s="670"/>
      <c r="DU27" s="670"/>
      <c r="DV27" s="671"/>
      <c r="DW27" s="660">
        <v>12</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1116589</v>
      </c>
      <c r="S28" s="658"/>
      <c r="T28" s="658"/>
      <c r="U28" s="658"/>
      <c r="V28" s="658"/>
      <c r="W28" s="658"/>
      <c r="X28" s="658"/>
      <c r="Y28" s="659"/>
      <c r="Z28" s="695">
        <v>1.1000000000000001</v>
      </c>
      <c r="AA28" s="695"/>
      <c r="AB28" s="695"/>
      <c r="AC28" s="695"/>
      <c r="AD28" s="696">
        <v>115564</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6300296</v>
      </c>
      <c r="CS28" s="658"/>
      <c r="CT28" s="658"/>
      <c r="CU28" s="658"/>
      <c r="CV28" s="658"/>
      <c r="CW28" s="658"/>
      <c r="CX28" s="658"/>
      <c r="CY28" s="659"/>
      <c r="CZ28" s="660">
        <v>6.5</v>
      </c>
      <c r="DA28" s="672"/>
      <c r="DB28" s="672"/>
      <c r="DC28" s="673"/>
      <c r="DD28" s="663">
        <v>6161305</v>
      </c>
      <c r="DE28" s="658"/>
      <c r="DF28" s="658"/>
      <c r="DG28" s="658"/>
      <c r="DH28" s="658"/>
      <c r="DI28" s="658"/>
      <c r="DJ28" s="658"/>
      <c r="DK28" s="659"/>
      <c r="DL28" s="663">
        <v>6161305</v>
      </c>
      <c r="DM28" s="658"/>
      <c r="DN28" s="658"/>
      <c r="DO28" s="658"/>
      <c r="DP28" s="658"/>
      <c r="DQ28" s="658"/>
      <c r="DR28" s="658"/>
      <c r="DS28" s="658"/>
      <c r="DT28" s="658"/>
      <c r="DU28" s="658"/>
      <c r="DV28" s="659"/>
      <c r="DW28" s="660">
        <v>11.1</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412976</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6300296</v>
      </c>
      <c r="CS29" s="670"/>
      <c r="CT29" s="670"/>
      <c r="CU29" s="670"/>
      <c r="CV29" s="670"/>
      <c r="CW29" s="670"/>
      <c r="CX29" s="670"/>
      <c r="CY29" s="671"/>
      <c r="CZ29" s="660">
        <v>6.5</v>
      </c>
      <c r="DA29" s="672"/>
      <c r="DB29" s="672"/>
      <c r="DC29" s="673"/>
      <c r="DD29" s="663">
        <v>6161305</v>
      </c>
      <c r="DE29" s="670"/>
      <c r="DF29" s="670"/>
      <c r="DG29" s="670"/>
      <c r="DH29" s="670"/>
      <c r="DI29" s="670"/>
      <c r="DJ29" s="670"/>
      <c r="DK29" s="671"/>
      <c r="DL29" s="663">
        <v>6161305</v>
      </c>
      <c r="DM29" s="670"/>
      <c r="DN29" s="670"/>
      <c r="DO29" s="670"/>
      <c r="DP29" s="670"/>
      <c r="DQ29" s="670"/>
      <c r="DR29" s="670"/>
      <c r="DS29" s="670"/>
      <c r="DT29" s="670"/>
      <c r="DU29" s="670"/>
      <c r="DV29" s="671"/>
      <c r="DW29" s="660">
        <v>11.1</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19084919</v>
      </c>
      <c r="S30" s="658"/>
      <c r="T30" s="658"/>
      <c r="U30" s="658"/>
      <c r="V30" s="658"/>
      <c r="W30" s="658"/>
      <c r="X30" s="658"/>
      <c r="Y30" s="659"/>
      <c r="Z30" s="695">
        <v>19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6075102</v>
      </c>
      <c r="CS30" s="658"/>
      <c r="CT30" s="658"/>
      <c r="CU30" s="658"/>
      <c r="CV30" s="658"/>
      <c r="CW30" s="658"/>
      <c r="CX30" s="658"/>
      <c r="CY30" s="659"/>
      <c r="CZ30" s="660">
        <v>6.3</v>
      </c>
      <c r="DA30" s="672"/>
      <c r="DB30" s="672"/>
      <c r="DC30" s="673"/>
      <c r="DD30" s="663">
        <v>5936111</v>
      </c>
      <c r="DE30" s="658"/>
      <c r="DF30" s="658"/>
      <c r="DG30" s="658"/>
      <c r="DH30" s="658"/>
      <c r="DI30" s="658"/>
      <c r="DJ30" s="658"/>
      <c r="DK30" s="659"/>
      <c r="DL30" s="663">
        <v>5936111</v>
      </c>
      <c r="DM30" s="658"/>
      <c r="DN30" s="658"/>
      <c r="DO30" s="658"/>
      <c r="DP30" s="658"/>
      <c r="DQ30" s="658"/>
      <c r="DR30" s="658"/>
      <c r="DS30" s="658"/>
      <c r="DT30" s="658"/>
      <c r="DU30" s="658"/>
      <c r="DV30" s="659"/>
      <c r="DW30" s="660">
        <v>10.7</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0"/>
      <c r="AV31" s="200"/>
      <c r="AW31" s="200"/>
      <c r="AX31" s="715" t="s">
        <v>177</v>
      </c>
      <c r="AY31" s="716"/>
      <c r="AZ31" s="716"/>
      <c r="BA31" s="716"/>
      <c r="BB31" s="716"/>
      <c r="BC31" s="716"/>
      <c r="BD31" s="716"/>
      <c r="BE31" s="716"/>
      <c r="BF31" s="717"/>
      <c r="BG31" s="719">
        <v>99.1</v>
      </c>
      <c r="BH31" s="720"/>
      <c r="BI31" s="720"/>
      <c r="BJ31" s="720"/>
      <c r="BK31" s="720"/>
      <c r="BL31" s="720"/>
      <c r="BM31" s="721">
        <v>97.2</v>
      </c>
      <c r="BN31" s="720"/>
      <c r="BO31" s="720"/>
      <c r="BP31" s="720"/>
      <c r="BQ31" s="722"/>
      <c r="BR31" s="719">
        <v>98.9</v>
      </c>
      <c r="BS31" s="720"/>
      <c r="BT31" s="720"/>
      <c r="BU31" s="720"/>
      <c r="BV31" s="720"/>
      <c r="BW31" s="720"/>
      <c r="BX31" s="721">
        <v>96.8</v>
      </c>
      <c r="BY31" s="720"/>
      <c r="BZ31" s="720"/>
      <c r="CA31" s="720"/>
      <c r="CB31" s="722"/>
      <c r="CD31" s="678"/>
      <c r="CE31" s="679"/>
      <c r="CF31" s="654" t="s">
        <v>300</v>
      </c>
      <c r="CG31" s="655"/>
      <c r="CH31" s="655"/>
      <c r="CI31" s="655"/>
      <c r="CJ31" s="655"/>
      <c r="CK31" s="655"/>
      <c r="CL31" s="655"/>
      <c r="CM31" s="655"/>
      <c r="CN31" s="655"/>
      <c r="CO31" s="655"/>
      <c r="CP31" s="655"/>
      <c r="CQ31" s="656"/>
      <c r="CR31" s="657">
        <v>225194</v>
      </c>
      <c r="CS31" s="670"/>
      <c r="CT31" s="670"/>
      <c r="CU31" s="670"/>
      <c r="CV31" s="670"/>
      <c r="CW31" s="670"/>
      <c r="CX31" s="670"/>
      <c r="CY31" s="671"/>
      <c r="CZ31" s="660">
        <v>0.2</v>
      </c>
      <c r="DA31" s="672"/>
      <c r="DB31" s="672"/>
      <c r="DC31" s="673"/>
      <c r="DD31" s="663">
        <v>225194</v>
      </c>
      <c r="DE31" s="670"/>
      <c r="DF31" s="670"/>
      <c r="DG31" s="670"/>
      <c r="DH31" s="670"/>
      <c r="DI31" s="670"/>
      <c r="DJ31" s="670"/>
      <c r="DK31" s="671"/>
      <c r="DL31" s="663">
        <v>225194</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7754706</v>
      </c>
      <c r="S32" s="658"/>
      <c r="T32" s="658"/>
      <c r="U32" s="658"/>
      <c r="V32" s="658"/>
      <c r="W32" s="658"/>
      <c r="X32" s="658"/>
      <c r="Y32" s="659"/>
      <c r="Z32" s="695">
        <v>7.7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196" t="s">
        <v>302</v>
      </c>
      <c r="AX32" s="654" t="s">
        <v>303</v>
      </c>
      <c r="AY32" s="655"/>
      <c r="AZ32" s="655"/>
      <c r="BA32" s="655"/>
      <c r="BB32" s="655"/>
      <c r="BC32" s="655"/>
      <c r="BD32" s="655"/>
      <c r="BE32" s="655"/>
      <c r="BF32" s="656"/>
      <c r="BG32" s="723">
        <v>98.9</v>
      </c>
      <c r="BH32" s="670"/>
      <c r="BI32" s="670"/>
      <c r="BJ32" s="670"/>
      <c r="BK32" s="670"/>
      <c r="BL32" s="670"/>
      <c r="BM32" s="661">
        <v>96.9</v>
      </c>
      <c r="BN32" s="670"/>
      <c r="BO32" s="670"/>
      <c r="BP32" s="670"/>
      <c r="BQ32" s="693"/>
      <c r="BR32" s="723">
        <v>98.6</v>
      </c>
      <c r="BS32" s="670"/>
      <c r="BT32" s="670"/>
      <c r="BU32" s="670"/>
      <c r="BV32" s="670"/>
      <c r="BW32" s="670"/>
      <c r="BX32" s="661">
        <v>96.1</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206895</v>
      </c>
      <c r="S33" s="658"/>
      <c r="T33" s="658"/>
      <c r="U33" s="658"/>
      <c r="V33" s="658"/>
      <c r="W33" s="658"/>
      <c r="X33" s="658"/>
      <c r="Y33" s="659"/>
      <c r="Z33" s="695">
        <v>0.2</v>
      </c>
      <c r="AA33" s="695"/>
      <c r="AB33" s="695"/>
      <c r="AC33" s="695"/>
      <c r="AD33" s="696">
        <v>30018</v>
      </c>
      <c r="AE33" s="696"/>
      <c r="AF33" s="696"/>
      <c r="AG33" s="696"/>
      <c r="AH33" s="696"/>
      <c r="AI33" s="696"/>
      <c r="AJ33" s="696"/>
      <c r="AK33" s="696"/>
      <c r="AL33" s="660">
        <v>0.1</v>
      </c>
      <c r="AM33" s="661"/>
      <c r="AN33" s="661"/>
      <c r="AO33" s="697"/>
      <c r="AP33" s="700"/>
      <c r="AQ33" s="701"/>
      <c r="AR33" s="701"/>
      <c r="AS33" s="701"/>
      <c r="AT33" s="733"/>
      <c r="AU33" s="201"/>
      <c r="AV33" s="201"/>
      <c r="AW33" s="201"/>
      <c r="AX33" s="638" t="s">
        <v>306</v>
      </c>
      <c r="AY33" s="639"/>
      <c r="AZ33" s="639"/>
      <c r="BA33" s="639"/>
      <c r="BB33" s="639"/>
      <c r="BC33" s="639"/>
      <c r="BD33" s="639"/>
      <c r="BE33" s="639"/>
      <c r="BF33" s="640"/>
      <c r="BG33" s="718">
        <v>99.2</v>
      </c>
      <c r="BH33" s="642"/>
      <c r="BI33" s="642"/>
      <c r="BJ33" s="642"/>
      <c r="BK33" s="642"/>
      <c r="BL33" s="642"/>
      <c r="BM33" s="688">
        <v>97.4</v>
      </c>
      <c r="BN33" s="642"/>
      <c r="BO33" s="642"/>
      <c r="BP33" s="642"/>
      <c r="BQ33" s="705"/>
      <c r="BR33" s="718">
        <v>99.1</v>
      </c>
      <c r="BS33" s="642"/>
      <c r="BT33" s="642"/>
      <c r="BU33" s="642"/>
      <c r="BV33" s="642"/>
      <c r="BW33" s="642"/>
      <c r="BX33" s="688">
        <v>97.2</v>
      </c>
      <c r="BY33" s="642"/>
      <c r="BZ33" s="642"/>
      <c r="CA33" s="642"/>
      <c r="CB33" s="705"/>
      <c r="CD33" s="654" t="s">
        <v>307</v>
      </c>
      <c r="CE33" s="655"/>
      <c r="CF33" s="655"/>
      <c r="CG33" s="655"/>
      <c r="CH33" s="655"/>
      <c r="CI33" s="655"/>
      <c r="CJ33" s="655"/>
      <c r="CK33" s="655"/>
      <c r="CL33" s="655"/>
      <c r="CM33" s="655"/>
      <c r="CN33" s="655"/>
      <c r="CO33" s="655"/>
      <c r="CP33" s="655"/>
      <c r="CQ33" s="656"/>
      <c r="CR33" s="657">
        <v>35028137</v>
      </c>
      <c r="CS33" s="670"/>
      <c r="CT33" s="670"/>
      <c r="CU33" s="670"/>
      <c r="CV33" s="670"/>
      <c r="CW33" s="670"/>
      <c r="CX33" s="670"/>
      <c r="CY33" s="671"/>
      <c r="CZ33" s="660">
        <v>36.1</v>
      </c>
      <c r="DA33" s="672"/>
      <c r="DB33" s="672"/>
      <c r="DC33" s="673"/>
      <c r="DD33" s="663">
        <v>26423900</v>
      </c>
      <c r="DE33" s="670"/>
      <c r="DF33" s="670"/>
      <c r="DG33" s="670"/>
      <c r="DH33" s="670"/>
      <c r="DI33" s="670"/>
      <c r="DJ33" s="670"/>
      <c r="DK33" s="671"/>
      <c r="DL33" s="663">
        <v>22640829</v>
      </c>
      <c r="DM33" s="670"/>
      <c r="DN33" s="670"/>
      <c r="DO33" s="670"/>
      <c r="DP33" s="670"/>
      <c r="DQ33" s="670"/>
      <c r="DR33" s="670"/>
      <c r="DS33" s="670"/>
      <c r="DT33" s="670"/>
      <c r="DU33" s="670"/>
      <c r="DV33" s="671"/>
      <c r="DW33" s="660">
        <v>40.700000000000003</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772994</v>
      </c>
      <c r="S34" s="658"/>
      <c r="T34" s="658"/>
      <c r="U34" s="658"/>
      <c r="V34" s="658"/>
      <c r="W34" s="658"/>
      <c r="X34" s="658"/>
      <c r="Y34" s="659"/>
      <c r="Z34" s="695">
        <v>0.8</v>
      </c>
      <c r="AA34" s="695"/>
      <c r="AB34" s="695"/>
      <c r="AC34" s="695"/>
      <c r="AD34" s="696" t="s">
        <v>122</v>
      </c>
      <c r="AE34" s="696"/>
      <c r="AF34" s="696"/>
      <c r="AG34" s="696"/>
      <c r="AH34" s="696"/>
      <c r="AI34" s="696"/>
      <c r="AJ34" s="696"/>
      <c r="AK34" s="696"/>
      <c r="AL34" s="660" t="s">
        <v>122</v>
      </c>
      <c r="AM34" s="661"/>
      <c r="AN34" s="661"/>
      <c r="AO34" s="69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4" t="s">
        <v>309</v>
      </c>
      <c r="CE34" s="655"/>
      <c r="CF34" s="655"/>
      <c r="CG34" s="655"/>
      <c r="CH34" s="655"/>
      <c r="CI34" s="655"/>
      <c r="CJ34" s="655"/>
      <c r="CK34" s="655"/>
      <c r="CL34" s="655"/>
      <c r="CM34" s="655"/>
      <c r="CN34" s="655"/>
      <c r="CO34" s="655"/>
      <c r="CP34" s="655"/>
      <c r="CQ34" s="656"/>
      <c r="CR34" s="657">
        <v>14876137</v>
      </c>
      <c r="CS34" s="658"/>
      <c r="CT34" s="658"/>
      <c r="CU34" s="658"/>
      <c r="CV34" s="658"/>
      <c r="CW34" s="658"/>
      <c r="CX34" s="658"/>
      <c r="CY34" s="659"/>
      <c r="CZ34" s="660">
        <v>15.3</v>
      </c>
      <c r="DA34" s="672"/>
      <c r="DB34" s="672"/>
      <c r="DC34" s="673"/>
      <c r="DD34" s="663">
        <v>12287091</v>
      </c>
      <c r="DE34" s="658"/>
      <c r="DF34" s="658"/>
      <c r="DG34" s="658"/>
      <c r="DH34" s="658"/>
      <c r="DI34" s="658"/>
      <c r="DJ34" s="658"/>
      <c r="DK34" s="659"/>
      <c r="DL34" s="663">
        <v>11717170</v>
      </c>
      <c r="DM34" s="658"/>
      <c r="DN34" s="658"/>
      <c r="DO34" s="658"/>
      <c r="DP34" s="658"/>
      <c r="DQ34" s="658"/>
      <c r="DR34" s="658"/>
      <c r="DS34" s="658"/>
      <c r="DT34" s="658"/>
      <c r="DU34" s="658"/>
      <c r="DV34" s="659"/>
      <c r="DW34" s="660">
        <v>21.1</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1106903</v>
      </c>
      <c r="S35" s="658"/>
      <c r="T35" s="658"/>
      <c r="U35" s="658"/>
      <c r="V35" s="658"/>
      <c r="W35" s="658"/>
      <c r="X35" s="658"/>
      <c r="Y35" s="659"/>
      <c r="Z35" s="695">
        <v>1.1000000000000001</v>
      </c>
      <c r="AA35" s="695"/>
      <c r="AB35" s="695"/>
      <c r="AC35" s="695"/>
      <c r="AD35" s="696" t="s">
        <v>122</v>
      </c>
      <c r="AE35" s="696"/>
      <c r="AF35" s="696"/>
      <c r="AG35" s="696"/>
      <c r="AH35" s="696"/>
      <c r="AI35" s="696"/>
      <c r="AJ35" s="696"/>
      <c r="AK35" s="696"/>
      <c r="AL35" s="660" t="s">
        <v>122</v>
      </c>
      <c r="AM35" s="661"/>
      <c r="AN35" s="661"/>
      <c r="AO35" s="697"/>
      <c r="AP35" s="204"/>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1189718</v>
      </c>
      <c r="CS35" s="670"/>
      <c r="CT35" s="670"/>
      <c r="CU35" s="670"/>
      <c r="CV35" s="670"/>
      <c r="CW35" s="670"/>
      <c r="CX35" s="670"/>
      <c r="CY35" s="671"/>
      <c r="CZ35" s="660">
        <v>1.2</v>
      </c>
      <c r="DA35" s="672"/>
      <c r="DB35" s="672"/>
      <c r="DC35" s="673"/>
      <c r="DD35" s="663">
        <v>1086288</v>
      </c>
      <c r="DE35" s="670"/>
      <c r="DF35" s="670"/>
      <c r="DG35" s="670"/>
      <c r="DH35" s="670"/>
      <c r="DI35" s="670"/>
      <c r="DJ35" s="670"/>
      <c r="DK35" s="671"/>
      <c r="DL35" s="663">
        <v>954575</v>
      </c>
      <c r="DM35" s="670"/>
      <c r="DN35" s="670"/>
      <c r="DO35" s="670"/>
      <c r="DP35" s="670"/>
      <c r="DQ35" s="670"/>
      <c r="DR35" s="670"/>
      <c r="DS35" s="670"/>
      <c r="DT35" s="670"/>
      <c r="DU35" s="670"/>
      <c r="DV35" s="671"/>
      <c r="DW35" s="660">
        <v>1.7</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3011386</v>
      </c>
      <c r="S36" s="658"/>
      <c r="T36" s="658"/>
      <c r="U36" s="658"/>
      <c r="V36" s="658"/>
      <c r="W36" s="658"/>
      <c r="X36" s="658"/>
      <c r="Y36" s="659"/>
      <c r="Z36" s="695">
        <v>3</v>
      </c>
      <c r="AA36" s="695"/>
      <c r="AB36" s="695"/>
      <c r="AC36" s="695"/>
      <c r="AD36" s="696" t="s">
        <v>122</v>
      </c>
      <c r="AE36" s="696"/>
      <c r="AF36" s="696"/>
      <c r="AG36" s="696"/>
      <c r="AH36" s="696"/>
      <c r="AI36" s="696"/>
      <c r="AJ36" s="696"/>
      <c r="AK36" s="696"/>
      <c r="AL36" s="660" t="s">
        <v>122</v>
      </c>
      <c r="AM36" s="661"/>
      <c r="AN36" s="661"/>
      <c r="AO36" s="697"/>
      <c r="AP36" s="204"/>
      <c r="AQ36" s="706" t="s">
        <v>315</v>
      </c>
      <c r="AR36" s="707"/>
      <c r="AS36" s="707"/>
      <c r="AT36" s="707"/>
      <c r="AU36" s="707"/>
      <c r="AV36" s="707"/>
      <c r="AW36" s="707"/>
      <c r="AX36" s="707"/>
      <c r="AY36" s="708"/>
      <c r="AZ36" s="712">
        <v>8926727</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246510</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10670162</v>
      </c>
      <c r="CS36" s="658"/>
      <c r="CT36" s="658"/>
      <c r="CU36" s="658"/>
      <c r="CV36" s="658"/>
      <c r="CW36" s="658"/>
      <c r="CX36" s="658"/>
      <c r="CY36" s="659"/>
      <c r="CZ36" s="660">
        <v>11</v>
      </c>
      <c r="DA36" s="672"/>
      <c r="DB36" s="672"/>
      <c r="DC36" s="673"/>
      <c r="DD36" s="663">
        <v>7183439</v>
      </c>
      <c r="DE36" s="658"/>
      <c r="DF36" s="658"/>
      <c r="DG36" s="658"/>
      <c r="DH36" s="658"/>
      <c r="DI36" s="658"/>
      <c r="DJ36" s="658"/>
      <c r="DK36" s="659"/>
      <c r="DL36" s="663">
        <v>4498999</v>
      </c>
      <c r="DM36" s="658"/>
      <c r="DN36" s="658"/>
      <c r="DO36" s="658"/>
      <c r="DP36" s="658"/>
      <c r="DQ36" s="658"/>
      <c r="DR36" s="658"/>
      <c r="DS36" s="658"/>
      <c r="DT36" s="658"/>
      <c r="DU36" s="658"/>
      <c r="DV36" s="659"/>
      <c r="DW36" s="660">
        <v>8.1</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2839489</v>
      </c>
      <c r="S37" s="658"/>
      <c r="T37" s="658"/>
      <c r="U37" s="658"/>
      <c r="V37" s="658"/>
      <c r="W37" s="658"/>
      <c r="X37" s="658"/>
      <c r="Y37" s="659"/>
      <c r="Z37" s="695">
        <v>2.8</v>
      </c>
      <c r="AA37" s="695"/>
      <c r="AB37" s="695"/>
      <c r="AC37" s="695"/>
      <c r="AD37" s="696">
        <v>4150</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1846600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139221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1283895</v>
      </c>
      <c r="CS37" s="670"/>
      <c r="CT37" s="670"/>
      <c r="CU37" s="670"/>
      <c r="CV37" s="670"/>
      <c r="CW37" s="670"/>
      <c r="CX37" s="670"/>
      <c r="CY37" s="671"/>
      <c r="CZ37" s="660">
        <v>1.3</v>
      </c>
      <c r="DA37" s="672"/>
      <c r="DB37" s="672"/>
      <c r="DC37" s="673"/>
      <c r="DD37" s="663">
        <v>1077744</v>
      </c>
      <c r="DE37" s="670"/>
      <c r="DF37" s="670"/>
      <c r="DG37" s="670"/>
      <c r="DH37" s="670"/>
      <c r="DI37" s="670"/>
      <c r="DJ37" s="670"/>
      <c r="DK37" s="671"/>
      <c r="DL37" s="663">
        <v>620547</v>
      </c>
      <c r="DM37" s="670"/>
      <c r="DN37" s="670"/>
      <c r="DO37" s="670"/>
      <c r="DP37" s="670"/>
      <c r="DQ37" s="670"/>
      <c r="DR37" s="670"/>
      <c r="DS37" s="670"/>
      <c r="DT37" s="670"/>
      <c r="DU37" s="670"/>
      <c r="DV37" s="671"/>
      <c r="DW37" s="660">
        <v>1.1000000000000001</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5804621</v>
      </c>
      <c r="S38" s="658"/>
      <c r="T38" s="658"/>
      <c r="U38" s="658"/>
      <c r="V38" s="658"/>
      <c r="W38" s="658"/>
      <c r="X38" s="658"/>
      <c r="Y38" s="659"/>
      <c r="Z38" s="695">
        <v>5.8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66533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26703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7013594</v>
      </c>
      <c r="CS38" s="658"/>
      <c r="CT38" s="658"/>
      <c r="CU38" s="658"/>
      <c r="CV38" s="658"/>
      <c r="CW38" s="658"/>
      <c r="CX38" s="658"/>
      <c r="CY38" s="659"/>
      <c r="CZ38" s="660">
        <v>7.2</v>
      </c>
      <c r="DA38" s="672"/>
      <c r="DB38" s="672"/>
      <c r="DC38" s="673"/>
      <c r="DD38" s="663">
        <v>5596164</v>
      </c>
      <c r="DE38" s="658"/>
      <c r="DF38" s="658"/>
      <c r="DG38" s="658"/>
      <c r="DH38" s="658"/>
      <c r="DI38" s="658"/>
      <c r="DJ38" s="658"/>
      <c r="DK38" s="659"/>
      <c r="DL38" s="663">
        <v>5447028</v>
      </c>
      <c r="DM38" s="658"/>
      <c r="DN38" s="658"/>
      <c r="DO38" s="658"/>
      <c r="DP38" s="658"/>
      <c r="DQ38" s="658"/>
      <c r="DR38" s="658"/>
      <c r="DS38" s="658"/>
      <c r="DT38" s="658"/>
      <c r="DU38" s="658"/>
      <c r="DV38" s="659"/>
      <c r="DW38" s="660">
        <v>9.8000000000000007</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40533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403245</v>
      </c>
      <c r="CS39" s="670"/>
      <c r="CT39" s="670"/>
      <c r="CU39" s="670"/>
      <c r="CV39" s="670"/>
      <c r="CW39" s="670"/>
      <c r="CX39" s="670"/>
      <c r="CY39" s="671"/>
      <c r="CZ39" s="660">
        <v>0.4</v>
      </c>
      <c r="DA39" s="672"/>
      <c r="DB39" s="672"/>
      <c r="DC39" s="673"/>
      <c r="DD39" s="663">
        <v>247861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93921</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05"/>
      <c r="BM40" s="655" t="s">
        <v>333</v>
      </c>
      <c r="BN40" s="655"/>
      <c r="BO40" s="655"/>
      <c r="BP40" s="655"/>
      <c r="BQ40" s="655"/>
      <c r="BR40" s="655"/>
      <c r="BS40" s="655"/>
      <c r="BT40" s="655"/>
      <c r="BU40" s="656"/>
      <c r="BV40" s="657">
        <v>99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875281</v>
      </c>
      <c r="CS40" s="658"/>
      <c r="CT40" s="658"/>
      <c r="CU40" s="658"/>
      <c r="CV40" s="658"/>
      <c r="CW40" s="658"/>
      <c r="CX40" s="658"/>
      <c r="CY40" s="659"/>
      <c r="CZ40" s="660">
        <v>0.9</v>
      </c>
      <c r="DA40" s="672"/>
      <c r="DB40" s="672"/>
      <c r="DC40" s="673"/>
      <c r="DD40" s="663">
        <v>23057</v>
      </c>
      <c r="DE40" s="658"/>
      <c r="DF40" s="658"/>
      <c r="DG40" s="658"/>
      <c r="DH40" s="658"/>
      <c r="DI40" s="658"/>
      <c r="DJ40" s="658"/>
      <c r="DK40" s="659"/>
      <c r="DL40" s="663">
        <v>23057</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100644464</v>
      </c>
      <c r="S41" s="682"/>
      <c r="T41" s="682"/>
      <c r="U41" s="682"/>
      <c r="V41" s="682"/>
      <c r="W41" s="682"/>
      <c r="X41" s="682"/>
      <c r="Y41" s="685"/>
      <c r="Z41" s="686">
        <v>100</v>
      </c>
      <c r="AA41" s="686"/>
      <c r="AB41" s="686"/>
      <c r="AC41" s="686"/>
      <c r="AD41" s="687">
        <v>55472911</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1545465</v>
      </c>
      <c r="BA41" s="658"/>
      <c r="BB41" s="658"/>
      <c r="BC41" s="658"/>
      <c r="BD41" s="670"/>
      <c r="BE41" s="670"/>
      <c r="BF41" s="693"/>
      <c r="BG41" s="698"/>
      <c r="BH41" s="699"/>
      <c r="BI41" s="699"/>
      <c r="BJ41" s="699"/>
      <c r="BK41" s="699"/>
      <c r="BL41" s="205"/>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5468129</v>
      </c>
      <c r="BA42" s="682"/>
      <c r="BB42" s="682"/>
      <c r="BC42" s="682"/>
      <c r="BD42" s="642"/>
      <c r="BE42" s="642"/>
      <c r="BF42" s="705"/>
      <c r="BG42" s="700"/>
      <c r="BH42" s="701"/>
      <c r="BI42" s="701"/>
      <c r="BJ42" s="701"/>
      <c r="BK42" s="701"/>
      <c r="BL42" s="206"/>
      <c r="BM42" s="639" t="s">
        <v>340</v>
      </c>
      <c r="BN42" s="639"/>
      <c r="BO42" s="639"/>
      <c r="BP42" s="639"/>
      <c r="BQ42" s="639"/>
      <c r="BR42" s="639"/>
      <c r="BS42" s="639"/>
      <c r="BT42" s="639"/>
      <c r="BU42" s="640"/>
      <c r="BV42" s="641">
        <v>327</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13598932</v>
      </c>
      <c r="CS42" s="670"/>
      <c r="CT42" s="670"/>
      <c r="CU42" s="670"/>
      <c r="CV42" s="670"/>
      <c r="CW42" s="670"/>
      <c r="CX42" s="670"/>
      <c r="CY42" s="671"/>
      <c r="CZ42" s="660">
        <v>14</v>
      </c>
      <c r="DA42" s="672"/>
      <c r="DB42" s="672"/>
      <c r="DC42" s="673"/>
      <c r="DD42" s="663">
        <v>4671645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196" t="s">
        <v>342</v>
      </c>
      <c r="CD43" s="654" t="s">
        <v>343</v>
      </c>
      <c r="CE43" s="655"/>
      <c r="CF43" s="655"/>
      <c r="CG43" s="655"/>
      <c r="CH43" s="655"/>
      <c r="CI43" s="655"/>
      <c r="CJ43" s="655"/>
      <c r="CK43" s="655"/>
      <c r="CL43" s="655"/>
      <c r="CM43" s="655"/>
      <c r="CN43" s="655"/>
      <c r="CO43" s="655"/>
      <c r="CP43" s="655"/>
      <c r="CQ43" s="656"/>
      <c r="CR43" s="657">
        <v>529499</v>
      </c>
      <c r="CS43" s="670"/>
      <c r="CT43" s="670"/>
      <c r="CU43" s="670"/>
      <c r="CV43" s="670"/>
      <c r="CW43" s="670"/>
      <c r="CX43" s="670"/>
      <c r="CY43" s="671"/>
      <c r="CZ43" s="660">
        <v>0.5</v>
      </c>
      <c r="DA43" s="672"/>
      <c r="DB43" s="672"/>
      <c r="DC43" s="673"/>
      <c r="DD43" s="663">
        <v>529499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13598932</v>
      </c>
      <c r="CS44" s="658"/>
      <c r="CT44" s="658"/>
      <c r="CU44" s="658"/>
      <c r="CV44" s="658"/>
      <c r="CW44" s="658"/>
      <c r="CX44" s="658"/>
      <c r="CY44" s="659"/>
      <c r="CZ44" s="660">
        <v>14</v>
      </c>
      <c r="DA44" s="661"/>
      <c r="DB44" s="661"/>
      <c r="DC44" s="662"/>
      <c r="DD44" s="663">
        <v>4671645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4152781</v>
      </c>
      <c r="CS45" s="670"/>
      <c r="CT45" s="670"/>
      <c r="CU45" s="670"/>
      <c r="CV45" s="670"/>
      <c r="CW45" s="670"/>
      <c r="CX45" s="670"/>
      <c r="CY45" s="671"/>
      <c r="CZ45" s="660">
        <v>4.3</v>
      </c>
      <c r="DA45" s="672"/>
      <c r="DB45" s="672"/>
      <c r="DC45" s="673"/>
      <c r="DD45" s="663">
        <v>954355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07"/>
      <c r="CD46" s="678"/>
      <c r="CE46" s="679"/>
      <c r="CF46" s="654" t="s">
        <v>348</v>
      </c>
      <c r="CG46" s="655"/>
      <c r="CH46" s="655"/>
      <c r="CI46" s="655"/>
      <c r="CJ46" s="655"/>
      <c r="CK46" s="655"/>
      <c r="CL46" s="655"/>
      <c r="CM46" s="655"/>
      <c r="CN46" s="655"/>
      <c r="CO46" s="655"/>
      <c r="CP46" s="655"/>
      <c r="CQ46" s="656"/>
      <c r="CR46" s="657">
        <v>9314313</v>
      </c>
      <c r="CS46" s="658"/>
      <c r="CT46" s="658"/>
      <c r="CU46" s="658"/>
      <c r="CV46" s="658"/>
      <c r="CW46" s="658"/>
      <c r="CX46" s="658"/>
      <c r="CY46" s="659"/>
      <c r="CZ46" s="660">
        <v>9.6</v>
      </c>
      <c r="DA46" s="661"/>
      <c r="DB46" s="661"/>
      <c r="DC46" s="662"/>
      <c r="DD46" s="663">
        <v>3641526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07"/>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07"/>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07"/>
      <c r="CD49" s="638" t="s">
        <v>351</v>
      </c>
      <c r="CE49" s="639"/>
      <c r="CF49" s="639"/>
      <c r="CG49" s="639"/>
      <c r="CH49" s="639"/>
      <c r="CI49" s="639"/>
      <c r="CJ49" s="639"/>
      <c r="CK49" s="639"/>
      <c r="CL49" s="639"/>
      <c r="CM49" s="639"/>
      <c r="CN49" s="639"/>
      <c r="CO49" s="639"/>
      <c r="CP49" s="639"/>
      <c r="CQ49" s="640"/>
      <c r="CR49" s="641">
        <v>96959956</v>
      </c>
      <c r="CS49" s="642"/>
      <c r="CT49" s="642"/>
      <c r="CU49" s="642"/>
      <c r="CV49" s="642"/>
      <c r="CW49" s="642"/>
      <c r="CX49" s="642"/>
      <c r="CY49" s="643"/>
      <c r="CZ49" s="644">
        <v>100</v>
      </c>
      <c r="DA49" s="645"/>
      <c r="DB49" s="645"/>
      <c r="DC49" s="646"/>
      <c r="DD49" s="647">
        <v>59929237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tx28n4AfnMfodzI3R7qzEQq87VMaTFrFWTpOI4+vFCjDDM00qo6rAkZ40+ODSCk3/crAzSWHASoUac7wbTtfxw==" saltValue="cHgYRpLujwlnNDD2gQHb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7" t="s">
        <v>353</v>
      </c>
      <c r="DK2" s="1128"/>
      <c r="DL2" s="1128"/>
      <c r="DM2" s="1128"/>
      <c r="DN2" s="1128"/>
      <c r="DO2" s="1129"/>
      <c r="DP2" s="210"/>
      <c r="DQ2" s="1127" t="s">
        <v>354</v>
      </c>
      <c r="DR2" s="1128"/>
      <c r="DS2" s="1128"/>
      <c r="DT2" s="1128"/>
      <c r="DU2" s="1128"/>
      <c r="DV2" s="1128"/>
      <c r="DW2" s="1128"/>
      <c r="DX2" s="1128"/>
      <c r="DY2" s="1128"/>
      <c r="DZ2" s="112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16"/>
    </row>
    <row r="5" spans="1:131" s="217"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14"/>
      <c r="BA5" s="214"/>
      <c r="BB5" s="214"/>
      <c r="BC5" s="214"/>
      <c r="BD5" s="214"/>
      <c r="BE5" s="215"/>
      <c r="BF5" s="215"/>
      <c r="BG5" s="215"/>
      <c r="BH5" s="215"/>
      <c r="BI5" s="215"/>
      <c r="BJ5" s="215"/>
      <c r="BK5" s="215"/>
      <c r="BL5" s="215"/>
      <c r="BM5" s="215"/>
      <c r="BN5" s="215"/>
      <c r="BO5" s="215"/>
      <c r="BP5" s="215"/>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16"/>
    </row>
    <row r="6" spans="1:131" s="217"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4"/>
      <c r="BA6" s="214"/>
      <c r="BB6" s="214"/>
      <c r="BC6" s="214"/>
      <c r="BD6" s="214"/>
      <c r="BE6" s="215"/>
      <c r="BF6" s="215"/>
      <c r="BG6" s="215"/>
      <c r="BH6" s="215"/>
      <c r="BI6" s="215"/>
      <c r="BJ6" s="215"/>
      <c r="BK6" s="215"/>
      <c r="BL6" s="215"/>
      <c r="BM6" s="215"/>
      <c r="BN6" s="215"/>
      <c r="BO6" s="215"/>
      <c r="BP6" s="215"/>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6"/>
    </row>
    <row r="7" spans="1:131" s="217" customFormat="1" ht="26.25" customHeight="1" thickTop="1" x14ac:dyDescent="0.2">
      <c r="A7" s="218">
        <v>1</v>
      </c>
      <c r="B7" s="1083" t="s">
        <v>374</v>
      </c>
      <c r="C7" s="1084"/>
      <c r="D7" s="1084"/>
      <c r="E7" s="1084"/>
      <c r="F7" s="1084"/>
      <c r="G7" s="1084"/>
      <c r="H7" s="1084"/>
      <c r="I7" s="1084"/>
      <c r="J7" s="1084"/>
      <c r="K7" s="1084"/>
      <c r="L7" s="1084"/>
      <c r="M7" s="1084"/>
      <c r="N7" s="1084"/>
      <c r="O7" s="1084"/>
      <c r="P7" s="1085"/>
      <c r="Q7" s="1138">
        <v>100457</v>
      </c>
      <c r="R7" s="1139"/>
      <c r="S7" s="1139"/>
      <c r="T7" s="1139"/>
      <c r="U7" s="1139"/>
      <c r="V7" s="1139">
        <v>96784</v>
      </c>
      <c r="W7" s="1139"/>
      <c r="X7" s="1139"/>
      <c r="Y7" s="1139"/>
      <c r="Z7" s="1139"/>
      <c r="AA7" s="1139">
        <v>3673</v>
      </c>
      <c r="AB7" s="1139"/>
      <c r="AC7" s="1139"/>
      <c r="AD7" s="1139"/>
      <c r="AE7" s="1140"/>
      <c r="AF7" s="1141">
        <v>2670</v>
      </c>
      <c r="AG7" s="1142"/>
      <c r="AH7" s="1142"/>
      <c r="AI7" s="1142"/>
      <c r="AJ7" s="1143"/>
      <c r="AK7" s="1144">
        <v>111</v>
      </c>
      <c r="AL7" s="1145"/>
      <c r="AM7" s="1145"/>
      <c r="AN7" s="1145"/>
      <c r="AO7" s="1145"/>
      <c r="AP7" s="1145">
        <v>53453</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c r="BS7" s="1135" t="s">
        <v>560</v>
      </c>
      <c r="BT7" s="1136"/>
      <c r="BU7" s="1136"/>
      <c r="BV7" s="1136"/>
      <c r="BW7" s="1136"/>
      <c r="BX7" s="1136"/>
      <c r="BY7" s="1136"/>
      <c r="BZ7" s="1136"/>
      <c r="CA7" s="1136"/>
      <c r="CB7" s="1136"/>
      <c r="CC7" s="1136"/>
      <c r="CD7" s="1136"/>
      <c r="CE7" s="1136"/>
      <c r="CF7" s="1136"/>
      <c r="CG7" s="1148"/>
      <c r="CH7" s="1132" t="s">
        <v>567</v>
      </c>
      <c r="CI7" s="1133"/>
      <c r="CJ7" s="1133"/>
      <c r="CK7" s="1133"/>
      <c r="CL7" s="1134"/>
      <c r="CM7" s="1132" t="s">
        <v>568</v>
      </c>
      <c r="CN7" s="1133"/>
      <c r="CO7" s="1133"/>
      <c r="CP7" s="1133"/>
      <c r="CQ7" s="1134"/>
      <c r="CR7" s="1132">
        <v>2</v>
      </c>
      <c r="CS7" s="1133"/>
      <c r="CT7" s="1133"/>
      <c r="CU7" s="1133"/>
      <c r="CV7" s="1134"/>
      <c r="CW7" s="1132" t="s">
        <v>567</v>
      </c>
      <c r="CX7" s="1133"/>
      <c r="CY7" s="1133"/>
      <c r="CZ7" s="1133"/>
      <c r="DA7" s="1134"/>
      <c r="DB7" s="1132" t="s">
        <v>573</v>
      </c>
      <c r="DC7" s="1133"/>
      <c r="DD7" s="1133"/>
      <c r="DE7" s="1133"/>
      <c r="DF7" s="1134"/>
      <c r="DG7" s="1132" t="s">
        <v>573</v>
      </c>
      <c r="DH7" s="1133"/>
      <c r="DI7" s="1133"/>
      <c r="DJ7" s="1133"/>
      <c r="DK7" s="1134"/>
      <c r="DL7" s="1132" t="s">
        <v>574</v>
      </c>
      <c r="DM7" s="1133"/>
      <c r="DN7" s="1133"/>
      <c r="DO7" s="1133"/>
      <c r="DP7" s="1134"/>
      <c r="DQ7" s="1132" t="s">
        <v>573</v>
      </c>
      <c r="DR7" s="1133"/>
      <c r="DS7" s="1133"/>
      <c r="DT7" s="1133"/>
      <c r="DU7" s="1134"/>
      <c r="DV7" s="1135"/>
      <c r="DW7" s="1136"/>
      <c r="DX7" s="1136"/>
      <c r="DY7" s="1136"/>
      <c r="DZ7" s="1137"/>
      <c r="EA7" s="216"/>
    </row>
    <row r="8" spans="1:131" s="217" customFormat="1" ht="26.25" customHeight="1" x14ac:dyDescent="0.2">
      <c r="A8" s="220">
        <v>2</v>
      </c>
      <c r="B8" s="1066" t="s">
        <v>375</v>
      </c>
      <c r="C8" s="1067"/>
      <c r="D8" s="1067"/>
      <c r="E8" s="1067"/>
      <c r="F8" s="1067"/>
      <c r="G8" s="1067"/>
      <c r="H8" s="1067"/>
      <c r="I8" s="1067"/>
      <c r="J8" s="1067"/>
      <c r="K8" s="1067"/>
      <c r="L8" s="1067"/>
      <c r="M8" s="1067"/>
      <c r="N8" s="1067"/>
      <c r="O8" s="1067"/>
      <c r="P8" s="1068"/>
      <c r="Q8" s="1074">
        <v>335</v>
      </c>
      <c r="R8" s="1075"/>
      <c r="S8" s="1075"/>
      <c r="T8" s="1075"/>
      <c r="U8" s="1075"/>
      <c r="V8" s="1075">
        <v>324</v>
      </c>
      <c r="W8" s="1075"/>
      <c r="X8" s="1075"/>
      <c r="Y8" s="1075"/>
      <c r="Z8" s="1075"/>
      <c r="AA8" s="1075">
        <v>11</v>
      </c>
      <c r="AB8" s="1075"/>
      <c r="AC8" s="1075"/>
      <c r="AD8" s="1075"/>
      <c r="AE8" s="1076"/>
      <c r="AF8" s="1071">
        <v>6</v>
      </c>
      <c r="AG8" s="1072"/>
      <c r="AH8" s="1072"/>
      <c r="AI8" s="1072"/>
      <c r="AJ8" s="1073"/>
      <c r="AK8" s="1116" t="s">
        <v>566</v>
      </c>
      <c r="AL8" s="1117"/>
      <c r="AM8" s="1117"/>
      <c r="AN8" s="1117"/>
      <c r="AO8" s="1117"/>
      <c r="AP8" s="1117">
        <v>378</v>
      </c>
      <c r="AQ8" s="1117"/>
      <c r="AR8" s="1117"/>
      <c r="AS8" s="1117"/>
      <c r="AT8" s="1117"/>
      <c r="AU8" s="1118"/>
      <c r="AV8" s="1118"/>
      <c r="AW8" s="1118"/>
      <c r="AX8" s="1118"/>
      <c r="AY8" s="1119"/>
      <c r="AZ8" s="214"/>
      <c r="BA8" s="214"/>
      <c r="BB8" s="214"/>
      <c r="BC8" s="214"/>
      <c r="BD8" s="214"/>
      <c r="BE8" s="215"/>
      <c r="BF8" s="215"/>
      <c r="BG8" s="215"/>
      <c r="BH8" s="215"/>
      <c r="BI8" s="215"/>
      <c r="BJ8" s="215"/>
      <c r="BK8" s="215"/>
      <c r="BL8" s="215"/>
      <c r="BM8" s="215"/>
      <c r="BN8" s="215"/>
      <c r="BO8" s="215"/>
      <c r="BP8" s="215"/>
      <c r="BQ8" s="220">
        <v>2</v>
      </c>
      <c r="BR8" s="221"/>
      <c r="BS8" s="1028" t="s">
        <v>561</v>
      </c>
      <c r="BT8" s="1029"/>
      <c r="BU8" s="1029"/>
      <c r="BV8" s="1029"/>
      <c r="BW8" s="1029"/>
      <c r="BX8" s="1029"/>
      <c r="BY8" s="1029"/>
      <c r="BZ8" s="1029"/>
      <c r="CA8" s="1029"/>
      <c r="CB8" s="1029"/>
      <c r="CC8" s="1029"/>
      <c r="CD8" s="1029"/>
      <c r="CE8" s="1029"/>
      <c r="CF8" s="1029"/>
      <c r="CG8" s="1050"/>
      <c r="CH8" s="1025">
        <v>4</v>
      </c>
      <c r="CI8" s="1026"/>
      <c r="CJ8" s="1026"/>
      <c r="CK8" s="1026"/>
      <c r="CL8" s="1027"/>
      <c r="CM8" s="1025">
        <v>154</v>
      </c>
      <c r="CN8" s="1026"/>
      <c r="CO8" s="1026"/>
      <c r="CP8" s="1026"/>
      <c r="CQ8" s="1027"/>
      <c r="CR8" s="1025">
        <v>101</v>
      </c>
      <c r="CS8" s="1026"/>
      <c r="CT8" s="1026"/>
      <c r="CU8" s="1026"/>
      <c r="CV8" s="1027"/>
      <c r="CW8" s="1025" t="s">
        <v>569</v>
      </c>
      <c r="CX8" s="1026"/>
      <c r="CY8" s="1026"/>
      <c r="CZ8" s="1026"/>
      <c r="DA8" s="1027"/>
      <c r="DB8" s="1025" t="s">
        <v>573</v>
      </c>
      <c r="DC8" s="1026"/>
      <c r="DD8" s="1026"/>
      <c r="DE8" s="1026"/>
      <c r="DF8" s="1027"/>
      <c r="DG8" s="1025" t="s">
        <v>573</v>
      </c>
      <c r="DH8" s="1026"/>
      <c r="DI8" s="1026"/>
      <c r="DJ8" s="1026"/>
      <c r="DK8" s="1027"/>
      <c r="DL8" s="1025" t="s">
        <v>575</v>
      </c>
      <c r="DM8" s="1026"/>
      <c r="DN8" s="1026"/>
      <c r="DO8" s="1026"/>
      <c r="DP8" s="1027"/>
      <c r="DQ8" s="1025" t="s">
        <v>573</v>
      </c>
      <c r="DR8" s="1026"/>
      <c r="DS8" s="1026"/>
      <c r="DT8" s="1026"/>
      <c r="DU8" s="1027"/>
      <c r="DV8" s="1028"/>
      <c r="DW8" s="1029"/>
      <c r="DX8" s="1029"/>
      <c r="DY8" s="1029"/>
      <c r="DZ8" s="1030"/>
      <c r="EA8" s="216"/>
    </row>
    <row r="9" spans="1:131" s="217" customFormat="1" ht="26.25" customHeight="1" x14ac:dyDescent="0.2">
      <c r="A9" s="220">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4"/>
      <c r="BA9" s="214"/>
      <c r="BB9" s="214"/>
      <c r="BC9" s="214"/>
      <c r="BD9" s="214"/>
      <c r="BE9" s="215"/>
      <c r="BF9" s="215"/>
      <c r="BG9" s="215"/>
      <c r="BH9" s="215"/>
      <c r="BI9" s="215"/>
      <c r="BJ9" s="215"/>
      <c r="BK9" s="215"/>
      <c r="BL9" s="215"/>
      <c r="BM9" s="215"/>
      <c r="BN9" s="215"/>
      <c r="BO9" s="215"/>
      <c r="BP9" s="215"/>
      <c r="BQ9" s="220">
        <v>3</v>
      </c>
      <c r="BR9" s="221"/>
      <c r="BS9" s="1028" t="s">
        <v>559</v>
      </c>
      <c r="BT9" s="1029"/>
      <c r="BU9" s="1029"/>
      <c r="BV9" s="1029"/>
      <c r="BW9" s="1029"/>
      <c r="BX9" s="1029"/>
      <c r="BY9" s="1029"/>
      <c r="BZ9" s="1029"/>
      <c r="CA9" s="1029"/>
      <c r="CB9" s="1029"/>
      <c r="CC9" s="1029"/>
      <c r="CD9" s="1029"/>
      <c r="CE9" s="1029"/>
      <c r="CF9" s="1029"/>
      <c r="CG9" s="1050"/>
      <c r="CH9" s="1025">
        <v>-1</v>
      </c>
      <c r="CI9" s="1026"/>
      <c r="CJ9" s="1026"/>
      <c r="CK9" s="1026"/>
      <c r="CL9" s="1027"/>
      <c r="CM9" s="1025">
        <v>47</v>
      </c>
      <c r="CN9" s="1026"/>
      <c r="CO9" s="1026"/>
      <c r="CP9" s="1026"/>
      <c r="CQ9" s="1027"/>
      <c r="CR9" s="1025">
        <v>3</v>
      </c>
      <c r="CS9" s="1026"/>
      <c r="CT9" s="1026"/>
      <c r="CU9" s="1026"/>
      <c r="CV9" s="1027"/>
      <c r="CW9" s="1025">
        <v>1622</v>
      </c>
      <c r="CX9" s="1026"/>
      <c r="CY9" s="1026"/>
      <c r="CZ9" s="1026"/>
      <c r="DA9" s="1027"/>
      <c r="DB9" s="1025" t="s">
        <v>573</v>
      </c>
      <c r="DC9" s="1026"/>
      <c r="DD9" s="1026"/>
      <c r="DE9" s="1026"/>
      <c r="DF9" s="1027"/>
      <c r="DG9" s="1025" t="s">
        <v>573</v>
      </c>
      <c r="DH9" s="1026"/>
      <c r="DI9" s="1026"/>
      <c r="DJ9" s="1026"/>
      <c r="DK9" s="1027"/>
      <c r="DL9" s="1025" t="s">
        <v>576</v>
      </c>
      <c r="DM9" s="1026"/>
      <c r="DN9" s="1026"/>
      <c r="DO9" s="1026"/>
      <c r="DP9" s="1027"/>
      <c r="DQ9" s="1025" t="s">
        <v>573</v>
      </c>
      <c r="DR9" s="1026"/>
      <c r="DS9" s="1026"/>
      <c r="DT9" s="1026"/>
      <c r="DU9" s="1027"/>
      <c r="DV9" s="1028"/>
      <c r="DW9" s="1029"/>
      <c r="DX9" s="1029"/>
      <c r="DY9" s="1029"/>
      <c r="DZ9" s="1030"/>
      <c r="EA9" s="216"/>
    </row>
    <row r="10" spans="1:131" s="217" customFormat="1" ht="26.25" customHeight="1" x14ac:dyDescent="0.2">
      <c r="A10" s="220">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4"/>
      <c r="BA10" s="214"/>
      <c r="BB10" s="214"/>
      <c r="BC10" s="214"/>
      <c r="BD10" s="214"/>
      <c r="BE10" s="215"/>
      <c r="BF10" s="215"/>
      <c r="BG10" s="215"/>
      <c r="BH10" s="215"/>
      <c r="BI10" s="215"/>
      <c r="BJ10" s="215"/>
      <c r="BK10" s="215"/>
      <c r="BL10" s="215"/>
      <c r="BM10" s="215"/>
      <c r="BN10" s="215"/>
      <c r="BO10" s="215"/>
      <c r="BP10" s="215"/>
      <c r="BQ10" s="220">
        <v>4</v>
      </c>
      <c r="BR10" s="221" t="s">
        <v>571</v>
      </c>
      <c r="BS10" s="1028" t="s">
        <v>564</v>
      </c>
      <c r="BT10" s="1029"/>
      <c r="BU10" s="1029"/>
      <c r="BV10" s="1029"/>
      <c r="BW10" s="1029"/>
      <c r="BX10" s="1029"/>
      <c r="BY10" s="1029"/>
      <c r="BZ10" s="1029"/>
      <c r="CA10" s="1029"/>
      <c r="CB10" s="1029"/>
      <c r="CC10" s="1029"/>
      <c r="CD10" s="1029"/>
      <c r="CE10" s="1029"/>
      <c r="CF10" s="1029"/>
      <c r="CG10" s="1050"/>
      <c r="CH10" s="1025">
        <v>276</v>
      </c>
      <c r="CI10" s="1026"/>
      <c r="CJ10" s="1026"/>
      <c r="CK10" s="1026"/>
      <c r="CL10" s="1027"/>
      <c r="CM10" s="1025">
        <v>891</v>
      </c>
      <c r="CN10" s="1026"/>
      <c r="CO10" s="1026"/>
      <c r="CP10" s="1026"/>
      <c r="CQ10" s="1027"/>
      <c r="CR10" s="1025">
        <v>110</v>
      </c>
      <c r="CS10" s="1026"/>
      <c r="CT10" s="1026"/>
      <c r="CU10" s="1026"/>
      <c r="CV10" s="1027"/>
      <c r="CW10" s="1025">
        <v>12</v>
      </c>
      <c r="CX10" s="1026"/>
      <c r="CY10" s="1026"/>
      <c r="CZ10" s="1026"/>
      <c r="DA10" s="1027"/>
      <c r="DB10" s="1025" t="s">
        <v>573</v>
      </c>
      <c r="DC10" s="1026"/>
      <c r="DD10" s="1026"/>
      <c r="DE10" s="1026"/>
      <c r="DF10" s="1027"/>
      <c r="DG10" s="1025" t="s">
        <v>573</v>
      </c>
      <c r="DH10" s="1026"/>
      <c r="DI10" s="1026"/>
      <c r="DJ10" s="1026"/>
      <c r="DK10" s="1027"/>
      <c r="DL10" s="1025" t="s">
        <v>575</v>
      </c>
      <c r="DM10" s="1026"/>
      <c r="DN10" s="1026"/>
      <c r="DO10" s="1026"/>
      <c r="DP10" s="1027"/>
      <c r="DQ10" s="1025" t="s">
        <v>573</v>
      </c>
      <c r="DR10" s="1026"/>
      <c r="DS10" s="1026"/>
      <c r="DT10" s="1026"/>
      <c r="DU10" s="1027"/>
      <c r="DV10" s="1028"/>
      <c r="DW10" s="1029"/>
      <c r="DX10" s="1029"/>
      <c r="DY10" s="1029"/>
      <c r="DZ10" s="1030"/>
      <c r="EA10" s="216"/>
    </row>
    <row r="11" spans="1:131" s="217" customFormat="1" ht="26.25" customHeight="1" x14ac:dyDescent="0.2">
      <c r="A11" s="220">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4"/>
      <c r="BA11" s="214"/>
      <c r="BB11" s="214"/>
      <c r="BC11" s="214"/>
      <c r="BD11" s="214"/>
      <c r="BE11" s="215"/>
      <c r="BF11" s="215"/>
      <c r="BG11" s="215"/>
      <c r="BH11" s="215"/>
      <c r="BI11" s="215"/>
      <c r="BJ11" s="215"/>
      <c r="BK11" s="215"/>
      <c r="BL11" s="215"/>
      <c r="BM11" s="215"/>
      <c r="BN11" s="215"/>
      <c r="BO11" s="215"/>
      <c r="BP11" s="215"/>
      <c r="BQ11" s="220">
        <v>5</v>
      </c>
      <c r="BR11" s="221"/>
      <c r="BS11" s="1028" t="s">
        <v>557</v>
      </c>
      <c r="BT11" s="1029"/>
      <c r="BU11" s="1029"/>
      <c r="BV11" s="1029"/>
      <c r="BW11" s="1029"/>
      <c r="BX11" s="1029"/>
      <c r="BY11" s="1029"/>
      <c r="BZ11" s="1029"/>
      <c r="CA11" s="1029"/>
      <c r="CB11" s="1029"/>
      <c r="CC11" s="1029"/>
      <c r="CD11" s="1029"/>
      <c r="CE11" s="1029"/>
      <c r="CF11" s="1029"/>
      <c r="CG11" s="1050"/>
      <c r="CH11" s="1025">
        <v>12</v>
      </c>
      <c r="CI11" s="1026"/>
      <c r="CJ11" s="1026"/>
      <c r="CK11" s="1026"/>
      <c r="CL11" s="1027"/>
      <c r="CM11" s="1025">
        <v>129</v>
      </c>
      <c r="CN11" s="1026"/>
      <c r="CO11" s="1026"/>
      <c r="CP11" s="1026"/>
      <c r="CQ11" s="1027"/>
      <c r="CR11" s="1025">
        <v>11</v>
      </c>
      <c r="CS11" s="1026"/>
      <c r="CT11" s="1026"/>
      <c r="CU11" s="1026"/>
      <c r="CV11" s="1027"/>
      <c r="CW11" s="1025">
        <v>66</v>
      </c>
      <c r="CX11" s="1026"/>
      <c r="CY11" s="1026"/>
      <c r="CZ11" s="1026"/>
      <c r="DA11" s="1027"/>
      <c r="DB11" s="1025" t="s">
        <v>573</v>
      </c>
      <c r="DC11" s="1026"/>
      <c r="DD11" s="1026"/>
      <c r="DE11" s="1026"/>
      <c r="DF11" s="1027"/>
      <c r="DG11" s="1025" t="s">
        <v>573</v>
      </c>
      <c r="DH11" s="1026"/>
      <c r="DI11" s="1026"/>
      <c r="DJ11" s="1026"/>
      <c r="DK11" s="1027"/>
      <c r="DL11" s="1025" t="s">
        <v>576</v>
      </c>
      <c r="DM11" s="1026"/>
      <c r="DN11" s="1026"/>
      <c r="DO11" s="1026"/>
      <c r="DP11" s="1027"/>
      <c r="DQ11" s="1025" t="s">
        <v>573</v>
      </c>
      <c r="DR11" s="1026"/>
      <c r="DS11" s="1026"/>
      <c r="DT11" s="1026"/>
      <c r="DU11" s="1027"/>
      <c r="DV11" s="1028"/>
      <c r="DW11" s="1029"/>
      <c r="DX11" s="1029"/>
      <c r="DY11" s="1029"/>
      <c r="DZ11" s="1030"/>
      <c r="EA11" s="216"/>
    </row>
    <row r="12" spans="1:131" s="217" customFormat="1" ht="26.25" customHeight="1" x14ac:dyDescent="0.2">
      <c r="A12" s="220">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4"/>
      <c r="BA12" s="214"/>
      <c r="BB12" s="214"/>
      <c r="BC12" s="214"/>
      <c r="BD12" s="214"/>
      <c r="BE12" s="215"/>
      <c r="BF12" s="215"/>
      <c r="BG12" s="215"/>
      <c r="BH12" s="215"/>
      <c r="BI12" s="215"/>
      <c r="BJ12" s="215"/>
      <c r="BK12" s="215"/>
      <c r="BL12" s="215"/>
      <c r="BM12" s="215"/>
      <c r="BN12" s="215"/>
      <c r="BO12" s="215"/>
      <c r="BP12" s="215"/>
      <c r="BQ12" s="220">
        <v>6</v>
      </c>
      <c r="BR12" s="221"/>
      <c r="BS12" s="1028" t="s">
        <v>556</v>
      </c>
      <c r="BT12" s="1029"/>
      <c r="BU12" s="1029"/>
      <c r="BV12" s="1029"/>
      <c r="BW12" s="1029"/>
      <c r="BX12" s="1029"/>
      <c r="BY12" s="1029"/>
      <c r="BZ12" s="1029"/>
      <c r="CA12" s="1029"/>
      <c r="CB12" s="1029"/>
      <c r="CC12" s="1029"/>
      <c r="CD12" s="1029"/>
      <c r="CE12" s="1029"/>
      <c r="CF12" s="1029"/>
      <c r="CG12" s="1050"/>
      <c r="CH12" s="1025">
        <v>-19</v>
      </c>
      <c r="CI12" s="1026"/>
      <c r="CJ12" s="1026"/>
      <c r="CK12" s="1026"/>
      <c r="CL12" s="1027"/>
      <c r="CM12" s="1025">
        <v>100</v>
      </c>
      <c r="CN12" s="1026"/>
      <c r="CO12" s="1026"/>
      <c r="CP12" s="1026"/>
      <c r="CQ12" s="1027"/>
      <c r="CR12" s="1025">
        <v>55</v>
      </c>
      <c r="CS12" s="1026"/>
      <c r="CT12" s="1026"/>
      <c r="CU12" s="1026"/>
      <c r="CV12" s="1027"/>
      <c r="CW12" s="1025">
        <v>94566</v>
      </c>
      <c r="CX12" s="1026"/>
      <c r="CY12" s="1026"/>
      <c r="CZ12" s="1026"/>
      <c r="DA12" s="1027"/>
      <c r="DB12" s="1025" t="s">
        <v>573</v>
      </c>
      <c r="DC12" s="1026"/>
      <c r="DD12" s="1026"/>
      <c r="DE12" s="1026"/>
      <c r="DF12" s="1027"/>
      <c r="DG12" s="1025" t="s">
        <v>573</v>
      </c>
      <c r="DH12" s="1026"/>
      <c r="DI12" s="1026"/>
      <c r="DJ12" s="1026"/>
      <c r="DK12" s="1027"/>
      <c r="DL12" s="1025" t="s">
        <v>575</v>
      </c>
      <c r="DM12" s="1026"/>
      <c r="DN12" s="1026"/>
      <c r="DO12" s="1026"/>
      <c r="DP12" s="1027"/>
      <c r="DQ12" s="1025" t="s">
        <v>573</v>
      </c>
      <c r="DR12" s="1026"/>
      <c r="DS12" s="1026"/>
      <c r="DT12" s="1026"/>
      <c r="DU12" s="1027"/>
      <c r="DV12" s="1028"/>
      <c r="DW12" s="1029"/>
      <c r="DX12" s="1029"/>
      <c r="DY12" s="1029"/>
      <c r="DZ12" s="1030"/>
      <c r="EA12" s="216"/>
    </row>
    <row r="13" spans="1:131" s="217" customFormat="1" ht="26.25" customHeight="1" x14ac:dyDescent="0.2">
      <c r="A13" s="220">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4"/>
      <c r="BA13" s="214"/>
      <c r="BB13" s="214"/>
      <c r="BC13" s="214"/>
      <c r="BD13" s="214"/>
      <c r="BE13" s="215"/>
      <c r="BF13" s="215"/>
      <c r="BG13" s="215"/>
      <c r="BH13" s="215"/>
      <c r="BI13" s="215"/>
      <c r="BJ13" s="215"/>
      <c r="BK13" s="215"/>
      <c r="BL13" s="215"/>
      <c r="BM13" s="215"/>
      <c r="BN13" s="215"/>
      <c r="BO13" s="215"/>
      <c r="BP13" s="215"/>
      <c r="BQ13" s="220">
        <v>7</v>
      </c>
      <c r="BR13" s="221"/>
      <c r="BS13" s="1028" t="s">
        <v>562</v>
      </c>
      <c r="BT13" s="1029"/>
      <c r="BU13" s="1029"/>
      <c r="BV13" s="1029"/>
      <c r="BW13" s="1029"/>
      <c r="BX13" s="1029"/>
      <c r="BY13" s="1029"/>
      <c r="BZ13" s="1029"/>
      <c r="CA13" s="1029"/>
      <c r="CB13" s="1029"/>
      <c r="CC13" s="1029"/>
      <c r="CD13" s="1029"/>
      <c r="CE13" s="1029"/>
      <c r="CF13" s="1029"/>
      <c r="CG13" s="1050"/>
      <c r="CH13" s="1025">
        <v>18</v>
      </c>
      <c r="CI13" s="1026"/>
      <c r="CJ13" s="1026"/>
      <c r="CK13" s="1026"/>
      <c r="CL13" s="1027"/>
      <c r="CM13" s="1025">
        <v>287</v>
      </c>
      <c r="CN13" s="1026"/>
      <c r="CO13" s="1026"/>
      <c r="CP13" s="1026"/>
      <c r="CQ13" s="1027"/>
      <c r="CR13" s="1025">
        <v>2</v>
      </c>
      <c r="CS13" s="1026"/>
      <c r="CT13" s="1026"/>
      <c r="CU13" s="1026"/>
      <c r="CV13" s="1027"/>
      <c r="CW13" s="1025">
        <v>37</v>
      </c>
      <c r="CX13" s="1026"/>
      <c r="CY13" s="1026"/>
      <c r="CZ13" s="1026"/>
      <c r="DA13" s="1027"/>
      <c r="DB13" s="1025" t="s">
        <v>573</v>
      </c>
      <c r="DC13" s="1026"/>
      <c r="DD13" s="1026"/>
      <c r="DE13" s="1026"/>
      <c r="DF13" s="1027"/>
      <c r="DG13" s="1025" t="s">
        <v>573</v>
      </c>
      <c r="DH13" s="1026"/>
      <c r="DI13" s="1026"/>
      <c r="DJ13" s="1026"/>
      <c r="DK13" s="1027"/>
      <c r="DL13" s="1025" t="s">
        <v>576</v>
      </c>
      <c r="DM13" s="1026"/>
      <c r="DN13" s="1026"/>
      <c r="DO13" s="1026"/>
      <c r="DP13" s="1027"/>
      <c r="DQ13" s="1025" t="s">
        <v>573</v>
      </c>
      <c r="DR13" s="1026"/>
      <c r="DS13" s="1026"/>
      <c r="DT13" s="1026"/>
      <c r="DU13" s="1027"/>
      <c r="DV13" s="1028"/>
      <c r="DW13" s="1029"/>
      <c r="DX13" s="1029"/>
      <c r="DY13" s="1029"/>
      <c r="DZ13" s="1030"/>
      <c r="EA13" s="216"/>
    </row>
    <row r="14" spans="1:131" s="217" customFormat="1" ht="26.25" customHeight="1" x14ac:dyDescent="0.2">
      <c r="A14" s="220">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4"/>
      <c r="BA14" s="214"/>
      <c r="BB14" s="214"/>
      <c r="BC14" s="214"/>
      <c r="BD14" s="214"/>
      <c r="BE14" s="215"/>
      <c r="BF14" s="215"/>
      <c r="BG14" s="215"/>
      <c r="BH14" s="215"/>
      <c r="BI14" s="215"/>
      <c r="BJ14" s="215"/>
      <c r="BK14" s="215"/>
      <c r="BL14" s="215"/>
      <c r="BM14" s="215"/>
      <c r="BN14" s="215"/>
      <c r="BO14" s="215"/>
      <c r="BP14" s="215"/>
      <c r="BQ14" s="220">
        <v>8</v>
      </c>
      <c r="BR14" s="221"/>
      <c r="BS14" s="1028" t="s">
        <v>563</v>
      </c>
      <c r="BT14" s="1029"/>
      <c r="BU14" s="1029"/>
      <c r="BV14" s="1029"/>
      <c r="BW14" s="1029"/>
      <c r="BX14" s="1029"/>
      <c r="BY14" s="1029"/>
      <c r="BZ14" s="1029"/>
      <c r="CA14" s="1029"/>
      <c r="CB14" s="1029"/>
      <c r="CC14" s="1029"/>
      <c r="CD14" s="1029"/>
      <c r="CE14" s="1029"/>
      <c r="CF14" s="1029"/>
      <c r="CG14" s="1050"/>
      <c r="CH14" s="1025" t="s">
        <v>567</v>
      </c>
      <c r="CI14" s="1026"/>
      <c r="CJ14" s="1026"/>
      <c r="CK14" s="1026"/>
      <c r="CL14" s="1027"/>
      <c r="CM14" s="1025" t="s">
        <v>567</v>
      </c>
      <c r="CN14" s="1026"/>
      <c r="CO14" s="1026"/>
      <c r="CP14" s="1026"/>
      <c r="CQ14" s="1027"/>
      <c r="CR14" s="1025">
        <v>10</v>
      </c>
      <c r="CS14" s="1026"/>
      <c r="CT14" s="1026"/>
      <c r="CU14" s="1026"/>
      <c r="CV14" s="1027"/>
      <c r="CW14" s="1025" t="s">
        <v>570</v>
      </c>
      <c r="CX14" s="1026"/>
      <c r="CY14" s="1026"/>
      <c r="CZ14" s="1026"/>
      <c r="DA14" s="1027"/>
      <c r="DB14" s="1025" t="s">
        <v>573</v>
      </c>
      <c r="DC14" s="1026"/>
      <c r="DD14" s="1026"/>
      <c r="DE14" s="1026"/>
      <c r="DF14" s="1027"/>
      <c r="DG14" s="1025" t="s">
        <v>573</v>
      </c>
      <c r="DH14" s="1026"/>
      <c r="DI14" s="1026"/>
      <c r="DJ14" s="1026"/>
      <c r="DK14" s="1027"/>
      <c r="DL14" s="1025" t="s">
        <v>575</v>
      </c>
      <c r="DM14" s="1026"/>
      <c r="DN14" s="1026"/>
      <c r="DO14" s="1026"/>
      <c r="DP14" s="1027"/>
      <c r="DQ14" s="1025" t="s">
        <v>573</v>
      </c>
      <c r="DR14" s="1026"/>
      <c r="DS14" s="1026"/>
      <c r="DT14" s="1026"/>
      <c r="DU14" s="1027"/>
      <c r="DV14" s="1028"/>
      <c r="DW14" s="1029"/>
      <c r="DX14" s="1029"/>
      <c r="DY14" s="1029"/>
      <c r="DZ14" s="1030"/>
      <c r="EA14" s="216"/>
    </row>
    <row r="15" spans="1:131" s="217" customFormat="1" ht="26.25" customHeight="1" x14ac:dyDescent="0.2">
      <c r="A15" s="220">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4"/>
      <c r="BA15" s="214"/>
      <c r="BB15" s="214"/>
      <c r="BC15" s="214"/>
      <c r="BD15" s="214"/>
      <c r="BE15" s="215"/>
      <c r="BF15" s="215"/>
      <c r="BG15" s="215"/>
      <c r="BH15" s="215"/>
      <c r="BI15" s="215"/>
      <c r="BJ15" s="215"/>
      <c r="BK15" s="215"/>
      <c r="BL15" s="215"/>
      <c r="BM15" s="215"/>
      <c r="BN15" s="215"/>
      <c r="BO15" s="215"/>
      <c r="BP15" s="215"/>
      <c r="BQ15" s="220">
        <v>9</v>
      </c>
      <c r="BR15" s="221"/>
      <c r="BS15" s="1028" t="s">
        <v>558</v>
      </c>
      <c r="BT15" s="1029"/>
      <c r="BU15" s="1029"/>
      <c r="BV15" s="1029"/>
      <c r="BW15" s="1029"/>
      <c r="BX15" s="1029"/>
      <c r="BY15" s="1029"/>
      <c r="BZ15" s="1029"/>
      <c r="CA15" s="1029"/>
      <c r="CB15" s="1029"/>
      <c r="CC15" s="1029"/>
      <c r="CD15" s="1029"/>
      <c r="CE15" s="1029"/>
      <c r="CF15" s="1029"/>
      <c r="CG15" s="1050"/>
      <c r="CH15" s="1025">
        <v>2</v>
      </c>
      <c r="CI15" s="1026"/>
      <c r="CJ15" s="1026"/>
      <c r="CK15" s="1026"/>
      <c r="CL15" s="1027"/>
      <c r="CM15" s="1025">
        <v>115</v>
      </c>
      <c r="CN15" s="1026"/>
      <c r="CO15" s="1026"/>
      <c r="CP15" s="1026"/>
      <c r="CQ15" s="1027"/>
      <c r="CR15" s="1025">
        <v>21</v>
      </c>
      <c r="CS15" s="1026"/>
      <c r="CT15" s="1026"/>
      <c r="CU15" s="1026"/>
      <c r="CV15" s="1027"/>
      <c r="CW15" s="1025" t="s">
        <v>570</v>
      </c>
      <c r="CX15" s="1026"/>
      <c r="CY15" s="1026"/>
      <c r="CZ15" s="1026"/>
      <c r="DA15" s="1027"/>
      <c r="DB15" s="1025" t="s">
        <v>573</v>
      </c>
      <c r="DC15" s="1026"/>
      <c r="DD15" s="1026"/>
      <c r="DE15" s="1026"/>
      <c r="DF15" s="1027"/>
      <c r="DG15" s="1025" t="s">
        <v>573</v>
      </c>
      <c r="DH15" s="1026"/>
      <c r="DI15" s="1026"/>
      <c r="DJ15" s="1026"/>
      <c r="DK15" s="1027"/>
      <c r="DL15" s="1025" t="s">
        <v>576</v>
      </c>
      <c r="DM15" s="1026"/>
      <c r="DN15" s="1026"/>
      <c r="DO15" s="1026"/>
      <c r="DP15" s="1027"/>
      <c r="DQ15" s="1025" t="s">
        <v>573</v>
      </c>
      <c r="DR15" s="1026"/>
      <c r="DS15" s="1026"/>
      <c r="DT15" s="1026"/>
      <c r="DU15" s="1027"/>
      <c r="DV15" s="1028"/>
      <c r="DW15" s="1029"/>
      <c r="DX15" s="1029"/>
      <c r="DY15" s="1029"/>
      <c r="DZ15" s="1030"/>
      <c r="EA15" s="216"/>
    </row>
    <row r="16" spans="1:131" s="217" customFormat="1" ht="26.25" customHeight="1" x14ac:dyDescent="0.2">
      <c r="A16" s="220">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4"/>
      <c r="BA16" s="214"/>
      <c r="BB16" s="214"/>
      <c r="BC16" s="214"/>
      <c r="BD16" s="214"/>
      <c r="BE16" s="215"/>
      <c r="BF16" s="215"/>
      <c r="BG16" s="215"/>
      <c r="BH16" s="215"/>
      <c r="BI16" s="215"/>
      <c r="BJ16" s="215"/>
      <c r="BK16" s="215"/>
      <c r="BL16" s="215"/>
      <c r="BM16" s="215"/>
      <c r="BN16" s="215"/>
      <c r="BO16" s="215"/>
      <c r="BP16" s="215"/>
      <c r="BQ16" s="220">
        <v>10</v>
      </c>
      <c r="BR16" s="221"/>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6"/>
    </row>
    <row r="17" spans="1:131" s="217" customFormat="1" ht="26.25" customHeight="1" x14ac:dyDescent="0.2">
      <c r="A17" s="220">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4"/>
      <c r="BA17" s="214"/>
      <c r="BB17" s="214"/>
      <c r="BC17" s="214"/>
      <c r="BD17" s="214"/>
      <c r="BE17" s="215"/>
      <c r="BF17" s="215"/>
      <c r="BG17" s="215"/>
      <c r="BH17" s="215"/>
      <c r="BI17" s="215"/>
      <c r="BJ17" s="215"/>
      <c r="BK17" s="215"/>
      <c r="BL17" s="215"/>
      <c r="BM17" s="215"/>
      <c r="BN17" s="215"/>
      <c r="BO17" s="215"/>
      <c r="BP17" s="215"/>
      <c r="BQ17" s="220">
        <v>11</v>
      </c>
      <c r="BR17" s="221"/>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6"/>
    </row>
    <row r="18" spans="1:131" s="217" customFormat="1" ht="26.25" customHeight="1" x14ac:dyDescent="0.2">
      <c r="A18" s="220">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4"/>
      <c r="BA18" s="214"/>
      <c r="BB18" s="214"/>
      <c r="BC18" s="214"/>
      <c r="BD18" s="214"/>
      <c r="BE18" s="215"/>
      <c r="BF18" s="215"/>
      <c r="BG18" s="215"/>
      <c r="BH18" s="215"/>
      <c r="BI18" s="215"/>
      <c r="BJ18" s="215"/>
      <c r="BK18" s="215"/>
      <c r="BL18" s="215"/>
      <c r="BM18" s="215"/>
      <c r="BN18" s="215"/>
      <c r="BO18" s="215"/>
      <c r="BP18" s="215"/>
      <c r="BQ18" s="220">
        <v>12</v>
      </c>
      <c r="BR18" s="221"/>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6"/>
    </row>
    <row r="19" spans="1:131" s="217" customFormat="1" ht="26.25" customHeight="1" x14ac:dyDescent="0.2">
      <c r="A19" s="220">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4"/>
      <c r="BA19" s="214"/>
      <c r="BB19" s="214"/>
      <c r="BC19" s="214"/>
      <c r="BD19" s="214"/>
      <c r="BE19" s="215"/>
      <c r="BF19" s="215"/>
      <c r="BG19" s="215"/>
      <c r="BH19" s="215"/>
      <c r="BI19" s="215"/>
      <c r="BJ19" s="215"/>
      <c r="BK19" s="215"/>
      <c r="BL19" s="215"/>
      <c r="BM19" s="215"/>
      <c r="BN19" s="215"/>
      <c r="BO19" s="215"/>
      <c r="BP19" s="215"/>
      <c r="BQ19" s="220">
        <v>13</v>
      </c>
      <c r="BR19" s="221"/>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6"/>
    </row>
    <row r="20" spans="1:131" s="217" customFormat="1" ht="26.25" customHeight="1" x14ac:dyDescent="0.2">
      <c r="A20" s="220">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4"/>
      <c r="BA20" s="214"/>
      <c r="BB20" s="214"/>
      <c r="BC20" s="214"/>
      <c r="BD20" s="214"/>
      <c r="BE20" s="215"/>
      <c r="BF20" s="215"/>
      <c r="BG20" s="215"/>
      <c r="BH20" s="215"/>
      <c r="BI20" s="215"/>
      <c r="BJ20" s="215"/>
      <c r="BK20" s="215"/>
      <c r="BL20" s="215"/>
      <c r="BM20" s="215"/>
      <c r="BN20" s="215"/>
      <c r="BO20" s="215"/>
      <c r="BP20" s="215"/>
      <c r="BQ20" s="220">
        <v>14</v>
      </c>
      <c r="BR20" s="221"/>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6"/>
    </row>
    <row r="21" spans="1:131" s="217" customFormat="1" ht="26.25" customHeight="1" thickBot="1" x14ac:dyDescent="0.25">
      <c r="A21" s="220">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4"/>
      <c r="BA21" s="214"/>
      <c r="BB21" s="214"/>
      <c r="BC21" s="214"/>
      <c r="BD21" s="214"/>
      <c r="BE21" s="215"/>
      <c r="BF21" s="215"/>
      <c r="BG21" s="215"/>
      <c r="BH21" s="215"/>
      <c r="BI21" s="215"/>
      <c r="BJ21" s="215"/>
      <c r="BK21" s="215"/>
      <c r="BL21" s="215"/>
      <c r="BM21" s="215"/>
      <c r="BN21" s="215"/>
      <c r="BO21" s="215"/>
      <c r="BP21" s="215"/>
      <c r="BQ21" s="220">
        <v>15</v>
      </c>
      <c r="BR21" s="221"/>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6"/>
    </row>
    <row r="22" spans="1:131" s="217" customFormat="1" ht="26.25" customHeight="1" x14ac:dyDescent="0.2">
      <c r="A22" s="220">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15"/>
      <c r="BF22" s="215"/>
      <c r="BG22" s="215"/>
      <c r="BH22" s="215"/>
      <c r="BI22" s="215"/>
      <c r="BJ22" s="215"/>
      <c r="BK22" s="215"/>
      <c r="BL22" s="215"/>
      <c r="BM22" s="215"/>
      <c r="BN22" s="215"/>
      <c r="BO22" s="215"/>
      <c r="BP22" s="215"/>
      <c r="BQ22" s="220">
        <v>16</v>
      </c>
      <c r="BR22" s="221"/>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6"/>
    </row>
    <row r="23" spans="1:131" s="217" customFormat="1" ht="26.25" customHeight="1" thickBot="1" x14ac:dyDescent="0.25">
      <c r="A23" s="222" t="s">
        <v>377</v>
      </c>
      <c r="B23" s="973" t="s">
        <v>378</v>
      </c>
      <c r="C23" s="974"/>
      <c r="D23" s="974"/>
      <c r="E23" s="974"/>
      <c r="F23" s="974"/>
      <c r="G23" s="974"/>
      <c r="H23" s="974"/>
      <c r="I23" s="974"/>
      <c r="J23" s="974"/>
      <c r="K23" s="974"/>
      <c r="L23" s="974"/>
      <c r="M23" s="974"/>
      <c r="N23" s="974"/>
      <c r="O23" s="974"/>
      <c r="P23" s="984"/>
      <c r="Q23" s="1103">
        <v>100644</v>
      </c>
      <c r="R23" s="1097"/>
      <c r="S23" s="1097"/>
      <c r="T23" s="1097"/>
      <c r="U23" s="1097"/>
      <c r="V23" s="1097">
        <v>96960</v>
      </c>
      <c r="W23" s="1097"/>
      <c r="X23" s="1097"/>
      <c r="Y23" s="1097"/>
      <c r="Z23" s="1097"/>
      <c r="AA23" s="1097">
        <v>3685</v>
      </c>
      <c r="AB23" s="1097"/>
      <c r="AC23" s="1097"/>
      <c r="AD23" s="1097"/>
      <c r="AE23" s="1104"/>
      <c r="AF23" s="1105">
        <v>2676</v>
      </c>
      <c r="AG23" s="1097"/>
      <c r="AH23" s="1097"/>
      <c r="AI23" s="1097"/>
      <c r="AJ23" s="1106"/>
      <c r="AK23" s="1107"/>
      <c r="AL23" s="1108"/>
      <c r="AM23" s="1108"/>
      <c r="AN23" s="1108"/>
      <c r="AO23" s="1108"/>
      <c r="AP23" s="1097">
        <v>53831</v>
      </c>
      <c r="AQ23" s="1097"/>
      <c r="AR23" s="1097"/>
      <c r="AS23" s="1097"/>
      <c r="AT23" s="1097"/>
      <c r="AU23" s="1098"/>
      <c r="AV23" s="1098"/>
      <c r="AW23" s="1098"/>
      <c r="AX23" s="1098"/>
      <c r="AY23" s="1099"/>
      <c r="AZ23" s="1100" t="s">
        <v>122</v>
      </c>
      <c r="BA23" s="1101"/>
      <c r="BB23" s="1101"/>
      <c r="BC23" s="1101"/>
      <c r="BD23" s="1102"/>
      <c r="BE23" s="215"/>
      <c r="BF23" s="215"/>
      <c r="BG23" s="215"/>
      <c r="BH23" s="215"/>
      <c r="BI23" s="215"/>
      <c r="BJ23" s="215"/>
      <c r="BK23" s="215"/>
      <c r="BL23" s="215"/>
      <c r="BM23" s="215"/>
      <c r="BN23" s="215"/>
      <c r="BO23" s="215"/>
      <c r="BP23" s="215"/>
      <c r="BQ23" s="220">
        <v>17</v>
      </c>
      <c r="BR23" s="221"/>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6"/>
    </row>
    <row r="24" spans="1:131" s="217"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4"/>
      <c r="BA24" s="214"/>
      <c r="BB24" s="214"/>
      <c r="BC24" s="214"/>
      <c r="BD24" s="214"/>
      <c r="BE24" s="215"/>
      <c r="BF24" s="215"/>
      <c r="BG24" s="215"/>
      <c r="BH24" s="215"/>
      <c r="BI24" s="215"/>
      <c r="BJ24" s="215"/>
      <c r="BK24" s="215"/>
      <c r="BL24" s="215"/>
      <c r="BM24" s="215"/>
      <c r="BN24" s="215"/>
      <c r="BO24" s="215"/>
      <c r="BP24" s="215"/>
      <c r="BQ24" s="220">
        <v>18</v>
      </c>
      <c r="BR24" s="221"/>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6"/>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3"/>
      <c r="BP25" s="223"/>
      <c r="BQ25" s="220">
        <v>19</v>
      </c>
      <c r="BR25" s="221"/>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2"/>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14"/>
      <c r="BK26" s="214"/>
      <c r="BL26" s="214"/>
      <c r="BM26" s="214"/>
      <c r="BN26" s="214"/>
      <c r="BO26" s="223"/>
      <c r="BP26" s="223"/>
      <c r="BQ26" s="220">
        <v>20</v>
      </c>
      <c r="BR26" s="221"/>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2"/>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4"/>
      <c r="BK27" s="214"/>
      <c r="BL27" s="214"/>
      <c r="BM27" s="214"/>
      <c r="BN27" s="214"/>
      <c r="BO27" s="223"/>
      <c r="BP27" s="223"/>
      <c r="BQ27" s="220">
        <v>21</v>
      </c>
      <c r="BR27" s="221"/>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2"/>
    </row>
    <row r="28" spans="1:131" ht="26.25" customHeight="1" thickTop="1" x14ac:dyDescent="0.2">
      <c r="A28" s="224">
        <v>1</v>
      </c>
      <c r="B28" s="1083" t="s">
        <v>389</v>
      </c>
      <c r="C28" s="1084"/>
      <c r="D28" s="1084"/>
      <c r="E28" s="1084"/>
      <c r="F28" s="1084"/>
      <c r="G28" s="1084"/>
      <c r="H28" s="1084"/>
      <c r="I28" s="1084"/>
      <c r="J28" s="1084"/>
      <c r="K28" s="1084"/>
      <c r="L28" s="1084"/>
      <c r="M28" s="1084"/>
      <c r="N28" s="1084"/>
      <c r="O28" s="1084"/>
      <c r="P28" s="1085"/>
      <c r="Q28" s="1086">
        <v>19441</v>
      </c>
      <c r="R28" s="1087"/>
      <c r="S28" s="1087"/>
      <c r="T28" s="1087"/>
      <c r="U28" s="1087"/>
      <c r="V28" s="1087">
        <v>19194</v>
      </c>
      <c r="W28" s="1087"/>
      <c r="X28" s="1087"/>
      <c r="Y28" s="1087"/>
      <c r="Z28" s="1087"/>
      <c r="AA28" s="1087">
        <v>247</v>
      </c>
      <c r="AB28" s="1087"/>
      <c r="AC28" s="1087"/>
      <c r="AD28" s="1087"/>
      <c r="AE28" s="1088"/>
      <c r="AF28" s="1089">
        <v>247</v>
      </c>
      <c r="AG28" s="1087"/>
      <c r="AH28" s="1087"/>
      <c r="AI28" s="1087"/>
      <c r="AJ28" s="1090"/>
      <c r="AK28" s="1078">
        <v>1545</v>
      </c>
      <c r="AL28" s="1079"/>
      <c r="AM28" s="1079"/>
      <c r="AN28" s="1079"/>
      <c r="AO28" s="1079"/>
      <c r="AP28" s="1079" t="s">
        <v>549</v>
      </c>
      <c r="AQ28" s="1079"/>
      <c r="AR28" s="1079"/>
      <c r="AS28" s="1079"/>
      <c r="AT28" s="1079"/>
      <c r="AU28" s="1079"/>
      <c r="AV28" s="1079"/>
      <c r="AW28" s="1079"/>
      <c r="AX28" s="1079"/>
      <c r="AY28" s="1079"/>
      <c r="AZ28" s="1080"/>
      <c r="BA28" s="1080"/>
      <c r="BB28" s="1080"/>
      <c r="BC28" s="1080"/>
      <c r="BD28" s="1080"/>
      <c r="BE28" s="1081"/>
      <c r="BF28" s="1081"/>
      <c r="BG28" s="1081"/>
      <c r="BH28" s="1081"/>
      <c r="BI28" s="1082"/>
      <c r="BJ28" s="214"/>
      <c r="BK28" s="214"/>
      <c r="BL28" s="214"/>
      <c r="BM28" s="214"/>
      <c r="BN28" s="214"/>
      <c r="BO28" s="223"/>
      <c r="BP28" s="223"/>
      <c r="BQ28" s="220">
        <v>22</v>
      </c>
      <c r="BR28" s="221"/>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2"/>
    </row>
    <row r="29" spans="1:131" ht="26.25" customHeight="1" x14ac:dyDescent="0.2">
      <c r="A29" s="224">
        <v>2</v>
      </c>
      <c r="B29" s="1066" t="s">
        <v>390</v>
      </c>
      <c r="C29" s="1067"/>
      <c r="D29" s="1067"/>
      <c r="E29" s="1067"/>
      <c r="F29" s="1067"/>
      <c r="G29" s="1067"/>
      <c r="H29" s="1067"/>
      <c r="I29" s="1067"/>
      <c r="J29" s="1067"/>
      <c r="K29" s="1067"/>
      <c r="L29" s="1067"/>
      <c r="M29" s="1067"/>
      <c r="N29" s="1067"/>
      <c r="O29" s="1067"/>
      <c r="P29" s="1068"/>
      <c r="Q29" s="1074">
        <v>3451</v>
      </c>
      <c r="R29" s="1075"/>
      <c r="S29" s="1075"/>
      <c r="T29" s="1075"/>
      <c r="U29" s="1075"/>
      <c r="V29" s="1075">
        <v>3437</v>
      </c>
      <c r="W29" s="1075"/>
      <c r="X29" s="1075"/>
      <c r="Y29" s="1075"/>
      <c r="Z29" s="1075"/>
      <c r="AA29" s="1075">
        <v>14</v>
      </c>
      <c r="AB29" s="1075"/>
      <c r="AC29" s="1075"/>
      <c r="AD29" s="1075"/>
      <c r="AE29" s="1076"/>
      <c r="AF29" s="1071">
        <v>14</v>
      </c>
      <c r="AG29" s="1072"/>
      <c r="AH29" s="1072"/>
      <c r="AI29" s="1072"/>
      <c r="AJ29" s="1073"/>
      <c r="AK29" s="1016">
        <v>630</v>
      </c>
      <c r="AL29" s="1007"/>
      <c r="AM29" s="1007"/>
      <c r="AN29" s="1007"/>
      <c r="AO29" s="1007"/>
      <c r="AP29" s="1007" t="s">
        <v>549</v>
      </c>
      <c r="AQ29" s="1007"/>
      <c r="AR29" s="1007"/>
      <c r="AS29" s="1007"/>
      <c r="AT29" s="1007"/>
      <c r="AU29" s="1007"/>
      <c r="AV29" s="1007"/>
      <c r="AW29" s="1007"/>
      <c r="AX29" s="1007"/>
      <c r="AY29" s="1007"/>
      <c r="AZ29" s="1077"/>
      <c r="BA29" s="1077"/>
      <c r="BB29" s="1077"/>
      <c r="BC29" s="1077"/>
      <c r="BD29" s="1077"/>
      <c r="BE29" s="1008"/>
      <c r="BF29" s="1008"/>
      <c r="BG29" s="1008"/>
      <c r="BH29" s="1008"/>
      <c r="BI29" s="1009"/>
      <c r="BJ29" s="214"/>
      <c r="BK29" s="214"/>
      <c r="BL29" s="214"/>
      <c r="BM29" s="214"/>
      <c r="BN29" s="214"/>
      <c r="BO29" s="223"/>
      <c r="BP29" s="223"/>
      <c r="BQ29" s="220">
        <v>23</v>
      </c>
      <c r="BR29" s="221"/>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2"/>
    </row>
    <row r="30" spans="1:131" ht="26.25" customHeight="1" x14ac:dyDescent="0.2">
      <c r="A30" s="224">
        <v>3</v>
      </c>
      <c r="B30" s="1066" t="s">
        <v>391</v>
      </c>
      <c r="C30" s="1067"/>
      <c r="D30" s="1067"/>
      <c r="E30" s="1067"/>
      <c r="F30" s="1067"/>
      <c r="G30" s="1067"/>
      <c r="H30" s="1067"/>
      <c r="I30" s="1067"/>
      <c r="J30" s="1067"/>
      <c r="K30" s="1067"/>
      <c r="L30" s="1067"/>
      <c r="M30" s="1067"/>
      <c r="N30" s="1067"/>
      <c r="O30" s="1067"/>
      <c r="P30" s="1068"/>
      <c r="Q30" s="1074">
        <v>18501</v>
      </c>
      <c r="R30" s="1075"/>
      <c r="S30" s="1075"/>
      <c r="T30" s="1075"/>
      <c r="U30" s="1075"/>
      <c r="V30" s="1075">
        <v>17895</v>
      </c>
      <c r="W30" s="1075"/>
      <c r="X30" s="1075"/>
      <c r="Y30" s="1075"/>
      <c r="Z30" s="1075"/>
      <c r="AA30" s="1075">
        <v>605</v>
      </c>
      <c r="AB30" s="1075"/>
      <c r="AC30" s="1075"/>
      <c r="AD30" s="1075"/>
      <c r="AE30" s="1076"/>
      <c r="AF30" s="1071">
        <v>605</v>
      </c>
      <c r="AG30" s="1072"/>
      <c r="AH30" s="1072"/>
      <c r="AI30" s="1072"/>
      <c r="AJ30" s="1073"/>
      <c r="AK30" s="1016">
        <v>2658</v>
      </c>
      <c r="AL30" s="1007"/>
      <c r="AM30" s="1007"/>
      <c r="AN30" s="1007"/>
      <c r="AO30" s="1007"/>
      <c r="AP30" s="1007" t="s">
        <v>565</v>
      </c>
      <c r="AQ30" s="1007"/>
      <c r="AR30" s="1007"/>
      <c r="AS30" s="1007"/>
      <c r="AT30" s="1007"/>
      <c r="AU30" s="1007"/>
      <c r="AV30" s="1007"/>
      <c r="AW30" s="1007"/>
      <c r="AX30" s="1007"/>
      <c r="AY30" s="1007"/>
      <c r="AZ30" s="1077"/>
      <c r="BA30" s="1077"/>
      <c r="BB30" s="1077"/>
      <c r="BC30" s="1077"/>
      <c r="BD30" s="1077"/>
      <c r="BE30" s="1008"/>
      <c r="BF30" s="1008"/>
      <c r="BG30" s="1008"/>
      <c r="BH30" s="1008"/>
      <c r="BI30" s="1009"/>
      <c r="BJ30" s="214"/>
      <c r="BK30" s="214"/>
      <c r="BL30" s="214"/>
      <c r="BM30" s="214"/>
      <c r="BN30" s="214"/>
      <c r="BO30" s="223"/>
      <c r="BP30" s="223"/>
      <c r="BQ30" s="220">
        <v>24</v>
      </c>
      <c r="BR30" s="221"/>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2"/>
    </row>
    <row r="31" spans="1:131" ht="26.25" customHeight="1" x14ac:dyDescent="0.2">
      <c r="A31" s="224">
        <v>4</v>
      </c>
      <c r="B31" s="1066" t="s">
        <v>392</v>
      </c>
      <c r="C31" s="1067"/>
      <c r="D31" s="1067"/>
      <c r="E31" s="1067"/>
      <c r="F31" s="1067"/>
      <c r="G31" s="1067"/>
      <c r="H31" s="1067"/>
      <c r="I31" s="1067"/>
      <c r="J31" s="1067"/>
      <c r="K31" s="1067"/>
      <c r="L31" s="1067"/>
      <c r="M31" s="1067"/>
      <c r="N31" s="1067"/>
      <c r="O31" s="1067"/>
      <c r="P31" s="1068"/>
      <c r="Q31" s="1074">
        <v>3940</v>
      </c>
      <c r="R31" s="1075"/>
      <c r="S31" s="1075"/>
      <c r="T31" s="1075"/>
      <c r="U31" s="1075"/>
      <c r="V31" s="1075">
        <v>3879</v>
      </c>
      <c r="W31" s="1075"/>
      <c r="X31" s="1075"/>
      <c r="Y31" s="1075"/>
      <c r="Z31" s="1075"/>
      <c r="AA31" s="1075">
        <v>61</v>
      </c>
      <c r="AB31" s="1075"/>
      <c r="AC31" s="1075"/>
      <c r="AD31" s="1075"/>
      <c r="AE31" s="1076"/>
      <c r="AF31" s="1071">
        <v>824</v>
      </c>
      <c r="AG31" s="1072"/>
      <c r="AH31" s="1072"/>
      <c r="AI31" s="1072"/>
      <c r="AJ31" s="1073"/>
      <c r="AK31" s="1016">
        <v>1847</v>
      </c>
      <c r="AL31" s="1007"/>
      <c r="AM31" s="1007"/>
      <c r="AN31" s="1007"/>
      <c r="AO31" s="1007"/>
      <c r="AP31" s="1007">
        <v>24885</v>
      </c>
      <c r="AQ31" s="1007"/>
      <c r="AR31" s="1007"/>
      <c r="AS31" s="1007"/>
      <c r="AT31" s="1007"/>
      <c r="AU31" s="1007">
        <v>18937</v>
      </c>
      <c r="AV31" s="1007"/>
      <c r="AW31" s="1007"/>
      <c r="AX31" s="1007"/>
      <c r="AY31" s="1007"/>
      <c r="AZ31" s="1077"/>
      <c r="BA31" s="1077"/>
      <c r="BB31" s="1077"/>
      <c r="BC31" s="1077"/>
      <c r="BD31" s="1077"/>
      <c r="BE31" s="1008" t="s">
        <v>393</v>
      </c>
      <c r="BF31" s="1008"/>
      <c r="BG31" s="1008"/>
      <c r="BH31" s="1008"/>
      <c r="BI31" s="1009"/>
      <c r="BJ31" s="214"/>
      <c r="BK31" s="214"/>
      <c r="BL31" s="214"/>
      <c r="BM31" s="214"/>
      <c r="BN31" s="214"/>
      <c r="BO31" s="223"/>
      <c r="BP31" s="223"/>
      <c r="BQ31" s="220">
        <v>25</v>
      </c>
      <c r="BR31" s="221"/>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2"/>
    </row>
    <row r="32" spans="1:131" ht="26.25" customHeight="1" x14ac:dyDescent="0.2">
      <c r="A32" s="224">
        <v>5</v>
      </c>
      <c r="B32" s="1066" t="s">
        <v>394</v>
      </c>
      <c r="C32" s="1067"/>
      <c r="D32" s="1067"/>
      <c r="E32" s="1067"/>
      <c r="F32" s="1067"/>
      <c r="G32" s="1067"/>
      <c r="H32" s="1067"/>
      <c r="I32" s="1067"/>
      <c r="J32" s="1067"/>
      <c r="K32" s="1067"/>
      <c r="L32" s="1067"/>
      <c r="M32" s="1067"/>
      <c r="N32" s="1067"/>
      <c r="O32" s="1067"/>
      <c r="P32" s="1068"/>
      <c r="Q32" s="1074">
        <v>264</v>
      </c>
      <c r="R32" s="1075"/>
      <c r="S32" s="1075"/>
      <c r="T32" s="1075"/>
      <c r="U32" s="1075"/>
      <c r="V32" s="1075">
        <v>262</v>
      </c>
      <c r="W32" s="1075"/>
      <c r="X32" s="1075"/>
      <c r="Y32" s="1075"/>
      <c r="Z32" s="1075"/>
      <c r="AA32" s="1075">
        <v>2</v>
      </c>
      <c r="AB32" s="1075"/>
      <c r="AC32" s="1075"/>
      <c r="AD32" s="1075"/>
      <c r="AE32" s="1076"/>
      <c r="AF32" s="1071">
        <v>2</v>
      </c>
      <c r="AG32" s="1072"/>
      <c r="AH32" s="1072"/>
      <c r="AI32" s="1072"/>
      <c r="AJ32" s="1073"/>
      <c r="AK32" s="1016" t="s">
        <v>549</v>
      </c>
      <c r="AL32" s="1007"/>
      <c r="AM32" s="1007"/>
      <c r="AN32" s="1007"/>
      <c r="AO32" s="1007"/>
      <c r="AP32" s="1007" t="s">
        <v>550</v>
      </c>
      <c r="AQ32" s="1007"/>
      <c r="AR32" s="1007"/>
      <c r="AS32" s="1007"/>
      <c r="AT32" s="1007"/>
      <c r="AU32" s="1007"/>
      <c r="AV32" s="1007"/>
      <c r="AW32" s="1007"/>
      <c r="AX32" s="1007"/>
      <c r="AY32" s="1007"/>
      <c r="AZ32" s="1077"/>
      <c r="BA32" s="1077"/>
      <c r="BB32" s="1077"/>
      <c r="BC32" s="1077"/>
      <c r="BD32" s="1077"/>
      <c r="BE32" s="1008" t="s">
        <v>395</v>
      </c>
      <c r="BF32" s="1008"/>
      <c r="BG32" s="1008"/>
      <c r="BH32" s="1008"/>
      <c r="BI32" s="1009"/>
      <c r="BJ32" s="214"/>
      <c r="BK32" s="214"/>
      <c r="BL32" s="214"/>
      <c r="BM32" s="214"/>
      <c r="BN32" s="214"/>
      <c r="BO32" s="223"/>
      <c r="BP32" s="223"/>
      <c r="BQ32" s="220">
        <v>26</v>
      </c>
      <c r="BR32" s="221"/>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2"/>
    </row>
    <row r="33" spans="1:131" ht="26.25" customHeight="1" x14ac:dyDescent="0.2">
      <c r="A33" s="224">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14"/>
      <c r="BK33" s="214"/>
      <c r="BL33" s="214"/>
      <c r="BM33" s="214"/>
      <c r="BN33" s="214"/>
      <c r="BO33" s="223"/>
      <c r="BP33" s="223"/>
      <c r="BQ33" s="220">
        <v>27</v>
      </c>
      <c r="BR33" s="221"/>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2"/>
    </row>
    <row r="34" spans="1:131" ht="26.25" customHeight="1" x14ac:dyDescent="0.2">
      <c r="A34" s="224">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14"/>
      <c r="BK34" s="214"/>
      <c r="BL34" s="214"/>
      <c r="BM34" s="214"/>
      <c r="BN34" s="214"/>
      <c r="BO34" s="223"/>
      <c r="BP34" s="223"/>
      <c r="BQ34" s="220">
        <v>28</v>
      </c>
      <c r="BR34" s="221"/>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2"/>
    </row>
    <row r="35" spans="1:131" ht="26.25" customHeight="1" x14ac:dyDescent="0.2">
      <c r="A35" s="224">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14"/>
      <c r="BK35" s="214"/>
      <c r="BL35" s="214"/>
      <c r="BM35" s="214"/>
      <c r="BN35" s="214"/>
      <c r="BO35" s="223"/>
      <c r="BP35" s="223"/>
      <c r="BQ35" s="220">
        <v>29</v>
      </c>
      <c r="BR35" s="221"/>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2"/>
    </row>
    <row r="36" spans="1:131" ht="26.25" customHeight="1" x14ac:dyDescent="0.2">
      <c r="A36" s="224">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14"/>
      <c r="BK36" s="214"/>
      <c r="BL36" s="214"/>
      <c r="BM36" s="214"/>
      <c r="BN36" s="214"/>
      <c r="BO36" s="223"/>
      <c r="BP36" s="223"/>
      <c r="BQ36" s="220">
        <v>30</v>
      </c>
      <c r="BR36" s="221"/>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2"/>
    </row>
    <row r="37" spans="1:131" ht="26.25" customHeight="1" x14ac:dyDescent="0.2">
      <c r="A37" s="224">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14"/>
      <c r="BK37" s="214"/>
      <c r="BL37" s="214"/>
      <c r="BM37" s="214"/>
      <c r="BN37" s="214"/>
      <c r="BO37" s="223"/>
      <c r="BP37" s="223"/>
      <c r="BQ37" s="220">
        <v>31</v>
      </c>
      <c r="BR37" s="221"/>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2"/>
    </row>
    <row r="38" spans="1:131" ht="26.25" customHeight="1" x14ac:dyDescent="0.2">
      <c r="A38" s="224">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14"/>
      <c r="BK38" s="214"/>
      <c r="BL38" s="214"/>
      <c r="BM38" s="214"/>
      <c r="BN38" s="214"/>
      <c r="BO38" s="223"/>
      <c r="BP38" s="223"/>
      <c r="BQ38" s="220">
        <v>32</v>
      </c>
      <c r="BR38" s="221"/>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2"/>
    </row>
    <row r="39" spans="1:131" ht="26.25" customHeight="1" x14ac:dyDescent="0.2">
      <c r="A39" s="224">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14"/>
      <c r="BK39" s="214"/>
      <c r="BL39" s="214"/>
      <c r="BM39" s="214"/>
      <c r="BN39" s="214"/>
      <c r="BO39" s="223"/>
      <c r="BP39" s="223"/>
      <c r="BQ39" s="220">
        <v>33</v>
      </c>
      <c r="BR39" s="221"/>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2"/>
    </row>
    <row r="40" spans="1:131" ht="26.25" customHeight="1" x14ac:dyDescent="0.2">
      <c r="A40" s="220">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14"/>
      <c r="BK40" s="214"/>
      <c r="BL40" s="214"/>
      <c r="BM40" s="214"/>
      <c r="BN40" s="214"/>
      <c r="BO40" s="223"/>
      <c r="BP40" s="223"/>
      <c r="BQ40" s="220">
        <v>34</v>
      </c>
      <c r="BR40" s="221"/>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2"/>
    </row>
    <row r="41" spans="1:131" ht="26.25" customHeight="1" x14ac:dyDescent="0.2">
      <c r="A41" s="220">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14"/>
      <c r="BK41" s="214"/>
      <c r="BL41" s="214"/>
      <c r="BM41" s="214"/>
      <c r="BN41" s="214"/>
      <c r="BO41" s="223"/>
      <c r="BP41" s="223"/>
      <c r="BQ41" s="220">
        <v>35</v>
      </c>
      <c r="BR41" s="221"/>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2"/>
    </row>
    <row r="42" spans="1:131" ht="26.25" customHeight="1" x14ac:dyDescent="0.2">
      <c r="A42" s="220">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14"/>
      <c r="BK42" s="214"/>
      <c r="BL42" s="214"/>
      <c r="BM42" s="214"/>
      <c r="BN42" s="214"/>
      <c r="BO42" s="223"/>
      <c r="BP42" s="223"/>
      <c r="BQ42" s="220">
        <v>36</v>
      </c>
      <c r="BR42" s="221"/>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2"/>
    </row>
    <row r="43" spans="1:131" ht="26.25" customHeight="1" x14ac:dyDescent="0.2">
      <c r="A43" s="220">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14"/>
      <c r="BK43" s="214"/>
      <c r="BL43" s="214"/>
      <c r="BM43" s="214"/>
      <c r="BN43" s="214"/>
      <c r="BO43" s="223"/>
      <c r="BP43" s="223"/>
      <c r="BQ43" s="220">
        <v>37</v>
      </c>
      <c r="BR43" s="221"/>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2"/>
    </row>
    <row r="44" spans="1:131" ht="26.25" customHeight="1" x14ac:dyDescent="0.2">
      <c r="A44" s="220">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14"/>
      <c r="BK44" s="214"/>
      <c r="BL44" s="214"/>
      <c r="BM44" s="214"/>
      <c r="BN44" s="214"/>
      <c r="BO44" s="223"/>
      <c r="BP44" s="223"/>
      <c r="BQ44" s="220">
        <v>38</v>
      </c>
      <c r="BR44" s="221"/>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2"/>
    </row>
    <row r="45" spans="1:131" ht="26.25" customHeight="1" x14ac:dyDescent="0.2">
      <c r="A45" s="220">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14"/>
      <c r="BK45" s="214"/>
      <c r="BL45" s="214"/>
      <c r="BM45" s="214"/>
      <c r="BN45" s="214"/>
      <c r="BO45" s="223"/>
      <c r="BP45" s="223"/>
      <c r="BQ45" s="220">
        <v>39</v>
      </c>
      <c r="BR45" s="221"/>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2"/>
    </row>
    <row r="46" spans="1:131" ht="26.25" customHeight="1" x14ac:dyDescent="0.2">
      <c r="A46" s="220">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14"/>
      <c r="BK46" s="214"/>
      <c r="BL46" s="214"/>
      <c r="BM46" s="214"/>
      <c r="BN46" s="214"/>
      <c r="BO46" s="223"/>
      <c r="BP46" s="223"/>
      <c r="BQ46" s="220">
        <v>40</v>
      </c>
      <c r="BR46" s="221"/>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2"/>
    </row>
    <row r="47" spans="1:131" ht="26.25" customHeight="1" x14ac:dyDescent="0.2">
      <c r="A47" s="220">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14"/>
      <c r="BK47" s="214"/>
      <c r="BL47" s="214"/>
      <c r="BM47" s="214"/>
      <c r="BN47" s="214"/>
      <c r="BO47" s="223"/>
      <c r="BP47" s="223"/>
      <c r="BQ47" s="220">
        <v>41</v>
      </c>
      <c r="BR47" s="221"/>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2"/>
    </row>
    <row r="48" spans="1:131" ht="26.25" customHeight="1" x14ac:dyDescent="0.2">
      <c r="A48" s="220">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14"/>
      <c r="BK48" s="214"/>
      <c r="BL48" s="214"/>
      <c r="BM48" s="214"/>
      <c r="BN48" s="214"/>
      <c r="BO48" s="223"/>
      <c r="BP48" s="223"/>
      <c r="BQ48" s="220">
        <v>42</v>
      </c>
      <c r="BR48" s="221"/>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2"/>
    </row>
    <row r="49" spans="1:131" ht="26.25" customHeight="1" x14ac:dyDescent="0.2">
      <c r="A49" s="220">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14"/>
      <c r="BK49" s="214"/>
      <c r="BL49" s="214"/>
      <c r="BM49" s="214"/>
      <c r="BN49" s="214"/>
      <c r="BO49" s="223"/>
      <c r="BP49" s="223"/>
      <c r="BQ49" s="220">
        <v>43</v>
      </c>
      <c r="BR49" s="221"/>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2"/>
    </row>
    <row r="50" spans="1:131" ht="26.25" customHeight="1" x14ac:dyDescent="0.2">
      <c r="A50" s="220">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14"/>
      <c r="BK50" s="214"/>
      <c r="BL50" s="214"/>
      <c r="BM50" s="214"/>
      <c r="BN50" s="214"/>
      <c r="BO50" s="223"/>
      <c r="BP50" s="223"/>
      <c r="BQ50" s="220">
        <v>44</v>
      </c>
      <c r="BR50" s="221"/>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2"/>
    </row>
    <row r="51" spans="1:131" ht="26.25" customHeight="1" x14ac:dyDescent="0.2">
      <c r="A51" s="220">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14"/>
      <c r="BK51" s="214"/>
      <c r="BL51" s="214"/>
      <c r="BM51" s="214"/>
      <c r="BN51" s="214"/>
      <c r="BO51" s="223"/>
      <c r="BP51" s="223"/>
      <c r="BQ51" s="220">
        <v>45</v>
      </c>
      <c r="BR51" s="221"/>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2"/>
    </row>
    <row r="52" spans="1:131" ht="26.25" customHeight="1" x14ac:dyDescent="0.2">
      <c r="A52" s="220">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14"/>
      <c r="BK52" s="214"/>
      <c r="BL52" s="214"/>
      <c r="BM52" s="214"/>
      <c r="BN52" s="214"/>
      <c r="BO52" s="223"/>
      <c r="BP52" s="223"/>
      <c r="BQ52" s="220">
        <v>46</v>
      </c>
      <c r="BR52" s="221"/>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2"/>
    </row>
    <row r="53" spans="1:131" ht="26.25" customHeight="1" x14ac:dyDescent="0.2">
      <c r="A53" s="220">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14"/>
      <c r="BK53" s="214"/>
      <c r="BL53" s="214"/>
      <c r="BM53" s="214"/>
      <c r="BN53" s="214"/>
      <c r="BO53" s="223"/>
      <c r="BP53" s="223"/>
      <c r="BQ53" s="220">
        <v>47</v>
      </c>
      <c r="BR53" s="221"/>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2"/>
    </row>
    <row r="54" spans="1:131" ht="26.25" customHeight="1" x14ac:dyDescent="0.2">
      <c r="A54" s="220">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14"/>
      <c r="BK54" s="214"/>
      <c r="BL54" s="214"/>
      <c r="BM54" s="214"/>
      <c r="BN54" s="214"/>
      <c r="BO54" s="223"/>
      <c r="BP54" s="223"/>
      <c r="BQ54" s="220">
        <v>48</v>
      </c>
      <c r="BR54" s="221"/>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2"/>
    </row>
    <row r="55" spans="1:131" ht="26.25" customHeight="1" x14ac:dyDescent="0.2">
      <c r="A55" s="220">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14"/>
      <c r="BK55" s="214"/>
      <c r="BL55" s="214"/>
      <c r="BM55" s="214"/>
      <c r="BN55" s="214"/>
      <c r="BO55" s="223"/>
      <c r="BP55" s="223"/>
      <c r="BQ55" s="220">
        <v>49</v>
      </c>
      <c r="BR55" s="221"/>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2"/>
    </row>
    <row r="56" spans="1:131" ht="26.25" customHeight="1" x14ac:dyDescent="0.2">
      <c r="A56" s="220">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14"/>
      <c r="BK56" s="214"/>
      <c r="BL56" s="214"/>
      <c r="BM56" s="214"/>
      <c r="BN56" s="214"/>
      <c r="BO56" s="223"/>
      <c r="BP56" s="223"/>
      <c r="BQ56" s="220">
        <v>50</v>
      </c>
      <c r="BR56" s="221"/>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2"/>
    </row>
    <row r="57" spans="1:131" ht="26.25" customHeight="1" x14ac:dyDescent="0.2">
      <c r="A57" s="220">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14"/>
      <c r="BK57" s="214"/>
      <c r="BL57" s="214"/>
      <c r="BM57" s="214"/>
      <c r="BN57" s="214"/>
      <c r="BO57" s="223"/>
      <c r="BP57" s="223"/>
      <c r="BQ57" s="220">
        <v>51</v>
      </c>
      <c r="BR57" s="221"/>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2"/>
    </row>
    <row r="58" spans="1:131" ht="26.25" customHeight="1" x14ac:dyDescent="0.2">
      <c r="A58" s="220">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14"/>
      <c r="BK58" s="214"/>
      <c r="BL58" s="214"/>
      <c r="BM58" s="214"/>
      <c r="BN58" s="214"/>
      <c r="BO58" s="223"/>
      <c r="BP58" s="223"/>
      <c r="BQ58" s="220">
        <v>52</v>
      </c>
      <c r="BR58" s="221"/>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2"/>
    </row>
    <row r="59" spans="1:131" ht="26.25" customHeight="1" x14ac:dyDescent="0.2">
      <c r="A59" s="220">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14"/>
      <c r="BK59" s="214"/>
      <c r="BL59" s="214"/>
      <c r="BM59" s="214"/>
      <c r="BN59" s="214"/>
      <c r="BO59" s="223"/>
      <c r="BP59" s="223"/>
      <c r="BQ59" s="220">
        <v>53</v>
      </c>
      <c r="BR59" s="221"/>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2"/>
    </row>
    <row r="60" spans="1:131" ht="26.25" customHeight="1" x14ac:dyDescent="0.2">
      <c r="A60" s="220">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14"/>
      <c r="BK60" s="214"/>
      <c r="BL60" s="214"/>
      <c r="BM60" s="214"/>
      <c r="BN60" s="214"/>
      <c r="BO60" s="223"/>
      <c r="BP60" s="223"/>
      <c r="BQ60" s="220">
        <v>54</v>
      </c>
      <c r="BR60" s="221"/>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2"/>
    </row>
    <row r="61" spans="1:131" ht="26.25" customHeight="1" thickBot="1" x14ac:dyDescent="0.25">
      <c r="A61" s="220">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14"/>
      <c r="BK61" s="214"/>
      <c r="BL61" s="214"/>
      <c r="BM61" s="214"/>
      <c r="BN61" s="214"/>
      <c r="BO61" s="223"/>
      <c r="BP61" s="223"/>
      <c r="BQ61" s="220">
        <v>55</v>
      </c>
      <c r="BR61" s="221"/>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2"/>
    </row>
    <row r="62" spans="1:131" ht="26.25" customHeight="1" x14ac:dyDescent="0.2">
      <c r="A62" s="220">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3"/>
      <c r="BP62" s="223"/>
      <c r="BQ62" s="220">
        <v>56</v>
      </c>
      <c r="BR62" s="221"/>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2"/>
    </row>
    <row r="63" spans="1:131" ht="26.25" customHeight="1" thickBot="1" x14ac:dyDescent="0.25">
      <c r="A63" s="222" t="s">
        <v>377</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1692</v>
      </c>
      <c r="AG63" s="995"/>
      <c r="AH63" s="995"/>
      <c r="AI63" s="995"/>
      <c r="AJ63" s="1058"/>
      <c r="AK63" s="1059"/>
      <c r="AL63" s="999"/>
      <c r="AM63" s="999"/>
      <c r="AN63" s="999"/>
      <c r="AO63" s="999"/>
      <c r="AP63" s="995">
        <v>24885</v>
      </c>
      <c r="AQ63" s="995"/>
      <c r="AR63" s="995"/>
      <c r="AS63" s="995"/>
      <c r="AT63" s="995"/>
      <c r="AU63" s="995">
        <v>18937</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3"/>
      <c r="BP63" s="223"/>
      <c r="BQ63" s="220">
        <v>57</v>
      </c>
      <c r="BR63" s="221"/>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2"/>
    </row>
    <row r="66" spans="1:131" ht="26.25" customHeight="1" x14ac:dyDescent="0.2">
      <c r="A66" s="1031" t="s">
        <v>399</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400</v>
      </c>
      <c r="AV66" s="1038"/>
      <c r="AW66" s="1038"/>
      <c r="AX66" s="1038"/>
      <c r="AY66" s="1039"/>
      <c r="AZ66" s="1037" t="s">
        <v>364</v>
      </c>
      <c r="BA66" s="1038"/>
      <c r="BB66" s="1038"/>
      <c r="BC66" s="1038"/>
      <c r="BD66" s="1051"/>
      <c r="BE66" s="223"/>
      <c r="BF66" s="223"/>
      <c r="BG66" s="223"/>
      <c r="BH66" s="223"/>
      <c r="BI66" s="223"/>
      <c r="BJ66" s="223"/>
      <c r="BK66" s="223"/>
      <c r="BL66" s="223"/>
      <c r="BM66" s="223"/>
      <c r="BN66" s="223"/>
      <c r="BO66" s="223"/>
      <c r="BP66" s="223"/>
      <c r="BQ66" s="220">
        <v>60</v>
      </c>
      <c r="BR66" s="225"/>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2"/>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3"/>
      <c r="BF67" s="223"/>
      <c r="BG67" s="223"/>
      <c r="BH67" s="223"/>
      <c r="BI67" s="223"/>
      <c r="BJ67" s="223"/>
      <c r="BK67" s="223"/>
      <c r="BL67" s="223"/>
      <c r="BM67" s="223"/>
      <c r="BN67" s="223"/>
      <c r="BO67" s="223"/>
      <c r="BP67" s="223"/>
      <c r="BQ67" s="220">
        <v>61</v>
      </c>
      <c r="BR67" s="225"/>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2"/>
    </row>
    <row r="68" spans="1:131" ht="26.25" customHeight="1" thickTop="1" x14ac:dyDescent="0.2">
      <c r="A68" s="218">
        <v>1</v>
      </c>
      <c r="B68" s="1021" t="s">
        <v>554</v>
      </c>
      <c r="C68" s="1022"/>
      <c r="D68" s="1022"/>
      <c r="E68" s="1022"/>
      <c r="F68" s="1022"/>
      <c r="G68" s="1022"/>
      <c r="H68" s="1022"/>
      <c r="I68" s="1022"/>
      <c r="J68" s="1022"/>
      <c r="K68" s="1022"/>
      <c r="L68" s="1022"/>
      <c r="M68" s="1022"/>
      <c r="N68" s="1022"/>
      <c r="O68" s="1022"/>
      <c r="P68" s="1023"/>
      <c r="Q68" s="1024">
        <v>103</v>
      </c>
      <c r="R68" s="1018"/>
      <c r="S68" s="1018"/>
      <c r="T68" s="1018"/>
      <c r="U68" s="1018"/>
      <c r="V68" s="1018">
        <v>91</v>
      </c>
      <c r="W68" s="1018"/>
      <c r="X68" s="1018"/>
      <c r="Y68" s="1018"/>
      <c r="Z68" s="1018"/>
      <c r="AA68" s="1018">
        <v>11</v>
      </c>
      <c r="AB68" s="1018"/>
      <c r="AC68" s="1018"/>
      <c r="AD68" s="1018"/>
      <c r="AE68" s="1018"/>
      <c r="AF68" s="1018">
        <v>11</v>
      </c>
      <c r="AG68" s="1018"/>
      <c r="AH68" s="1018"/>
      <c r="AI68" s="1018"/>
      <c r="AJ68" s="1018"/>
      <c r="AK68" s="1018" t="s">
        <v>487</v>
      </c>
      <c r="AL68" s="1018"/>
      <c r="AM68" s="1018"/>
      <c r="AN68" s="1018"/>
      <c r="AO68" s="1018"/>
      <c r="AP68" s="1018" t="s">
        <v>487</v>
      </c>
      <c r="AQ68" s="1018"/>
      <c r="AR68" s="1018"/>
      <c r="AS68" s="1018"/>
      <c r="AT68" s="1018"/>
      <c r="AU68" s="1018" t="s">
        <v>487</v>
      </c>
      <c r="AV68" s="1018"/>
      <c r="AW68" s="1018"/>
      <c r="AX68" s="1018"/>
      <c r="AY68" s="1018"/>
      <c r="AZ68" s="1019"/>
      <c r="BA68" s="1019"/>
      <c r="BB68" s="1019"/>
      <c r="BC68" s="1019"/>
      <c r="BD68" s="1020"/>
      <c r="BE68" s="223"/>
      <c r="BF68" s="223"/>
      <c r="BG68" s="223"/>
      <c r="BH68" s="223"/>
      <c r="BI68" s="223"/>
      <c r="BJ68" s="223"/>
      <c r="BK68" s="223"/>
      <c r="BL68" s="223"/>
      <c r="BM68" s="223"/>
      <c r="BN68" s="223"/>
      <c r="BO68" s="223"/>
      <c r="BP68" s="223"/>
      <c r="BQ68" s="220">
        <v>62</v>
      </c>
      <c r="BR68" s="225"/>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2"/>
    </row>
    <row r="69" spans="1:131" ht="26.25" customHeight="1" x14ac:dyDescent="0.2">
      <c r="A69" s="220">
        <v>2</v>
      </c>
      <c r="B69" s="1010" t="s">
        <v>572</v>
      </c>
      <c r="C69" s="1011"/>
      <c r="D69" s="1011"/>
      <c r="E69" s="1011"/>
      <c r="F69" s="1011"/>
      <c r="G69" s="1011"/>
      <c r="H69" s="1011"/>
      <c r="I69" s="1011"/>
      <c r="J69" s="1011"/>
      <c r="K69" s="1011"/>
      <c r="L69" s="1011"/>
      <c r="M69" s="1011"/>
      <c r="N69" s="1011"/>
      <c r="O69" s="1011"/>
      <c r="P69" s="1012"/>
      <c r="Q69" s="1013">
        <v>276838</v>
      </c>
      <c r="R69" s="1007"/>
      <c r="S69" s="1007"/>
      <c r="T69" s="1007"/>
      <c r="U69" s="1007"/>
      <c r="V69" s="1007">
        <v>269931</v>
      </c>
      <c r="W69" s="1007"/>
      <c r="X69" s="1007"/>
      <c r="Y69" s="1007"/>
      <c r="Z69" s="1007"/>
      <c r="AA69" s="1007">
        <v>6907</v>
      </c>
      <c r="AB69" s="1007"/>
      <c r="AC69" s="1007"/>
      <c r="AD69" s="1007"/>
      <c r="AE69" s="1007"/>
      <c r="AF69" s="1007">
        <v>6907</v>
      </c>
      <c r="AG69" s="1007"/>
      <c r="AH69" s="1007"/>
      <c r="AI69" s="1007"/>
      <c r="AJ69" s="1007"/>
      <c r="AK69" s="1007">
        <v>2277</v>
      </c>
      <c r="AL69" s="1007"/>
      <c r="AM69" s="1007"/>
      <c r="AN69" s="1007"/>
      <c r="AO69" s="1007"/>
      <c r="AP69" s="1007" t="s">
        <v>487</v>
      </c>
      <c r="AQ69" s="1007"/>
      <c r="AR69" s="1007"/>
      <c r="AS69" s="1007"/>
      <c r="AT69" s="1007"/>
      <c r="AU69" s="1007" t="s">
        <v>487</v>
      </c>
      <c r="AV69" s="1007"/>
      <c r="AW69" s="1007"/>
      <c r="AX69" s="1007"/>
      <c r="AY69" s="1007"/>
      <c r="AZ69" s="1008"/>
      <c r="BA69" s="1008"/>
      <c r="BB69" s="1008"/>
      <c r="BC69" s="1008"/>
      <c r="BD69" s="1009"/>
      <c r="BE69" s="223"/>
      <c r="BF69" s="223"/>
      <c r="BG69" s="223"/>
      <c r="BH69" s="223"/>
      <c r="BI69" s="223"/>
      <c r="BJ69" s="223"/>
      <c r="BK69" s="223"/>
      <c r="BL69" s="223"/>
      <c r="BM69" s="223"/>
      <c r="BN69" s="223"/>
      <c r="BO69" s="223"/>
      <c r="BP69" s="223"/>
      <c r="BQ69" s="220">
        <v>63</v>
      </c>
      <c r="BR69" s="225"/>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2"/>
    </row>
    <row r="70" spans="1:131" ht="26.25" customHeight="1" x14ac:dyDescent="0.2">
      <c r="A70" s="220">
        <v>3</v>
      </c>
      <c r="B70" s="1010" t="s">
        <v>553</v>
      </c>
      <c r="C70" s="1011"/>
      <c r="D70" s="1011"/>
      <c r="E70" s="1011"/>
      <c r="F70" s="1011"/>
      <c r="G70" s="1011"/>
      <c r="H70" s="1011"/>
      <c r="I70" s="1011"/>
      <c r="J70" s="1011"/>
      <c r="K70" s="1011"/>
      <c r="L70" s="1011"/>
      <c r="M70" s="1011"/>
      <c r="N70" s="1011"/>
      <c r="O70" s="1011"/>
      <c r="P70" s="1012"/>
      <c r="Q70" s="1013">
        <v>227</v>
      </c>
      <c r="R70" s="1007"/>
      <c r="S70" s="1007"/>
      <c r="T70" s="1007"/>
      <c r="U70" s="1007"/>
      <c r="V70" s="1007">
        <v>199</v>
      </c>
      <c r="W70" s="1007"/>
      <c r="X70" s="1007"/>
      <c r="Y70" s="1007"/>
      <c r="Z70" s="1007"/>
      <c r="AA70" s="1007">
        <v>28</v>
      </c>
      <c r="AB70" s="1007"/>
      <c r="AC70" s="1007"/>
      <c r="AD70" s="1007"/>
      <c r="AE70" s="1007"/>
      <c r="AF70" s="1007">
        <v>28</v>
      </c>
      <c r="AG70" s="1007"/>
      <c r="AH70" s="1007"/>
      <c r="AI70" s="1007"/>
      <c r="AJ70" s="1007"/>
      <c r="AK70" s="1007">
        <v>75</v>
      </c>
      <c r="AL70" s="1007"/>
      <c r="AM70" s="1007"/>
      <c r="AN70" s="1007"/>
      <c r="AO70" s="1007"/>
      <c r="AP70" s="1007" t="s">
        <v>487</v>
      </c>
      <c r="AQ70" s="1007"/>
      <c r="AR70" s="1007"/>
      <c r="AS70" s="1007"/>
      <c r="AT70" s="1007"/>
      <c r="AU70" s="1007" t="s">
        <v>487</v>
      </c>
      <c r="AV70" s="1007"/>
      <c r="AW70" s="1007"/>
      <c r="AX70" s="1007"/>
      <c r="AY70" s="1007"/>
      <c r="AZ70" s="1008"/>
      <c r="BA70" s="1008"/>
      <c r="BB70" s="1008"/>
      <c r="BC70" s="1008"/>
      <c r="BD70" s="1009"/>
      <c r="BE70" s="223"/>
      <c r="BF70" s="223"/>
      <c r="BG70" s="223"/>
      <c r="BH70" s="223"/>
      <c r="BI70" s="223"/>
      <c r="BJ70" s="223"/>
      <c r="BK70" s="223"/>
      <c r="BL70" s="223"/>
      <c r="BM70" s="223"/>
      <c r="BN70" s="223"/>
      <c r="BO70" s="223"/>
      <c r="BP70" s="223"/>
      <c r="BQ70" s="220">
        <v>64</v>
      </c>
      <c r="BR70" s="225"/>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2"/>
    </row>
    <row r="71" spans="1:131" ht="26.25" customHeight="1" x14ac:dyDescent="0.2">
      <c r="A71" s="220">
        <v>4</v>
      </c>
      <c r="B71" s="1010" t="s">
        <v>552</v>
      </c>
      <c r="C71" s="1011"/>
      <c r="D71" s="1011"/>
      <c r="E71" s="1011"/>
      <c r="F71" s="1011"/>
      <c r="G71" s="1011"/>
      <c r="H71" s="1011"/>
      <c r="I71" s="1011"/>
      <c r="J71" s="1011"/>
      <c r="K71" s="1011"/>
      <c r="L71" s="1011"/>
      <c r="M71" s="1011"/>
      <c r="N71" s="1011"/>
      <c r="O71" s="1011"/>
      <c r="P71" s="1012"/>
      <c r="Q71" s="1013">
        <v>4539</v>
      </c>
      <c r="R71" s="1007"/>
      <c r="S71" s="1007"/>
      <c r="T71" s="1007"/>
      <c r="U71" s="1007"/>
      <c r="V71" s="1007">
        <v>4239</v>
      </c>
      <c r="W71" s="1007"/>
      <c r="X71" s="1007"/>
      <c r="Y71" s="1007"/>
      <c r="Z71" s="1007"/>
      <c r="AA71" s="1007">
        <v>300</v>
      </c>
      <c r="AB71" s="1007"/>
      <c r="AC71" s="1007"/>
      <c r="AD71" s="1007"/>
      <c r="AE71" s="1007"/>
      <c r="AF71" s="1007">
        <v>300</v>
      </c>
      <c r="AG71" s="1007"/>
      <c r="AH71" s="1007"/>
      <c r="AI71" s="1007"/>
      <c r="AJ71" s="1007"/>
      <c r="AK71" s="1007" t="s">
        <v>487</v>
      </c>
      <c r="AL71" s="1007"/>
      <c r="AM71" s="1007"/>
      <c r="AN71" s="1007"/>
      <c r="AO71" s="1007"/>
      <c r="AP71" s="1007" t="s">
        <v>487</v>
      </c>
      <c r="AQ71" s="1007"/>
      <c r="AR71" s="1007"/>
      <c r="AS71" s="1007"/>
      <c r="AT71" s="1007"/>
      <c r="AU71" s="1007" t="s">
        <v>487</v>
      </c>
      <c r="AV71" s="1007"/>
      <c r="AW71" s="1007"/>
      <c r="AX71" s="1007"/>
      <c r="AY71" s="1007"/>
      <c r="AZ71" s="1008"/>
      <c r="BA71" s="1008"/>
      <c r="BB71" s="1008"/>
      <c r="BC71" s="1008"/>
      <c r="BD71" s="1009"/>
      <c r="BE71" s="223"/>
      <c r="BF71" s="223"/>
      <c r="BG71" s="223"/>
      <c r="BH71" s="223"/>
      <c r="BI71" s="223"/>
      <c r="BJ71" s="223"/>
      <c r="BK71" s="223"/>
      <c r="BL71" s="223"/>
      <c r="BM71" s="223"/>
      <c r="BN71" s="223"/>
      <c r="BO71" s="223"/>
      <c r="BP71" s="223"/>
      <c r="BQ71" s="220">
        <v>65</v>
      </c>
      <c r="BR71" s="225"/>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2"/>
    </row>
    <row r="72" spans="1:131" ht="26.25" customHeight="1" x14ac:dyDescent="0.2">
      <c r="A72" s="220">
        <v>5</v>
      </c>
      <c r="B72" s="1010" t="s">
        <v>555</v>
      </c>
      <c r="C72" s="1011"/>
      <c r="D72" s="1011"/>
      <c r="E72" s="1011"/>
      <c r="F72" s="1011"/>
      <c r="G72" s="1011"/>
      <c r="H72" s="1011"/>
      <c r="I72" s="1011"/>
      <c r="J72" s="1011"/>
      <c r="K72" s="1011"/>
      <c r="L72" s="1011"/>
      <c r="M72" s="1011"/>
      <c r="N72" s="1011"/>
      <c r="O72" s="1011"/>
      <c r="P72" s="1012"/>
      <c r="Q72" s="1013">
        <v>10336</v>
      </c>
      <c r="R72" s="1007"/>
      <c r="S72" s="1007"/>
      <c r="T72" s="1007"/>
      <c r="U72" s="1007"/>
      <c r="V72" s="1007">
        <v>8903</v>
      </c>
      <c r="W72" s="1007"/>
      <c r="X72" s="1007"/>
      <c r="Y72" s="1007"/>
      <c r="Z72" s="1007"/>
      <c r="AA72" s="1007">
        <v>1433</v>
      </c>
      <c r="AB72" s="1007"/>
      <c r="AC72" s="1007"/>
      <c r="AD72" s="1007"/>
      <c r="AE72" s="1007"/>
      <c r="AF72" s="1007">
        <v>5026</v>
      </c>
      <c r="AG72" s="1007"/>
      <c r="AH72" s="1007"/>
      <c r="AI72" s="1007"/>
      <c r="AJ72" s="1007"/>
      <c r="AK72" s="1007">
        <v>67</v>
      </c>
      <c r="AL72" s="1007"/>
      <c r="AM72" s="1007"/>
      <c r="AN72" s="1007"/>
      <c r="AO72" s="1007"/>
      <c r="AP72" s="1007">
        <v>27292</v>
      </c>
      <c r="AQ72" s="1007"/>
      <c r="AR72" s="1007"/>
      <c r="AS72" s="1007"/>
      <c r="AT72" s="1007"/>
      <c r="AU72" s="1007" t="s">
        <v>487</v>
      </c>
      <c r="AV72" s="1007"/>
      <c r="AW72" s="1007"/>
      <c r="AX72" s="1007"/>
      <c r="AY72" s="1007"/>
      <c r="AZ72" s="1008"/>
      <c r="BA72" s="1008"/>
      <c r="BB72" s="1008"/>
      <c r="BC72" s="1008"/>
      <c r="BD72" s="1009"/>
      <c r="BE72" s="223"/>
      <c r="BF72" s="223"/>
      <c r="BG72" s="223"/>
      <c r="BH72" s="223"/>
      <c r="BI72" s="223"/>
      <c r="BJ72" s="223"/>
      <c r="BK72" s="223"/>
      <c r="BL72" s="223"/>
      <c r="BM72" s="223"/>
      <c r="BN72" s="223"/>
      <c r="BO72" s="223"/>
      <c r="BP72" s="223"/>
      <c r="BQ72" s="220">
        <v>66</v>
      </c>
      <c r="BR72" s="225"/>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2"/>
    </row>
    <row r="73" spans="1:131" ht="26.25" customHeight="1" x14ac:dyDescent="0.2">
      <c r="A73" s="220">
        <v>6</v>
      </c>
      <c r="B73" s="1010" t="s">
        <v>551</v>
      </c>
      <c r="C73" s="1011"/>
      <c r="D73" s="1011"/>
      <c r="E73" s="1011"/>
      <c r="F73" s="1011"/>
      <c r="G73" s="1011"/>
      <c r="H73" s="1011"/>
      <c r="I73" s="1011"/>
      <c r="J73" s="1011"/>
      <c r="K73" s="1011"/>
      <c r="L73" s="1011"/>
      <c r="M73" s="1011"/>
      <c r="N73" s="1011"/>
      <c r="O73" s="1011"/>
      <c r="P73" s="1012"/>
      <c r="Q73" s="1013">
        <v>4245</v>
      </c>
      <c r="R73" s="1007"/>
      <c r="S73" s="1007"/>
      <c r="T73" s="1007"/>
      <c r="U73" s="1007"/>
      <c r="V73" s="1007">
        <v>3635</v>
      </c>
      <c r="W73" s="1007"/>
      <c r="X73" s="1007"/>
      <c r="Y73" s="1007"/>
      <c r="Z73" s="1007"/>
      <c r="AA73" s="1007">
        <v>609</v>
      </c>
      <c r="AB73" s="1007"/>
      <c r="AC73" s="1007"/>
      <c r="AD73" s="1007"/>
      <c r="AE73" s="1007"/>
      <c r="AF73" s="1007">
        <v>173</v>
      </c>
      <c r="AG73" s="1007"/>
      <c r="AH73" s="1007"/>
      <c r="AI73" s="1007"/>
      <c r="AJ73" s="1007"/>
      <c r="AK73" s="1007">
        <v>170</v>
      </c>
      <c r="AL73" s="1007"/>
      <c r="AM73" s="1007"/>
      <c r="AN73" s="1007"/>
      <c r="AO73" s="1007"/>
      <c r="AP73" s="1007">
        <v>12401</v>
      </c>
      <c r="AQ73" s="1007"/>
      <c r="AR73" s="1007"/>
      <c r="AS73" s="1007"/>
      <c r="AT73" s="1007"/>
      <c r="AU73" s="1007">
        <v>8500</v>
      </c>
      <c r="AV73" s="1007"/>
      <c r="AW73" s="1007"/>
      <c r="AX73" s="1007"/>
      <c r="AY73" s="1007"/>
      <c r="AZ73" s="1008"/>
      <c r="BA73" s="1008"/>
      <c r="BB73" s="1008"/>
      <c r="BC73" s="1008"/>
      <c r="BD73" s="1009"/>
      <c r="BE73" s="223"/>
      <c r="BF73" s="223"/>
      <c r="BG73" s="223"/>
      <c r="BH73" s="223"/>
      <c r="BI73" s="223"/>
      <c r="BJ73" s="223"/>
      <c r="BK73" s="223"/>
      <c r="BL73" s="223"/>
      <c r="BM73" s="223"/>
      <c r="BN73" s="223"/>
      <c r="BO73" s="223"/>
      <c r="BP73" s="223"/>
      <c r="BQ73" s="220">
        <v>67</v>
      </c>
      <c r="BR73" s="225"/>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2"/>
    </row>
    <row r="74" spans="1:131" ht="26.25" customHeight="1" x14ac:dyDescent="0.2">
      <c r="A74" s="220">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3"/>
      <c r="BF74" s="223"/>
      <c r="BG74" s="223"/>
      <c r="BH74" s="223"/>
      <c r="BI74" s="223"/>
      <c r="BJ74" s="223"/>
      <c r="BK74" s="223"/>
      <c r="BL74" s="223"/>
      <c r="BM74" s="223"/>
      <c r="BN74" s="223"/>
      <c r="BO74" s="223"/>
      <c r="BP74" s="223"/>
      <c r="BQ74" s="220">
        <v>68</v>
      </c>
      <c r="BR74" s="225"/>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2"/>
    </row>
    <row r="75" spans="1:131" ht="26.25" customHeight="1" x14ac:dyDescent="0.2">
      <c r="A75" s="220">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3"/>
      <c r="BF75" s="223"/>
      <c r="BG75" s="223"/>
      <c r="BH75" s="223"/>
      <c r="BI75" s="223"/>
      <c r="BJ75" s="223"/>
      <c r="BK75" s="223"/>
      <c r="BL75" s="223"/>
      <c r="BM75" s="223"/>
      <c r="BN75" s="223"/>
      <c r="BO75" s="223"/>
      <c r="BP75" s="223"/>
      <c r="BQ75" s="220">
        <v>69</v>
      </c>
      <c r="BR75" s="225"/>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2"/>
    </row>
    <row r="76" spans="1:131" ht="26.25" customHeight="1" x14ac:dyDescent="0.2">
      <c r="A76" s="220">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3"/>
      <c r="BF76" s="223"/>
      <c r="BG76" s="223"/>
      <c r="BH76" s="223"/>
      <c r="BI76" s="223"/>
      <c r="BJ76" s="223"/>
      <c r="BK76" s="223"/>
      <c r="BL76" s="223"/>
      <c r="BM76" s="223"/>
      <c r="BN76" s="223"/>
      <c r="BO76" s="223"/>
      <c r="BP76" s="223"/>
      <c r="BQ76" s="220">
        <v>70</v>
      </c>
      <c r="BR76" s="225"/>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2"/>
    </row>
    <row r="77" spans="1:131" ht="26.25" customHeight="1" x14ac:dyDescent="0.2">
      <c r="A77" s="220">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3"/>
      <c r="BF77" s="223"/>
      <c r="BG77" s="223"/>
      <c r="BH77" s="223"/>
      <c r="BI77" s="223"/>
      <c r="BJ77" s="223"/>
      <c r="BK77" s="223"/>
      <c r="BL77" s="223"/>
      <c r="BM77" s="223"/>
      <c r="BN77" s="223"/>
      <c r="BO77" s="223"/>
      <c r="BP77" s="223"/>
      <c r="BQ77" s="220">
        <v>71</v>
      </c>
      <c r="BR77" s="225"/>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2"/>
    </row>
    <row r="78" spans="1:131" ht="26.25" customHeight="1" x14ac:dyDescent="0.2">
      <c r="A78" s="220">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3"/>
      <c r="BF78" s="223"/>
      <c r="BG78" s="223"/>
      <c r="BH78" s="223"/>
      <c r="BI78" s="223"/>
      <c r="BJ78" s="212"/>
      <c r="BK78" s="212"/>
      <c r="BL78" s="212"/>
      <c r="BM78" s="212"/>
      <c r="BN78" s="212"/>
      <c r="BO78" s="223"/>
      <c r="BP78" s="223"/>
      <c r="BQ78" s="220">
        <v>72</v>
      </c>
      <c r="BR78" s="225"/>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2"/>
    </row>
    <row r="79" spans="1:131" ht="26.25" customHeight="1" x14ac:dyDescent="0.2">
      <c r="A79" s="220">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3"/>
      <c r="BF79" s="223"/>
      <c r="BG79" s="223"/>
      <c r="BH79" s="223"/>
      <c r="BI79" s="223"/>
      <c r="BJ79" s="212"/>
      <c r="BK79" s="212"/>
      <c r="BL79" s="212"/>
      <c r="BM79" s="212"/>
      <c r="BN79" s="212"/>
      <c r="BO79" s="223"/>
      <c r="BP79" s="223"/>
      <c r="BQ79" s="220">
        <v>73</v>
      </c>
      <c r="BR79" s="225"/>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2"/>
    </row>
    <row r="80" spans="1:131" ht="26.25" customHeight="1" x14ac:dyDescent="0.2">
      <c r="A80" s="220">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3"/>
      <c r="BF80" s="223"/>
      <c r="BG80" s="223"/>
      <c r="BH80" s="223"/>
      <c r="BI80" s="223"/>
      <c r="BJ80" s="223"/>
      <c r="BK80" s="223"/>
      <c r="BL80" s="223"/>
      <c r="BM80" s="223"/>
      <c r="BN80" s="223"/>
      <c r="BO80" s="223"/>
      <c r="BP80" s="223"/>
      <c r="BQ80" s="220">
        <v>74</v>
      </c>
      <c r="BR80" s="225"/>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2"/>
    </row>
    <row r="81" spans="1:131" ht="26.25" customHeight="1" x14ac:dyDescent="0.2">
      <c r="A81" s="220">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3"/>
      <c r="BF81" s="223"/>
      <c r="BG81" s="223"/>
      <c r="BH81" s="223"/>
      <c r="BI81" s="223"/>
      <c r="BJ81" s="223"/>
      <c r="BK81" s="223"/>
      <c r="BL81" s="223"/>
      <c r="BM81" s="223"/>
      <c r="BN81" s="223"/>
      <c r="BO81" s="223"/>
      <c r="BP81" s="223"/>
      <c r="BQ81" s="220">
        <v>75</v>
      </c>
      <c r="BR81" s="225"/>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2"/>
    </row>
    <row r="82" spans="1:131" ht="26.25" customHeight="1" x14ac:dyDescent="0.2">
      <c r="A82" s="220">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3"/>
      <c r="BF82" s="223"/>
      <c r="BG82" s="223"/>
      <c r="BH82" s="223"/>
      <c r="BI82" s="223"/>
      <c r="BJ82" s="223"/>
      <c r="BK82" s="223"/>
      <c r="BL82" s="223"/>
      <c r="BM82" s="223"/>
      <c r="BN82" s="223"/>
      <c r="BO82" s="223"/>
      <c r="BP82" s="223"/>
      <c r="BQ82" s="220">
        <v>76</v>
      </c>
      <c r="BR82" s="225"/>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2"/>
    </row>
    <row r="83" spans="1:131" ht="26.25" customHeight="1" x14ac:dyDescent="0.2">
      <c r="A83" s="220">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3"/>
      <c r="BF83" s="223"/>
      <c r="BG83" s="223"/>
      <c r="BH83" s="223"/>
      <c r="BI83" s="223"/>
      <c r="BJ83" s="223"/>
      <c r="BK83" s="223"/>
      <c r="BL83" s="223"/>
      <c r="BM83" s="223"/>
      <c r="BN83" s="223"/>
      <c r="BO83" s="223"/>
      <c r="BP83" s="223"/>
      <c r="BQ83" s="220">
        <v>77</v>
      </c>
      <c r="BR83" s="225"/>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2"/>
    </row>
    <row r="84" spans="1:131" ht="26.25" customHeight="1" x14ac:dyDescent="0.2">
      <c r="A84" s="220">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3"/>
      <c r="BF84" s="223"/>
      <c r="BG84" s="223"/>
      <c r="BH84" s="223"/>
      <c r="BI84" s="223"/>
      <c r="BJ84" s="223"/>
      <c r="BK84" s="223"/>
      <c r="BL84" s="223"/>
      <c r="BM84" s="223"/>
      <c r="BN84" s="223"/>
      <c r="BO84" s="223"/>
      <c r="BP84" s="223"/>
      <c r="BQ84" s="220">
        <v>78</v>
      </c>
      <c r="BR84" s="225"/>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2"/>
    </row>
    <row r="85" spans="1:131" ht="26.25" customHeight="1" x14ac:dyDescent="0.2">
      <c r="A85" s="220">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3"/>
      <c r="BF85" s="223"/>
      <c r="BG85" s="223"/>
      <c r="BH85" s="223"/>
      <c r="BI85" s="223"/>
      <c r="BJ85" s="223"/>
      <c r="BK85" s="223"/>
      <c r="BL85" s="223"/>
      <c r="BM85" s="223"/>
      <c r="BN85" s="223"/>
      <c r="BO85" s="223"/>
      <c r="BP85" s="223"/>
      <c r="BQ85" s="220">
        <v>79</v>
      </c>
      <c r="BR85" s="225"/>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2"/>
    </row>
    <row r="86" spans="1:131" ht="26.25" customHeight="1" x14ac:dyDescent="0.2">
      <c r="A86" s="220">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3"/>
      <c r="BF86" s="223"/>
      <c r="BG86" s="223"/>
      <c r="BH86" s="223"/>
      <c r="BI86" s="223"/>
      <c r="BJ86" s="223"/>
      <c r="BK86" s="223"/>
      <c r="BL86" s="223"/>
      <c r="BM86" s="223"/>
      <c r="BN86" s="223"/>
      <c r="BO86" s="223"/>
      <c r="BP86" s="223"/>
      <c r="BQ86" s="220">
        <v>80</v>
      </c>
      <c r="BR86" s="225"/>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2"/>
    </row>
    <row r="87" spans="1:131" ht="26.25" customHeight="1" x14ac:dyDescent="0.2">
      <c r="A87" s="226">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3"/>
      <c r="BF87" s="223"/>
      <c r="BG87" s="223"/>
      <c r="BH87" s="223"/>
      <c r="BI87" s="223"/>
      <c r="BJ87" s="223"/>
      <c r="BK87" s="223"/>
      <c r="BL87" s="223"/>
      <c r="BM87" s="223"/>
      <c r="BN87" s="223"/>
      <c r="BO87" s="223"/>
      <c r="BP87" s="223"/>
      <c r="BQ87" s="220">
        <v>81</v>
      </c>
      <c r="BR87" s="225"/>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2"/>
    </row>
    <row r="88" spans="1:131" ht="26.25" customHeight="1" thickBot="1" x14ac:dyDescent="0.25">
      <c r="A88" s="222" t="s">
        <v>377</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12446</v>
      </c>
      <c r="AG88" s="995"/>
      <c r="AH88" s="995"/>
      <c r="AI88" s="995"/>
      <c r="AJ88" s="995"/>
      <c r="AK88" s="999"/>
      <c r="AL88" s="999"/>
      <c r="AM88" s="999"/>
      <c r="AN88" s="999"/>
      <c r="AO88" s="999"/>
      <c r="AP88" s="995">
        <v>39693</v>
      </c>
      <c r="AQ88" s="995"/>
      <c r="AR88" s="995"/>
      <c r="AS88" s="995"/>
      <c r="AT88" s="995"/>
      <c r="AU88" s="995">
        <v>8500</v>
      </c>
      <c r="AV88" s="995"/>
      <c r="AW88" s="995"/>
      <c r="AX88" s="995"/>
      <c r="AY88" s="995"/>
      <c r="AZ88" s="996"/>
      <c r="BA88" s="996"/>
      <c r="BB88" s="996"/>
      <c r="BC88" s="996"/>
      <c r="BD88" s="997"/>
      <c r="BE88" s="223"/>
      <c r="BF88" s="223"/>
      <c r="BG88" s="223"/>
      <c r="BH88" s="223"/>
      <c r="BI88" s="223"/>
      <c r="BJ88" s="223"/>
      <c r="BK88" s="223"/>
      <c r="BL88" s="223"/>
      <c r="BM88" s="223"/>
      <c r="BN88" s="223"/>
      <c r="BO88" s="223"/>
      <c r="BP88" s="223"/>
      <c r="BQ88" s="220">
        <v>82</v>
      </c>
      <c r="BR88" s="225"/>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315</v>
      </c>
      <c r="CS102" s="989"/>
      <c r="CT102" s="989"/>
      <c r="CU102" s="989"/>
      <c r="CV102" s="990"/>
      <c r="CW102" s="988">
        <v>1832</v>
      </c>
      <c r="CX102" s="989"/>
      <c r="CY102" s="989"/>
      <c r="CZ102" s="989"/>
      <c r="DA102" s="990"/>
      <c r="DB102" s="988" t="s">
        <v>577</v>
      </c>
      <c r="DC102" s="989"/>
      <c r="DD102" s="989"/>
      <c r="DE102" s="989"/>
      <c r="DF102" s="990"/>
      <c r="DG102" s="988" t="s">
        <v>573</v>
      </c>
      <c r="DH102" s="989"/>
      <c r="DI102" s="989"/>
      <c r="DJ102" s="989"/>
      <c r="DK102" s="990"/>
      <c r="DL102" s="988" t="s">
        <v>578</v>
      </c>
      <c r="DM102" s="989"/>
      <c r="DN102" s="989"/>
      <c r="DO102" s="989"/>
      <c r="DP102" s="990"/>
      <c r="DQ102" s="988" t="s">
        <v>573</v>
      </c>
      <c r="DR102" s="989"/>
      <c r="DS102" s="989"/>
      <c r="DT102" s="989"/>
      <c r="DU102" s="990"/>
      <c r="DV102" s="973"/>
      <c r="DW102" s="974"/>
      <c r="DX102" s="974"/>
      <c r="DY102" s="974"/>
      <c r="DZ102" s="97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2" customFormat="1" ht="26.25" customHeight="1" x14ac:dyDescent="0.2">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2" customFormat="1" ht="26.25" customHeight="1" x14ac:dyDescent="0.2">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7303699</v>
      </c>
      <c r="AB110" s="925"/>
      <c r="AC110" s="925"/>
      <c r="AD110" s="925"/>
      <c r="AE110" s="926"/>
      <c r="AF110" s="927">
        <v>6372958</v>
      </c>
      <c r="AG110" s="925"/>
      <c r="AH110" s="925"/>
      <c r="AI110" s="925"/>
      <c r="AJ110" s="926"/>
      <c r="AK110" s="927">
        <v>6300296</v>
      </c>
      <c r="AL110" s="925"/>
      <c r="AM110" s="925"/>
      <c r="AN110" s="925"/>
      <c r="AO110" s="926"/>
      <c r="AP110" s="928">
        <v>14.3</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56360528</v>
      </c>
      <c r="BR110" s="878"/>
      <c r="BS110" s="878"/>
      <c r="BT110" s="878"/>
      <c r="BU110" s="878"/>
      <c r="BV110" s="878">
        <v>54102105</v>
      </c>
      <c r="BW110" s="878"/>
      <c r="BX110" s="878"/>
      <c r="BY110" s="878"/>
      <c r="BZ110" s="878"/>
      <c r="CA110" s="878">
        <v>53831624</v>
      </c>
      <c r="CB110" s="878"/>
      <c r="CC110" s="878"/>
      <c r="CD110" s="878"/>
      <c r="CE110" s="878"/>
      <c r="CF110" s="902">
        <v>122.4</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2" customFormat="1" ht="26.25" customHeight="1" x14ac:dyDescent="0.2">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v>49023</v>
      </c>
      <c r="BR111" s="853"/>
      <c r="BS111" s="853"/>
      <c r="BT111" s="853"/>
      <c r="BU111" s="853"/>
      <c r="BV111" s="853">
        <v>24730</v>
      </c>
      <c r="BW111" s="853"/>
      <c r="BX111" s="853"/>
      <c r="BY111" s="853"/>
      <c r="BZ111" s="853"/>
      <c r="CA111" s="853">
        <v>1236</v>
      </c>
      <c r="CB111" s="853"/>
      <c r="CC111" s="853"/>
      <c r="CD111" s="853"/>
      <c r="CE111" s="853"/>
      <c r="CF111" s="911">
        <v>0</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2" customFormat="1" ht="26.25" customHeight="1" x14ac:dyDescent="0.2">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19773885</v>
      </c>
      <c r="BR112" s="853"/>
      <c r="BS112" s="853"/>
      <c r="BT112" s="853"/>
      <c r="BU112" s="853"/>
      <c r="BV112" s="853">
        <v>19991806</v>
      </c>
      <c r="BW112" s="853"/>
      <c r="BX112" s="853"/>
      <c r="BY112" s="853"/>
      <c r="BZ112" s="853"/>
      <c r="CA112" s="853">
        <v>18937320</v>
      </c>
      <c r="CB112" s="853"/>
      <c r="CC112" s="853"/>
      <c r="CD112" s="853"/>
      <c r="CE112" s="853"/>
      <c r="CF112" s="911">
        <v>43</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2" customFormat="1" ht="26.25" customHeight="1" x14ac:dyDescent="0.2">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1416512</v>
      </c>
      <c r="AB113" s="955"/>
      <c r="AC113" s="955"/>
      <c r="AD113" s="955"/>
      <c r="AE113" s="956"/>
      <c r="AF113" s="957">
        <v>1365758</v>
      </c>
      <c r="AG113" s="955"/>
      <c r="AH113" s="955"/>
      <c r="AI113" s="955"/>
      <c r="AJ113" s="956"/>
      <c r="AK113" s="957">
        <v>1375212</v>
      </c>
      <c r="AL113" s="955"/>
      <c r="AM113" s="955"/>
      <c r="AN113" s="955"/>
      <c r="AO113" s="956"/>
      <c r="AP113" s="958">
        <v>3.1</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9346707</v>
      </c>
      <c r="BR113" s="853"/>
      <c r="BS113" s="853"/>
      <c r="BT113" s="853"/>
      <c r="BU113" s="853"/>
      <c r="BV113" s="853">
        <v>8780729</v>
      </c>
      <c r="BW113" s="853"/>
      <c r="BX113" s="853"/>
      <c r="BY113" s="853"/>
      <c r="BZ113" s="853"/>
      <c r="CA113" s="853">
        <v>8499716</v>
      </c>
      <c r="CB113" s="853"/>
      <c r="CC113" s="853"/>
      <c r="CD113" s="853"/>
      <c r="CE113" s="853"/>
      <c r="CF113" s="911">
        <v>19.3</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2" customFormat="1" ht="26.25" customHeight="1" x14ac:dyDescent="0.2">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479960</v>
      </c>
      <c r="AB114" s="816"/>
      <c r="AC114" s="816"/>
      <c r="AD114" s="816"/>
      <c r="AE114" s="817"/>
      <c r="AF114" s="818">
        <v>583455</v>
      </c>
      <c r="AG114" s="816"/>
      <c r="AH114" s="816"/>
      <c r="AI114" s="816"/>
      <c r="AJ114" s="817"/>
      <c r="AK114" s="818">
        <v>582951</v>
      </c>
      <c r="AL114" s="816"/>
      <c r="AM114" s="816"/>
      <c r="AN114" s="816"/>
      <c r="AO114" s="817"/>
      <c r="AP114" s="860">
        <v>1.3</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11580103</v>
      </c>
      <c r="BR114" s="853"/>
      <c r="BS114" s="853"/>
      <c r="BT114" s="853"/>
      <c r="BU114" s="853"/>
      <c r="BV114" s="853">
        <v>11827306</v>
      </c>
      <c r="BW114" s="853"/>
      <c r="BX114" s="853"/>
      <c r="BY114" s="853"/>
      <c r="BZ114" s="853"/>
      <c r="CA114" s="853">
        <v>12005269</v>
      </c>
      <c r="CB114" s="853"/>
      <c r="CC114" s="853"/>
      <c r="CD114" s="853"/>
      <c r="CE114" s="853"/>
      <c r="CF114" s="911">
        <v>27.3</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2" customFormat="1" ht="26.25" customHeight="1" x14ac:dyDescent="0.2">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24512</v>
      </c>
      <c r="AB115" s="955"/>
      <c r="AC115" s="955"/>
      <c r="AD115" s="955"/>
      <c r="AE115" s="956"/>
      <c r="AF115" s="957">
        <v>24512</v>
      </c>
      <c r="AG115" s="955"/>
      <c r="AH115" s="955"/>
      <c r="AI115" s="955"/>
      <c r="AJ115" s="956"/>
      <c r="AK115" s="957">
        <v>24512</v>
      </c>
      <c r="AL115" s="955"/>
      <c r="AM115" s="955"/>
      <c r="AN115" s="955"/>
      <c r="AO115" s="956"/>
      <c r="AP115" s="958">
        <v>0.1</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v>16672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v>219</v>
      </c>
      <c r="DM115" s="816"/>
      <c r="DN115" s="816"/>
      <c r="DO115" s="816"/>
      <c r="DP115" s="817"/>
      <c r="DQ115" s="818">
        <v>1236</v>
      </c>
      <c r="DR115" s="816"/>
      <c r="DS115" s="816"/>
      <c r="DT115" s="816"/>
      <c r="DU115" s="817"/>
      <c r="DV115" s="860">
        <v>0</v>
      </c>
      <c r="DW115" s="861"/>
      <c r="DX115" s="861"/>
      <c r="DY115" s="861"/>
      <c r="DZ115" s="862"/>
    </row>
    <row r="116" spans="1:130" s="212" customFormat="1" ht="26.25" customHeight="1" x14ac:dyDescent="0.2">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2"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9224683</v>
      </c>
      <c r="AB117" s="939"/>
      <c r="AC117" s="939"/>
      <c r="AD117" s="939"/>
      <c r="AE117" s="940"/>
      <c r="AF117" s="941">
        <v>8346683</v>
      </c>
      <c r="AG117" s="939"/>
      <c r="AH117" s="939"/>
      <c r="AI117" s="939"/>
      <c r="AJ117" s="940"/>
      <c r="AK117" s="941">
        <v>8282971</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2" customFormat="1" ht="26.25" customHeight="1" x14ac:dyDescent="0.2">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2" customFormat="1" ht="26.25" customHeight="1" x14ac:dyDescent="0.2">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3" t="s">
        <v>177</v>
      </c>
      <c r="BA119" s="233"/>
      <c r="BB119" s="233"/>
      <c r="BC119" s="233"/>
      <c r="BD119" s="233"/>
      <c r="BE119" s="233"/>
      <c r="BF119" s="233"/>
      <c r="BG119" s="233"/>
      <c r="BH119" s="233"/>
      <c r="BI119" s="233"/>
      <c r="BJ119" s="233"/>
      <c r="BK119" s="233"/>
      <c r="BL119" s="233"/>
      <c r="BM119" s="233"/>
      <c r="BN119" s="233"/>
      <c r="BO119" s="913" t="s">
        <v>442</v>
      </c>
      <c r="BP119" s="914"/>
      <c r="BQ119" s="915">
        <v>97110246</v>
      </c>
      <c r="BR119" s="881"/>
      <c r="BS119" s="881"/>
      <c r="BT119" s="881"/>
      <c r="BU119" s="881"/>
      <c r="BV119" s="881">
        <v>94743348</v>
      </c>
      <c r="BW119" s="881"/>
      <c r="BX119" s="881"/>
      <c r="BY119" s="881"/>
      <c r="BZ119" s="881"/>
      <c r="CA119" s="881">
        <v>93275165</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49023</v>
      </c>
      <c r="DH119" s="800"/>
      <c r="DI119" s="800"/>
      <c r="DJ119" s="800"/>
      <c r="DK119" s="801"/>
      <c r="DL119" s="802">
        <v>24511</v>
      </c>
      <c r="DM119" s="800"/>
      <c r="DN119" s="800"/>
      <c r="DO119" s="800"/>
      <c r="DP119" s="801"/>
      <c r="DQ119" s="802" t="s">
        <v>122</v>
      </c>
      <c r="DR119" s="800"/>
      <c r="DS119" s="800"/>
      <c r="DT119" s="800"/>
      <c r="DU119" s="801"/>
      <c r="DV119" s="884" t="s">
        <v>122</v>
      </c>
      <c r="DW119" s="885"/>
      <c r="DX119" s="885"/>
      <c r="DY119" s="885"/>
      <c r="DZ119" s="886"/>
    </row>
    <row r="120" spans="1:130" s="212" customFormat="1" ht="26.25" customHeight="1" x14ac:dyDescent="0.2">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16897721</v>
      </c>
      <c r="BR120" s="878"/>
      <c r="BS120" s="878"/>
      <c r="BT120" s="878"/>
      <c r="BU120" s="878"/>
      <c r="BV120" s="878">
        <v>16702861</v>
      </c>
      <c r="BW120" s="878"/>
      <c r="BX120" s="878"/>
      <c r="BY120" s="878"/>
      <c r="BZ120" s="878"/>
      <c r="CA120" s="878">
        <v>19436795</v>
      </c>
      <c r="CB120" s="878"/>
      <c r="CC120" s="878"/>
      <c r="CD120" s="878"/>
      <c r="CE120" s="878"/>
      <c r="CF120" s="902">
        <v>44.2</v>
      </c>
      <c r="CG120" s="903"/>
      <c r="CH120" s="903"/>
      <c r="CI120" s="903"/>
      <c r="CJ120" s="903"/>
      <c r="CK120" s="904" t="s">
        <v>446</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19773885</v>
      </c>
      <c r="DH120" s="878"/>
      <c r="DI120" s="878"/>
      <c r="DJ120" s="878"/>
      <c r="DK120" s="878"/>
      <c r="DL120" s="878">
        <v>19991806</v>
      </c>
      <c r="DM120" s="878"/>
      <c r="DN120" s="878"/>
      <c r="DO120" s="878"/>
      <c r="DP120" s="878"/>
      <c r="DQ120" s="878">
        <v>18937320</v>
      </c>
      <c r="DR120" s="878"/>
      <c r="DS120" s="878"/>
      <c r="DT120" s="878"/>
      <c r="DU120" s="878"/>
      <c r="DV120" s="879">
        <v>43</v>
      </c>
      <c r="DW120" s="879"/>
      <c r="DX120" s="879"/>
      <c r="DY120" s="879"/>
      <c r="DZ120" s="880"/>
    </row>
    <row r="121" spans="1:130" s="212" customFormat="1" ht="26.25" customHeight="1" x14ac:dyDescent="0.2">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12113640</v>
      </c>
      <c r="BR121" s="853"/>
      <c r="BS121" s="853"/>
      <c r="BT121" s="853"/>
      <c r="BU121" s="853"/>
      <c r="BV121" s="853">
        <v>11231326</v>
      </c>
      <c r="BW121" s="853"/>
      <c r="BX121" s="853"/>
      <c r="BY121" s="853"/>
      <c r="BZ121" s="853"/>
      <c r="CA121" s="853">
        <v>11006432</v>
      </c>
      <c r="CB121" s="853"/>
      <c r="CC121" s="853"/>
      <c r="CD121" s="853"/>
      <c r="CE121" s="853"/>
      <c r="CF121" s="911">
        <v>25</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2" customFormat="1" ht="26.25" customHeight="1" x14ac:dyDescent="0.2">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58266582</v>
      </c>
      <c r="BR122" s="881"/>
      <c r="BS122" s="881"/>
      <c r="BT122" s="881"/>
      <c r="BU122" s="881"/>
      <c r="BV122" s="881">
        <v>54953272</v>
      </c>
      <c r="BW122" s="881"/>
      <c r="BX122" s="881"/>
      <c r="BY122" s="881"/>
      <c r="BZ122" s="881"/>
      <c r="CA122" s="881">
        <v>51546148</v>
      </c>
      <c r="CB122" s="881"/>
      <c r="CC122" s="881"/>
      <c r="CD122" s="881"/>
      <c r="CE122" s="881"/>
      <c r="CF122" s="882">
        <v>117.2</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2" customFormat="1" ht="26.25" customHeight="1" x14ac:dyDescent="0.2">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3" t="s">
        <v>177</v>
      </c>
      <c r="BA123" s="233"/>
      <c r="BB123" s="233"/>
      <c r="BC123" s="233"/>
      <c r="BD123" s="233"/>
      <c r="BE123" s="233"/>
      <c r="BF123" s="233"/>
      <c r="BG123" s="233"/>
      <c r="BH123" s="233"/>
      <c r="BI123" s="233"/>
      <c r="BJ123" s="233"/>
      <c r="BK123" s="233"/>
      <c r="BL123" s="233"/>
      <c r="BM123" s="233"/>
      <c r="BN123" s="233"/>
      <c r="BO123" s="913" t="s">
        <v>450</v>
      </c>
      <c r="BP123" s="914"/>
      <c r="BQ123" s="868">
        <v>87277943</v>
      </c>
      <c r="BR123" s="869"/>
      <c r="BS123" s="869"/>
      <c r="BT123" s="869"/>
      <c r="BU123" s="869"/>
      <c r="BV123" s="869">
        <v>82887459</v>
      </c>
      <c r="BW123" s="869"/>
      <c r="BX123" s="869"/>
      <c r="BY123" s="869"/>
      <c r="BZ123" s="869"/>
      <c r="CA123" s="869">
        <v>81989375</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2" customFormat="1" ht="26.25" customHeight="1" thickBot="1" x14ac:dyDescent="0.25">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24.3</v>
      </c>
      <c r="BR124" s="867"/>
      <c r="BS124" s="867"/>
      <c r="BT124" s="867"/>
      <c r="BU124" s="867"/>
      <c r="BV124" s="867">
        <v>28.2</v>
      </c>
      <c r="BW124" s="867"/>
      <c r="BX124" s="867"/>
      <c r="BY124" s="867"/>
      <c r="BZ124" s="867"/>
      <c r="CA124" s="867">
        <v>25.6</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2" customFormat="1" ht="26.25" customHeight="1" x14ac:dyDescent="0.2">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2" customFormat="1" ht="26.25" customHeight="1" thickBot="1" x14ac:dyDescent="0.25">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2" customFormat="1" ht="26.25" customHeight="1" x14ac:dyDescent="0.2">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24512</v>
      </c>
      <c r="AB127" s="816"/>
      <c r="AC127" s="816"/>
      <c r="AD127" s="816"/>
      <c r="AE127" s="817"/>
      <c r="AF127" s="818">
        <v>24512</v>
      </c>
      <c r="AG127" s="816"/>
      <c r="AH127" s="816"/>
      <c r="AI127" s="816"/>
      <c r="AJ127" s="817"/>
      <c r="AK127" s="818">
        <v>24512</v>
      </c>
      <c r="AL127" s="816"/>
      <c r="AM127" s="816"/>
      <c r="AN127" s="816"/>
      <c r="AO127" s="817"/>
      <c r="AP127" s="860">
        <v>0.1</v>
      </c>
      <c r="AQ127" s="861"/>
      <c r="AR127" s="861"/>
      <c r="AS127" s="861"/>
      <c r="AT127" s="862"/>
      <c r="AU127" s="214"/>
      <c r="AV127" s="214"/>
      <c r="AW127" s="214"/>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14"/>
      <c r="CB127" s="214"/>
      <c r="CC127" s="214"/>
      <c r="CD127" s="237"/>
      <c r="CE127" s="237"/>
      <c r="CF127" s="237"/>
      <c r="CG127" s="214"/>
      <c r="CH127" s="214"/>
      <c r="CI127" s="214"/>
      <c r="CJ127" s="236"/>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2" customFormat="1" ht="26.25" customHeight="1" thickBot="1" x14ac:dyDescent="0.25">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1143385</v>
      </c>
      <c r="AB128" s="837"/>
      <c r="AC128" s="837"/>
      <c r="AD128" s="837"/>
      <c r="AE128" s="838"/>
      <c r="AF128" s="839">
        <v>1081072</v>
      </c>
      <c r="AG128" s="837"/>
      <c r="AH128" s="837"/>
      <c r="AI128" s="837"/>
      <c r="AJ128" s="838"/>
      <c r="AK128" s="839">
        <v>916125</v>
      </c>
      <c r="AL128" s="837"/>
      <c r="AM128" s="837"/>
      <c r="AN128" s="837"/>
      <c r="AO128" s="838"/>
      <c r="AP128" s="840"/>
      <c r="AQ128" s="841"/>
      <c r="AR128" s="841"/>
      <c r="AS128" s="841"/>
      <c r="AT128" s="842"/>
      <c r="AU128" s="214"/>
      <c r="AV128" s="214"/>
      <c r="AW128" s="214"/>
      <c r="AX128" s="843" t="s">
        <v>464</v>
      </c>
      <c r="AY128" s="844"/>
      <c r="AZ128" s="844"/>
      <c r="BA128" s="844"/>
      <c r="BB128" s="844"/>
      <c r="BC128" s="844"/>
      <c r="BD128" s="844"/>
      <c r="BE128" s="845"/>
      <c r="BF128" s="822" t="s">
        <v>122</v>
      </c>
      <c r="BG128" s="823"/>
      <c r="BH128" s="823"/>
      <c r="BI128" s="823"/>
      <c r="BJ128" s="823"/>
      <c r="BK128" s="823"/>
      <c r="BL128" s="846"/>
      <c r="BM128" s="822">
        <v>11.26</v>
      </c>
      <c r="BN128" s="823"/>
      <c r="BO128" s="823"/>
      <c r="BP128" s="823"/>
      <c r="BQ128" s="823"/>
      <c r="BR128" s="823"/>
      <c r="BS128" s="846"/>
      <c r="BT128" s="822">
        <v>20</v>
      </c>
      <c r="BU128" s="823"/>
      <c r="BV128" s="823"/>
      <c r="BW128" s="823"/>
      <c r="BX128" s="823"/>
      <c r="BY128" s="823"/>
      <c r="BZ128" s="824"/>
      <c r="CA128" s="237"/>
      <c r="CB128" s="237"/>
      <c r="CC128" s="237"/>
      <c r="CD128" s="237"/>
      <c r="CE128" s="237"/>
      <c r="CF128" s="237"/>
      <c r="CG128" s="214"/>
      <c r="CH128" s="214"/>
      <c r="CI128" s="214"/>
      <c r="CJ128" s="236"/>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v>16672</v>
      </c>
      <c r="DM128" s="827"/>
      <c r="DN128" s="827"/>
      <c r="DO128" s="827"/>
      <c r="DP128" s="827"/>
      <c r="DQ128" s="827" t="s">
        <v>122</v>
      </c>
      <c r="DR128" s="827"/>
      <c r="DS128" s="827"/>
      <c r="DT128" s="827"/>
      <c r="DU128" s="827"/>
      <c r="DV128" s="828" t="s">
        <v>122</v>
      </c>
      <c r="DW128" s="828"/>
      <c r="DX128" s="828"/>
      <c r="DY128" s="828"/>
      <c r="DZ128" s="829"/>
    </row>
    <row r="129" spans="1:131" s="212" customFormat="1" ht="26.25" customHeight="1" x14ac:dyDescent="0.2">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45777541</v>
      </c>
      <c r="AB129" s="816"/>
      <c r="AC129" s="816"/>
      <c r="AD129" s="816"/>
      <c r="AE129" s="817"/>
      <c r="AF129" s="818">
        <v>47253964</v>
      </c>
      <c r="AG129" s="816"/>
      <c r="AH129" s="816"/>
      <c r="AI129" s="816"/>
      <c r="AJ129" s="817"/>
      <c r="AK129" s="818">
        <v>49207316</v>
      </c>
      <c r="AL129" s="816"/>
      <c r="AM129" s="816"/>
      <c r="AN129" s="816"/>
      <c r="AO129" s="817"/>
      <c r="AP129" s="819"/>
      <c r="AQ129" s="820"/>
      <c r="AR129" s="820"/>
      <c r="AS129" s="820"/>
      <c r="AT129" s="821"/>
      <c r="AU129" s="215"/>
      <c r="AV129" s="215"/>
      <c r="AW129" s="215"/>
      <c r="AX129" s="787" t="s">
        <v>467</v>
      </c>
      <c r="AY129" s="788"/>
      <c r="AZ129" s="788"/>
      <c r="BA129" s="788"/>
      <c r="BB129" s="788"/>
      <c r="BC129" s="788"/>
      <c r="BD129" s="788"/>
      <c r="BE129" s="789"/>
      <c r="BF129" s="806" t="s">
        <v>122</v>
      </c>
      <c r="BG129" s="807"/>
      <c r="BH129" s="807"/>
      <c r="BI129" s="807"/>
      <c r="BJ129" s="807"/>
      <c r="BK129" s="807"/>
      <c r="BL129" s="808"/>
      <c r="BM129" s="806">
        <v>16.260000000000002</v>
      </c>
      <c r="BN129" s="807"/>
      <c r="BO129" s="807"/>
      <c r="BP129" s="807"/>
      <c r="BQ129" s="807"/>
      <c r="BR129" s="807"/>
      <c r="BS129" s="808"/>
      <c r="BT129" s="806">
        <v>30</v>
      </c>
      <c r="BU129" s="807"/>
      <c r="BV129" s="807"/>
      <c r="BW129" s="807"/>
      <c r="BX129" s="807"/>
      <c r="BY129" s="807"/>
      <c r="BZ129" s="80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5403252</v>
      </c>
      <c r="AB130" s="816"/>
      <c r="AC130" s="816"/>
      <c r="AD130" s="816"/>
      <c r="AE130" s="817"/>
      <c r="AF130" s="818">
        <v>5309967</v>
      </c>
      <c r="AG130" s="816"/>
      <c r="AH130" s="816"/>
      <c r="AI130" s="816"/>
      <c r="AJ130" s="817"/>
      <c r="AK130" s="818">
        <v>5213141</v>
      </c>
      <c r="AL130" s="816"/>
      <c r="AM130" s="816"/>
      <c r="AN130" s="816"/>
      <c r="AO130" s="817"/>
      <c r="AP130" s="819"/>
      <c r="AQ130" s="820"/>
      <c r="AR130" s="820"/>
      <c r="AS130" s="820"/>
      <c r="AT130" s="821"/>
      <c r="AU130" s="215"/>
      <c r="AV130" s="215"/>
      <c r="AW130" s="215"/>
      <c r="AX130" s="787" t="s">
        <v>470</v>
      </c>
      <c r="AY130" s="788"/>
      <c r="AZ130" s="788"/>
      <c r="BA130" s="788"/>
      <c r="BB130" s="788"/>
      <c r="BC130" s="788"/>
      <c r="BD130" s="788"/>
      <c r="BE130" s="789"/>
      <c r="BF130" s="790">
        <v>5.3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40374289</v>
      </c>
      <c r="AB131" s="800"/>
      <c r="AC131" s="800"/>
      <c r="AD131" s="800"/>
      <c r="AE131" s="801"/>
      <c r="AF131" s="802">
        <v>41943997</v>
      </c>
      <c r="AG131" s="800"/>
      <c r="AH131" s="800"/>
      <c r="AI131" s="800"/>
      <c r="AJ131" s="801"/>
      <c r="AK131" s="802">
        <v>43994175</v>
      </c>
      <c r="AL131" s="800"/>
      <c r="AM131" s="800"/>
      <c r="AN131" s="800"/>
      <c r="AO131" s="801"/>
      <c r="AP131" s="803"/>
      <c r="AQ131" s="804"/>
      <c r="AR131" s="804"/>
      <c r="AS131" s="804"/>
      <c r="AT131" s="805"/>
      <c r="AU131" s="215"/>
      <c r="AV131" s="215"/>
      <c r="AW131" s="215"/>
      <c r="AX131" s="765" t="s">
        <v>472</v>
      </c>
      <c r="AY131" s="766"/>
      <c r="AZ131" s="766"/>
      <c r="BA131" s="766"/>
      <c r="BB131" s="766"/>
      <c r="BC131" s="766"/>
      <c r="BD131" s="766"/>
      <c r="BE131" s="767"/>
      <c r="BF131" s="768">
        <v>25.6</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6.6330480769999998</v>
      </c>
      <c r="AB132" s="781"/>
      <c r="AC132" s="781"/>
      <c r="AD132" s="781"/>
      <c r="AE132" s="782"/>
      <c r="AF132" s="783">
        <v>4.6625122540000001</v>
      </c>
      <c r="AG132" s="781"/>
      <c r="AH132" s="781"/>
      <c r="AI132" s="781"/>
      <c r="AJ132" s="782"/>
      <c r="AK132" s="783">
        <v>4.8954321790000002</v>
      </c>
      <c r="AL132" s="781"/>
      <c r="AM132" s="781"/>
      <c r="AN132" s="781"/>
      <c r="AO132" s="782"/>
      <c r="AP132" s="784"/>
      <c r="AQ132" s="785"/>
      <c r="AR132" s="785"/>
      <c r="AS132" s="785"/>
      <c r="AT132" s="7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6</v>
      </c>
      <c r="AB133" s="760"/>
      <c r="AC133" s="760"/>
      <c r="AD133" s="760"/>
      <c r="AE133" s="761"/>
      <c r="AF133" s="759">
        <v>5.8</v>
      </c>
      <c r="AG133" s="760"/>
      <c r="AH133" s="760"/>
      <c r="AI133" s="760"/>
      <c r="AJ133" s="761"/>
      <c r="AK133" s="759">
        <v>5.3</v>
      </c>
      <c r="AL133" s="760"/>
      <c r="AM133" s="760"/>
      <c r="AN133" s="760"/>
      <c r="AO133" s="761"/>
      <c r="AP133" s="762"/>
      <c r="AQ133" s="763"/>
      <c r="AR133" s="763"/>
      <c r="AS133" s="763"/>
      <c r="AT133" s="76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GXEXEFXpq2BqZb6zuBWFhEhdS7LJKvTstSYDiwPqfHUxPpzsfTLUiENodDD+0BFNc0aMphToq+enp8UJokcg==" saltValue="2xlDoOfWXvI5itdp+AJv2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H3gW/MLvkTg44db2s7nRcBXxMBxGxh/qNrRzxTnbRDz4RGxxmDunpeP6jFmmah6jtdkwir/p//wE9b0kdNxjA==" saltValue="fAVUCKgxiN8Rp8KVP098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CJFmbsYm/p5M+X/slpkd++4RcuEWm7LtJpegbapg9xAd34pCHYXb6XVweMbAC6S/ulYHGf3uLCzz9nfiV+X/g==" saltValue="QDxG6g/eNuHCcnX6HOfKg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54" t="s">
        <v>479</v>
      </c>
      <c r="AP7" s="253"/>
      <c r="AQ7" s="254" t="s">
        <v>480</v>
      </c>
      <c r="AR7" s="255"/>
    </row>
    <row r="8" spans="1:46" ht="13" x14ac:dyDescent="0.2">
      <c r="A8" s="247"/>
      <c r="AK8" s="256"/>
      <c r="AL8" s="257"/>
      <c r="AM8" s="257"/>
      <c r="AN8" s="258"/>
      <c r="AO8" s="1155"/>
      <c r="AP8" s="259" t="s">
        <v>481</v>
      </c>
      <c r="AQ8" s="260" t="s">
        <v>482</v>
      </c>
      <c r="AR8" s="261" t="s">
        <v>483</v>
      </c>
    </row>
    <row r="9" spans="1:46" ht="13" x14ac:dyDescent="0.2">
      <c r="A9" s="247"/>
      <c r="AK9" s="1166" t="s">
        <v>484</v>
      </c>
      <c r="AL9" s="1167"/>
      <c r="AM9" s="1167"/>
      <c r="AN9" s="1168"/>
      <c r="AO9" s="262">
        <v>14274324</v>
      </c>
      <c r="AP9" s="262">
        <v>63989</v>
      </c>
      <c r="AQ9" s="263">
        <v>70143</v>
      </c>
      <c r="AR9" s="264">
        <v>-8.8000000000000007</v>
      </c>
    </row>
    <row r="10" spans="1:46" ht="13.5" customHeight="1" x14ac:dyDescent="0.2">
      <c r="A10" s="247"/>
      <c r="AK10" s="1166" t="s">
        <v>485</v>
      </c>
      <c r="AL10" s="1167"/>
      <c r="AM10" s="1167"/>
      <c r="AN10" s="1168"/>
      <c r="AO10" s="265">
        <v>42796</v>
      </c>
      <c r="AP10" s="265">
        <v>192</v>
      </c>
      <c r="AQ10" s="266">
        <v>2309</v>
      </c>
      <c r="AR10" s="267">
        <v>-91.7</v>
      </c>
    </row>
    <row r="11" spans="1:46" ht="13.5" customHeight="1" x14ac:dyDescent="0.2">
      <c r="A11" s="247"/>
      <c r="AK11" s="1166" t="s">
        <v>486</v>
      </c>
      <c r="AL11" s="1167"/>
      <c r="AM11" s="1167"/>
      <c r="AN11" s="1168"/>
      <c r="AO11" s="265" t="s">
        <v>487</v>
      </c>
      <c r="AP11" s="265" t="s">
        <v>487</v>
      </c>
      <c r="AQ11" s="266">
        <v>1878</v>
      </c>
      <c r="AR11" s="267" t="s">
        <v>487</v>
      </c>
    </row>
    <row r="12" spans="1:46" ht="13.5" customHeight="1" x14ac:dyDescent="0.2">
      <c r="A12" s="247"/>
      <c r="AK12" s="1166" t="s">
        <v>488</v>
      </c>
      <c r="AL12" s="1167"/>
      <c r="AM12" s="1167"/>
      <c r="AN12" s="1168"/>
      <c r="AO12" s="265" t="s">
        <v>487</v>
      </c>
      <c r="AP12" s="265" t="s">
        <v>487</v>
      </c>
      <c r="AQ12" s="266">
        <v>30</v>
      </c>
      <c r="AR12" s="267" t="s">
        <v>487</v>
      </c>
    </row>
    <row r="13" spans="1:46" ht="13.5" customHeight="1" x14ac:dyDescent="0.2">
      <c r="A13" s="247"/>
      <c r="AK13" s="1166" t="s">
        <v>489</v>
      </c>
      <c r="AL13" s="1167"/>
      <c r="AM13" s="1167"/>
      <c r="AN13" s="1168"/>
      <c r="AO13" s="265">
        <v>370546</v>
      </c>
      <c r="AP13" s="265">
        <v>1661</v>
      </c>
      <c r="AQ13" s="266">
        <v>1863</v>
      </c>
      <c r="AR13" s="267">
        <v>-10.8</v>
      </c>
    </row>
    <row r="14" spans="1:46" ht="13.5" customHeight="1" x14ac:dyDescent="0.2">
      <c r="A14" s="247"/>
      <c r="AK14" s="1166" t="s">
        <v>490</v>
      </c>
      <c r="AL14" s="1167"/>
      <c r="AM14" s="1167"/>
      <c r="AN14" s="1168"/>
      <c r="AO14" s="265">
        <v>529499</v>
      </c>
      <c r="AP14" s="265">
        <v>2374</v>
      </c>
      <c r="AQ14" s="266">
        <v>1453</v>
      </c>
      <c r="AR14" s="267">
        <v>63.4</v>
      </c>
    </row>
    <row r="15" spans="1:46" ht="13.5" customHeight="1" x14ac:dyDescent="0.2">
      <c r="A15" s="247"/>
      <c r="AK15" s="1169" t="s">
        <v>491</v>
      </c>
      <c r="AL15" s="1170"/>
      <c r="AM15" s="1170"/>
      <c r="AN15" s="1171"/>
      <c r="AO15" s="265">
        <v>-742213</v>
      </c>
      <c r="AP15" s="265">
        <v>-3327</v>
      </c>
      <c r="AQ15" s="266">
        <v>-3932</v>
      </c>
      <c r="AR15" s="267">
        <v>-15.4</v>
      </c>
    </row>
    <row r="16" spans="1:46" ht="13" x14ac:dyDescent="0.2">
      <c r="A16" s="247"/>
      <c r="AK16" s="1169" t="s">
        <v>177</v>
      </c>
      <c r="AL16" s="1170"/>
      <c r="AM16" s="1170"/>
      <c r="AN16" s="1171"/>
      <c r="AO16" s="265">
        <v>14474952</v>
      </c>
      <c r="AP16" s="265">
        <v>64888</v>
      </c>
      <c r="AQ16" s="266">
        <v>73743</v>
      </c>
      <c r="AR16" s="267">
        <v>-12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72" t="s">
        <v>496</v>
      </c>
      <c r="AL21" s="1173"/>
      <c r="AM21" s="1173"/>
      <c r="AN21" s="1174"/>
      <c r="AO21" s="277">
        <v>6.17</v>
      </c>
      <c r="AP21" s="278">
        <v>6.58</v>
      </c>
      <c r="AQ21" s="279">
        <v>-0.41</v>
      </c>
      <c r="AS21" s="280"/>
      <c r="AT21" s="276"/>
    </row>
    <row r="22" spans="1:46" s="248" customFormat="1" ht="13" x14ac:dyDescent="0.2">
      <c r="A22" s="276"/>
      <c r="AK22" s="1172" t="s">
        <v>497</v>
      </c>
      <c r="AL22" s="1173"/>
      <c r="AM22" s="1173"/>
      <c r="AN22" s="1174"/>
      <c r="AO22" s="281">
        <v>99.3</v>
      </c>
      <c r="AP22" s="282">
        <v>99.4</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54" t="s">
        <v>479</v>
      </c>
      <c r="AP30" s="253"/>
      <c r="AQ30" s="254" t="s">
        <v>480</v>
      </c>
      <c r="AR30" s="255"/>
    </row>
    <row r="31" spans="1:46" ht="13" x14ac:dyDescent="0.2">
      <c r="A31" s="247"/>
      <c r="AK31" s="256"/>
      <c r="AL31" s="257"/>
      <c r="AM31" s="257"/>
      <c r="AN31" s="258"/>
      <c r="AO31" s="1155"/>
      <c r="AP31" s="259" t="s">
        <v>481</v>
      </c>
      <c r="AQ31" s="260" t="s">
        <v>482</v>
      </c>
      <c r="AR31" s="261" t="s">
        <v>483</v>
      </c>
    </row>
    <row r="32" spans="1:46" ht="27" customHeight="1" x14ac:dyDescent="0.2">
      <c r="A32" s="247"/>
      <c r="AK32" s="1156" t="s">
        <v>501</v>
      </c>
      <c r="AL32" s="1157"/>
      <c r="AM32" s="1157"/>
      <c r="AN32" s="1158"/>
      <c r="AO32" s="291">
        <v>6300296</v>
      </c>
      <c r="AP32" s="291">
        <v>28243</v>
      </c>
      <c r="AQ32" s="292">
        <v>30085</v>
      </c>
      <c r="AR32" s="293">
        <v>-6.1</v>
      </c>
    </row>
    <row r="33" spans="1:46" ht="13.5" customHeight="1" x14ac:dyDescent="0.2">
      <c r="A33" s="247"/>
      <c r="AK33" s="1156" t="s">
        <v>502</v>
      </c>
      <c r="AL33" s="1157"/>
      <c r="AM33" s="1157"/>
      <c r="AN33" s="1158"/>
      <c r="AO33" s="291" t="s">
        <v>487</v>
      </c>
      <c r="AP33" s="291" t="s">
        <v>487</v>
      </c>
      <c r="AQ33" s="292" t="s">
        <v>487</v>
      </c>
      <c r="AR33" s="293" t="s">
        <v>487</v>
      </c>
    </row>
    <row r="34" spans="1:46" ht="27" customHeight="1" x14ac:dyDescent="0.2">
      <c r="A34" s="247"/>
      <c r="AK34" s="1156" t="s">
        <v>503</v>
      </c>
      <c r="AL34" s="1157"/>
      <c r="AM34" s="1157"/>
      <c r="AN34" s="1158"/>
      <c r="AO34" s="291" t="s">
        <v>487</v>
      </c>
      <c r="AP34" s="291" t="s">
        <v>487</v>
      </c>
      <c r="AQ34" s="292">
        <v>20</v>
      </c>
      <c r="AR34" s="293" t="s">
        <v>487</v>
      </c>
    </row>
    <row r="35" spans="1:46" ht="27" customHeight="1" x14ac:dyDescent="0.2">
      <c r="A35" s="247"/>
      <c r="AK35" s="1156" t="s">
        <v>504</v>
      </c>
      <c r="AL35" s="1157"/>
      <c r="AM35" s="1157"/>
      <c r="AN35" s="1158"/>
      <c r="AO35" s="291">
        <v>1375212</v>
      </c>
      <c r="AP35" s="291">
        <v>6165</v>
      </c>
      <c r="AQ35" s="292">
        <v>7684</v>
      </c>
      <c r="AR35" s="293">
        <v>-19.8</v>
      </c>
    </row>
    <row r="36" spans="1:46" ht="27" customHeight="1" x14ac:dyDescent="0.2">
      <c r="A36" s="247"/>
      <c r="AK36" s="1156" t="s">
        <v>505</v>
      </c>
      <c r="AL36" s="1157"/>
      <c r="AM36" s="1157"/>
      <c r="AN36" s="1158"/>
      <c r="AO36" s="291">
        <v>582951</v>
      </c>
      <c r="AP36" s="291">
        <v>2613</v>
      </c>
      <c r="AQ36" s="292">
        <v>531</v>
      </c>
      <c r="AR36" s="293">
        <v>392.1</v>
      </c>
    </row>
    <row r="37" spans="1:46" ht="13.5" customHeight="1" x14ac:dyDescent="0.2">
      <c r="A37" s="247"/>
      <c r="AK37" s="1156" t="s">
        <v>506</v>
      </c>
      <c r="AL37" s="1157"/>
      <c r="AM37" s="1157"/>
      <c r="AN37" s="1158"/>
      <c r="AO37" s="291">
        <v>24512</v>
      </c>
      <c r="AP37" s="291">
        <v>110</v>
      </c>
      <c r="AQ37" s="292">
        <v>977</v>
      </c>
      <c r="AR37" s="293">
        <v>-88.7</v>
      </c>
    </row>
    <row r="38" spans="1:46" ht="27" customHeight="1" x14ac:dyDescent="0.2">
      <c r="A38" s="247"/>
      <c r="AK38" s="1159" t="s">
        <v>507</v>
      </c>
      <c r="AL38" s="1160"/>
      <c r="AM38" s="1160"/>
      <c r="AN38" s="1161"/>
      <c r="AO38" s="294" t="s">
        <v>487</v>
      </c>
      <c r="AP38" s="294" t="s">
        <v>487</v>
      </c>
      <c r="AQ38" s="295">
        <v>0</v>
      </c>
      <c r="AR38" s="283" t="s">
        <v>487</v>
      </c>
      <c r="AS38" s="290"/>
    </row>
    <row r="39" spans="1:46" ht="13" x14ac:dyDescent="0.2">
      <c r="A39" s="247"/>
      <c r="AK39" s="1159" t="s">
        <v>508</v>
      </c>
      <c r="AL39" s="1160"/>
      <c r="AM39" s="1160"/>
      <c r="AN39" s="1161"/>
      <c r="AO39" s="291">
        <v>-916125</v>
      </c>
      <c r="AP39" s="291">
        <v>-4107</v>
      </c>
      <c r="AQ39" s="292">
        <v>-7625</v>
      </c>
      <c r="AR39" s="293">
        <v>-46.1</v>
      </c>
      <c r="AS39" s="290"/>
    </row>
    <row r="40" spans="1:46" ht="27" customHeight="1" x14ac:dyDescent="0.2">
      <c r="A40" s="247"/>
      <c r="AK40" s="1156" t="s">
        <v>509</v>
      </c>
      <c r="AL40" s="1157"/>
      <c r="AM40" s="1157"/>
      <c r="AN40" s="1158"/>
      <c r="AO40" s="291">
        <v>-5213141</v>
      </c>
      <c r="AP40" s="291">
        <v>-23369</v>
      </c>
      <c r="AQ40" s="292">
        <v>-22878</v>
      </c>
      <c r="AR40" s="293">
        <v>2.1</v>
      </c>
      <c r="AS40" s="290"/>
    </row>
    <row r="41" spans="1:46" ht="13" x14ac:dyDescent="0.2">
      <c r="A41" s="247"/>
      <c r="AK41" s="1162" t="s">
        <v>287</v>
      </c>
      <c r="AL41" s="1163"/>
      <c r="AM41" s="1163"/>
      <c r="AN41" s="1164"/>
      <c r="AO41" s="291">
        <v>2153705</v>
      </c>
      <c r="AP41" s="291">
        <v>9655</v>
      </c>
      <c r="AQ41" s="292">
        <v>8794</v>
      </c>
      <c r="AR41" s="293">
        <v>9.8000000000000007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49" t="s">
        <v>479</v>
      </c>
      <c r="AN49" s="1151" t="s">
        <v>512</v>
      </c>
      <c r="AO49" s="1152"/>
      <c r="AP49" s="1152"/>
      <c r="AQ49" s="1152"/>
      <c r="AR49" s="1153"/>
    </row>
    <row r="50" spans="1:44" ht="13" x14ac:dyDescent="0.2">
      <c r="A50" s="247"/>
      <c r="AK50" s="305"/>
      <c r="AL50" s="306"/>
      <c r="AM50" s="1150"/>
      <c r="AN50" s="307" t="s">
        <v>513</v>
      </c>
      <c r="AO50" s="308" t="s">
        <v>514</v>
      </c>
      <c r="AP50" s="309" t="s">
        <v>515</v>
      </c>
      <c r="AQ50" s="310" t="s">
        <v>516</v>
      </c>
      <c r="AR50" s="311" t="s">
        <v>517</v>
      </c>
    </row>
    <row r="51" spans="1:44" ht="13" x14ac:dyDescent="0.2">
      <c r="A51" s="247"/>
      <c r="AK51" s="303" t="s">
        <v>518</v>
      </c>
      <c r="AL51" s="304"/>
      <c r="AM51" s="312">
        <v>10331699</v>
      </c>
      <c r="AN51" s="313">
        <v>46079</v>
      </c>
      <c r="AO51" s="314">
        <v>44.7</v>
      </c>
      <c r="AP51" s="315">
        <v>43261</v>
      </c>
      <c r="AQ51" s="316">
        <v>-6</v>
      </c>
      <c r="AR51" s="317">
        <v>50.7</v>
      </c>
    </row>
    <row r="52" spans="1:44" ht="13" x14ac:dyDescent="0.2">
      <c r="A52" s="247"/>
      <c r="AK52" s="318"/>
      <c r="AL52" s="319" t="s">
        <v>519</v>
      </c>
      <c r="AM52" s="320">
        <v>5978064</v>
      </c>
      <c r="AN52" s="321">
        <v>26662</v>
      </c>
      <c r="AO52" s="322">
        <v>23.9</v>
      </c>
      <c r="AP52" s="323">
        <v>24721</v>
      </c>
      <c r="AQ52" s="324">
        <v>-1.7</v>
      </c>
      <c r="AR52" s="325">
        <v>25.6</v>
      </c>
    </row>
    <row r="53" spans="1:44" ht="13" x14ac:dyDescent="0.2">
      <c r="A53" s="247"/>
      <c r="AK53" s="303" t="s">
        <v>520</v>
      </c>
      <c r="AL53" s="304"/>
      <c r="AM53" s="312">
        <v>8369774</v>
      </c>
      <c r="AN53" s="313">
        <v>37529</v>
      </c>
      <c r="AO53" s="314">
        <v>-18.600000000000001</v>
      </c>
      <c r="AP53" s="315">
        <v>40626</v>
      </c>
      <c r="AQ53" s="316">
        <v>-6.1</v>
      </c>
      <c r="AR53" s="317">
        <v>-12.5</v>
      </c>
    </row>
    <row r="54" spans="1:44" ht="13" x14ac:dyDescent="0.2">
      <c r="A54" s="247"/>
      <c r="AK54" s="318"/>
      <c r="AL54" s="319" t="s">
        <v>519</v>
      </c>
      <c r="AM54" s="320">
        <v>4671623</v>
      </c>
      <c r="AN54" s="321">
        <v>20947</v>
      </c>
      <c r="AO54" s="322">
        <v>-21.4</v>
      </c>
      <c r="AP54" s="323">
        <v>24279</v>
      </c>
      <c r="AQ54" s="324">
        <v>-1.8</v>
      </c>
      <c r="AR54" s="325">
        <v>-19.600000000000001</v>
      </c>
    </row>
    <row r="55" spans="1:44" ht="13" x14ac:dyDescent="0.2">
      <c r="A55" s="247"/>
      <c r="AK55" s="303" t="s">
        <v>521</v>
      </c>
      <c r="AL55" s="304"/>
      <c r="AM55" s="312">
        <v>12189433</v>
      </c>
      <c r="AN55" s="313">
        <v>54808</v>
      </c>
      <c r="AO55" s="314">
        <v>46</v>
      </c>
      <c r="AP55" s="315">
        <v>46133</v>
      </c>
      <c r="AQ55" s="316">
        <v>13.6</v>
      </c>
      <c r="AR55" s="317">
        <v>32.4</v>
      </c>
    </row>
    <row r="56" spans="1:44" ht="13" x14ac:dyDescent="0.2">
      <c r="A56" s="247"/>
      <c r="AK56" s="318"/>
      <c r="AL56" s="319" t="s">
        <v>519</v>
      </c>
      <c r="AM56" s="320">
        <v>8083498</v>
      </c>
      <c r="AN56" s="321">
        <v>36346</v>
      </c>
      <c r="AO56" s="322">
        <v>73.5</v>
      </c>
      <c r="AP56" s="323">
        <v>27280</v>
      </c>
      <c r="AQ56" s="324">
        <v>12.4</v>
      </c>
      <c r="AR56" s="325">
        <v>61.1</v>
      </c>
    </row>
    <row r="57" spans="1:44" ht="13" x14ac:dyDescent="0.2">
      <c r="A57" s="247"/>
      <c r="AK57" s="303" t="s">
        <v>522</v>
      </c>
      <c r="AL57" s="304"/>
      <c r="AM57" s="312">
        <v>11658396</v>
      </c>
      <c r="AN57" s="313">
        <v>52393</v>
      </c>
      <c r="AO57" s="314">
        <v>-4.4000000000000004</v>
      </c>
      <c r="AP57" s="315">
        <v>49174</v>
      </c>
      <c r="AQ57" s="316">
        <v>6.6</v>
      </c>
      <c r="AR57" s="317">
        <v>-11</v>
      </c>
    </row>
    <row r="58" spans="1:44" ht="13" x14ac:dyDescent="0.2">
      <c r="A58" s="247"/>
      <c r="AK58" s="318"/>
      <c r="AL58" s="319" t="s">
        <v>519</v>
      </c>
      <c r="AM58" s="320">
        <v>6013030</v>
      </c>
      <c r="AN58" s="321">
        <v>27023</v>
      </c>
      <c r="AO58" s="322">
        <v>-25.7</v>
      </c>
      <c r="AP58" s="323">
        <v>29896</v>
      </c>
      <c r="AQ58" s="324">
        <v>9.6</v>
      </c>
      <c r="AR58" s="325">
        <v>-35.299999999999997</v>
      </c>
    </row>
    <row r="59" spans="1:44" ht="13" x14ac:dyDescent="0.2">
      <c r="A59" s="247"/>
      <c r="AK59" s="303" t="s">
        <v>523</v>
      </c>
      <c r="AL59" s="304"/>
      <c r="AM59" s="312">
        <v>13598932</v>
      </c>
      <c r="AN59" s="313">
        <v>60961</v>
      </c>
      <c r="AO59" s="314">
        <v>16.399999999999999</v>
      </c>
      <c r="AP59" s="315">
        <v>50636</v>
      </c>
      <c r="AQ59" s="316">
        <v>3</v>
      </c>
      <c r="AR59" s="317">
        <v>13.4</v>
      </c>
    </row>
    <row r="60" spans="1:44" ht="13" x14ac:dyDescent="0.2">
      <c r="A60" s="247"/>
      <c r="AK60" s="318"/>
      <c r="AL60" s="319" t="s">
        <v>519</v>
      </c>
      <c r="AM60" s="320">
        <v>9314313</v>
      </c>
      <c r="AN60" s="321">
        <v>41754</v>
      </c>
      <c r="AO60" s="322">
        <v>54.5</v>
      </c>
      <c r="AP60" s="323">
        <v>31778</v>
      </c>
      <c r="AQ60" s="324">
        <v>6.3</v>
      </c>
      <c r="AR60" s="325">
        <v>48.2</v>
      </c>
    </row>
    <row r="61" spans="1:44" ht="13" x14ac:dyDescent="0.2">
      <c r="A61" s="247"/>
      <c r="AK61" s="303" t="s">
        <v>524</v>
      </c>
      <c r="AL61" s="326"/>
      <c r="AM61" s="312">
        <v>11229647</v>
      </c>
      <c r="AN61" s="313">
        <v>50354</v>
      </c>
      <c r="AO61" s="314">
        <v>16.8</v>
      </c>
      <c r="AP61" s="315">
        <v>45966</v>
      </c>
      <c r="AQ61" s="327">
        <v>2.2000000000000002</v>
      </c>
      <c r="AR61" s="317">
        <v>14.6</v>
      </c>
    </row>
    <row r="62" spans="1:44" ht="13" x14ac:dyDescent="0.2">
      <c r="A62" s="247"/>
      <c r="AK62" s="318"/>
      <c r="AL62" s="319" t="s">
        <v>519</v>
      </c>
      <c r="AM62" s="320">
        <v>6812106</v>
      </c>
      <c r="AN62" s="321">
        <v>30546</v>
      </c>
      <c r="AO62" s="322">
        <v>21</v>
      </c>
      <c r="AP62" s="323">
        <v>27591</v>
      </c>
      <c r="AQ62" s="324">
        <v>5</v>
      </c>
      <c r="AR62" s="325">
        <v>16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WFCrbSPsyZJC8cD1TKj+jlL18KJJzHHQ8sikRd3bbjakOz6duRAXQcaRIB6+72W6tzSeDDrz2jIHo9KvW+MDfw==" saltValue="owirecm4xBI9UoM2Z99p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IxYpFkGDuM9M1LGuXHMC+Phqv91sGYJffumm2b83u8QvrPHWi2FudYOv2U8hyrLmbzu5M1+1zyKY+okQmzsR4A==" saltValue="EQMDsj+4bBEgQAcxom+KQ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1XcmuhGIZ5+Ge++LH+zR3N8bHO/i7QJE6lglZ4FwQAVE90FcGYOza9N25BPsUmd9YnlBhKjADy4fCud10kMS3w==" saltValue="vz81xhVRv6NW/7wZtgnS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21.36</v>
      </c>
      <c r="G47" s="12">
        <v>24.59</v>
      </c>
      <c r="H47" s="12">
        <v>28.96</v>
      </c>
      <c r="I47" s="12">
        <v>27.59</v>
      </c>
      <c r="J47" s="13">
        <v>32.21</v>
      </c>
    </row>
    <row r="48" spans="2:10" ht="57.75" customHeight="1" x14ac:dyDescent="0.2">
      <c r="B48" s="14"/>
      <c r="C48" s="1177" t="s">
        <v>4</v>
      </c>
      <c r="D48" s="1177"/>
      <c r="E48" s="1178"/>
      <c r="F48" s="15">
        <v>4.88</v>
      </c>
      <c r="G48" s="16">
        <v>6.26</v>
      </c>
      <c r="H48" s="16">
        <v>7.19</v>
      </c>
      <c r="I48" s="16">
        <v>7.31</v>
      </c>
      <c r="J48" s="17">
        <v>5.44</v>
      </c>
    </row>
    <row r="49" spans="2:10" ht="57.75" customHeight="1" thickBot="1" x14ac:dyDescent="0.25">
      <c r="B49" s="18"/>
      <c r="C49" s="1179" t="s">
        <v>5</v>
      </c>
      <c r="D49" s="1179"/>
      <c r="E49" s="1180"/>
      <c r="F49" s="19" t="s">
        <v>531</v>
      </c>
      <c r="G49" s="20">
        <v>1.63</v>
      </c>
      <c r="H49" s="20" t="s">
        <v>532</v>
      </c>
      <c r="I49" s="20" t="s">
        <v>533</v>
      </c>
      <c r="J49" s="21" t="s">
        <v>534</v>
      </c>
    </row>
    <row r="50" spans="2:10" ht="13" x14ac:dyDescent="0.2"/>
  </sheetData>
  <sheetProtection algorithmName="SHA-512" hashValue="vWv/eU1BJ/e4RRzzS0sCj5Qq5oRN0CbWDHLFVXDmanYP75PXwC9taSzJwtndUSi76uVzKtAwZm9uyYsxNgthVg==" saltValue="vni1NZxWWqHwCDyP1S7M8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5" t="s">
        <v>535</v>
      </c>
      <c r="D34" s="1185"/>
      <c r="E34" s="1186"/>
      <c r="F34" s="32">
        <v>4.83</v>
      </c>
      <c r="G34" s="33">
        <v>6.22</v>
      </c>
      <c r="H34" s="33">
        <v>7.17</v>
      </c>
      <c r="I34" s="33">
        <v>7.29</v>
      </c>
      <c r="J34" s="34">
        <v>5.42</v>
      </c>
      <c r="K34" s="22"/>
      <c r="L34" s="22"/>
      <c r="M34" s="22"/>
      <c r="N34" s="22"/>
      <c r="O34" s="22"/>
      <c r="P34" s="22"/>
    </row>
    <row r="35" spans="1:16" ht="39" customHeight="1" x14ac:dyDescent="0.2">
      <c r="A35" s="22"/>
      <c r="B35" s="35"/>
      <c r="C35" s="1181" t="s">
        <v>536</v>
      </c>
      <c r="D35" s="1181"/>
      <c r="E35" s="1182"/>
      <c r="F35" s="36">
        <v>1.95</v>
      </c>
      <c r="G35" s="37">
        <v>1.55</v>
      </c>
      <c r="H35" s="37">
        <v>1.74</v>
      </c>
      <c r="I35" s="37">
        <v>1.95</v>
      </c>
      <c r="J35" s="38">
        <v>1.67</v>
      </c>
      <c r="K35" s="22"/>
      <c r="L35" s="22"/>
      <c r="M35" s="22"/>
      <c r="N35" s="22"/>
      <c r="O35" s="22"/>
      <c r="P35" s="22"/>
    </row>
    <row r="36" spans="1:16" ht="39" customHeight="1" x14ac:dyDescent="0.2">
      <c r="A36" s="22"/>
      <c r="B36" s="35"/>
      <c r="C36" s="1181" t="s">
        <v>537</v>
      </c>
      <c r="D36" s="1181"/>
      <c r="E36" s="1182"/>
      <c r="F36" s="36">
        <v>1.44</v>
      </c>
      <c r="G36" s="37">
        <v>1.79</v>
      </c>
      <c r="H36" s="37">
        <v>2.0099999999999998</v>
      </c>
      <c r="I36" s="37">
        <v>1.88</v>
      </c>
      <c r="J36" s="38">
        <v>1.23</v>
      </c>
      <c r="K36" s="22"/>
      <c r="L36" s="22"/>
      <c r="M36" s="22"/>
      <c r="N36" s="22"/>
      <c r="O36" s="22"/>
      <c r="P36" s="22"/>
    </row>
    <row r="37" spans="1:16" ht="39" customHeight="1" x14ac:dyDescent="0.2">
      <c r="A37" s="22"/>
      <c r="B37" s="35"/>
      <c r="C37" s="1181" t="s">
        <v>538</v>
      </c>
      <c r="D37" s="1181"/>
      <c r="E37" s="1182"/>
      <c r="F37" s="36">
        <v>0.94</v>
      </c>
      <c r="G37" s="37">
        <v>1.48</v>
      </c>
      <c r="H37" s="37">
        <v>1.0900000000000001</v>
      </c>
      <c r="I37" s="37">
        <v>0.32</v>
      </c>
      <c r="J37" s="38">
        <v>0.5</v>
      </c>
      <c r="K37" s="22"/>
      <c r="L37" s="22"/>
      <c r="M37" s="22"/>
      <c r="N37" s="22"/>
      <c r="O37" s="22"/>
      <c r="P37" s="22"/>
    </row>
    <row r="38" spans="1:16" ht="39" customHeight="1" x14ac:dyDescent="0.2">
      <c r="A38" s="22"/>
      <c r="B38" s="35"/>
      <c r="C38" s="1181" t="s">
        <v>539</v>
      </c>
      <c r="D38" s="1181"/>
      <c r="E38" s="1182"/>
      <c r="F38" s="36">
        <v>0.03</v>
      </c>
      <c r="G38" s="37">
        <v>0.05</v>
      </c>
      <c r="H38" s="37">
        <v>0.02</v>
      </c>
      <c r="I38" s="37">
        <v>0.02</v>
      </c>
      <c r="J38" s="38">
        <v>0.02</v>
      </c>
      <c r="K38" s="22"/>
      <c r="L38" s="22"/>
      <c r="M38" s="22"/>
      <c r="N38" s="22"/>
      <c r="O38" s="22"/>
      <c r="P38" s="22"/>
    </row>
    <row r="39" spans="1:16" ht="39" customHeight="1" x14ac:dyDescent="0.2">
      <c r="A39" s="22"/>
      <c r="B39" s="35"/>
      <c r="C39" s="1181" t="s">
        <v>540</v>
      </c>
      <c r="D39" s="1181"/>
      <c r="E39" s="1182"/>
      <c r="F39" s="36">
        <v>0.03</v>
      </c>
      <c r="G39" s="37">
        <v>0.02</v>
      </c>
      <c r="H39" s="37">
        <v>0</v>
      </c>
      <c r="I39" s="37">
        <v>0</v>
      </c>
      <c r="J39" s="38">
        <v>0.01</v>
      </c>
      <c r="K39" s="22"/>
      <c r="L39" s="22"/>
      <c r="M39" s="22"/>
      <c r="N39" s="22"/>
      <c r="O39" s="22"/>
      <c r="P39" s="22"/>
    </row>
    <row r="40" spans="1:16" ht="39" customHeight="1" x14ac:dyDescent="0.2">
      <c r="A40" s="22"/>
      <c r="B40" s="35"/>
      <c r="C40" s="1181" t="s">
        <v>541</v>
      </c>
      <c r="D40" s="1181"/>
      <c r="E40" s="1182"/>
      <c r="F40" s="36">
        <v>0.03</v>
      </c>
      <c r="G40" s="37">
        <v>0.02</v>
      </c>
      <c r="H40" s="37">
        <v>0.02</v>
      </c>
      <c r="I40" s="37">
        <v>0.02</v>
      </c>
      <c r="J40" s="38">
        <v>0</v>
      </c>
      <c r="K40" s="22"/>
      <c r="L40" s="22"/>
      <c r="M40" s="22"/>
      <c r="N40" s="22"/>
      <c r="O40" s="22"/>
      <c r="P40" s="22"/>
    </row>
    <row r="41" spans="1:16" ht="39" customHeight="1" x14ac:dyDescent="0.2">
      <c r="A41" s="22"/>
      <c r="B41" s="35"/>
      <c r="C41" s="1181"/>
      <c r="D41" s="1181"/>
      <c r="E41" s="1182"/>
      <c r="F41" s="36"/>
      <c r="G41" s="37"/>
      <c r="H41" s="37"/>
      <c r="I41" s="37"/>
      <c r="J41" s="38"/>
      <c r="K41" s="22"/>
      <c r="L41" s="22"/>
      <c r="M41" s="22"/>
      <c r="N41" s="22"/>
      <c r="O41" s="22"/>
      <c r="P41" s="22"/>
    </row>
    <row r="42" spans="1:16" ht="39" customHeight="1" x14ac:dyDescent="0.2">
      <c r="A42" s="22"/>
      <c r="B42" s="39"/>
      <c r="C42" s="1181" t="s">
        <v>542</v>
      </c>
      <c r="D42" s="1181"/>
      <c r="E42" s="1182"/>
      <c r="F42" s="36" t="s">
        <v>487</v>
      </c>
      <c r="G42" s="37" t="s">
        <v>487</v>
      </c>
      <c r="H42" s="37" t="s">
        <v>487</v>
      </c>
      <c r="I42" s="37" t="s">
        <v>487</v>
      </c>
      <c r="J42" s="38" t="s">
        <v>487</v>
      </c>
      <c r="K42" s="22"/>
      <c r="L42" s="22"/>
      <c r="M42" s="22"/>
      <c r="N42" s="22"/>
      <c r="O42" s="22"/>
      <c r="P42" s="22"/>
    </row>
    <row r="43" spans="1:16" ht="39" customHeight="1" thickBot="1" x14ac:dyDescent="0.25">
      <c r="A43" s="22"/>
      <c r="B43" s="40"/>
      <c r="C43" s="1183" t="s">
        <v>543</v>
      </c>
      <c r="D43" s="1183"/>
      <c r="E43" s="1184"/>
      <c r="F43" s="41">
        <v>0</v>
      </c>
      <c r="G43" s="42">
        <v>0</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9JlhK01pQSFTw5W5HdSbcVx0DpnNtMttwucJKPp3B5Nv6Oybplb4JkIT61vi2rZpG2P+fPWXE6okv+Ma6lXMXg==" saltValue="w3xrVdJTmKsOsDntbR2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10" t="s">
        <v>9</v>
      </c>
      <c r="C45" s="1211"/>
      <c r="D45" s="56"/>
      <c r="E45" s="1216" t="s">
        <v>10</v>
      </c>
      <c r="F45" s="1216"/>
      <c r="G45" s="1216"/>
      <c r="H45" s="1216"/>
      <c r="I45" s="1216"/>
      <c r="J45" s="1217"/>
      <c r="K45" s="57">
        <v>7425</v>
      </c>
      <c r="L45" s="58">
        <v>7404</v>
      </c>
      <c r="M45" s="58">
        <v>7304</v>
      </c>
      <c r="N45" s="58">
        <v>6373</v>
      </c>
      <c r="O45" s="59">
        <v>6300</v>
      </c>
      <c r="P45" s="46"/>
      <c r="Q45" s="46"/>
      <c r="R45" s="46"/>
      <c r="S45" s="46"/>
      <c r="T45" s="46"/>
      <c r="U45" s="46"/>
    </row>
    <row r="46" spans="1:21" ht="30.75" customHeight="1" x14ac:dyDescent="0.2">
      <c r="A46" s="46"/>
      <c r="B46" s="1212"/>
      <c r="C46" s="1213"/>
      <c r="D46" s="60"/>
      <c r="E46" s="1189" t="s">
        <v>11</v>
      </c>
      <c r="F46" s="1189"/>
      <c r="G46" s="1189"/>
      <c r="H46" s="1189"/>
      <c r="I46" s="1189"/>
      <c r="J46" s="1190"/>
      <c r="K46" s="61" t="s">
        <v>487</v>
      </c>
      <c r="L46" s="62" t="s">
        <v>487</v>
      </c>
      <c r="M46" s="62" t="s">
        <v>487</v>
      </c>
      <c r="N46" s="62" t="s">
        <v>487</v>
      </c>
      <c r="O46" s="63" t="s">
        <v>487</v>
      </c>
      <c r="P46" s="46"/>
      <c r="Q46" s="46"/>
      <c r="R46" s="46"/>
      <c r="S46" s="46"/>
      <c r="T46" s="46"/>
      <c r="U46" s="46"/>
    </row>
    <row r="47" spans="1:21" ht="30.75" customHeight="1" x14ac:dyDescent="0.2">
      <c r="A47" s="46"/>
      <c r="B47" s="1212"/>
      <c r="C47" s="1213"/>
      <c r="D47" s="60"/>
      <c r="E47" s="1189" t="s">
        <v>12</v>
      </c>
      <c r="F47" s="1189"/>
      <c r="G47" s="1189"/>
      <c r="H47" s="1189"/>
      <c r="I47" s="1189"/>
      <c r="J47" s="1190"/>
      <c r="K47" s="61">
        <v>33</v>
      </c>
      <c r="L47" s="62">
        <v>17</v>
      </c>
      <c r="M47" s="62" t="s">
        <v>487</v>
      </c>
      <c r="N47" s="62" t="s">
        <v>487</v>
      </c>
      <c r="O47" s="63" t="s">
        <v>487</v>
      </c>
      <c r="P47" s="46"/>
      <c r="Q47" s="46"/>
      <c r="R47" s="46"/>
      <c r="S47" s="46"/>
      <c r="T47" s="46"/>
      <c r="U47" s="46"/>
    </row>
    <row r="48" spans="1:21" ht="30.75" customHeight="1" x14ac:dyDescent="0.2">
      <c r="A48" s="46"/>
      <c r="B48" s="1212"/>
      <c r="C48" s="1213"/>
      <c r="D48" s="60"/>
      <c r="E48" s="1189" t="s">
        <v>13</v>
      </c>
      <c r="F48" s="1189"/>
      <c r="G48" s="1189"/>
      <c r="H48" s="1189"/>
      <c r="I48" s="1189"/>
      <c r="J48" s="1190"/>
      <c r="K48" s="61">
        <v>1351</v>
      </c>
      <c r="L48" s="62">
        <v>1375</v>
      </c>
      <c r="M48" s="62">
        <v>1417</v>
      </c>
      <c r="N48" s="62">
        <v>1366</v>
      </c>
      <c r="O48" s="63">
        <v>1375</v>
      </c>
      <c r="P48" s="46"/>
      <c r="Q48" s="46"/>
      <c r="R48" s="46"/>
      <c r="S48" s="46"/>
      <c r="T48" s="46"/>
      <c r="U48" s="46"/>
    </row>
    <row r="49" spans="1:21" ht="30.75" customHeight="1" x14ac:dyDescent="0.2">
      <c r="A49" s="46"/>
      <c r="B49" s="1212"/>
      <c r="C49" s="1213"/>
      <c r="D49" s="60"/>
      <c r="E49" s="1189" t="s">
        <v>14</v>
      </c>
      <c r="F49" s="1189"/>
      <c r="G49" s="1189"/>
      <c r="H49" s="1189"/>
      <c r="I49" s="1189"/>
      <c r="J49" s="1190"/>
      <c r="K49" s="61">
        <v>1</v>
      </c>
      <c r="L49" s="62">
        <v>428</v>
      </c>
      <c r="M49" s="62">
        <v>480</v>
      </c>
      <c r="N49" s="62">
        <v>583</v>
      </c>
      <c r="O49" s="63">
        <v>583</v>
      </c>
      <c r="P49" s="46"/>
      <c r="Q49" s="46"/>
      <c r="R49" s="46"/>
      <c r="S49" s="46"/>
      <c r="T49" s="46"/>
      <c r="U49" s="46"/>
    </row>
    <row r="50" spans="1:21" ht="30.75" customHeight="1" x14ac:dyDescent="0.2">
      <c r="A50" s="46"/>
      <c r="B50" s="1212"/>
      <c r="C50" s="1213"/>
      <c r="D50" s="60"/>
      <c r="E50" s="1189" t="s">
        <v>15</v>
      </c>
      <c r="F50" s="1189"/>
      <c r="G50" s="1189"/>
      <c r="H50" s="1189"/>
      <c r="I50" s="1189"/>
      <c r="J50" s="1190"/>
      <c r="K50" s="61">
        <v>28</v>
      </c>
      <c r="L50" s="62">
        <v>25</v>
      </c>
      <c r="M50" s="62">
        <v>25</v>
      </c>
      <c r="N50" s="62">
        <v>25</v>
      </c>
      <c r="O50" s="63">
        <v>25</v>
      </c>
      <c r="P50" s="46"/>
      <c r="Q50" s="46"/>
      <c r="R50" s="46"/>
      <c r="S50" s="46"/>
      <c r="T50" s="46"/>
      <c r="U50" s="46"/>
    </row>
    <row r="51" spans="1:21" ht="30.75" customHeight="1" x14ac:dyDescent="0.2">
      <c r="A51" s="46"/>
      <c r="B51" s="1214"/>
      <c r="C51" s="1215"/>
      <c r="D51" s="64"/>
      <c r="E51" s="1189" t="s">
        <v>16</v>
      </c>
      <c r="F51" s="1189"/>
      <c r="G51" s="1189"/>
      <c r="H51" s="1189"/>
      <c r="I51" s="1189"/>
      <c r="J51" s="1190"/>
      <c r="K51" s="61" t="s">
        <v>487</v>
      </c>
      <c r="L51" s="62" t="s">
        <v>487</v>
      </c>
      <c r="M51" s="62" t="s">
        <v>487</v>
      </c>
      <c r="N51" s="62" t="s">
        <v>487</v>
      </c>
      <c r="O51" s="63" t="s">
        <v>487</v>
      </c>
      <c r="P51" s="46"/>
      <c r="Q51" s="46"/>
      <c r="R51" s="46"/>
      <c r="S51" s="46"/>
      <c r="T51" s="46"/>
      <c r="U51" s="46"/>
    </row>
    <row r="52" spans="1:21" ht="30.75" customHeight="1" x14ac:dyDescent="0.2">
      <c r="A52" s="46"/>
      <c r="B52" s="1187" t="s">
        <v>17</v>
      </c>
      <c r="C52" s="1188"/>
      <c r="D52" s="64"/>
      <c r="E52" s="1189" t="s">
        <v>18</v>
      </c>
      <c r="F52" s="1189"/>
      <c r="G52" s="1189"/>
      <c r="H52" s="1189"/>
      <c r="I52" s="1189"/>
      <c r="J52" s="1190"/>
      <c r="K52" s="61">
        <v>6785</v>
      </c>
      <c r="L52" s="62">
        <v>6686</v>
      </c>
      <c r="M52" s="62">
        <v>6546</v>
      </c>
      <c r="N52" s="62">
        <v>6391</v>
      </c>
      <c r="O52" s="63">
        <v>6128</v>
      </c>
      <c r="P52" s="46"/>
      <c r="Q52" s="46"/>
      <c r="R52" s="46"/>
      <c r="S52" s="46"/>
      <c r="T52" s="46"/>
      <c r="U52" s="46"/>
    </row>
    <row r="53" spans="1:21" ht="30.75" customHeight="1" thickBot="1" x14ac:dyDescent="0.25">
      <c r="A53" s="46"/>
      <c r="B53" s="1191" t="s">
        <v>19</v>
      </c>
      <c r="C53" s="1192"/>
      <c r="D53" s="65"/>
      <c r="E53" s="1193" t="s">
        <v>20</v>
      </c>
      <c r="F53" s="1193"/>
      <c r="G53" s="1193"/>
      <c r="H53" s="1193"/>
      <c r="I53" s="1193"/>
      <c r="J53" s="1194"/>
      <c r="K53" s="66">
        <v>2053</v>
      </c>
      <c r="L53" s="67">
        <v>2563</v>
      </c>
      <c r="M53" s="67">
        <v>2680</v>
      </c>
      <c r="N53" s="67">
        <v>1956</v>
      </c>
      <c r="O53" s="68">
        <v>2155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5" t="s">
        <v>24</v>
      </c>
      <c r="C58" s="1196"/>
      <c r="D58" s="1201" t="s">
        <v>25</v>
      </c>
      <c r="E58" s="1202"/>
      <c r="F58" s="1202"/>
      <c r="G58" s="1202"/>
      <c r="H58" s="1202"/>
      <c r="I58" s="1202"/>
      <c r="J58" s="1203"/>
      <c r="K58" s="81"/>
      <c r="L58" s="82"/>
      <c r="M58" s="82"/>
      <c r="N58" s="82"/>
      <c r="O58" s="83"/>
    </row>
    <row r="59" spans="1:21" ht="31.5" customHeight="1" x14ac:dyDescent="0.2">
      <c r="B59" s="1197"/>
      <c r="C59" s="1198"/>
      <c r="D59" s="1204" t="s">
        <v>26</v>
      </c>
      <c r="E59" s="1205"/>
      <c r="F59" s="1205"/>
      <c r="G59" s="1205"/>
      <c r="H59" s="1205"/>
      <c r="I59" s="1205"/>
      <c r="J59" s="1206"/>
      <c r="K59" s="84"/>
      <c r="L59" s="85"/>
      <c r="M59" s="85"/>
      <c r="N59" s="85"/>
      <c r="O59" s="86"/>
    </row>
    <row r="60" spans="1:21" ht="31.5" customHeight="1" thickBot="1" x14ac:dyDescent="0.25">
      <c r="B60" s="1199"/>
      <c r="C60" s="1200"/>
      <c r="D60" s="1207" t="s">
        <v>27</v>
      </c>
      <c r="E60" s="1208"/>
      <c r="F60" s="1208"/>
      <c r="G60" s="1208"/>
      <c r="H60" s="1208"/>
      <c r="I60" s="1208"/>
      <c r="J60" s="120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5mGqkDSmffe36qXYpJyHbPACnavWxg3IPJgI0QNqBEimS+FrQGRQzRorSzXK6PWuZWR0iXI+NSqxYAEWcL2hw==" saltValue="Lkr9ha3ZlPSh2l47BUi/v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30" t="s">
        <v>30</v>
      </c>
      <c r="C41" s="1231"/>
      <c r="D41" s="103"/>
      <c r="E41" s="1232" t="s">
        <v>31</v>
      </c>
      <c r="F41" s="1232"/>
      <c r="G41" s="1232"/>
      <c r="H41" s="1233"/>
      <c r="I41" s="330">
        <v>60688</v>
      </c>
      <c r="J41" s="331">
        <v>58968</v>
      </c>
      <c r="K41" s="331">
        <v>56361</v>
      </c>
      <c r="L41" s="331">
        <v>54102</v>
      </c>
      <c r="M41" s="332">
        <v>53832</v>
      </c>
    </row>
    <row r="42" spans="2:13" ht="27.75" customHeight="1" x14ac:dyDescent="0.2">
      <c r="B42" s="1220"/>
      <c r="C42" s="1221"/>
      <c r="D42" s="104"/>
      <c r="E42" s="1224" t="s">
        <v>32</v>
      </c>
      <c r="F42" s="1224"/>
      <c r="G42" s="1224"/>
      <c r="H42" s="1225"/>
      <c r="I42" s="333">
        <v>431</v>
      </c>
      <c r="J42" s="334">
        <v>407</v>
      </c>
      <c r="K42" s="334">
        <v>49</v>
      </c>
      <c r="L42" s="334">
        <v>25</v>
      </c>
      <c r="M42" s="335">
        <v>1</v>
      </c>
    </row>
    <row r="43" spans="2:13" ht="27.75" customHeight="1" x14ac:dyDescent="0.2">
      <c r="B43" s="1220"/>
      <c r="C43" s="1221"/>
      <c r="D43" s="104"/>
      <c r="E43" s="1224" t="s">
        <v>33</v>
      </c>
      <c r="F43" s="1224"/>
      <c r="G43" s="1224"/>
      <c r="H43" s="1225"/>
      <c r="I43" s="333">
        <v>18140</v>
      </c>
      <c r="J43" s="334">
        <v>18262</v>
      </c>
      <c r="K43" s="334">
        <v>19774</v>
      </c>
      <c r="L43" s="334">
        <v>19992</v>
      </c>
      <c r="M43" s="335">
        <v>18937</v>
      </c>
    </row>
    <row r="44" spans="2:13" ht="27.75" customHeight="1" x14ac:dyDescent="0.2">
      <c r="B44" s="1220"/>
      <c r="C44" s="1221"/>
      <c r="D44" s="104"/>
      <c r="E44" s="1224" t="s">
        <v>34</v>
      </c>
      <c r="F44" s="1224"/>
      <c r="G44" s="1224"/>
      <c r="H44" s="1225"/>
      <c r="I44" s="333">
        <v>10063</v>
      </c>
      <c r="J44" s="334">
        <v>9617</v>
      </c>
      <c r="K44" s="334">
        <v>9347</v>
      </c>
      <c r="L44" s="334">
        <v>8781</v>
      </c>
      <c r="M44" s="335">
        <v>8500</v>
      </c>
    </row>
    <row r="45" spans="2:13" ht="27.75" customHeight="1" x14ac:dyDescent="0.2">
      <c r="B45" s="1220"/>
      <c r="C45" s="1221"/>
      <c r="D45" s="104"/>
      <c r="E45" s="1224" t="s">
        <v>35</v>
      </c>
      <c r="F45" s="1224"/>
      <c r="G45" s="1224"/>
      <c r="H45" s="1225"/>
      <c r="I45" s="333">
        <v>11537</v>
      </c>
      <c r="J45" s="334">
        <v>11444</v>
      </c>
      <c r="K45" s="334">
        <v>11580</v>
      </c>
      <c r="L45" s="334">
        <v>11827</v>
      </c>
      <c r="M45" s="335">
        <v>12005</v>
      </c>
    </row>
    <row r="46" spans="2:13" ht="27.75" customHeight="1" x14ac:dyDescent="0.2">
      <c r="B46" s="1220"/>
      <c r="C46" s="1221"/>
      <c r="D46" s="105"/>
      <c r="E46" s="1224" t="s">
        <v>36</v>
      </c>
      <c r="F46" s="1224"/>
      <c r="G46" s="1224"/>
      <c r="H46" s="1225"/>
      <c r="I46" s="333">
        <v>37</v>
      </c>
      <c r="J46" s="334">
        <v>29</v>
      </c>
      <c r="K46" s="334" t="s">
        <v>487</v>
      </c>
      <c r="L46" s="334">
        <v>17</v>
      </c>
      <c r="M46" s="335" t="s">
        <v>487</v>
      </c>
    </row>
    <row r="47" spans="2:13" ht="27.75" customHeight="1" x14ac:dyDescent="0.2">
      <c r="B47" s="1220"/>
      <c r="C47" s="1221"/>
      <c r="D47" s="106"/>
      <c r="E47" s="1234" t="s">
        <v>37</v>
      </c>
      <c r="F47" s="1235"/>
      <c r="G47" s="1235"/>
      <c r="H47" s="1236"/>
      <c r="I47" s="333" t="s">
        <v>487</v>
      </c>
      <c r="J47" s="334" t="s">
        <v>487</v>
      </c>
      <c r="K47" s="334" t="s">
        <v>487</v>
      </c>
      <c r="L47" s="334" t="s">
        <v>487</v>
      </c>
      <c r="M47" s="335" t="s">
        <v>487</v>
      </c>
    </row>
    <row r="48" spans="2:13" ht="27.75" customHeight="1" x14ac:dyDescent="0.2">
      <c r="B48" s="1220"/>
      <c r="C48" s="1221"/>
      <c r="D48" s="104"/>
      <c r="E48" s="1224" t="s">
        <v>38</v>
      </c>
      <c r="F48" s="1224"/>
      <c r="G48" s="1224"/>
      <c r="H48" s="1225"/>
      <c r="I48" s="333" t="s">
        <v>487</v>
      </c>
      <c r="J48" s="334" t="s">
        <v>487</v>
      </c>
      <c r="K48" s="334" t="s">
        <v>487</v>
      </c>
      <c r="L48" s="334" t="s">
        <v>487</v>
      </c>
      <c r="M48" s="335" t="s">
        <v>487</v>
      </c>
    </row>
    <row r="49" spans="2:13" ht="27.75" customHeight="1" x14ac:dyDescent="0.2">
      <c r="B49" s="1222"/>
      <c r="C49" s="1223"/>
      <c r="D49" s="104"/>
      <c r="E49" s="1224" t="s">
        <v>39</v>
      </c>
      <c r="F49" s="1224"/>
      <c r="G49" s="1224"/>
      <c r="H49" s="1225"/>
      <c r="I49" s="333" t="s">
        <v>487</v>
      </c>
      <c r="J49" s="334" t="s">
        <v>487</v>
      </c>
      <c r="K49" s="334" t="s">
        <v>487</v>
      </c>
      <c r="L49" s="334" t="s">
        <v>487</v>
      </c>
      <c r="M49" s="335" t="s">
        <v>487</v>
      </c>
    </row>
    <row r="50" spans="2:13" ht="27.75" customHeight="1" x14ac:dyDescent="0.2">
      <c r="B50" s="1218" t="s">
        <v>40</v>
      </c>
      <c r="C50" s="1219"/>
      <c r="D50" s="107"/>
      <c r="E50" s="1224" t="s">
        <v>41</v>
      </c>
      <c r="F50" s="1224"/>
      <c r="G50" s="1224"/>
      <c r="H50" s="1225"/>
      <c r="I50" s="333">
        <v>11479</v>
      </c>
      <c r="J50" s="334">
        <v>15027</v>
      </c>
      <c r="K50" s="334">
        <v>16898</v>
      </c>
      <c r="L50" s="334">
        <v>16703</v>
      </c>
      <c r="M50" s="335">
        <v>19437</v>
      </c>
    </row>
    <row r="51" spans="2:13" ht="27.75" customHeight="1" x14ac:dyDescent="0.2">
      <c r="B51" s="1220"/>
      <c r="C51" s="1221"/>
      <c r="D51" s="104"/>
      <c r="E51" s="1224" t="s">
        <v>42</v>
      </c>
      <c r="F51" s="1224"/>
      <c r="G51" s="1224"/>
      <c r="H51" s="1225"/>
      <c r="I51" s="333">
        <v>10604</v>
      </c>
      <c r="J51" s="334">
        <v>11214</v>
      </c>
      <c r="K51" s="334">
        <v>12114</v>
      </c>
      <c r="L51" s="334">
        <v>11231</v>
      </c>
      <c r="M51" s="335">
        <v>11006</v>
      </c>
    </row>
    <row r="52" spans="2:13" ht="27.75" customHeight="1" x14ac:dyDescent="0.2">
      <c r="B52" s="1222"/>
      <c r="C52" s="1223"/>
      <c r="D52" s="104"/>
      <c r="E52" s="1224" t="s">
        <v>43</v>
      </c>
      <c r="F52" s="1224"/>
      <c r="G52" s="1224"/>
      <c r="H52" s="1225"/>
      <c r="I52" s="333">
        <v>61067</v>
      </c>
      <c r="J52" s="334">
        <v>59880</v>
      </c>
      <c r="K52" s="334">
        <v>58267</v>
      </c>
      <c r="L52" s="334">
        <v>54953</v>
      </c>
      <c r="M52" s="335">
        <v>51546</v>
      </c>
    </row>
    <row r="53" spans="2:13" ht="27.75" customHeight="1" thickBot="1" x14ac:dyDescent="0.25">
      <c r="B53" s="1226" t="s">
        <v>19</v>
      </c>
      <c r="C53" s="1227"/>
      <c r="D53" s="108"/>
      <c r="E53" s="1228" t="s">
        <v>44</v>
      </c>
      <c r="F53" s="1228"/>
      <c r="G53" s="1228"/>
      <c r="H53" s="1229"/>
      <c r="I53" s="336">
        <v>17744</v>
      </c>
      <c r="J53" s="337">
        <v>12606</v>
      </c>
      <c r="K53" s="337">
        <v>9832</v>
      </c>
      <c r="L53" s="337">
        <v>11856</v>
      </c>
      <c r="M53" s="338">
        <v>11286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l1FrI6PX5gMAMJlgGnKZirVC94SNxL3/451JGcSEIt8JmdYx/9acx2sG+E/ky21PWnUw/GxyhT8FKEM29k/qmA==" saltValue="5d7NgWWGpsVsmZyU2go1K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45" t="s">
        <v>46</v>
      </c>
      <c r="D55" s="1245"/>
      <c r="E55" s="1246"/>
      <c r="F55" s="339">
        <v>13256</v>
      </c>
      <c r="G55" s="339">
        <v>13037</v>
      </c>
      <c r="H55" s="340">
        <v>15848</v>
      </c>
    </row>
    <row r="56" spans="2:8" ht="52.5" customHeight="1" x14ac:dyDescent="0.2">
      <c r="B56" s="120"/>
      <c r="C56" s="1247" t="s">
        <v>47</v>
      </c>
      <c r="D56" s="1247"/>
      <c r="E56" s="1248"/>
      <c r="F56" s="341">
        <v>1524</v>
      </c>
      <c r="G56" s="341">
        <v>1541</v>
      </c>
      <c r="H56" s="342">
        <v>1450</v>
      </c>
    </row>
    <row r="57" spans="2:8" ht="53.25" customHeight="1" x14ac:dyDescent="0.2">
      <c r="B57" s="120"/>
      <c r="C57" s="1249" t="s">
        <v>48</v>
      </c>
      <c r="D57" s="1249"/>
      <c r="E57" s="1250"/>
      <c r="F57" s="343">
        <v>630</v>
      </c>
      <c r="G57" s="343">
        <v>535</v>
      </c>
      <c r="H57" s="344">
        <v>522</v>
      </c>
    </row>
    <row r="58" spans="2:8" ht="45.75" customHeight="1" x14ac:dyDescent="0.2">
      <c r="B58" s="121"/>
      <c r="C58" s="1237" t="s">
        <v>579</v>
      </c>
      <c r="D58" s="1238"/>
      <c r="E58" s="1239"/>
      <c r="F58" s="345">
        <v>161</v>
      </c>
      <c r="G58" s="345">
        <v>141</v>
      </c>
      <c r="H58" s="346">
        <v>123</v>
      </c>
    </row>
    <row r="59" spans="2:8" ht="45.75" customHeight="1" x14ac:dyDescent="0.2">
      <c r="B59" s="121"/>
      <c r="C59" s="1237" t="s">
        <v>580</v>
      </c>
      <c r="D59" s="1238"/>
      <c r="E59" s="1239"/>
      <c r="F59" s="345">
        <v>29</v>
      </c>
      <c r="G59" s="345">
        <v>29</v>
      </c>
      <c r="H59" s="346">
        <v>106</v>
      </c>
    </row>
    <row r="60" spans="2:8" ht="45.75" customHeight="1" x14ac:dyDescent="0.2">
      <c r="B60" s="121"/>
      <c r="C60" s="1237" t="s">
        <v>581</v>
      </c>
      <c r="D60" s="1238"/>
      <c r="E60" s="1239"/>
      <c r="F60" s="345">
        <v>74</v>
      </c>
      <c r="G60" s="345">
        <v>74</v>
      </c>
      <c r="H60" s="346">
        <v>80</v>
      </c>
    </row>
    <row r="61" spans="2:8" ht="45.75" customHeight="1" x14ac:dyDescent="0.2">
      <c r="B61" s="121"/>
      <c r="C61" s="1237" t="s">
        <v>582</v>
      </c>
      <c r="D61" s="1238"/>
      <c r="E61" s="1239"/>
      <c r="F61" s="345">
        <v>90</v>
      </c>
      <c r="G61" s="345">
        <v>90</v>
      </c>
      <c r="H61" s="346">
        <v>60</v>
      </c>
    </row>
    <row r="62" spans="2:8" ht="45.75" customHeight="1" thickBot="1" x14ac:dyDescent="0.25">
      <c r="B62" s="122"/>
      <c r="C62" s="1240" t="s">
        <v>583</v>
      </c>
      <c r="D62" s="1241"/>
      <c r="E62" s="1242"/>
      <c r="F62" s="347">
        <v>14</v>
      </c>
      <c r="G62" s="347">
        <v>14</v>
      </c>
      <c r="H62" s="348">
        <v>48</v>
      </c>
    </row>
    <row r="63" spans="2:8" ht="52.5" customHeight="1" thickBot="1" x14ac:dyDescent="0.25">
      <c r="B63" s="123"/>
      <c r="C63" s="1243" t="s">
        <v>49</v>
      </c>
      <c r="D63" s="1243"/>
      <c r="E63" s="1244"/>
      <c r="F63" s="349">
        <v>15409</v>
      </c>
      <c r="G63" s="349">
        <v>15113</v>
      </c>
      <c r="H63" s="350">
        <v>17820</v>
      </c>
    </row>
    <row r="64" spans="2:8" ht="13" x14ac:dyDescent="0.2"/>
  </sheetData>
  <sheetProtection algorithmName="SHA-512" hashValue="OAptoh1YjZTE1ndtNuYVn0K4oOpLAgzogIpRy/fr/O/Wuj/cIG6cqP9BxgYHhw+Nk6H4ZIxuyvyz3FvAU1N/9w==" saltValue="fwfvDI1iU61lfIW5yRh5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161E3-AE60-4CE8-9C61-F2D147469E6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584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585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99" t="s">
        <v>586</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587</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588</v>
      </c>
      <c r="AO51" s="380"/>
      <c r="AP51" s="380"/>
      <c r="AQ51" s="380"/>
      <c r="AR51" s="380"/>
      <c r="AS51" s="380"/>
      <c r="AT51" s="380"/>
      <c r="AU51" s="380"/>
      <c r="AV51" s="380"/>
      <c r="AW51" s="380"/>
      <c r="AX51" s="380"/>
      <c r="AY51" s="380"/>
      <c r="AZ51" s="380"/>
      <c r="BA51" s="380"/>
      <c r="BB51" s="380" t="s">
        <v>589</v>
      </c>
      <c r="BC51" s="380"/>
      <c r="BD51" s="380"/>
      <c r="BE51" s="380"/>
      <c r="BF51" s="380"/>
      <c r="BG51" s="380"/>
      <c r="BH51" s="380"/>
      <c r="BI51" s="380"/>
      <c r="BJ51" s="380"/>
      <c r="BK51" s="380"/>
      <c r="BL51" s="380"/>
      <c r="BM51" s="380"/>
      <c r="BN51" s="380"/>
      <c r="BO51" s="380"/>
      <c r="BP51" s="377">
        <v>45.1</v>
      </c>
      <c r="BQ51" s="377"/>
      <c r="BR51" s="377"/>
      <c r="BS51" s="377"/>
      <c r="BT51" s="377"/>
      <c r="BU51" s="377"/>
      <c r="BV51" s="377"/>
      <c r="BW51" s="377"/>
      <c r="BX51" s="377">
        <v>30.2</v>
      </c>
      <c r="BY51" s="377"/>
      <c r="BZ51" s="377"/>
      <c r="CA51" s="377"/>
      <c r="CB51" s="377"/>
      <c r="CC51" s="377"/>
      <c r="CD51" s="377"/>
      <c r="CE51" s="377"/>
      <c r="CF51" s="377">
        <v>24.3</v>
      </c>
      <c r="CG51" s="377"/>
      <c r="CH51" s="377"/>
      <c r="CI51" s="377"/>
      <c r="CJ51" s="377"/>
      <c r="CK51" s="377"/>
      <c r="CL51" s="377"/>
      <c r="CM51" s="377"/>
      <c r="CN51" s="377">
        <v>28.2</v>
      </c>
      <c r="CO51" s="377"/>
      <c r="CP51" s="377"/>
      <c r="CQ51" s="377"/>
      <c r="CR51" s="377"/>
      <c r="CS51" s="377"/>
      <c r="CT51" s="377"/>
      <c r="CU51" s="377"/>
      <c r="CV51" s="377">
        <v>25.6</v>
      </c>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590</v>
      </c>
      <c r="BC53" s="380"/>
      <c r="BD53" s="380"/>
      <c r="BE53" s="380"/>
      <c r="BF53" s="380"/>
      <c r="BG53" s="380"/>
      <c r="BH53" s="380"/>
      <c r="BI53" s="380"/>
      <c r="BJ53" s="380"/>
      <c r="BK53" s="380"/>
      <c r="BL53" s="380"/>
      <c r="BM53" s="380"/>
      <c r="BN53" s="380"/>
      <c r="BO53" s="380"/>
      <c r="BP53" s="377">
        <v>60</v>
      </c>
      <c r="BQ53" s="377"/>
      <c r="BR53" s="377"/>
      <c r="BS53" s="377"/>
      <c r="BT53" s="377"/>
      <c r="BU53" s="377"/>
      <c r="BV53" s="377"/>
      <c r="BW53" s="377"/>
      <c r="BX53" s="377">
        <v>61.1</v>
      </c>
      <c r="BY53" s="377"/>
      <c r="BZ53" s="377"/>
      <c r="CA53" s="377"/>
      <c r="CB53" s="377"/>
      <c r="CC53" s="377"/>
      <c r="CD53" s="377"/>
      <c r="CE53" s="377"/>
      <c r="CF53" s="377">
        <v>62.8</v>
      </c>
      <c r="CG53" s="377"/>
      <c r="CH53" s="377"/>
      <c r="CI53" s="377"/>
      <c r="CJ53" s="377"/>
      <c r="CK53" s="377"/>
      <c r="CL53" s="377"/>
      <c r="CM53" s="377"/>
      <c r="CN53" s="377">
        <v>58.5</v>
      </c>
      <c r="CO53" s="377"/>
      <c r="CP53" s="377"/>
      <c r="CQ53" s="377"/>
      <c r="CR53" s="377"/>
      <c r="CS53" s="377"/>
      <c r="CT53" s="377"/>
      <c r="CU53" s="377"/>
      <c r="CV53" s="377">
        <v>59.2</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591</v>
      </c>
      <c r="AO55" s="382"/>
      <c r="AP55" s="382"/>
      <c r="AQ55" s="382"/>
      <c r="AR55" s="382"/>
      <c r="AS55" s="382"/>
      <c r="AT55" s="382"/>
      <c r="AU55" s="382"/>
      <c r="AV55" s="382"/>
      <c r="AW55" s="382"/>
      <c r="AX55" s="382"/>
      <c r="AY55" s="382"/>
      <c r="AZ55" s="382"/>
      <c r="BA55" s="382"/>
      <c r="BB55" s="380" t="s">
        <v>589</v>
      </c>
      <c r="BC55" s="380"/>
      <c r="BD55" s="380"/>
      <c r="BE55" s="380"/>
      <c r="BF55" s="380"/>
      <c r="BG55" s="380"/>
      <c r="BH55" s="380"/>
      <c r="BI55" s="380"/>
      <c r="BJ55" s="380"/>
      <c r="BK55" s="380"/>
      <c r="BL55" s="380"/>
      <c r="BM55" s="380"/>
      <c r="BN55" s="380"/>
      <c r="BO55" s="380"/>
      <c r="BP55" s="377">
        <v>18</v>
      </c>
      <c r="BQ55" s="377"/>
      <c r="BR55" s="377"/>
      <c r="BS55" s="377"/>
      <c r="BT55" s="377"/>
      <c r="BU55" s="377"/>
      <c r="BV55" s="377"/>
      <c r="BW55" s="377"/>
      <c r="BX55" s="377">
        <v>13.1</v>
      </c>
      <c r="BY55" s="377"/>
      <c r="BZ55" s="377"/>
      <c r="CA55" s="377"/>
      <c r="CB55" s="377"/>
      <c r="CC55" s="377"/>
      <c r="CD55" s="377"/>
      <c r="CE55" s="377"/>
      <c r="CF55" s="377">
        <v>10.9</v>
      </c>
      <c r="CG55" s="377"/>
      <c r="CH55" s="377"/>
      <c r="CI55" s="377"/>
      <c r="CJ55" s="377"/>
      <c r="CK55" s="377"/>
      <c r="CL55" s="377"/>
      <c r="CM55" s="377"/>
      <c r="CN55" s="377">
        <v>13.6</v>
      </c>
      <c r="CO55" s="377"/>
      <c r="CP55" s="377"/>
      <c r="CQ55" s="377"/>
      <c r="CR55" s="377"/>
      <c r="CS55" s="377"/>
      <c r="CT55" s="377"/>
      <c r="CU55" s="377"/>
      <c r="CV55" s="377">
        <v>15.3</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590</v>
      </c>
      <c r="BC57" s="380"/>
      <c r="BD57" s="380"/>
      <c r="BE57" s="380"/>
      <c r="BF57" s="380"/>
      <c r="BG57" s="380"/>
      <c r="BH57" s="380"/>
      <c r="BI57" s="380"/>
      <c r="BJ57" s="380"/>
      <c r="BK57" s="380"/>
      <c r="BL57" s="380"/>
      <c r="BM57" s="380"/>
      <c r="BN57" s="380"/>
      <c r="BO57" s="380"/>
      <c r="BP57" s="377">
        <v>61.9</v>
      </c>
      <c r="BQ57" s="377"/>
      <c r="BR57" s="377"/>
      <c r="BS57" s="377"/>
      <c r="BT57" s="377"/>
      <c r="BU57" s="377"/>
      <c r="BV57" s="377"/>
      <c r="BW57" s="377"/>
      <c r="BX57" s="377">
        <v>62.5</v>
      </c>
      <c r="BY57" s="377"/>
      <c r="BZ57" s="377"/>
      <c r="CA57" s="377"/>
      <c r="CB57" s="377"/>
      <c r="CC57" s="377"/>
      <c r="CD57" s="377"/>
      <c r="CE57" s="377"/>
      <c r="CF57" s="377">
        <v>63.5</v>
      </c>
      <c r="CG57" s="377"/>
      <c r="CH57" s="377"/>
      <c r="CI57" s="377"/>
      <c r="CJ57" s="377"/>
      <c r="CK57" s="377"/>
      <c r="CL57" s="377"/>
      <c r="CM57" s="377"/>
      <c r="CN57" s="377">
        <v>63.8</v>
      </c>
      <c r="CO57" s="377"/>
      <c r="CP57" s="377"/>
      <c r="CQ57" s="377"/>
      <c r="CR57" s="377"/>
      <c r="CS57" s="377"/>
      <c r="CT57" s="377"/>
      <c r="CU57" s="377"/>
      <c r="CV57" s="377">
        <v>64.099999999999994</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592</v>
      </c>
    </row>
    <row r="64" spans="1:109" ht="13" x14ac:dyDescent="0.2">
      <c r="B64" s="247"/>
      <c r="G64" s="357"/>
      <c r="I64" s="369"/>
      <c r="J64" s="369"/>
      <c r="K64" s="369"/>
      <c r="L64" s="369"/>
      <c r="M64" s="369"/>
      <c r="N64" s="370"/>
      <c r="AM64" s="357"/>
      <c r="AN64" s="357" t="s">
        <v>585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593</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587</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3" x14ac:dyDescent="0.2">
      <c r="B73" s="247"/>
      <c r="G73" s="385"/>
      <c r="H73" s="385"/>
      <c r="I73" s="385"/>
      <c r="J73" s="385"/>
      <c r="K73" s="381"/>
      <c r="L73" s="381"/>
      <c r="M73" s="381"/>
      <c r="N73" s="381"/>
      <c r="AM73" s="359"/>
      <c r="AN73" s="380" t="s">
        <v>588</v>
      </c>
      <c r="AO73" s="380"/>
      <c r="AP73" s="380"/>
      <c r="AQ73" s="380"/>
      <c r="AR73" s="380"/>
      <c r="AS73" s="380"/>
      <c r="AT73" s="380"/>
      <c r="AU73" s="380"/>
      <c r="AV73" s="380"/>
      <c r="AW73" s="380"/>
      <c r="AX73" s="380"/>
      <c r="AY73" s="380"/>
      <c r="AZ73" s="380"/>
      <c r="BA73" s="380"/>
      <c r="BB73" s="380" t="s">
        <v>589</v>
      </c>
      <c r="BC73" s="380"/>
      <c r="BD73" s="380"/>
      <c r="BE73" s="380"/>
      <c r="BF73" s="380"/>
      <c r="BG73" s="380"/>
      <c r="BH73" s="380"/>
      <c r="BI73" s="380"/>
      <c r="BJ73" s="380"/>
      <c r="BK73" s="380"/>
      <c r="BL73" s="380"/>
      <c r="BM73" s="380"/>
      <c r="BN73" s="380"/>
      <c r="BO73" s="380"/>
      <c r="BP73" s="377">
        <v>45.1</v>
      </c>
      <c r="BQ73" s="377"/>
      <c r="BR73" s="377"/>
      <c r="BS73" s="377"/>
      <c r="BT73" s="377"/>
      <c r="BU73" s="377"/>
      <c r="BV73" s="377"/>
      <c r="BW73" s="377"/>
      <c r="BX73" s="377">
        <v>30.2</v>
      </c>
      <c r="BY73" s="377"/>
      <c r="BZ73" s="377"/>
      <c r="CA73" s="377"/>
      <c r="CB73" s="377"/>
      <c r="CC73" s="377"/>
      <c r="CD73" s="377"/>
      <c r="CE73" s="377"/>
      <c r="CF73" s="377">
        <v>24.3</v>
      </c>
      <c r="CG73" s="377"/>
      <c r="CH73" s="377"/>
      <c r="CI73" s="377"/>
      <c r="CJ73" s="377"/>
      <c r="CK73" s="377"/>
      <c r="CL73" s="377"/>
      <c r="CM73" s="377"/>
      <c r="CN73" s="377">
        <v>28.2</v>
      </c>
      <c r="CO73" s="377"/>
      <c r="CP73" s="377"/>
      <c r="CQ73" s="377"/>
      <c r="CR73" s="377"/>
      <c r="CS73" s="377"/>
      <c r="CT73" s="377"/>
      <c r="CU73" s="377"/>
      <c r="CV73" s="377">
        <v>25.6</v>
      </c>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594</v>
      </c>
      <c r="BC75" s="380"/>
      <c r="BD75" s="380"/>
      <c r="BE75" s="380"/>
      <c r="BF75" s="380"/>
      <c r="BG75" s="380"/>
      <c r="BH75" s="380"/>
      <c r="BI75" s="380"/>
      <c r="BJ75" s="380"/>
      <c r="BK75" s="380"/>
      <c r="BL75" s="380"/>
      <c r="BM75" s="380"/>
      <c r="BN75" s="380"/>
      <c r="BO75" s="380"/>
      <c r="BP75" s="377">
        <v>5.4</v>
      </c>
      <c r="BQ75" s="377"/>
      <c r="BR75" s="377"/>
      <c r="BS75" s="377"/>
      <c r="BT75" s="377"/>
      <c r="BU75" s="377"/>
      <c r="BV75" s="377"/>
      <c r="BW75" s="377"/>
      <c r="BX75" s="377">
        <v>5.6</v>
      </c>
      <c r="BY75" s="377"/>
      <c r="BZ75" s="377"/>
      <c r="CA75" s="377"/>
      <c r="CB75" s="377"/>
      <c r="CC75" s="377"/>
      <c r="CD75" s="377"/>
      <c r="CE75" s="377"/>
      <c r="CF75" s="377">
        <v>6</v>
      </c>
      <c r="CG75" s="377"/>
      <c r="CH75" s="377"/>
      <c r="CI75" s="377"/>
      <c r="CJ75" s="377"/>
      <c r="CK75" s="377"/>
      <c r="CL75" s="377"/>
      <c r="CM75" s="377"/>
      <c r="CN75" s="377">
        <v>5.8</v>
      </c>
      <c r="CO75" s="377"/>
      <c r="CP75" s="377"/>
      <c r="CQ75" s="377"/>
      <c r="CR75" s="377"/>
      <c r="CS75" s="377"/>
      <c r="CT75" s="377"/>
      <c r="CU75" s="377"/>
      <c r="CV75" s="377">
        <v>5.3</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591</v>
      </c>
      <c r="AO77" s="382"/>
      <c r="AP77" s="382"/>
      <c r="AQ77" s="382"/>
      <c r="AR77" s="382"/>
      <c r="AS77" s="382"/>
      <c r="AT77" s="382"/>
      <c r="AU77" s="382"/>
      <c r="AV77" s="382"/>
      <c r="AW77" s="382"/>
      <c r="AX77" s="382"/>
      <c r="AY77" s="382"/>
      <c r="AZ77" s="382"/>
      <c r="BA77" s="382"/>
      <c r="BB77" s="380" t="s">
        <v>589</v>
      </c>
      <c r="BC77" s="380"/>
      <c r="BD77" s="380"/>
      <c r="BE77" s="380"/>
      <c r="BF77" s="380"/>
      <c r="BG77" s="380"/>
      <c r="BH77" s="380"/>
      <c r="BI77" s="380"/>
      <c r="BJ77" s="380"/>
      <c r="BK77" s="380"/>
      <c r="BL77" s="380"/>
      <c r="BM77" s="380"/>
      <c r="BN77" s="380"/>
      <c r="BO77" s="380"/>
      <c r="BP77" s="377">
        <v>18</v>
      </c>
      <c r="BQ77" s="377"/>
      <c r="BR77" s="377"/>
      <c r="BS77" s="377"/>
      <c r="BT77" s="377"/>
      <c r="BU77" s="377"/>
      <c r="BV77" s="377"/>
      <c r="BW77" s="377"/>
      <c r="BX77" s="377">
        <v>13.1</v>
      </c>
      <c r="BY77" s="377"/>
      <c r="BZ77" s="377"/>
      <c r="CA77" s="377"/>
      <c r="CB77" s="377"/>
      <c r="CC77" s="377"/>
      <c r="CD77" s="377"/>
      <c r="CE77" s="377"/>
      <c r="CF77" s="377">
        <v>10.9</v>
      </c>
      <c r="CG77" s="377"/>
      <c r="CH77" s="377"/>
      <c r="CI77" s="377"/>
      <c r="CJ77" s="377"/>
      <c r="CK77" s="377"/>
      <c r="CL77" s="377"/>
      <c r="CM77" s="377"/>
      <c r="CN77" s="377">
        <v>13.6</v>
      </c>
      <c r="CO77" s="377"/>
      <c r="CP77" s="377"/>
      <c r="CQ77" s="377"/>
      <c r="CR77" s="377"/>
      <c r="CS77" s="377"/>
      <c r="CT77" s="377"/>
      <c r="CU77" s="377"/>
      <c r="CV77" s="377">
        <v>15.3</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594</v>
      </c>
      <c r="BC79" s="380"/>
      <c r="BD79" s="380"/>
      <c r="BE79" s="380"/>
      <c r="BF79" s="380"/>
      <c r="BG79" s="380"/>
      <c r="BH79" s="380"/>
      <c r="BI79" s="380"/>
      <c r="BJ79" s="380"/>
      <c r="BK79" s="380"/>
      <c r="BL79" s="380"/>
      <c r="BM79" s="380"/>
      <c r="BN79" s="380"/>
      <c r="BO79" s="380"/>
      <c r="BP79" s="377">
        <v>3.5</v>
      </c>
      <c r="BQ79" s="377"/>
      <c r="BR79" s="377"/>
      <c r="BS79" s="377"/>
      <c r="BT79" s="377"/>
      <c r="BU79" s="377"/>
      <c r="BV79" s="377"/>
      <c r="BW79" s="377"/>
      <c r="BX79" s="377">
        <v>3.6</v>
      </c>
      <c r="BY79" s="377"/>
      <c r="BZ79" s="377"/>
      <c r="CA79" s="377"/>
      <c r="CB79" s="377"/>
      <c r="CC79" s="377"/>
      <c r="CD79" s="377"/>
      <c r="CE79" s="377"/>
      <c r="CF79" s="377">
        <v>4</v>
      </c>
      <c r="CG79" s="377"/>
      <c r="CH79" s="377"/>
      <c r="CI79" s="377"/>
      <c r="CJ79" s="377"/>
      <c r="CK79" s="377"/>
      <c r="CL79" s="377"/>
      <c r="CM79" s="377"/>
      <c r="CN79" s="377">
        <v>4.3</v>
      </c>
      <c r="CO79" s="377"/>
      <c r="CP79" s="377"/>
      <c r="CQ79" s="377"/>
      <c r="CR79" s="377"/>
      <c r="CS79" s="377"/>
      <c r="CT79" s="377"/>
      <c r="CU79" s="377"/>
      <c r="CV79" s="377">
        <v>4.5</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sEwnI+pcRsgn7tJfXKHCiQ1FUJVdgsP+QZ0u3GnRfGLNagVwSFOt1GatmSZ9Nea4Y3FnUOFolUAPfa0RniEXg==" saltValue="ehjYsn/tnpQbMCoUx3/Yd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0094D-2EEC-4742-AD06-7D39AA57406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u5Tsg0/GbaC5DKIZjZQ0OvvL9A805Da1CYrdPRjbQeVv0TmObuC6uBsE77iVrcY+yhbSyPZAntRuTqfwTTp4ig==" saltValue="W0iGobrAYzhd+7zmHAjHI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515FA-AE9E-467B-BC88-33D97D1FA1F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4apFfy3qi+pRc5m457ijywzfuqF1aSpY6CApLeui5iweGX3O7t05Qs9eDgqnmYJVFe/BYPGeYFJG9Oi6brbKsQ==" saltValue="SfJtLVlnpcToaapSsfCVJ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46079</v>
      </c>
      <c r="E3" s="142"/>
      <c r="F3" s="143">
        <v>43261</v>
      </c>
      <c r="G3" s="144"/>
      <c r="H3" s="145"/>
    </row>
    <row r="4" spans="1:8" x14ac:dyDescent="0.2">
      <c r="A4" s="146"/>
      <c r="B4" s="147"/>
      <c r="C4" s="148"/>
      <c r="D4" s="149">
        <v>26662</v>
      </c>
      <c r="E4" s="150"/>
      <c r="F4" s="151">
        <v>24721</v>
      </c>
      <c r="G4" s="152"/>
      <c r="H4" s="153"/>
    </row>
    <row r="5" spans="1:8" x14ac:dyDescent="0.2">
      <c r="A5" s="134" t="s">
        <v>520</v>
      </c>
      <c r="B5" s="139"/>
      <c r="C5" s="140"/>
      <c r="D5" s="141">
        <v>37529</v>
      </c>
      <c r="E5" s="142"/>
      <c r="F5" s="143">
        <v>40626</v>
      </c>
      <c r="G5" s="144"/>
      <c r="H5" s="145"/>
    </row>
    <row r="6" spans="1:8" x14ac:dyDescent="0.2">
      <c r="A6" s="146"/>
      <c r="B6" s="147"/>
      <c r="C6" s="148"/>
      <c r="D6" s="149">
        <v>20947</v>
      </c>
      <c r="E6" s="150"/>
      <c r="F6" s="151">
        <v>24279</v>
      </c>
      <c r="G6" s="152"/>
      <c r="H6" s="153"/>
    </row>
    <row r="7" spans="1:8" x14ac:dyDescent="0.2">
      <c r="A7" s="134" t="s">
        <v>521</v>
      </c>
      <c r="B7" s="139"/>
      <c r="C7" s="140"/>
      <c r="D7" s="141">
        <v>54808</v>
      </c>
      <c r="E7" s="142"/>
      <c r="F7" s="143">
        <v>46133</v>
      </c>
      <c r="G7" s="144"/>
      <c r="H7" s="145"/>
    </row>
    <row r="8" spans="1:8" x14ac:dyDescent="0.2">
      <c r="A8" s="146"/>
      <c r="B8" s="147"/>
      <c r="C8" s="148"/>
      <c r="D8" s="149">
        <v>36346</v>
      </c>
      <c r="E8" s="150"/>
      <c r="F8" s="151">
        <v>27280</v>
      </c>
      <c r="G8" s="152"/>
      <c r="H8" s="153"/>
    </row>
    <row r="9" spans="1:8" x14ac:dyDescent="0.2">
      <c r="A9" s="134" t="s">
        <v>522</v>
      </c>
      <c r="B9" s="139"/>
      <c r="C9" s="140"/>
      <c r="D9" s="141">
        <v>52393</v>
      </c>
      <c r="E9" s="142"/>
      <c r="F9" s="143">
        <v>49174</v>
      </c>
      <c r="G9" s="144"/>
      <c r="H9" s="145"/>
    </row>
    <row r="10" spans="1:8" x14ac:dyDescent="0.2">
      <c r="A10" s="146"/>
      <c r="B10" s="147"/>
      <c r="C10" s="148"/>
      <c r="D10" s="149">
        <v>27023</v>
      </c>
      <c r="E10" s="150"/>
      <c r="F10" s="151">
        <v>29896</v>
      </c>
      <c r="G10" s="152"/>
      <c r="H10" s="153"/>
    </row>
    <row r="11" spans="1:8" x14ac:dyDescent="0.2">
      <c r="A11" s="134" t="s">
        <v>523</v>
      </c>
      <c r="B11" s="139"/>
      <c r="C11" s="140"/>
      <c r="D11" s="141">
        <v>60961</v>
      </c>
      <c r="E11" s="142"/>
      <c r="F11" s="143">
        <v>50636</v>
      </c>
      <c r="G11" s="144"/>
      <c r="H11" s="145"/>
    </row>
    <row r="12" spans="1:8" x14ac:dyDescent="0.2">
      <c r="A12" s="146"/>
      <c r="B12" s="147"/>
      <c r="C12" s="154"/>
      <c r="D12" s="149">
        <v>41754</v>
      </c>
      <c r="E12" s="150"/>
      <c r="F12" s="151">
        <v>31778</v>
      </c>
      <c r="G12" s="152"/>
      <c r="H12" s="153"/>
    </row>
    <row r="13" spans="1:8" x14ac:dyDescent="0.2">
      <c r="A13" s="134"/>
      <c r="B13" s="139"/>
      <c r="C13" s="140"/>
      <c r="D13" s="141">
        <v>50354</v>
      </c>
      <c r="E13" s="142"/>
      <c r="F13" s="143">
        <v>45966</v>
      </c>
      <c r="G13" s="155"/>
      <c r="H13" s="145"/>
    </row>
    <row r="14" spans="1:8" x14ac:dyDescent="0.2">
      <c r="A14" s="146"/>
      <c r="B14" s="147"/>
      <c r="C14" s="148"/>
      <c r="D14" s="149">
        <v>30546</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4.88</v>
      </c>
      <c r="C19" s="156">
        <f>ROUND(VALUE(SUBSTITUTE(実質収支比率等に係る経年分析!G$48,"▲","-")),2)</f>
        <v>6.26</v>
      </c>
      <c r="D19" s="156">
        <f>ROUND(VALUE(SUBSTITUTE(実質収支比率等に係る経年分析!H$48,"▲","-")),2)</f>
        <v>7.19</v>
      </c>
      <c r="E19" s="156">
        <f>ROUND(VALUE(SUBSTITUTE(実質収支比率等に係る経年分析!I$48,"▲","-")),2)</f>
        <v>7.31</v>
      </c>
      <c r="F19" s="156">
        <f>ROUND(VALUE(SUBSTITUTE(実質収支比率等に係る経年分析!J$48,"▲","-")),2)</f>
        <v>5.44</v>
      </c>
    </row>
    <row r="20" spans="1:11" x14ac:dyDescent="0.2">
      <c r="A20" s="156" t="s">
        <v>53</v>
      </c>
      <c r="B20" s="156">
        <f>ROUND(VALUE(SUBSTITUTE(実質収支比率等に係る経年分析!F$47,"▲","-")),2)</f>
        <v>21.36</v>
      </c>
      <c r="C20" s="156">
        <f>ROUND(VALUE(SUBSTITUTE(実質収支比率等に係る経年分析!G$47,"▲","-")),2)</f>
        <v>24.59</v>
      </c>
      <c r="D20" s="156">
        <f>ROUND(VALUE(SUBSTITUTE(実質収支比率等に係る経年分析!H$47,"▲","-")),2)</f>
        <v>28.96</v>
      </c>
      <c r="E20" s="156">
        <f>ROUND(VALUE(SUBSTITUTE(実質収支比率等に係る経年分析!I$47,"▲","-")),2)</f>
        <v>27.59</v>
      </c>
      <c r="F20" s="156">
        <f>ROUND(VALUE(SUBSTITUTE(実質収支比率等に係る経年分析!J$47,"▲","-")),2)</f>
        <v>32.21</v>
      </c>
    </row>
    <row r="21" spans="1:11" x14ac:dyDescent="0.2">
      <c r="A21" s="156" t="s">
        <v>54</v>
      </c>
      <c r="B21" s="156">
        <f>IF(ISNUMBER(VALUE(SUBSTITUTE(実質収支比率等に係る経年分析!F$49,"▲","-"))),ROUND(VALUE(SUBSTITUTE(実質収支比率等に係る経年分析!F$49,"▲","-")),2),NA())</f>
        <v>-4.2300000000000004</v>
      </c>
      <c r="C21" s="156">
        <f>IF(ISNUMBER(VALUE(SUBSTITUTE(実質収支比率等に係る経年分析!G$49,"▲","-"))),ROUND(VALUE(SUBSTITUTE(実質収支比率等に係る経年分析!G$49,"▲","-")),2),NA())</f>
        <v>1.63</v>
      </c>
      <c r="D21" s="156">
        <f>IF(ISNUMBER(VALUE(SUBSTITUTE(実質収支比率等に係る経年分析!H$49,"▲","-"))),ROUND(VALUE(SUBSTITUTE(実質収支比率等に係る経年分析!H$49,"▲","-")),2),NA())</f>
        <v>-1.76</v>
      </c>
      <c r="E21" s="156">
        <f>IF(ISNUMBER(VALUE(SUBSTITUTE(実質収支比率等に係る経年分析!I$49,"▲","-"))),ROUND(VALUE(SUBSTITUTE(実質収支比率等に係る経年分析!I$49,"▲","-")),2),NA())</f>
        <v>-6.68</v>
      </c>
      <c r="F21" s="156">
        <f>IF(ISNUMBER(VALUE(SUBSTITUTE(実質収支比率等に係る経年分析!J$49,"▲","-"))),ROUND(VALUE(SUBSTITUTE(実質収支比率等に係る経年分析!J$49,"▲","-")),2),NA())</f>
        <v>-2.57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太陽光発電事業特別会計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八王子山墓園特別会計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1.0900000000000001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2.0099999999999998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1.23</v>
      </c>
    </row>
    <row r="35" spans="1:16" x14ac:dyDescent="0.2">
      <c r="A35" s="157" t="str">
        <f>IF(連結実質赤字比率に係る赤字・黒字の構成分析!C$35="",NA(),連結実質赤字比率に係る赤字・黒字の構成分析!C$35)</f>
        <v>下水道事業等会計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1.67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6.22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7.17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6785</v>
      </c>
      <c r="E42" s="158"/>
      <c r="F42" s="158"/>
      <c r="G42" s="158">
        <f>'実質公債費比率（分子）の構造'!L$52</f>
        <v>6686</v>
      </c>
      <c r="H42" s="158"/>
      <c r="I42" s="158"/>
      <c r="J42" s="158">
        <f>'実質公債費比率（分子）の構造'!M$52</f>
        <v>6546</v>
      </c>
      <c r="K42" s="158"/>
      <c r="L42" s="158"/>
      <c r="M42" s="158">
        <f>'実質公債費比率（分子）の構造'!N$52</f>
        <v>6391</v>
      </c>
      <c r="N42" s="158"/>
      <c r="O42" s="158"/>
      <c r="P42" s="158">
        <f>'実質公債費比率（分子）の構造'!O$52</f>
        <v>6128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28</v>
      </c>
      <c r="C44" s="158"/>
      <c r="D44" s="158"/>
      <c r="E44" s="158">
        <f>'実質公債費比率（分子）の構造'!L$50</f>
        <v>25</v>
      </c>
      <c r="F44" s="158"/>
      <c r="G44" s="158"/>
      <c r="H44" s="158">
        <f>'実質公債費比率（分子）の構造'!M$50</f>
        <v>25</v>
      </c>
      <c r="I44" s="158"/>
      <c r="J44" s="158"/>
      <c r="K44" s="158">
        <f>'実質公債費比率（分子）の構造'!N$50</f>
        <v>25</v>
      </c>
      <c r="L44" s="158"/>
      <c r="M44" s="158"/>
      <c r="N44" s="158">
        <f>'実質公債費比率（分子）の構造'!O$50</f>
        <v>25</v>
      </c>
      <c r="O44" s="158"/>
      <c r="P44" s="158"/>
    </row>
    <row r="45" spans="1:16" x14ac:dyDescent="0.2">
      <c r="A45" s="158" t="s">
        <v>63</v>
      </c>
      <c r="B45" s="158">
        <f>'実質公債費比率（分子）の構造'!K$49</f>
        <v>1</v>
      </c>
      <c r="C45" s="158"/>
      <c r="D45" s="158"/>
      <c r="E45" s="158">
        <f>'実質公債費比率（分子）の構造'!L$49</f>
        <v>428</v>
      </c>
      <c r="F45" s="158"/>
      <c r="G45" s="158"/>
      <c r="H45" s="158">
        <f>'実質公債費比率（分子）の構造'!M$49</f>
        <v>480</v>
      </c>
      <c r="I45" s="158"/>
      <c r="J45" s="158"/>
      <c r="K45" s="158">
        <f>'実質公債費比率（分子）の構造'!N$49</f>
        <v>583</v>
      </c>
      <c r="L45" s="158"/>
      <c r="M45" s="158"/>
      <c r="N45" s="158">
        <f>'実質公債費比率（分子）の構造'!O$49</f>
        <v>583</v>
      </c>
      <c r="O45" s="158"/>
      <c r="P45" s="158"/>
    </row>
    <row r="46" spans="1:16" x14ac:dyDescent="0.2">
      <c r="A46" s="158" t="s">
        <v>64</v>
      </c>
      <c r="B46" s="158">
        <f>'実質公債費比率（分子）の構造'!K$48</f>
        <v>1351</v>
      </c>
      <c r="C46" s="158"/>
      <c r="D46" s="158"/>
      <c r="E46" s="158">
        <f>'実質公債費比率（分子）の構造'!L$48</f>
        <v>1375</v>
      </c>
      <c r="F46" s="158"/>
      <c r="G46" s="158"/>
      <c r="H46" s="158">
        <f>'実質公債費比率（分子）の構造'!M$48</f>
        <v>1417</v>
      </c>
      <c r="I46" s="158"/>
      <c r="J46" s="158"/>
      <c r="K46" s="158">
        <f>'実質公債費比率（分子）の構造'!N$48</f>
        <v>1366</v>
      </c>
      <c r="L46" s="158"/>
      <c r="M46" s="158"/>
      <c r="N46" s="158">
        <f>'実質公債費比率（分子）の構造'!O$48</f>
        <v>1375</v>
      </c>
      <c r="O46" s="158"/>
      <c r="P46" s="158"/>
    </row>
    <row r="47" spans="1:16" x14ac:dyDescent="0.2">
      <c r="A47" s="158" t="s">
        <v>12</v>
      </c>
      <c r="B47" s="158">
        <f>'実質公債費比率（分子）の構造'!K$47</f>
        <v>33</v>
      </c>
      <c r="C47" s="158"/>
      <c r="D47" s="158"/>
      <c r="E47" s="158">
        <f>'実質公債費比率（分子）の構造'!L$47</f>
        <v>17</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7425</v>
      </c>
      <c r="C49" s="158"/>
      <c r="D49" s="158"/>
      <c r="E49" s="158">
        <f>'実質公債費比率（分子）の構造'!L$45</f>
        <v>7404</v>
      </c>
      <c r="F49" s="158"/>
      <c r="G49" s="158"/>
      <c r="H49" s="158">
        <f>'実質公債費比率（分子）の構造'!M$45</f>
        <v>7304</v>
      </c>
      <c r="I49" s="158"/>
      <c r="J49" s="158"/>
      <c r="K49" s="158">
        <f>'実質公債費比率（分子）の構造'!N$45</f>
        <v>6373</v>
      </c>
      <c r="L49" s="158"/>
      <c r="M49" s="158"/>
      <c r="N49" s="158">
        <f>'実質公債費比率（分子）の構造'!O$45</f>
        <v>6300</v>
      </c>
      <c r="O49" s="158"/>
      <c r="P49" s="158"/>
    </row>
    <row r="50" spans="1:16" x14ac:dyDescent="0.2">
      <c r="A50" s="158" t="s">
        <v>67</v>
      </c>
      <c r="B50" s="158" t="e">
        <f>NA()</f>
        <v>#N/A</v>
      </c>
      <c r="C50" s="158">
        <f>IF(ISNUMBER('実質公債費比率（分子）の構造'!K$53),'実質公債費比率（分子）の構造'!K$53,NA())</f>
        <v>2053</v>
      </c>
      <c r="D50" s="158" t="e">
        <f>NA()</f>
        <v>#N/A</v>
      </c>
      <c r="E50" s="158" t="e">
        <f>NA()</f>
        <v>#N/A</v>
      </c>
      <c r="F50" s="158">
        <f>IF(ISNUMBER('実質公債費比率（分子）の構造'!L$53),'実質公債費比率（分子）の構造'!L$53,NA())</f>
        <v>2563</v>
      </c>
      <c r="G50" s="158" t="e">
        <f>NA()</f>
        <v>#N/A</v>
      </c>
      <c r="H50" s="158" t="e">
        <f>NA()</f>
        <v>#N/A</v>
      </c>
      <c r="I50" s="158">
        <f>IF(ISNUMBER('実質公債費比率（分子）の構造'!M$53),'実質公債費比率（分子）の構造'!M$53,NA())</f>
        <v>2680</v>
      </c>
      <c r="J50" s="158" t="e">
        <f>NA()</f>
        <v>#N/A</v>
      </c>
      <c r="K50" s="158" t="e">
        <f>NA()</f>
        <v>#N/A</v>
      </c>
      <c r="L50" s="158">
        <f>IF(ISNUMBER('実質公債費比率（分子）の構造'!N$53),'実質公債費比率（分子）の構造'!N$53,NA())</f>
        <v>1956</v>
      </c>
      <c r="M50" s="158" t="e">
        <f>NA()</f>
        <v>#N/A</v>
      </c>
      <c r="N50" s="158" t="e">
        <f>NA()</f>
        <v>#N/A</v>
      </c>
      <c r="O50" s="158">
        <f>IF(ISNUMBER('実質公債費比率（分子）の構造'!O$53),'実質公債費比率（分子）の構造'!O$53,NA())</f>
        <v>2155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61067</v>
      </c>
      <c r="E56" s="157"/>
      <c r="F56" s="157"/>
      <c r="G56" s="157">
        <f>'将来負担比率（分子）の構造'!J$52</f>
        <v>59880</v>
      </c>
      <c r="H56" s="157"/>
      <c r="I56" s="157"/>
      <c r="J56" s="157">
        <f>'将来負担比率（分子）の構造'!K$52</f>
        <v>58267</v>
      </c>
      <c r="K56" s="157"/>
      <c r="L56" s="157"/>
      <c r="M56" s="157">
        <f>'将来負担比率（分子）の構造'!L$52</f>
        <v>54953</v>
      </c>
      <c r="N56" s="157"/>
      <c r="O56" s="157"/>
      <c r="P56" s="157">
        <f>'将来負担比率（分子）の構造'!M$52</f>
        <v>51546</v>
      </c>
    </row>
    <row r="57" spans="1:16" x14ac:dyDescent="0.2">
      <c r="A57" s="157" t="s">
        <v>42</v>
      </c>
      <c r="B57" s="157"/>
      <c r="C57" s="157"/>
      <c r="D57" s="157">
        <f>'将来負担比率（分子）の構造'!I$51</f>
        <v>10604</v>
      </c>
      <c r="E57" s="157"/>
      <c r="F57" s="157"/>
      <c r="G57" s="157">
        <f>'将来負担比率（分子）の構造'!J$51</f>
        <v>11214</v>
      </c>
      <c r="H57" s="157"/>
      <c r="I57" s="157"/>
      <c r="J57" s="157">
        <f>'将来負担比率（分子）の構造'!K$51</f>
        <v>12114</v>
      </c>
      <c r="K57" s="157"/>
      <c r="L57" s="157"/>
      <c r="M57" s="157">
        <f>'将来負担比率（分子）の構造'!L$51</f>
        <v>11231</v>
      </c>
      <c r="N57" s="157"/>
      <c r="O57" s="157"/>
      <c r="P57" s="157">
        <f>'将来負担比率（分子）の構造'!M$51</f>
        <v>11006</v>
      </c>
    </row>
    <row r="58" spans="1:16" x14ac:dyDescent="0.2">
      <c r="A58" s="157" t="s">
        <v>41</v>
      </c>
      <c r="B58" s="157"/>
      <c r="C58" s="157"/>
      <c r="D58" s="157">
        <f>'将来負担比率（分子）の構造'!I$50</f>
        <v>11479</v>
      </c>
      <c r="E58" s="157"/>
      <c r="F58" s="157"/>
      <c r="G58" s="157">
        <f>'将来負担比率（分子）の構造'!J$50</f>
        <v>15027</v>
      </c>
      <c r="H58" s="157"/>
      <c r="I58" s="157"/>
      <c r="J58" s="157">
        <f>'将来負担比率（分子）の構造'!K$50</f>
        <v>16898</v>
      </c>
      <c r="K58" s="157"/>
      <c r="L58" s="157"/>
      <c r="M58" s="157">
        <f>'将来負担比率（分子）の構造'!L$50</f>
        <v>16703</v>
      </c>
      <c r="N58" s="157"/>
      <c r="O58" s="157"/>
      <c r="P58" s="157">
        <f>'将来負担比率（分子）の構造'!M$50</f>
        <v>19437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37</v>
      </c>
      <c r="C61" s="157"/>
      <c r="D61" s="157"/>
      <c r="E61" s="157">
        <f>'将来負担比率（分子）の構造'!J$46</f>
        <v>29</v>
      </c>
      <c r="F61" s="157"/>
      <c r="G61" s="157"/>
      <c r="H61" s="157" t="str">
        <f>'将来負担比率（分子）の構造'!K$46</f>
        <v>-</v>
      </c>
      <c r="I61" s="157"/>
      <c r="J61" s="157"/>
      <c r="K61" s="157">
        <f>'将来負担比率（分子）の構造'!L$46</f>
        <v>17</v>
      </c>
      <c r="L61" s="157"/>
      <c r="M61" s="157"/>
      <c r="N61" s="157" t="str">
        <f>'将来負担比率（分子）の構造'!M$46</f>
        <v>-</v>
      </c>
      <c r="O61" s="157"/>
      <c r="P61" s="157"/>
    </row>
    <row r="62" spans="1:16" x14ac:dyDescent="0.2">
      <c r="A62" s="157" t="s">
        <v>35</v>
      </c>
      <c r="B62" s="157">
        <f>'将来負担比率（分子）の構造'!I$45</f>
        <v>11537</v>
      </c>
      <c r="C62" s="157"/>
      <c r="D62" s="157"/>
      <c r="E62" s="157">
        <f>'将来負担比率（分子）の構造'!J$45</f>
        <v>11444</v>
      </c>
      <c r="F62" s="157"/>
      <c r="G62" s="157"/>
      <c r="H62" s="157">
        <f>'将来負担比率（分子）の構造'!K$45</f>
        <v>11580</v>
      </c>
      <c r="I62" s="157"/>
      <c r="J62" s="157"/>
      <c r="K62" s="157">
        <f>'将来負担比率（分子）の構造'!L$45</f>
        <v>11827</v>
      </c>
      <c r="L62" s="157"/>
      <c r="M62" s="157"/>
      <c r="N62" s="157">
        <f>'将来負担比率（分子）の構造'!M$45</f>
        <v>12005</v>
      </c>
      <c r="O62" s="157"/>
      <c r="P62" s="157"/>
    </row>
    <row r="63" spans="1:16" x14ac:dyDescent="0.2">
      <c r="A63" s="157" t="s">
        <v>34</v>
      </c>
      <c r="B63" s="157">
        <f>'将来負担比率（分子）の構造'!I$44</f>
        <v>10063</v>
      </c>
      <c r="C63" s="157"/>
      <c r="D63" s="157"/>
      <c r="E63" s="157">
        <f>'将来負担比率（分子）の構造'!J$44</f>
        <v>9617</v>
      </c>
      <c r="F63" s="157"/>
      <c r="G63" s="157"/>
      <c r="H63" s="157">
        <f>'将来負担比率（分子）の構造'!K$44</f>
        <v>9347</v>
      </c>
      <c r="I63" s="157"/>
      <c r="J63" s="157"/>
      <c r="K63" s="157">
        <f>'将来負担比率（分子）の構造'!L$44</f>
        <v>8781</v>
      </c>
      <c r="L63" s="157"/>
      <c r="M63" s="157"/>
      <c r="N63" s="157">
        <f>'将来負担比率（分子）の構造'!M$44</f>
        <v>8500</v>
      </c>
      <c r="O63" s="157"/>
      <c r="P63" s="157"/>
    </row>
    <row r="64" spans="1:16" x14ac:dyDescent="0.2">
      <c r="A64" s="157" t="s">
        <v>33</v>
      </c>
      <c r="B64" s="157">
        <f>'将来負担比率（分子）の構造'!I$43</f>
        <v>18140</v>
      </c>
      <c r="C64" s="157"/>
      <c r="D64" s="157"/>
      <c r="E64" s="157">
        <f>'将来負担比率（分子）の構造'!J$43</f>
        <v>18262</v>
      </c>
      <c r="F64" s="157"/>
      <c r="G64" s="157"/>
      <c r="H64" s="157">
        <f>'将来負担比率（分子）の構造'!K$43</f>
        <v>19774</v>
      </c>
      <c r="I64" s="157"/>
      <c r="J64" s="157"/>
      <c r="K64" s="157">
        <f>'将来負担比率（分子）の構造'!L$43</f>
        <v>19992</v>
      </c>
      <c r="L64" s="157"/>
      <c r="M64" s="157"/>
      <c r="N64" s="157">
        <f>'将来負担比率（分子）の構造'!M$43</f>
        <v>18937</v>
      </c>
      <c r="O64" s="157"/>
      <c r="P64" s="157"/>
    </row>
    <row r="65" spans="1:16" x14ac:dyDescent="0.2">
      <c r="A65" s="157" t="s">
        <v>32</v>
      </c>
      <c r="B65" s="157">
        <f>'将来負担比率（分子）の構造'!I$42</f>
        <v>431</v>
      </c>
      <c r="C65" s="157"/>
      <c r="D65" s="157"/>
      <c r="E65" s="157">
        <f>'将来負担比率（分子）の構造'!J$42</f>
        <v>407</v>
      </c>
      <c r="F65" s="157"/>
      <c r="G65" s="157"/>
      <c r="H65" s="157">
        <f>'将来負担比率（分子）の構造'!K$42</f>
        <v>49</v>
      </c>
      <c r="I65" s="157"/>
      <c r="J65" s="157"/>
      <c r="K65" s="157">
        <f>'将来負担比率（分子）の構造'!L$42</f>
        <v>25</v>
      </c>
      <c r="L65" s="157"/>
      <c r="M65" s="157"/>
      <c r="N65" s="157">
        <f>'将来負担比率（分子）の構造'!M$42</f>
        <v>1</v>
      </c>
      <c r="O65" s="157"/>
      <c r="P65" s="157"/>
    </row>
    <row r="66" spans="1:16" x14ac:dyDescent="0.2">
      <c r="A66" s="157" t="s">
        <v>31</v>
      </c>
      <c r="B66" s="157">
        <f>'将来負担比率（分子）の構造'!I$41</f>
        <v>60688</v>
      </c>
      <c r="C66" s="157"/>
      <c r="D66" s="157"/>
      <c r="E66" s="157">
        <f>'将来負担比率（分子）の構造'!J$41</f>
        <v>58968</v>
      </c>
      <c r="F66" s="157"/>
      <c r="G66" s="157"/>
      <c r="H66" s="157">
        <f>'将来負担比率（分子）の構造'!K$41</f>
        <v>56361</v>
      </c>
      <c r="I66" s="157"/>
      <c r="J66" s="157"/>
      <c r="K66" s="157">
        <f>'将来負担比率（分子）の構造'!L$41</f>
        <v>54102</v>
      </c>
      <c r="L66" s="157"/>
      <c r="M66" s="157"/>
      <c r="N66" s="157">
        <f>'将来負担比率（分子）の構造'!M$41</f>
        <v>53832</v>
      </c>
      <c r="O66" s="157"/>
      <c r="P66" s="157"/>
    </row>
    <row r="67" spans="1:16" x14ac:dyDescent="0.2">
      <c r="A67" s="157" t="s">
        <v>71</v>
      </c>
      <c r="B67" s="157" t="e">
        <f>NA()</f>
        <v>#N/A</v>
      </c>
      <c r="C67" s="157">
        <f>IF(ISNUMBER('将来負担比率（分子）の構造'!I$53), IF('将来負担比率（分子）の構造'!I$53 &lt; 0, 0, '将来負担比率（分子）の構造'!I$53), NA())</f>
        <v>17744</v>
      </c>
      <c r="D67" s="157" t="e">
        <f>NA()</f>
        <v>#N/A</v>
      </c>
      <c r="E67" s="157" t="e">
        <f>NA()</f>
        <v>#N/A</v>
      </c>
      <c r="F67" s="157">
        <f>IF(ISNUMBER('将来負担比率（分子）の構造'!J$53), IF('将来負担比率（分子）の構造'!J$53 &lt; 0, 0, '将来負担比率（分子）の構造'!J$53), NA())</f>
        <v>12606</v>
      </c>
      <c r="G67" s="157" t="e">
        <f>NA()</f>
        <v>#N/A</v>
      </c>
      <c r="H67" s="157" t="e">
        <f>NA()</f>
        <v>#N/A</v>
      </c>
      <c r="I67" s="157">
        <f>IF(ISNUMBER('将来負担比率（分子）の構造'!K$53), IF('将来負担比率（分子）の構造'!K$53 &lt; 0, 0, '将来負担比率（分子）の構造'!K$53), NA())</f>
        <v>9832</v>
      </c>
      <c r="J67" s="157" t="e">
        <f>NA()</f>
        <v>#N/A</v>
      </c>
      <c r="K67" s="157" t="e">
        <f>NA()</f>
        <v>#N/A</v>
      </c>
      <c r="L67" s="157">
        <f>IF(ISNUMBER('将来負担比率（分子）の構造'!L$53), IF('将来負担比率（分子）の構造'!L$53 &lt; 0, 0, '将来負担比率（分子）の構造'!L$53), NA())</f>
        <v>11856</v>
      </c>
      <c r="M67" s="157" t="e">
        <f>NA()</f>
        <v>#N/A</v>
      </c>
      <c r="N67" s="157" t="e">
        <f>NA()</f>
        <v>#N/A</v>
      </c>
      <c r="O67" s="157">
        <f>IF(ISNUMBER('将来負担比率（分子）の構造'!M$53), IF('将来負担比率（分子）の構造'!M$53 &lt; 0, 0, '将来負担比率（分子）の構造'!M$53), NA())</f>
        <v>11286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13256</v>
      </c>
      <c r="C72" s="161">
        <f>基金残高に係る経年分析!G55</f>
        <v>13037</v>
      </c>
      <c r="D72" s="161">
        <f>基金残高に係る経年分析!H55</f>
        <v>15848</v>
      </c>
    </row>
    <row r="73" spans="1:16" x14ac:dyDescent="0.2">
      <c r="A73" s="160" t="s">
        <v>74</v>
      </c>
      <c r="B73" s="161">
        <f>基金残高に係る経年分析!F56</f>
        <v>1524</v>
      </c>
      <c r="C73" s="161">
        <f>基金残高に係る経年分析!G56</f>
        <v>1541</v>
      </c>
      <c r="D73" s="161">
        <f>基金残高に係る経年分析!H56</f>
        <v>1450</v>
      </c>
    </row>
    <row r="74" spans="1:16" x14ac:dyDescent="0.2">
      <c r="A74" s="160" t="s">
        <v>75</v>
      </c>
      <c r="B74" s="161">
        <f>基金残高に係る経年分析!F57</f>
        <v>630</v>
      </c>
      <c r="C74" s="161">
        <f>基金残高に係る経年分析!G57</f>
        <v>535</v>
      </c>
      <c r="D74" s="161">
        <f>基金残高に係る経年分析!H57</f>
        <v>522</v>
      </c>
    </row>
  </sheetData>
  <sheetProtection algorithmName="SHA-512" hashValue="v680QddWMwETJPMAANEVrtEd4QUZlgDxv3gVjPLLH2/0GAYrsSdnFgh/7GetgTN4tvG+4FBrjqMwCLqgEoeHpg==" saltValue="Gq67M3aCYS7LF0zJzU2P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DA4EB4-B2A5-4A33-AFC5-B5032C8B3C60}">
  <ds:schemaRefs>
    <ds:schemaRef ds:uri="http://schemas.microsoft.com/sharepoint/v3/contenttype/forms"/>
  </ds:schemaRefs>
</ds:datastoreItem>
</file>

<file path=customXml/itemProps2.xml><?xml version="1.0" encoding="utf-8"?>
<ds:datastoreItem xmlns:ds="http://schemas.openxmlformats.org/officeDocument/2006/customXml" ds:itemID="{06E81439-38AA-46F5-BE62-6DD25F79ED9E}">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FC807C24-2837-4943-84A3-B7C1B7C0D8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2026-03-12T02:34:18Z</cp:lastPrinted>
  <dcterms:created xsi:type="dcterms:W3CDTF">2026-02-23T05:17:20Z</dcterms:created>
  <dcterms:modified xsi:type="dcterms:W3CDTF">2026-09-23T06:07:57Z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