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5C3FFC72-8EA6-452A-ABE6-0EEBAB977BF5}" xr6:coauthVersionLast="47" xr6:coauthVersionMax="47" xr10:uidLastSave="{FFD184E8-037C-4EBB-929C-9BA70ED3C656}"/>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definedNames>
    <definedName name="Z_F8DF84E2_FD54_401A_B28D_E88D559BE8B9_.wvu.Cols" localSheetId="13" hidden="1">公会計指標分析・財政指標組合せ分析表!$DF:$XFD</definedName>
    <definedName name="Z_F8DF84E2_FD54_401A_B28D_E88D559BE8B9_.wvu.Cols" localSheetId="14" hidden="1">施設類型別ストック情報分析表①!$DS:$XFD</definedName>
    <definedName name="Z_F8DF84E2_FD54_401A_B28D_E88D559BE8B9_.wvu.Cols" localSheetId="15" hidden="1">施設類型別ストック情報分析表②!$DS:$XFD</definedName>
    <definedName name="Z_F8DF84E2_FD54_401A_B28D_E88D559BE8B9_.wvu.Rows" localSheetId="13" hidden="1">公会計指標分析・財政指標組合せ分析表!$86:$1048576</definedName>
    <definedName name="Z_F8DF84E2_FD54_401A_B28D_E88D559BE8B9_.wvu.Rows" localSheetId="14" hidden="1">施設類型別ストック情報分析表①!$126:$1048576</definedName>
    <definedName name="Z_F8DF84E2_FD54_401A_B28D_E88D559BE8B9_.wvu.Rows" localSheetId="15" hidden="1">施設類型別ストック情報分析表②!$126:$1048576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8"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U38" i="10"/>
  <c r="C38" i="10"/>
  <c r="CO37" i="10"/>
  <c r="BE37" i="10"/>
  <c r="C37" i="10"/>
  <c r="BE36" i="10"/>
  <c r="C36" i="10"/>
  <c r="BE35" i="10"/>
  <c r="CO34" i="10"/>
  <c r="CO35" i="10" s="1"/>
  <c r="CO36" i="10" s="1"/>
  <c r="BW34" i="10"/>
  <c r="BW35" i="10" s="1"/>
  <c r="BW36" i="10" s="1"/>
  <c r="BW37" i="10" s="1"/>
  <c r="BE34" i="10"/>
  <c r="C34" i="10"/>
  <c r="C35" i="10" s="1"/>
  <c r="U34" i="10" s="1"/>
  <c r="U35" i="10" s="1"/>
  <c r="U36" i="10" s="1"/>
  <c r="U37" i="10" s="1"/>
  <c r="AM34" i="10" l="1"/>
  <c r="AM35" i="10" s="1"/>
  <c r="AM36" i="10" s="1"/>
  <c r="AM37" i="10" s="1"/>
  <c r="AM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<sst xmlns="http://schemas.openxmlformats.org/spreadsheetml/2006/main" count="1094" uniqueCount="576">
  <si>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</si>
  <si>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</si>
  <si>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</si>
  <si>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</si>
  <si>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</si>
  <si>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</si>
  <si>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</si>
  <si>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</si>
  <si>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</si>
  <si>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</si>
  <si>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</si>
  <si>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</si>
  <si>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</si>
  <si>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</si>
  <si>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</si>
  <si>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</si>
  <si>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</si>
  <si>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</si>
  <si>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</si>
  <si>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</si>
  <si>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</si>
  <si>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</si>
  <si>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</si>
  <si>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</si>
  <si>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</si>
  <si>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</si>
  <si>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</si>
  <si>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</si>
  <si>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</si>
  <si>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</si>
  <si>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</si>
  <si>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</si>
  <si>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</si>
  <si>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</si>
  <si>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</si>
  <si>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</si>
  <si>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</si>
  <si>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</si>
  <si>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</si>
  <si>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</si>
  <si>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</si>
  <si>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</si>
  <si>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</si>
  <si>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</si>
  <si>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</si>
  <si>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</si>
  <si>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</si>
  <si>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</si>
  <si>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</si>
  <si>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</si>
  <si>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</si>
  <si>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</si>
  <si>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</si>
  <si>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</si>
  <si>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</si>
  <si>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</si>
  <si>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</si>
  <si>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</si>
  <si>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</si>
  <si>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</si>
  <si>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</si>
  <si>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</si>
  <si>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</si>
  <si>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</si>
  <si>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</si>
  <si>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</si>
  <si>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</si>
  <si>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</si>
  <si>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</si>
  <si>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</si>
  <si>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</si>
  <si>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</si>
  <si>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</si>
  <si>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</si>
  <si>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</si>
  <si>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</si>
  <si>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</si>
  <si>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</si>
  <si>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</si>
  <si>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</si>
  <si>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</si>
  <si>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</si>
  <si>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</si>
  <si>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</si>
  <si>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</si>
  <si>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</si>
  <si>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</si>
  <si>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</si>
  <si>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</si>
  <si>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</si>
  <si>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</si>
  <si>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</si>
  <si>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</si>
  <si>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</si>
  <si>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伊勢崎市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</si>
  <si>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</si>
  <si>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</si>
  <si>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</si>
  <si>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</si>
  <si>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</si>
  <si>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</si>
  <si>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</si>
  <si>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</si>
  <si>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</si>
  <si>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</si>
  <si>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</si>
  <si>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</si>
  <si>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</si>
  <si>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</si>
  <si>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</si>
  <si>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</si>
  <si>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</si>
  <si>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</si>
  <si>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</si>
  <si>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</si>
  <si>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</si>
  <si>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</si>
  <si>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</si>
  <si>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</si>
  <si>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</si>
  <si>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</si>
  <si>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</si>
  <si>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</si>
  <si>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</si>
  <si>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</si>
  <si>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</si>
  <si>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</si>
  <si>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</si>
  <si>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</si>
  <si>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</si>
  <si>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</si>
  <si>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</si>
  <si>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</si>
  <si>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</si>
  <si>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</si>
  <si>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</si>
  <si>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</si>
  <si>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</si>
  <si>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</si>
  <si>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</si>
  <si>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</si>
  <si>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</si>
  <si>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</si>
  <si>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</si>
  <si>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</si>
  <si>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</si>
  <si>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</si>
  <si>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</si>
  <si>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</si>
  <si>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</si>
  <si>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</si>
  <si>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</si>
  <si>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</si>
  <si>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</si>
  <si>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</si>
  <si>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</si>
  <si>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</si>
  <si>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</si>
  <si>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</si>
  <si>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</si>
  <si>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</si>
  <si>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</si>
  <si>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</si>
  <si>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</si>
  <si>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</si>
  <si>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</si>
  <si>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</si>
  <si>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</si>
  <si>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</si>
  <si>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</si>
  <si>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</si>
  <si>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</si>
  <si>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</si>
  <si>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</si>
  <si>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</si>
  <si>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</si>
  <si>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</si>
  <si>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</si>
  <si>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</si>
  <si>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</si>
  <si>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</si>
  <si>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</si>
  <si>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</si>
  <si>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</si>
  <si>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</si>
  <si>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</si>
  <si>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</si>
  <si>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</si>
  <si>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</si>
  <si>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</si>
  <si>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</si>
  <si>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</si>
  <si>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</si>
  <si>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</si>
  <si>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</si>
  <si>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</si>
  <si>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</si>
  <si>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</si>
  <si>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</si>
  <si>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</si>
  <si>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</si>
  <si>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</si>
  <si>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</si>
  <si>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群馬県伊勢崎市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</si>
  <si>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</si>
  <si>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</si>
  <si>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</si>
  <si>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</si>
  <si>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</si>
  <si>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</si>
  <si>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</si>
  <si>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</si>
  <si>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</si>
  <si>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</si>
  <si>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</si>
  <si>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</si>
  <si>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</si>
  <si>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</si>
  <si>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</si>
  <si>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</si>
  <si>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</si>
  <si>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</si>
  <si>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</si>
  <si>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</si>
  <si>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</si>
  <si>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</si>
  <si>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</si>
  <si>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</si>
  <si>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</si>
  <si>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</si>
  <si>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</si>
  <si>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</si>
  <si>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</si>
  <si>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</si>
  <si>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</si>
  <si>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</si>
  <si>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</si>
  <si>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</si>
  <si>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</si>
  <si>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</si>
  <si>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</si>
  <si>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</si>
  <si>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</si>
  <si>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</si>
  <si>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</si>
  <si>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</si>
  <si>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</si>
  <si>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</si>
  <si>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</si>
  <si>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</si>
  <si>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</si>
  <si>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</si>
  <si>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</si>
  <si>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</si>
  <si>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</si>
  <si>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</si>
  <si>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</si>
  <si>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</si>
  <si>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</si>
  <si>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</si>
  <si>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</si>
  <si>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</si>
  <si>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</si>
  <si>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</si>
  <si>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</si>
  <si>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</si>
  <si>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</si>
  <si>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</si>
  <si>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</si>
  <si>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</si>
  <si>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</si>
  <si>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</si>
  <si>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</si>
  <si>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</si>
  <si>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</si>
  <si>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</si>
  <si>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</si>
  <si>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</si>
  <si>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</si>
  <si>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</si>
  <si>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</si>
  <si>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</si>
  <si>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</si>
  <si>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</si>
  <si>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</si>
  <si>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</si>
  <si>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</si>
  <si>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</si>
  <si>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</si>
  <si>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</si>
  <si>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</si>
  <si>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</si>
  <si>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</si>
  <si>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</si>
  <si>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</si>
  <si>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</si>
  <si>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</si>
  <si>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</si>
  <si>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</si>
  <si>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</si>
  <si>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</si>
  <si>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</si>
  <si>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</si>
  <si>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</si>
  <si>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</si>
  <si>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</si>
  <si>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</si>
  <si>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</si>
  <si>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</si>
  <si>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</si>
  <si>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</si>
  <si>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</si>
  <si>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</si>
  <si>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</si>
  <si>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</si>
  <si>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</si>
  <si>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</si>
  <si>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</si>
  <si>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</si>
  <si>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</si>
  <si>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</si>
  <si>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</si>
  <si>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</si>
  <si>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</si>
  <si>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</si>
  <si>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</si>
  <si>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</si>
  <si>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</si>
  <si>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</si>
  <si>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</si>
  <si>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</si>
  <si>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</si>
  <si>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</si>
  <si>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</si>
  <si>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</si>
  <si>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</si>
  <si>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</si>
  <si>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</si>
  <si>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</si>
  <si>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</si>
  <si>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</si>
  <si>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</si>
  <si>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</si>
  <si>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</si>
  <si>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</si>
  <si>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</si>
  <si>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</si>
  <si>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</si>
  <si>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</si>
  <si>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</si>
  <si>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</si>
  <si>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</si>
  <si>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</si>
  <si>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</si>
  <si>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群馬県伊勢崎市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</si>
  <si>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</si>
  <si>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</si>
  <si>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</si>
  <si>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</si>
  <si>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</si>
  <si>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</si>
  <si>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</si>
  <si>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</si>
  <si>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</si>
  <si>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</si>
  <si>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</si>
  <si>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</si>
  <si>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</si>
  <si>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</si>
  <si>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</si>
  <si>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</si>
  <si>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</si>
  <si>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</si>
  <si>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</si>
  <si>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</si>
  <si>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学校給食センター事業費特別会計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</si>
  <si>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</si>
  <si>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</si>
  <si>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</si>
  <si>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</si>
  <si>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</si>
  <si>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</si>
  <si>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</si>
  <si>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</si>
  <si>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</si>
  <si>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</si>
  <si>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</si>
  <si>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</si>
  <si>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</si>
  <si>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</si>
  <si>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</si>
  <si>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</si>
  <si>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小型自動車競走事業費特別会計</t>
    <phoneticPr fontId="5"/>
  </si>
  <si>
    <t>水道事業会計</t>
    <phoneticPr fontId="5"/>
  </si>
  <si>
    <t>公共下水道事業会計</t>
    <phoneticPr fontId="5"/>
  </si>
  <si>
    <t>農業集落排水事業会計</t>
    <phoneticPr fontId="5"/>
  </si>
  <si>
    <t>特定地域生活排水処理事業会計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</si>
  <si>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</si>
  <si>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</si>
  <si>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</si>
  <si>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</si>
  <si>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</si>
  <si>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</si>
  <si>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</si>
  <si>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</si>
  <si>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</si>
  <si>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</si>
  <si>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</si>
  <si>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</si>
  <si>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</si>
  <si>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</si>
  <si>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</si>
  <si>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</si>
  <si>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</si>
  <si>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</si>
  <si>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</si>
  <si>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</si>
  <si>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</si>
  <si>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</si>
  <si>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</si>
  <si>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</si>
  <si>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</si>
  <si>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</si>
  <si>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</si>
  <si>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</si>
  <si>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</si>
  <si>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</si>
  <si>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</si>
  <si>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</si>
  <si>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</si>
  <si>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</si>
  <si>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</si>
  <si>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</si>
  <si>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</si>
  <si>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</si>
  <si>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</si>
  <si>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</si>
  <si>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</si>
  <si>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</si>
  <si>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</si>
  <si>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</si>
  <si>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</si>
  <si>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</si>
  <si>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</si>
  <si>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</si>
  <si>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</si>
  <si>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</si>
  <si>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</si>
  <si>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</si>
  <si>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</si>
  <si>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</si>
  <si>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</si>
  <si>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</si>
  <si>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</si>
  <si>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</si>
  <si>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</si>
  <si>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</si>
  <si>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</si>
  <si>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</si>
  <si>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</si>
  <si>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</si>
  <si>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</si>
  <si>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</si>
  <si>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</si>
  <si>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</si>
  <si>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</si>
  <si>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</si>
  <si>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</si>
  <si>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</si>
  <si>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</si>
  <si>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</si>
  <si>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</si>
  <si>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</si>
  <si>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</si>
  <si>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</si>
  <si>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</si>
  <si>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</si>
  <si>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</si>
  <si>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</si>
  <si>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</si>
  <si>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</si>
  <si>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</si>
  <si>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</si>
  <si>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</si>
  <si>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</si>
  <si>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</si>
  <si>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</si>
  <si>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</si>
  <si>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</si>
  <si>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</si>
  <si>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</si>
  <si>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</si>
  <si>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</si>
  <si>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</si>
  <si>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</si>
  <si>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</si>
  <si>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</si>
  <si>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</si>
  <si>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</si>
  <si>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</si>
  <si>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</si>
  <si>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</si>
  <si>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</si>
  <si>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</si>
  <si>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</si>
  <si>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</si>
  <si>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</si>
  <si>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</si>
  <si>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</si>
  <si>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</si>
  <si>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</si>
  <si>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</si>
  <si>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</si>
  <si>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</si>
  <si>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</si>
  <si>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</si>
  <si>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</si>
  <si>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</si>
  <si>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</si>
  <si>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</si>
  <si>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</si>
  <si>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</si>
  <si>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</si>
  <si>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</si>
  <si>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</si>
  <si>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</si>
  <si>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</si>
  <si>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</si>
  <si>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</si>
  <si>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</si>
  <si>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</si>
  <si>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</si>
  <si>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</si>
  <si>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1.74</t>
  </si>
  <si>
    <t>▲ 1.43</t>
  </si>
  <si>
    <t>▲ 3.76</t>
  </si>
  <si>
    <t>▲ 3.88</t>
  </si>
  <si>
    <t>病院事業会計</t>
  </si>
  <si>
    <t>一般会計</t>
  </si>
  <si>
    <t>水道事業会計</t>
  </si>
  <si>
    <t>公共下水道事業会計</t>
  </si>
  <si>
    <t>介護保険特別会計</t>
  </si>
  <si>
    <t>農業集落排水事業会計</t>
  </si>
  <si>
    <t>国民健康保険特別会計</t>
  </si>
  <si>
    <t>小型自動車競走事業費特別会計</t>
  </si>
  <si>
    <t>その他会計（赤字）</t>
  </si>
  <si>
    <t>その他会計（黒字）</t>
  </si>
  <si>
    <t>R02</t>
    <phoneticPr fontId="5"/>
  </si>
  <si>
    <t>R03</t>
    <phoneticPr fontId="5"/>
  </si>
  <si>
    <t>R04</t>
    <phoneticPr fontId="5"/>
  </si>
  <si>
    <t>R05</t>
    <phoneticPr fontId="5"/>
  </si>
  <si>
    <t>R06</t>
    <phoneticPr fontId="5"/>
  </si>
  <si>
    <t>法適用企業</t>
  </si>
  <si>
    <t>群馬県市町村総合事務組合</t>
  </si>
  <si>
    <t>群馬県市町村会館管理組合</t>
  </si>
  <si>
    <t>群馬県後期高齢者医療広域連合（一般会計）</t>
    <rPh sb="15" eb="17">
      <t>イッパン</t>
    </rPh>
    <rPh sb="17" eb="19">
      <t>カイケイ</t>
    </rPh>
    <phoneticPr fontId="2"/>
  </si>
  <si>
    <t>群馬県後期高齢者医療広域連合（後期高齢者医療特別会計）</t>
    <rPh sb="15" eb="17">
      <t>コウキ</t>
    </rPh>
    <rPh sb="17" eb="20">
      <t>コウレイシャ</t>
    </rPh>
    <rPh sb="20" eb="22">
      <t>イリョウ</t>
    </rPh>
    <rPh sb="22" eb="24">
      <t>トクベツ</t>
    </rPh>
    <rPh sb="24" eb="26">
      <t>カイケイ</t>
    </rPh>
    <phoneticPr fontId="2"/>
  </si>
  <si>
    <t>伊勢崎市公共施設管理公社</t>
  </si>
  <si>
    <t>伊勢崎市スポーツ協会</t>
  </si>
  <si>
    <t>さかい・ふるさと創生基金</t>
  </si>
  <si>
    <t>公共施設整備基金</t>
    <rPh sb="0" eb="2">
      <t>コウキョウ</t>
    </rPh>
    <rPh sb="2" eb="4">
      <t>シセツ</t>
    </rPh>
    <rPh sb="4" eb="6">
      <t>セイビ</t>
    </rPh>
    <rPh sb="6" eb="8">
      <t>キキン</t>
    </rPh>
    <phoneticPr fontId="5"/>
  </si>
  <si>
    <t>都市環境整備基金</t>
    <rPh sb="0" eb="2">
      <t>トシ</t>
    </rPh>
    <rPh sb="2" eb="4">
      <t>カンキョウ</t>
    </rPh>
    <rPh sb="4" eb="6">
      <t>セイビ</t>
    </rPh>
    <rPh sb="6" eb="8">
      <t>キキン</t>
    </rPh>
    <phoneticPr fontId="5"/>
  </si>
  <si>
    <t>奨学資金基金</t>
    <rPh sb="0" eb="2">
      <t>ショウガク</t>
    </rPh>
    <rPh sb="2" eb="4">
      <t>シキン</t>
    </rPh>
    <rPh sb="4" eb="6">
      <t>キキン</t>
    </rPh>
    <phoneticPr fontId="5"/>
  </si>
  <si>
    <t>福祉事業基金</t>
    <rPh sb="0" eb="2">
      <t>フクシ</t>
    </rPh>
    <rPh sb="2" eb="4">
      <t>ジギョウ</t>
    </rPh>
    <rPh sb="4" eb="6">
      <t>キキン</t>
    </rPh>
    <phoneticPr fontId="5"/>
  </si>
  <si>
    <t>学校教育振興基金</t>
    <rPh sb="0" eb="2">
      <t>ガッコウ</t>
    </rPh>
    <rPh sb="2" eb="4">
      <t>キョウイク</t>
    </rPh>
    <rPh sb="4" eb="6">
      <t>シンコウ</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</si>
  <si>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</si>
  <si>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</si>
  <si>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と比較して、将来負担比率は低い水準に維持されている一方、有形固定資産減価償却率は依然として高い水準となっています。これは、財務の健全性は保たれているものの、老朽化した有形固定資産を比較的多く抱えていることを示しています。将来負担比率が前年度から上昇した主な要因は、臨時財政対策債の償還費減少などに伴い、基準財政需要額算入見込額が減少したことで将来負担額から控除する充当可能財源等が減少したためです。一方で、有形固定資産減価償却率は、保健センターの整備事業や固定資産台帳の精緻化が進んだことにより、前年度から減少しています。有形固定資産減価償却率は改善傾向にあるものの依然として高く、中長期的には保有施設の更新時期を迎えるタイミングで将来負担比率が大きく上昇する可能性があります。そのため、今後も固定資産に関する情報の透明性を確保するとともに、個別施設計画に基づいた中長期的視点に立ち、施設の規模適正化を図る必要があり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</si>
  <si>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</si>
  <si>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</si>
  <si>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</si>
  <si>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</si>
  <si>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</si>
  <si>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</si>
  <si>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当市では、将来負担比率が7.9％、実質公債費比率が5.2％となっており、将来負担比率は類似団体と比べて低い水準にある一方、実質公債費比率は高い水準となっています。これは、類似団体と比較すると依然として財政の弾力性が低下していることを示しています。実質公債費比率は、前年度の5.3％から0.1ポイント改善し5.2％となりましたが、主な要因は標準税収入額等や普通交付税額が増加し、比率を計算する際の分母が大きくなったためです。地方債の残高は全体として微減傾向にあるものの、今後は老朽化に伴う施設の更新や改修が見込まれるため、地方債の発行に伴い再び増加することが想定されます。今後も将来世代への負担を軽減するため、住民ニーズを的確に把握し、事業の選択と集中を行いながら、地方債の発行に過度に頼らない財政運営に努める必要があります。</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</si>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</sst>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8" fillId="0" borderId="41"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13F6D5A-5189-4239-94FF-1B8F76469AA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13DA-4427-8C4E-6FDC40BCAD9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35270</c:v>
                </c:pt>
                <c:pt idx="1">
                  <c:v>29057</c:v>
                </c:pt>
                <c:pt idx="2">
                  <c:v>29626</c:v>
                </c:pt>
                <c:pt idx="3">
                  <c:v>43159</c:v>
                </c:pt>
                <c:pt idx="4">
                  <c:v>58152</c:v>
                </c:pt>
              </c:numCache>
            </c:numRef>
          </c:val>
          <c:smooth val="0"/>
          <c:extLst>
            <c:ext xmlns:c16="http://schemas.microsoft.com/office/drawing/2014/chart" uri="{C3380CC4-5D6E-409C-BE32-E72D297353CC}">
              <c16:uniqueId val="{00000001-13DA-4427-8C4E-6FDC40BCAD9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6.23</c:v>
                </c:pt>
                <c:pt idx="1">
                  <c:v>6.96</c:v>
                </c:pt>
                <c:pt idx="2">
                  <c:v>6.91</c:v>
                </c:pt>
                <c:pt idx="3">
                  <c:v>7.2</c:v>
                </c:pt>
                <c:pt idx="4">
                  <c:v>6.71</c:v>
                </c:pt>
              </c:numCache>
            </c:numRef>
          </c:val>
          <c:extLst>
            <c:ext xmlns:c16="http://schemas.microsoft.com/office/drawing/2014/chart" uri="{C3380CC4-5D6E-409C-BE32-E72D297353CC}">
              <c16:uniqueId val="{00000000-320E-4DD9-8F87-8A17C2AE43A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12.65</c:v>
                </c:pt>
                <c:pt idx="1">
                  <c:v>15.09</c:v>
                </c:pt>
                <c:pt idx="2">
                  <c:v>17.79</c:v>
                </c:pt>
                <c:pt idx="3">
                  <c:v>16.829999999999998</c:v>
                </c:pt>
                <c:pt idx="4">
                  <c:v>16.48</c:v>
                </c:pt>
              </c:numCache>
            </c:numRef>
          </c:val>
          <c:extLst>
            <c:ext xmlns:c16="http://schemas.microsoft.com/office/drawing/2014/chart" uri="{C3380CC4-5D6E-409C-BE32-E72D297353CC}">
              <c16:uniqueId val="{00000001-320E-4DD9-8F87-8A17C2AE43A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-1.74</c:v>
                </c:pt>
                <c:pt idx="1">
                  <c:v>1.03</c:v>
                </c:pt>
                <c:pt idx="2">
                  <c:v>-1.43</c:v>
                </c:pt>
                <c:pt idx="3">
                  <c:v>-3.76</c:v>
                </c:pt>
                <c:pt idx="4">
                  <c:v>-3.88</c:v>
                </c:pt>
              </c:numCache>
            </c:numRef>
          </c:val>
          <c:smooth val="0"/>
          <c:extLst>
            <c:ext xmlns:c16="http://schemas.microsoft.com/office/drawing/2014/chart" uri="{C3380CC4-5D6E-409C-BE32-E72D297353CC}">
              <c16:uniqueId val="{00000002-320E-4DD9-8F87-8A17C2AE43A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0.09</c:v>
                </c:pt>
                <c:pt idx="4">
                  <c:v>#N/A</c:v>
                </c:pt>
                <c:pt idx="5">
                  <c:v>0.09</c:v>
                </c:pt>
                <c:pt idx="6">
                  <c:v>#N/A</c:v>
                </c:pt>
                <c:pt idx="7">
                  <c:v>0.1</c:v>
                </c:pt>
                <c:pt idx="8">
                  <c:v>#N/A</c:v>
                </c:pt>
                <c:pt idx="9">
                  <c:v>0.15</c:v>
                </c:pt>
              </c:numCache>
            </c:numRef>
          </c:val>
          <c:extLst>
            <c:ext xmlns:c16="http://schemas.microsoft.com/office/drawing/2014/chart" uri="{C3380CC4-5D6E-409C-BE32-E72D297353CC}">
              <c16:uniqueId val="{00000000-F5CD-4921-A1DC-DBD8C448A68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5CD-4921-A1DC-DBD8C448A682}"/>
            </c:ext>
          </c:extLst>
        </c:ser>
        <c:ser>
          <c:idx val="2"/>
          <c:order val="2"/>
          <c:tx>
            <c:strRef>
              <c:f>データシート!$A$29</c:f>
              <c:strCache>
                <c:ptCount val="1"/>
                <c:pt idx="0">
                  <c:v>小型自動車競走事業費特別会計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1.24</c:v>
                </c:pt>
                <c:pt idx="2">
                  <c:v>#N/A</c:v>
                </c:pt>
                <c:pt idx="3">
                  <c:v>1.19</c:v>
                </c:pt>
                <c:pt idx="4">
                  <c:v>#N/A</c:v>
                </c:pt>
                <c:pt idx="5">
                  <c:v>0.56000000000000005</c:v>
                </c:pt>
                <c:pt idx="6">
                  <c:v>#N/A</c:v>
                </c:pt>
                <c:pt idx="7">
                  <c:v>0.54</c:v>
                </c:pt>
                <c:pt idx="8">
                  <c:v>#N/A</c:v>
                </c:pt>
                <c:pt idx="9">
                  <c:v>0.24</c:v>
                </c:pt>
              </c:numCache>
            </c:numRef>
          </c:val>
          <c:extLst>
            <c:ext xmlns:c16="http://schemas.microsoft.com/office/drawing/2014/chart" uri="{C3380CC4-5D6E-409C-BE32-E72D297353CC}">
              <c16:uniqueId val="{00000002-F5CD-4921-A1DC-DBD8C448A682}"/>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1.07</c:v>
                </c:pt>
                <c:pt idx="2">
                  <c:v>#N/A</c:v>
                </c:pt>
                <c:pt idx="3">
                  <c:v>0.99</c:v>
                </c:pt>
                <c:pt idx="4">
                  <c:v>#N/A</c:v>
                </c:pt>
                <c:pt idx="5">
                  <c:v>0.72</c:v>
                </c:pt>
                <c:pt idx="6">
                  <c:v>#N/A</c:v>
                </c:pt>
                <c:pt idx="7">
                  <c:v>0.28000000000000003</c:v>
                </c:pt>
                <c:pt idx="8">
                  <c:v>#N/A</c:v>
                </c:pt>
                <c:pt idx="9">
                  <c:v>0.33</c:v>
                </c:pt>
              </c:numCache>
            </c:numRef>
          </c:val>
          <c:extLst>
            <c:ext xmlns:c16="http://schemas.microsoft.com/office/drawing/2014/chart" uri="{C3380CC4-5D6E-409C-BE32-E72D297353CC}">
              <c16:uniqueId val="{00000003-F5CD-4921-A1DC-DBD8C448A682}"/>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0.17</c:v>
                </c:pt>
                <c:pt idx="4">
                  <c:v>#N/A</c:v>
                </c:pt>
                <c:pt idx="5">
                  <c:v>0.19</c:v>
                </c:pt>
                <c:pt idx="6">
                  <c:v>#N/A</c:v>
                </c:pt>
                <c:pt idx="7">
                  <c:v>0.32</c:v>
                </c:pt>
                <c:pt idx="8">
                  <c:v>#N/A</c:v>
                </c:pt>
                <c:pt idx="9">
                  <c:v>0.41</c:v>
                </c:pt>
              </c:numCache>
            </c:numRef>
          </c:val>
          <c:extLst>
            <c:ext xmlns:c16="http://schemas.microsoft.com/office/drawing/2014/chart" uri="{C3380CC4-5D6E-409C-BE32-E72D297353CC}">
              <c16:uniqueId val="{00000004-F5CD-4921-A1DC-DBD8C448A68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1.26</c:v>
                </c:pt>
                <c:pt idx="2">
                  <c:v>#N/A</c:v>
                </c:pt>
                <c:pt idx="3">
                  <c:v>0.95</c:v>
                </c:pt>
                <c:pt idx="4">
                  <c:v>#N/A</c:v>
                </c:pt>
                <c:pt idx="5">
                  <c:v>1.42</c:v>
                </c:pt>
                <c:pt idx="6">
                  <c:v>#N/A</c:v>
                </c:pt>
                <c:pt idx="7">
                  <c:v>0.23</c:v>
                </c:pt>
                <c:pt idx="8">
                  <c:v>#N/A</c:v>
                </c:pt>
                <c:pt idx="9">
                  <c:v>0.84</c:v>
                </c:pt>
              </c:numCache>
            </c:numRef>
          </c:val>
          <c:extLst>
            <c:ext xmlns:c16="http://schemas.microsoft.com/office/drawing/2014/chart" uri="{C3380CC4-5D6E-409C-BE32-E72D297353CC}">
              <c16:uniqueId val="{00000005-F5CD-4921-A1DC-DBD8C448A682}"/>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0.64</c:v>
                </c:pt>
                <c:pt idx="2">
                  <c:v>#N/A</c:v>
                </c:pt>
                <c:pt idx="3">
                  <c:v>0.83</c:v>
                </c:pt>
                <c:pt idx="4">
                  <c:v>#N/A</c:v>
                </c:pt>
                <c:pt idx="5">
                  <c:v>0.78</c:v>
                </c:pt>
                <c:pt idx="6">
                  <c:v>#N/A</c:v>
                </c:pt>
                <c:pt idx="7">
                  <c:v>1.28</c:v>
                </c:pt>
                <c:pt idx="8">
                  <c:v>#N/A</c:v>
                </c:pt>
                <c:pt idx="9">
                  <c:v>1.6</c:v>
                </c:pt>
              </c:numCache>
            </c:numRef>
          </c:val>
          <c:extLst>
            <c:ext xmlns:c16="http://schemas.microsoft.com/office/drawing/2014/chart" uri="{C3380CC4-5D6E-409C-BE32-E72D297353CC}">
              <c16:uniqueId val="{00000006-F5CD-4921-A1DC-DBD8C448A682}"/>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5.77</c:v>
                </c:pt>
                <c:pt idx="2">
                  <c:v>#N/A</c:v>
                </c:pt>
                <c:pt idx="3">
                  <c:v>4.53</c:v>
                </c:pt>
                <c:pt idx="4">
                  <c:v>#N/A</c:v>
                </c:pt>
                <c:pt idx="5">
                  <c:v>4.13</c:v>
                </c:pt>
                <c:pt idx="6">
                  <c:v>#N/A</c:v>
                </c:pt>
                <c:pt idx="7">
                  <c:v>4.2300000000000004</c:v>
                </c:pt>
                <c:pt idx="8">
                  <c:v>#N/A</c:v>
                </c:pt>
                <c:pt idx="9">
                  <c:v>3.92</c:v>
                </c:pt>
              </c:numCache>
            </c:numRef>
          </c:val>
          <c:extLst>
            <c:ext xmlns:c16="http://schemas.microsoft.com/office/drawing/2014/chart" uri="{C3380CC4-5D6E-409C-BE32-E72D297353CC}">
              <c16:uniqueId val="{00000007-F5CD-4921-A1DC-DBD8C448A68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6.14</c:v>
                </c:pt>
                <c:pt idx="2">
                  <c:v>#N/A</c:v>
                </c:pt>
                <c:pt idx="3">
                  <c:v>6.89</c:v>
                </c:pt>
                <c:pt idx="4">
                  <c:v>#N/A</c:v>
                </c:pt>
                <c:pt idx="5">
                  <c:v>6.85</c:v>
                </c:pt>
                <c:pt idx="6">
                  <c:v>#N/A</c:v>
                </c:pt>
                <c:pt idx="7">
                  <c:v>7.12</c:v>
                </c:pt>
                <c:pt idx="8">
                  <c:v>#N/A</c:v>
                </c:pt>
                <c:pt idx="9">
                  <c:v>6.6</c:v>
                </c:pt>
              </c:numCache>
            </c:numRef>
          </c:val>
          <c:extLst>
            <c:ext xmlns:c16="http://schemas.microsoft.com/office/drawing/2014/chart" uri="{C3380CC4-5D6E-409C-BE32-E72D297353CC}">
              <c16:uniqueId val="{00000008-F5CD-4921-A1DC-DBD8C448A682}"/>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17.600000000000001</c:v>
                </c:pt>
                <c:pt idx="2">
                  <c:v>#N/A</c:v>
                </c:pt>
                <c:pt idx="3">
                  <c:v>19.13</c:v>
                </c:pt>
                <c:pt idx="4">
                  <c:v>#N/A</c:v>
                </c:pt>
                <c:pt idx="5">
                  <c:v>21.05</c:v>
                </c:pt>
                <c:pt idx="6">
                  <c:v>#N/A</c:v>
                </c:pt>
                <c:pt idx="7">
                  <c:v>19.37</c:v>
                </c:pt>
                <c:pt idx="8">
                  <c:v>#N/A</c:v>
                </c:pt>
                <c:pt idx="9">
                  <c:v>15.99</c:v>
                </c:pt>
              </c:numCache>
            </c:numRef>
          </c:val>
          <c:extLst>
            <c:ext xmlns:c16="http://schemas.microsoft.com/office/drawing/2014/chart" uri="{C3380CC4-5D6E-409C-BE32-E72D297353CC}">
              <c16:uniqueId val="{00000009-F5CD-4921-A1DC-DBD8C448A68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7499</c:v>
                </c:pt>
                <c:pt idx="5">
                  <c:v>7589</c:v>
                </c:pt>
                <c:pt idx="8">
                  <c:v>7460</c:v>
                </c:pt>
                <c:pt idx="11">
                  <c:v>7167</c:v>
                </c:pt>
                <c:pt idx="14">
                  <c:v>7032</c:v>
                </c:pt>
              </c:numCache>
            </c:numRef>
          </c:val>
          <c:extLst>
            <c:ext xmlns:c16="http://schemas.microsoft.com/office/drawing/2014/chart" uri="{C3380CC4-5D6E-409C-BE32-E72D297353CC}">
              <c16:uniqueId val="{00000000-CFCE-4B47-AEB5-FC678869DBB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FCE-4B47-AEB5-FC678869DBB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CFCE-4B47-AEB5-FC678869DBB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FCE-4B47-AEB5-FC678869DBB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1904</c:v>
                </c:pt>
                <c:pt idx="3">
                  <c:v>1786</c:v>
                </c:pt>
                <c:pt idx="6">
                  <c:v>1877</c:v>
                </c:pt>
                <c:pt idx="9">
                  <c:v>1916</c:v>
                </c:pt>
                <c:pt idx="12">
                  <c:v>1854</c:v>
                </c:pt>
              </c:numCache>
            </c:numRef>
          </c:val>
          <c:extLst>
            <c:ext xmlns:c16="http://schemas.microsoft.com/office/drawing/2014/chart" uri="{C3380CC4-5D6E-409C-BE32-E72D297353CC}">
              <c16:uniqueId val="{00000004-CFCE-4B47-AEB5-FC678869DBB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FCE-4B47-AEB5-FC678869DBB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FCE-4B47-AEB5-FC678869DBB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7662</c:v>
                </c:pt>
                <c:pt idx="3">
                  <c:v>7842</c:v>
                </c:pt>
                <c:pt idx="6">
                  <c:v>7784</c:v>
                </c:pt>
                <c:pt idx="9">
                  <c:v>7292</c:v>
                </c:pt>
                <c:pt idx="12">
                  <c:v>7100</c:v>
                </c:pt>
              </c:numCache>
            </c:numRef>
          </c:val>
          <c:extLst>
            <c:ext xmlns:c16="http://schemas.microsoft.com/office/drawing/2014/chart" uri="{C3380CC4-5D6E-409C-BE32-E72D297353CC}">
              <c16:uniqueId val="{00000007-CFCE-4B47-AEB5-FC678869DBB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2068</c:v>
                </c:pt>
                <c:pt idx="2">
                  <c:v>#N/A</c:v>
                </c:pt>
                <c:pt idx="3">
                  <c:v>#N/A</c:v>
                </c:pt>
                <c:pt idx="4">
                  <c:v>2040</c:v>
                </c:pt>
                <c:pt idx="5">
                  <c:v>#N/A</c:v>
                </c:pt>
                <c:pt idx="6">
                  <c:v>#N/A</c:v>
                </c:pt>
                <c:pt idx="7">
                  <c:v>2202</c:v>
                </c:pt>
                <c:pt idx="8">
                  <c:v>#N/A</c:v>
                </c:pt>
                <c:pt idx="9">
                  <c:v>#N/A</c:v>
                </c:pt>
                <c:pt idx="10">
                  <c:v>2042</c:v>
                </c:pt>
                <c:pt idx="11">
                  <c:v>#N/A</c:v>
                </c:pt>
                <c:pt idx="12">
                  <c:v>#N/A</c:v>
                </c:pt>
                <c:pt idx="13">
                  <c:v>1923</c:v>
                </c:pt>
                <c:pt idx="14">
                  <c:v>#N/A</c:v>
                </c:pt>
              </c:numCache>
            </c:numRef>
          </c:val>
          <c:smooth val="0"/>
          <c:extLst>
            <c:ext xmlns:c16="http://schemas.microsoft.com/office/drawing/2014/chart" uri="{C3380CC4-5D6E-409C-BE32-E72D297353CC}">
              <c16:uniqueId val="{00000008-CFCE-4B47-AEB5-FC678869DBB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67212</c:v>
                </c:pt>
                <c:pt idx="5">
                  <c:v>65390</c:v>
                </c:pt>
                <c:pt idx="8">
                  <c:v>62140</c:v>
                </c:pt>
                <c:pt idx="11">
                  <c:v>60251</c:v>
                </c:pt>
                <c:pt idx="14">
                  <c:v>57485</c:v>
                </c:pt>
              </c:numCache>
            </c:numRef>
          </c:val>
          <c:extLst>
            <c:ext xmlns:c16="http://schemas.microsoft.com/office/drawing/2014/chart" uri="{C3380CC4-5D6E-409C-BE32-E72D297353CC}">
              <c16:uniqueId val="{00000000-84D7-4E1C-86BD-ECCC88A8BCF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7316</c:v>
                </c:pt>
                <c:pt idx="5">
                  <c:v>7095</c:v>
                </c:pt>
                <c:pt idx="8">
                  <c:v>6591</c:v>
                </c:pt>
                <c:pt idx="11">
                  <c:v>7961</c:v>
                </c:pt>
                <c:pt idx="14">
                  <c:v>8120</c:v>
                </c:pt>
              </c:numCache>
            </c:numRef>
          </c:val>
          <c:extLst>
            <c:ext xmlns:c16="http://schemas.microsoft.com/office/drawing/2014/chart" uri="{C3380CC4-5D6E-409C-BE32-E72D297353CC}">
              <c16:uniqueId val="{00000001-84D7-4E1C-86BD-ECCC88A8BCF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11775</c:v>
                </c:pt>
                <c:pt idx="5">
                  <c:v>18063</c:v>
                </c:pt>
                <c:pt idx="8">
                  <c:v>19996</c:v>
                </c:pt>
                <c:pt idx="11">
                  <c:v>19943</c:v>
                </c:pt>
                <c:pt idx="14">
                  <c:v>20128</c:v>
                </c:pt>
              </c:numCache>
            </c:numRef>
          </c:val>
          <c:extLst>
            <c:ext xmlns:c16="http://schemas.microsoft.com/office/drawing/2014/chart" uri="{C3380CC4-5D6E-409C-BE32-E72D297353CC}">
              <c16:uniqueId val="{00000002-84D7-4E1C-86BD-ECCC88A8BCF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D7-4E1C-86BD-ECCC88A8BCF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D7-4E1C-86BD-ECCC88A8BCF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89</c:v>
                </c:pt>
                <c:pt idx="3">
                  <c:v>34</c:v>
                </c:pt>
                <c:pt idx="6">
                  <c:v>12</c:v>
                </c:pt>
                <c:pt idx="9">
                  <c:v>47</c:v>
                </c:pt>
                <c:pt idx="12">
                  <c:v>49</c:v>
                </c:pt>
              </c:numCache>
            </c:numRef>
          </c:val>
          <c:extLst>
            <c:ext xmlns:c16="http://schemas.microsoft.com/office/drawing/2014/chart" uri="{C3380CC4-5D6E-409C-BE32-E72D297353CC}">
              <c16:uniqueId val="{00000005-84D7-4E1C-86BD-ECCC88A8BCF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10492</c:v>
                </c:pt>
                <c:pt idx="3">
                  <c:v>10355</c:v>
                </c:pt>
                <c:pt idx="6">
                  <c:v>10420</c:v>
                </c:pt>
                <c:pt idx="9">
                  <c:v>10437</c:v>
                </c:pt>
                <c:pt idx="12">
                  <c:v>10843</c:v>
                </c:pt>
              </c:numCache>
            </c:numRef>
          </c:val>
          <c:extLst>
            <c:ext xmlns:c16="http://schemas.microsoft.com/office/drawing/2014/chart" uri="{C3380CC4-5D6E-409C-BE32-E72D297353CC}">
              <c16:uniqueId val="{00000006-84D7-4E1C-86BD-ECCC88A8BCF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4D7-4E1C-86BD-ECCC88A8BCF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19435</c:v>
                </c:pt>
                <c:pt idx="3">
                  <c:v>18239</c:v>
                </c:pt>
                <c:pt idx="6">
                  <c:v>17014</c:v>
                </c:pt>
                <c:pt idx="9">
                  <c:v>16656</c:v>
                </c:pt>
                <c:pt idx="12">
                  <c:v>16640</c:v>
                </c:pt>
              </c:numCache>
            </c:numRef>
          </c:val>
          <c:extLst>
            <c:ext xmlns:c16="http://schemas.microsoft.com/office/drawing/2014/chart" uri="{C3380CC4-5D6E-409C-BE32-E72D297353CC}">
              <c16:uniqueId val="{00000008-84D7-4E1C-86BD-ECCC88A8BCF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5</c:v>
                </c:pt>
                <c:pt idx="6">
                  <c:v>4</c:v>
                </c:pt>
                <c:pt idx="9">
                  <c:v>3</c:v>
                </c:pt>
                <c:pt idx="12">
                  <c:v>2</c:v>
                </c:pt>
              </c:numCache>
            </c:numRef>
          </c:val>
          <c:extLst>
            <c:ext xmlns:c16="http://schemas.microsoft.com/office/drawing/2014/chart" uri="{C3380CC4-5D6E-409C-BE32-E72D297353CC}">
              <c16:uniqueId val="{00000009-84D7-4E1C-86BD-ECCC88A8BCF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68565</c:v>
                </c:pt>
                <c:pt idx="3">
                  <c:v>67158</c:v>
                </c:pt>
                <c:pt idx="6">
                  <c:v>63744</c:v>
                </c:pt>
                <c:pt idx="9">
                  <c:v>61549</c:v>
                </c:pt>
                <c:pt idx="12">
                  <c:v>61433</c:v>
                </c:pt>
              </c:numCache>
            </c:numRef>
          </c:val>
          <c:extLst>
            <c:ext xmlns:c16="http://schemas.microsoft.com/office/drawing/2014/chart" uri="{C3380CC4-5D6E-409C-BE32-E72D297353CC}">
              <c16:uniqueId val="{0000000A-84D7-4E1C-86BD-ECCC88A8BCF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12284</c:v>
                </c:pt>
                <c:pt idx="2">
                  <c:v>#N/A</c:v>
                </c:pt>
                <c:pt idx="3">
                  <c:v>#N/A</c:v>
                </c:pt>
                <c:pt idx="4">
                  <c:v>5241</c:v>
                </c:pt>
                <c:pt idx="5">
                  <c:v>#N/A</c:v>
                </c:pt>
                <c:pt idx="6">
                  <c:v>#N/A</c:v>
                </c:pt>
                <c:pt idx="7">
                  <c:v>2466</c:v>
                </c:pt>
                <c:pt idx="8">
                  <c:v>#N/A</c:v>
                </c:pt>
                <c:pt idx="9">
                  <c:v>#N/A</c:v>
                </c:pt>
                <c:pt idx="10">
                  <c:v>537</c:v>
                </c:pt>
                <c:pt idx="11">
                  <c:v>#N/A</c:v>
                </c:pt>
                <c:pt idx="12">
                  <c:v>#N/A</c:v>
                </c:pt>
                <c:pt idx="13">
                  <c:v>3234</c:v>
                </c:pt>
                <c:pt idx="14">
                  <c:v>#N/A</c:v>
                </c:pt>
              </c:numCache>
            </c:numRef>
          </c:val>
          <c:smooth val="0"/>
          <c:extLst>
            <c:ext xmlns:c16="http://schemas.microsoft.com/office/drawing/2014/chart" uri="{C3380CC4-5D6E-409C-BE32-E72D297353CC}">
              <c16:uniqueId val="{0000000B-84D7-4E1C-86BD-ECCC88A8BCF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7988</c:v>
                </c:pt>
                <c:pt idx="1">
                  <c:v>7685</c:v>
                </c:pt>
                <c:pt idx="2">
                  <c:v>7717</c:v>
                </c:pt>
              </c:numCache>
            </c:numRef>
          </c:val>
          <c:extLst>
            <c:ext xmlns:c16="http://schemas.microsoft.com/office/drawing/2014/chart" uri="{C3380CC4-5D6E-409C-BE32-E72D297353CC}">
              <c16:uniqueId val="{00000000-A50C-40AD-B666-24826F44B75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1251</c:v>
                </c:pt>
                <c:pt idx="1">
                  <c:v>1488</c:v>
                </c:pt>
                <c:pt idx="2">
                  <c:v>1688</c:v>
                </c:pt>
              </c:numCache>
            </c:numRef>
          </c:val>
          <c:extLst>
            <c:ext xmlns:c16="http://schemas.microsoft.com/office/drawing/2014/chart" uri="{C3380CC4-5D6E-409C-BE32-E72D297353CC}">
              <c16:uniqueId val="{00000001-A50C-40AD-B666-24826F44B75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4868</c:v>
                </c:pt>
                <c:pt idx="1">
                  <c:v>5299</c:v>
                </c:pt>
                <c:pt idx="2">
                  <c:v>6117</c:v>
                </c:pt>
              </c:numCache>
            </c:numRef>
          </c:val>
          <c:extLst>
            <c:ext xmlns:c16="http://schemas.microsoft.com/office/drawing/2014/chart" uri="{C3380CC4-5D6E-409C-BE32-E72D297353CC}">
              <c16:uniqueId val="{00000002-A50C-40AD-B666-24826F44B75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{E76D569D-6E6B-413D-82D3-1487C6754452}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2BF-4672-98CA-3A6D5DBD62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{DE4E0BF4-2831-4D00-9F2A-82319105C883}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BF-4672-98CA-3A6D5DBD62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{D254766C-CEC2-41D6-B159-C361CB2AF0A3}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BF-4672-98CA-3A6D5DBD62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{378C856E-BAA4-44D2-B6DE-00073AAA1DF0}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BF-4672-98CA-3A6D5DBD62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{80008EB5-8C34-4196-8F89-A744821B4C76}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BF-4672-98CA-3A6D5DBD62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{F707634D-1F77-4577-94BF-F40E70D5242F}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2BF-4672-98CA-3A6D5DBD62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{BA028201-597E-49C9-814A-0C58BF754D02}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2BF-4672-98CA-3A6D5DBD62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{0DF17950-5524-4B79-8F83-5588C8E737B6}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2BF-4672-98CA-3A6D5DBD62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{3B352BB0-9B3C-4E1F-9A7D-DB0669D92926}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2BF-4672-98CA-3A6D5DBD62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66.599999999999994</c:v>
                </c:pt>
                <c:pt idx="8">
                  <c:v>68.3</c:v>
                </c:pt>
                <c:pt idx="16">
                  <c:v>69.599999999999994</c:v>
                </c:pt>
                <c:pt idx="24">
                  <c:v>70.900000000000006</c:v>
                </c:pt>
                <c:pt idx="32">
                  <c:v>68</c:v>
                </c:pt>
              </c:numCache>
            </c:numRef>
          </c:xVal>
          <c:yVal>
            <c:numRef>
              <c:f>公会計指標分析・財政指標組合せ分析表!$BP$51:$DC$51</c:f>
              <c:numCache>
                <c:formatCode>#,##0.0;"▲ "#,##0.0</c:formatCode>
                <c:ptCount val="40"/>
                <c:pt idx="0">
                  <c:v>33</c:v>
                </c:pt>
                <c:pt idx="8">
                  <c:v>13.3</c:v>
                </c:pt>
                <c:pt idx="16">
                  <c:v>6.4</c:v>
                </c:pt>
                <c:pt idx="24">
                  <c:v>1.3</c:v>
                </c:pt>
                <c:pt idx="32">
                  <c:v>7.9</c:v>
                </c:pt>
              </c:numCache>
            </c:numRef>
          </c:yVal>
          <c:smooth val="0"/>
          <c:extLst>
            <c:ext xmlns:c16="http://schemas.microsoft.com/office/drawing/2014/chart" uri="{C3380CC4-5D6E-409C-BE32-E72D297353CC}">
              <c16:uniqueId val="{00000009-82BF-4672-98CA-3A6D5DBD62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{BA58E361-03ED-45F7-883E-234022BF85DF}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2BF-4672-98CA-3A6D5DBD62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{EEAC0147-979C-48B8-BD87-504CE243CAD5}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BF-4672-98CA-3A6D5DBD62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{D894D54D-1FF2-4871-AC12-5E6F196B3D85}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BF-4672-98CA-3A6D5DBD62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{233C0827-874A-42D6-A884-6EDB145C4ACE}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BF-4672-98CA-3A6D5DBD62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{9A92FDC1-8C86-4210-82E7-0BBCFD68F5BB}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BF-4672-98CA-3A6D5DBD62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{57074D92-ED98-4CAB-B60B-F2361A2B3262}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2BF-4672-98CA-3A6D5DBD62BE}"/>
                </c:ext>
              </c:extLst>
            </c:dLbl>
            <c:dLbl>
              <c:idx val="16"/>
              <c:layout>
                <c:manualLayout>
                  <c:x val="-2.7814383229128062E-2"/>
                  <c:y val="-6.650116462426702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{93D45088-88AE-4EE1-BD8B-F6D03BACD45C}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2BF-4672-98CA-3A6D5DBD62BE}"/>
                </c:ext>
              </c:extLst>
            </c:dLbl>
            <c:dLbl>
              <c:idx val="24"/>
              <c:layout>
                <c:manualLayout>
                  <c:x val="-3.3416254994884619E-2"/>
                  <c:y val="-7.022984500213320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{E7C40914-07A8-4437-B53E-E67342EBB6EF}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2BF-4672-98CA-3A6D5DBD62BE}"/>
                </c:ext>
              </c:extLst>
            </c:dLbl>
            <c:dLbl>
              <c:idx val="32"/>
              <c:layout>
                <c:manualLayout>
                  <c:x val="-3.4816613726689934E-2"/>
                  <c:y val="-5.748593907578179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{5365B529-71EB-490C-B3EA-B352AEECA85D}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2BF-4672-98CA-3A6D5DBD62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82BF-4672-98CA-3A6D5DBD62BE}"/>
            </c:ext>
          </c:extLst>
        </c:ser>
        <c:dLbls>
          <c:showLegendKey val="0"/>
          <c:showVal val="1"/>
          <c:showCatName val="0"/>
          <c:showSerName val="0"/>
          <c:showPercent val="0"/>
          <c:showBubbleSize val="0"/>
        </c:dLbls>
        <c:axId val="46179840"/>
        <c:axId val="46181760"/>
      </c:scatterChart>
      <c:valAx>
        <c:axId val="46179840"/>
        <c:scaling>
          <c:orientation val="maxMin"/>
          <c:max val="72"/>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{01E1D02E-4F22-49A5-BEAE-73F9C9A226A9}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EFF-466B-99EB-4DA6634E947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{858DB3EF-EECC-40B6-B40B-8F69B606D4DD}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FF-466B-99EB-4DA6634E947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{06494475-D413-454F-AE29-68B6CE0417F1}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FF-466B-99EB-4DA6634E947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{D04F6203-20DC-41B1-B13D-607E6FD1BB09}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FF-466B-99EB-4DA6634E947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{A7DC5F55-2348-4F44-90F3-36FA20401122}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FF-466B-99EB-4DA6634E947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{0F20C2B2-A765-4849-9315-5D3675F45822}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EFF-466B-99EB-4DA6634E947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{F09542FC-E246-465A-95F3-0A7F4FB7E240}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EFF-466B-99EB-4DA6634E947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{B34058F1-5B51-4CC8-8BEC-B389509D0209}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EFF-466B-99EB-4DA6634E947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{21EEC067-7B9D-4FC7-88DD-BB9DDF9A22E1}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EFF-466B-99EB-4DA6634E94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5.2</c:v>
                </c:pt>
                <c:pt idx="16">
                  <c:v>5.5</c:v>
                </c:pt>
                <c:pt idx="24">
                  <c:v>5.3</c:v>
                </c:pt>
                <c:pt idx="32">
                  <c:v>5.2</c:v>
                </c:pt>
              </c:numCache>
            </c:numRef>
          </c:xVal>
          <c:yVal>
            <c:numRef>
              <c:f>公会計指標分析・財政指標組合せ分析表!$BP$73:$DC$73</c:f>
              <c:numCache>
                <c:formatCode>#,##0.0;"▲ "#,##0.0</c:formatCode>
                <c:ptCount val="40"/>
                <c:pt idx="0">
                  <c:v>33</c:v>
                </c:pt>
                <c:pt idx="8">
                  <c:v>13.3</c:v>
                </c:pt>
                <c:pt idx="16">
                  <c:v>6.4</c:v>
                </c:pt>
                <c:pt idx="24">
                  <c:v>1.3</c:v>
                </c:pt>
                <c:pt idx="32">
                  <c:v>7.9</c:v>
                </c:pt>
              </c:numCache>
            </c:numRef>
          </c:yVal>
          <c:smooth val="0"/>
          <c:extLst>
            <c:ext xmlns:c16="http://schemas.microsoft.com/office/drawing/2014/chart" uri="{C3380CC4-5D6E-409C-BE32-E72D297353CC}">
              <c16:uniqueId val="{00000009-4EFF-466B-99EB-4DA6634E947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{185BF323-DC2A-43AC-9096-6D572851EF02}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EFF-466B-99EB-4DA6634E947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{FA458886-13BB-4FF1-B571-BCDDCCE6FC82}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FF-466B-99EB-4DA6634E947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{A59E99A6-2026-4EB6-8F99-DFED16CDFD8D}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FF-466B-99EB-4DA6634E947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{2093BC85-A6C6-4389-91D1-73BBC09523EF}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FF-466B-99EB-4DA6634E947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{FCC891B8-78F8-41DB-9FDD-93F9B5526C08}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FF-466B-99EB-4DA6634E947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{2CCE19A6-EA2A-4256-BD13-86916D648C77}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EFF-466B-99EB-4DA6634E947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{4DF4D7DF-B781-48AB-87C0-D55F330AF33B}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EFF-466B-99EB-4DA6634E947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{D8B67345-4502-4454-9BF0-367094E4C77F}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EFF-466B-99EB-4DA6634E947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{7F13721E-FE55-4F1D-8B52-1BE276693919}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EFF-466B-99EB-4DA6634E94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4EFF-466B-99EB-4DA6634E9471}"/>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群馬県伊勢崎市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212,084
195,695
139.44
97,120,214
93,310,351
3,140,201
46,818,516
61,433,143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baseline="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分子である基準財政収入額については、市町村民税（所得割）が減</a:t>
          </a:r>
          <a:r>
            <a:rPr kumimoji="1" lang="ja-JP" altLang="en-US" sz="1000">
              <a:solidFill>
                <a:schemeClr val="dk1"/>
              </a:solidFill>
              <a:effectLst/>
              <a:latin typeface="+mn-lt"/>
              <a:ea typeface="+mn-ea"/>
              <a:cs typeface="+mn-cs"/>
            </a:rPr>
            <a:t>少した</a:t>
          </a:r>
          <a:r>
            <a:rPr kumimoji="1" lang="ja-JP" altLang="ja-JP" sz="1000">
              <a:solidFill>
                <a:schemeClr val="dk1"/>
              </a:solidFill>
              <a:effectLst/>
              <a:latin typeface="+mn-lt"/>
              <a:ea typeface="+mn-ea"/>
              <a:cs typeface="+mn-cs"/>
            </a:rPr>
            <a:t>一方、地方特例交付金の算定において、定額減税による個人住民税の減収を補塡するため、定額減税減収補塡特例交付金が創設されたほか、市町村民税（法人税割）</a:t>
          </a:r>
          <a:r>
            <a:rPr kumimoji="1" lang="ja-JP" altLang="en-US" sz="1000">
              <a:solidFill>
                <a:schemeClr val="dk1"/>
              </a:solidFill>
              <a:effectLst/>
              <a:latin typeface="+mn-lt"/>
              <a:ea typeface="+mn-ea"/>
              <a:cs typeface="+mn-cs"/>
            </a:rPr>
            <a:t>が</a:t>
          </a:r>
          <a:r>
            <a:rPr kumimoji="1" lang="ja-JP" altLang="ja-JP" sz="1000">
              <a:solidFill>
                <a:schemeClr val="dk1"/>
              </a:solidFill>
              <a:effectLst/>
              <a:latin typeface="+mn-lt"/>
              <a:ea typeface="+mn-ea"/>
              <a:cs typeface="+mn-cs"/>
            </a:rPr>
            <a:t>増</a:t>
          </a:r>
          <a:r>
            <a:rPr kumimoji="1" lang="ja-JP" altLang="en-US" sz="1000">
              <a:solidFill>
                <a:schemeClr val="dk1"/>
              </a:solidFill>
              <a:effectLst/>
              <a:latin typeface="+mn-lt"/>
              <a:ea typeface="+mn-ea"/>
              <a:cs typeface="+mn-cs"/>
            </a:rPr>
            <a:t>加した</a:t>
          </a:r>
          <a:r>
            <a:rPr kumimoji="1" lang="ja-JP" altLang="ja-JP" sz="1000">
              <a:solidFill>
                <a:schemeClr val="dk1"/>
              </a:solidFill>
              <a:effectLst/>
              <a:latin typeface="+mn-lt"/>
              <a:ea typeface="+mn-ea"/>
              <a:cs typeface="+mn-cs"/>
            </a:rPr>
            <a:t>ことなどにより</a:t>
          </a:r>
          <a:r>
            <a:rPr kumimoji="1" lang="ja-JP" altLang="en-US" sz="1000">
              <a:solidFill>
                <a:schemeClr val="dk1"/>
              </a:solidFill>
              <a:effectLst/>
              <a:latin typeface="+mn-lt"/>
              <a:ea typeface="+mn-ea"/>
              <a:cs typeface="+mn-cs"/>
            </a:rPr>
            <a:t>増加し</a:t>
          </a:r>
          <a:r>
            <a:rPr kumimoji="1" lang="ja-JP" altLang="ja-JP" sz="1000">
              <a:solidFill>
                <a:schemeClr val="dk1"/>
              </a:solidFill>
              <a:effectLst/>
              <a:latin typeface="+mn-lt"/>
              <a:ea typeface="+mn-ea"/>
              <a:cs typeface="+mn-cs"/>
            </a:rPr>
            <a:t>ました。分母である基準財政需要額についても、臨時財政対策債振替額</a:t>
          </a:r>
          <a:r>
            <a:rPr kumimoji="1" lang="ja-JP" altLang="en-US" sz="1000">
              <a:solidFill>
                <a:schemeClr val="dk1"/>
              </a:solidFill>
              <a:effectLst/>
              <a:latin typeface="+mn-lt"/>
              <a:ea typeface="+mn-ea"/>
              <a:cs typeface="+mn-cs"/>
            </a:rPr>
            <a:t>が減少した</a:t>
          </a:r>
          <a:r>
            <a:rPr kumimoji="1" lang="ja-JP" altLang="ja-JP" sz="1000">
              <a:solidFill>
                <a:schemeClr val="dk1"/>
              </a:solidFill>
              <a:effectLst/>
              <a:latin typeface="+mn-lt"/>
              <a:ea typeface="+mn-ea"/>
              <a:cs typeface="+mn-cs"/>
            </a:rPr>
            <a:t>一方、再算定にお</a:t>
          </a:r>
          <a:r>
            <a:rPr kumimoji="1" lang="ja-JP" altLang="en-US" sz="1000">
              <a:solidFill>
                <a:schemeClr val="dk1"/>
              </a:solidFill>
              <a:effectLst/>
              <a:latin typeface="+mn-lt"/>
              <a:ea typeface="+mn-ea"/>
              <a:cs typeface="+mn-cs"/>
            </a:rPr>
            <a:t>いて</a:t>
          </a:r>
          <a:r>
            <a:rPr kumimoji="1" lang="ja-JP" altLang="ja-JP" sz="1000">
              <a:solidFill>
                <a:schemeClr val="dk1"/>
              </a:solidFill>
              <a:effectLst/>
              <a:latin typeface="+mn-lt"/>
              <a:ea typeface="+mn-ea"/>
              <a:cs typeface="+mn-cs"/>
            </a:rPr>
            <a:t>給与改定費</a:t>
          </a:r>
          <a:r>
            <a:rPr kumimoji="1" lang="ja-JP" altLang="en-US" sz="1000">
              <a:solidFill>
                <a:schemeClr val="dk1"/>
              </a:solidFill>
              <a:effectLst/>
              <a:latin typeface="+mn-lt"/>
              <a:ea typeface="+mn-ea"/>
              <a:cs typeface="+mn-cs"/>
            </a:rPr>
            <a:t>等</a:t>
          </a:r>
          <a:r>
            <a:rPr kumimoji="1" lang="ja-JP" altLang="ja-JP" sz="1000">
              <a:solidFill>
                <a:schemeClr val="dk1"/>
              </a:solidFill>
              <a:effectLst/>
              <a:latin typeface="+mn-lt"/>
              <a:ea typeface="+mn-ea"/>
              <a:cs typeface="+mn-cs"/>
            </a:rPr>
            <a:t>が措置されたことにより増</a:t>
          </a:r>
          <a:r>
            <a:rPr kumimoji="1" lang="ja-JP" altLang="en-US" sz="1000">
              <a:solidFill>
                <a:schemeClr val="dk1"/>
              </a:solidFill>
              <a:effectLst/>
              <a:latin typeface="+mn-lt"/>
              <a:ea typeface="+mn-ea"/>
              <a:cs typeface="+mn-cs"/>
            </a:rPr>
            <a:t>加し</a:t>
          </a:r>
          <a:r>
            <a:rPr kumimoji="1" lang="ja-JP" altLang="ja-JP" sz="1000">
              <a:solidFill>
                <a:schemeClr val="dk1"/>
              </a:solidFill>
              <a:effectLst/>
              <a:latin typeface="+mn-lt"/>
              <a:ea typeface="+mn-ea"/>
              <a:cs typeface="+mn-cs"/>
            </a:rPr>
            <a:t>ました。基準財政需要額の伸びが基準財政収入額の伸びを上回りましたので、結果として財政力指数は下降し、</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箇年平均としては</a:t>
          </a:r>
          <a:r>
            <a:rPr kumimoji="1" lang="en-US" altLang="ja-JP" sz="1000">
              <a:solidFill>
                <a:schemeClr val="dk1"/>
              </a:solidFill>
              <a:effectLst/>
              <a:latin typeface="+mn-lt"/>
              <a:ea typeface="+mn-ea"/>
              <a:cs typeface="+mn-cs"/>
            </a:rPr>
            <a:t>0.01</a:t>
          </a:r>
          <a:r>
            <a:rPr kumimoji="1" lang="ja-JP" altLang="ja-JP" sz="1000">
              <a:solidFill>
                <a:schemeClr val="dk1"/>
              </a:solidFill>
              <a:effectLst/>
              <a:latin typeface="+mn-lt"/>
              <a:ea typeface="+mn-ea"/>
              <a:cs typeface="+mn-cs"/>
            </a:rPr>
            <a:t>ポイント下降しました。</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1270</xdr:rowOff>
    </xdr:from>
    <xdr:to>
      <xdr:col>23</xdr:col>
      <xdr:colOff>133350</xdr:colOff>
      <xdr:row>42</xdr:row>
      <xdr:rowOff>25400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2021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124460</xdr:rowOff>
    </xdr:from>
    <xdr:to>
      <xdr:col>19</xdr:col>
      <xdr:colOff>133350</xdr:colOff>
      <xdr:row>42</xdr:row>
      <xdr:rowOff>1270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539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100330</xdr:rowOff>
    </xdr:from>
    <xdr:to>
      <xdr:col>15</xdr:col>
      <xdr:colOff>82550</xdr:colOff>
      <xdr:row>41</xdr:row>
      <xdr:rowOff>124460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297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52070</xdr:rowOff>
    </xdr:from>
    <xdr:to>
      <xdr:col>11</xdr:col>
      <xdr:colOff>31750</xdr:colOff>
      <xdr:row>41</xdr:row>
      <xdr:rowOff>100330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0815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121920</xdr:rowOff>
    </xdr:from>
    <xdr:to>
      <xdr:col>19</xdr:col>
      <xdr:colOff>184150</xdr:colOff>
      <xdr:row>42</xdr:row>
      <xdr:rowOff>52070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36847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23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73660</xdr:rowOff>
    </xdr:from>
    <xdr:to>
      <xdr:col>15</xdr:col>
      <xdr:colOff>133350</xdr:colOff>
      <xdr:row>42</xdr:row>
      <xdr:rowOff>3810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160037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49530</xdr:rowOff>
    </xdr:from>
    <xdr:to>
      <xdr:col>11</xdr:col>
      <xdr:colOff>82550</xdr:colOff>
      <xdr:row>41</xdr:row>
      <xdr:rowOff>151130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135907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1270</xdr:rowOff>
    </xdr:from>
    <xdr:to>
      <xdr:col>7</xdr:col>
      <xdr:colOff>31750</xdr:colOff>
      <xdr:row>41</xdr:row>
      <xdr:rowOff>102870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87647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分子である経常経費充当一般財源は、物価高騰の影響等により物件費、扶助費、補助費等が増加</a:t>
          </a:r>
          <a:r>
            <a:rPr kumimoji="1" lang="ja-JP" altLang="en-US" sz="1050">
              <a:solidFill>
                <a:schemeClr val="dk1"/>
              </a:solidFill>
              <a:effectLst/>
              <a:latin typeface="+mn-lt"/>
              <a:ea typeface="+mn-ea"/>
              <a:cs typeface="+mn-cs"/>
            </a:rPr>
            <a:t>しました</a:t>
          </a:r>
          <a:r>
            <a:rPr kumimoji="1" lang="ja-JP" altLang="ja-JP" sz="1050">
              <a:solidFill>
                <a:schemeClr val="dk1"/>
              </a:solidFill>
              <a:effectLst/>
              <a:latin typeface="+mn-lt"/>
              <a:ea typeface="+mn-ea"/>
              <a:cs typeface="+mn-cs"/>
            </a:rPr>
            <a:t>。一方で、分母である経常一般財源収入額は、臨時財政対策債が減少したものの、地方特例交付金や普通交付税の増加等により</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全体で増加し</a:t>
          </a:r>
          <a:r>
            <a:rPr kumimoji="1" lang="ja-JP" altLang="en-US" sz="1050">
              <a:solidFill>
                <a:schemeClr val="dk1"/>
              </a:solidFill>
              <a:effectLst/>
              <a:latin typeface="+mn-lt"/>
              <a:ea typeface="+mn-ea"/>
              <a:cs typeface="+mn-cs"/>
            </a:rPr>
            <a:t>ました</a:t>
          </a:r>
          <a:r>
            <a:rPr kumimoji="1" lang="ja-JP" altLang="ja-JP" sz="1050">
              <a:solidFill>
                <a:schemeClr val="dk1"/>
              </a:solidFill>
              <a:effectLst/>
              <a:latin typeface="+mn-lt"/>
              <a:ea typeface="+mn-ea"/>
              <a:cs typeface="+mn-cs"/>
            </a:rPr>
            <a:t>。分子の増加が分母の増加を上回った</a:t>
          </a:r>
          <a:r>
            <a:rPr kumimoji="1" lang="ja-JP" altLang="en-US" sz="1050">
              <a:solidFill>
                <a:schemeClr val="dk1"/>
              </a:solidFill>
              <a:effectLst/>
              <a:latin typeface="+mn-lt"/>
              <a:ea typeface="+mn-ea"/>
              <a:cs typeface="+mn-cs"/>
            </a:rPr>
            <a:t>ことにより</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2.7</a:t>
          </a:r>
          <a:r>
            <a:rPr kumimoji="1" lang="ja-JP" altLang="ja-JP" sz="1050">
              <a:solidFill>
                <a:schemeClr val="dk1"/>
              </a:solidFill>
              <a:effectLst/>
              <a:latin typeface="+mn-lt"/>
              <a:ea typeface="+mn-ea"/>
              <a:cs typeface="+mn-cs"/>
            </a:rPr>
            <a:t>ポイント上昇しました。今後も市税収入の増加につながるような企業誘致や区画整理等の住環境整備を推進するとともに、徴収対策の強化等により歳入を確保し、市債の計画的な発行などにより義務的経費の伸びを抑え、財政の弾力化に努めます。</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84667</xdr:rowOff>
    </xdr:from>
    <xdr:to>
      <xdr:col>23</xdr:col>
      <xdr:colOff>133350</xdr:colOff>
      <xdr:row>63</xdr:row>
      <xdr:rowOff>130387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714567"/>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76623</xdr:rowOff>
    </xdr:from>
    <xdr:to>
      <xdr:col>19</xdr:col>
      <xdr:colOff>133350</xdr:colOff>
      <xdr:row>62</xdr:row>
      <xdr:rowOff>84667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70652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100330</xdr:rowOff>
    </xdr:from>
    <xdr:to>
      <xdr:col>15</xdr:col>
      <xdr:colOff>82550</xdr:colOff>
      <xdr:row>62</xdr:row>
      <xdr:rowOff>76623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15880"/>
          <a:ext cx="8890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100330</xdr:rowOff>
    </xdr:from>
    <xdr:to>
      <xdr:col>11</xdr:col>
      <xdr:colOff>31750</xdr:colOff>
      <xdr:row>63</xdr:row>
      <xdr:rowOff>33867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15880"/>
          <a:ext cx="889000" cy="61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44890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79587</xdr:rowOff>
    </xdr:from>
    <xdr:to>
      <xdr:col>23</xdr:col>
      <xdr:colOff>184150</xdr:colOff>
      <xdr:row>64</xdr:row>
      <xdr:rowOff>9737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51664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85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33867</xdr:rowOff>
    </xdr:from>
    <xdr:to>
      <xdr:col>19</xdr:col>
      <xdr:colOff>184150</xdr:colOff>
      <xdr:row>62</xdr:row>
      <xdr:rowOff>135467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25823</xdr:rowOff>
    </xdr:from>
    <xdr:to>
      <xdr:col>15</xdr:col>
      <xdr:colOff>133350</xdr:colOff>
      <xdr:row>62</xdr:row>
      <xdr:rowOff>127423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112200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49530</xdr:rowOff>
    </xdr:from>
    <xdr:to>
      <xdr:col>11</xdr:col>
      <xdr:colOff>82550</xdr:colOff>
      <xdr:row>59</xdr:row>
      <xdr:rowOff>151130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161307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154517</xdr:rowOff>
    </xdr:from>
    <xdr:to>
      <xdr:col>7</xdr:col>
      <xdr:colOff>31750</xdr:colOff>
      <xdr:row>63</xdr:row>
      <xdr:rowOff>84667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69444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[136,478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人当たり人件費・物件費等の決算額は</a:t>
          </a:r>
          <a:r>
            <a:rPr kumimoji="1" lang="en-US" altLang="ja-JP" sz="1100">
              <a:solidFill>
                <a:schemeClr val="dk1"/>
              </a:solidFill>
              <a:effectLst/>
              <a:latin typeface="+mn-lt"/>
              <a:ea typeface="+mn-ea"/>
              <a:cs typeface="+mn-cs"/>
            </a:rPr>
            <a:t>136,478</a:t>
          </a:r>
          <a:r>
            <a:rPr kumimoji="1" lang="ja-JP" altLang="ja-JP" sz="1100">
              <a:solidFill>
                <a:schemeClr val="dk1"/>
              </a:solidFill>
              <a:effectLst/>
              <a:latin typeface="+mn-lt"/>
              <a:ea typeface="+mn-ea"/>
              <a:cs typeface="+mn-cs"/>
            </a:rPr>
            <a:t>円となり、</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年度と比べて</a:t>
          </a:r>
          <a:r>
            <a:rPr kumimoji="1" lang="en-US" altLang="ja-JP" sz="1100">
              <a:solidFill>
                <a:schemeClr val="dk1"/>
              </a:solidFill>
              <a:effectLst/>
              <a:latin typeface="+mn-lt"/>
              <a:ea typeface="+mn-ea"/>
              <a:cs typeface="+mn-cs"/>
            </a:rPr>
            <a:t>11,764</a:t>
          </a:r>
          <a:r>
            <a:rPr kumimoji="1" lang="ja-JP" altLang="ja-JP" sz="1100">
              <a:solidFill>
                <a:schemeClr val="dk1"/>
              </a:solidFill>
              <a:effectLst/>
              <a:latin typeface="+mn-lt"/>
              <a:ea typeface="+mn-ea"/>
              <a:cs typeface="+mn-cs"/>
            </a:rPr>
            <a:t>円増加し</a:t>
          </a:r>
          <a:r>
            <a:rPr kumimoji="1" lang="ja-JP" altLang="en-US" sz="1100">
              <a:solidFill>
                <a:schemeClr val="dk1"/>
              </a:solidFill>
              <a:effectLst/>
              <a:latin typeface="+mn-lt"/>
              <a:ea typeface="+mn-ea"/>
              <a:cs typeface="+mn-cs"/>
            </a:rPr>
            <a:t>ましたが</a:t>
          </a:r>
          <a:r>
            <a:rPr kumimoji="1" lang="ja-JP" altLang="ja-JP" sz="1100">
              <a:solidFill>
                <a:schemeClr val="dk1"/>
              </a:solidFill>
              <a:effectLst/>
              <a:latin typeface="+mn-lt"/>
              <a:ea typeface="+mn-ea"/>
              <a:cs typeface="+mn-cs"/>
            </a:rPr>
            <a:t>、類似団体内平均値を下回っています。</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年度より増加した要因は、人事院勧告等による人件費、物価等の高騰に伴う委託料や修繕料、光熱水費の増による物件費の増によるものです。今後も職員の定数管理</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適正化を図る</a:t>
          </a:r>
          <a:r>
            <a:rPr kumimoji="1" lang="ja-JP" altLang="en-US" sz="1100">
              <a:solidFill>
                <a:schemeClr val="dk1"/>
              </a:solidFill>
              <a:effectLst/>
              <a:latin typeface="+mn-lt"/>
              <a:ea typeface="+mn-ea"/>
              <a:cs typeface="+mn-cs"/>
            </a:rPr>
            <a:t>ほか</a:t>
          </a:r>
          <a:r>
            <a:rPr kumimoji="1" lang="ja-JP" altLang="ja-JP" sz="1100">
              <a:solidFill>
                <a:schemeClr val="dk1"/>
              </a:solidFill>
              <a:effectLst/>
              <a:latin typeface="+mn-lt"/>
              <a:ea typeface="+mn-ea"/>
              <a:cs typeface="+mn-cs"/>
            </a:rPr>
            <a:t>、会計年度任用職員の適正配置によ</a:t>
          </a:r>
          <a:r>
            <a:rPr kumimoji="1" lang="ja-JP" altLang="en-US" sz="1100">
              <a:solidFill>
                <a:schemeClr val="dk1"/>
              </a:solidFill>
              <a:effectLst/>
              <a:latin typeface="+mn-lt"/>
              <a:ea typeface="+mn-ea"/>
              <a:cs typeface="+mn-cs"/>
            </a:rPr>
            <a:t>り、人件費の</a:t>
          </a:r>
          <a:r>
            <a:rPr kumimoji="1" lang="ja-JP" altLang="ja-JP" sz="1100">
              <a:solidFill>
                <a:schemeClr val="dk1"/>
              </a:solidFill>
              <a:effectLst/>
              <a:latin typeface="+mn-lt"/>
              <a:ea typeface="+mn-ea"/>
              <a:cs typeface="+mn-cs"/>
            </a:rPr>
            <a:t>抑制に努める</a:t>
          </a:r>
          <a:r>
            <a:rPr kumimoji="1" lang="ja-JP" altLang="en-US" sz="1100">
              <a:solidFill>
                <a:schemeClr val="dk1"/>
              </a:solidFill>
              <a:effectLst/>
              <a:latin typeface="+mn-lt"/>
              <a:ea typeface="+mn-ea"/>
              <a:cs typeface="+mn-cs"/>
            </a:rPr>
            <a:t>とともに</a:t>
          </a:r>
          <a:r>
            <a:rPr kumimoji="1" lang="ja-JP" altLang="ja-JP" sz="1100">
              <a:solidFill>
                <a:schemeClr val="dk1"/>
              </a:solidFill>
              <a:effectLst/>
              <a:latin typeface="+mn-lt"/>
              <a:ea typeface="+mn-ea"/>
              <a:cs typeface="+mn-cs"/>
            </a:rPr>
            <a:t>、委託内容等の見直しや適正価格での契約など物件費の抑制に努めます。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35677</xdr:rowOff>
    </xdr:from>
    <xdr:to>
      <xdr:col>23</xdr:col>
      <xdr:colOff>133350</xdr:colOff>
      <xdr:row>84</xdr:row>
      <xdr:rowOff>21930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66027"/>
          <a:ext cx="838200" cy="15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155556</xdr:rowOff>
    </xdr:from>
    <xdr:to>
      <xdr:col>19</xdr:col>
      <xdr:colOff>133350</xdr:colOff>
      <xdr:row>83</xdr:row>
      <xdr:rowOff>35677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14456"/>
          <a:ext cx="889000" cy="5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155556</xdr:rowOff>
    </xdr:from>
    <xdr:to>
      <xdr:col>15</xdr:col>
      <xdr:colOff>82550</xdr:colOff>
      <xdr:row>82</xdr:row>
      <xdr:rowOff>160060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214456"/>
          <a:ext cx="889000" cy="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71664</xdr:rowOff>
    </xdr:from>
    <xdr:to>
      <xdr:col>11</xdr:col>
      <xdr:colOff>31750</xdr:colOff>
      <xdr:row>82</xdr:row>
      <xdr:rowOff>160060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30564"/>
          <a:ext cx="889000" cy="88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142580</xdr:rowOff>
    </xdr:from>
    <xdr:to>
      <xdr:col>23</xdr:col>
      <xdr:colOff>184150</xdr:colOff>
      <xdr:row>84</xdr:row>
      <xdr:rowOff>72730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7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159107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21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156327</xdr:rowOff>
    </xdr:from>
    <xdr:to>
      <xdr:col>19</xdr:col>
      <xdr:colOff>184150</xdr:colOff>
      <xdr:row>83</xdr:row>
      <xdr:rowOff>86477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1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96654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84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104756</xdr:rowOff>
    </xdr:from>
    <xdr:to>
      <xdr:col>15</xdr:col>
      <xdr:colOff>133350</xdr:colOff>
      <xdr:row>83</xdr:row>
      <xdr:rowOff>34906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6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45083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32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109260</xdr:rowOff>
    </xdr:from>
    <xdr:to>
      <xdr:col>11</xdr:col>
      <xdr:colOff>82550</xdr:colOff>
      <xdr:row>83</xdr:row>
      <xdr:rowOff>39410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49587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3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20864</xdr:rowOff>
    </xdr:from>
    <xdr:to>
      <xdr:col>7</xdr:col>
      <xdr:colOff>31750</xdr:colOff>
      <xdr:row>82</xdr:row>
      <xdr:rowOff>122464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7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132641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4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年度より増減なく、類似団体内平均値よりも</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ポイント低い状況とな</a:t>
          </a:r>
          <a:r>
            <a:rPr kumimoji="1" lang="ja-JP" altLang="en-US" sz="1100">
              <a:solidFill>
                <a:schemeClr val="dk1"/>
              </a:solidFill>
              <a:effectLst/>
              <a:latin typeface="+mn-lt"/>
              <a:ea typeface="+mn-ea"/>
              <a:cs typeface="+mn-cs"/>
            </a:rPr>
            <a:t>っています</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主な要因は、定年退職者及び定年前早期退職者と、新規採用職員との給与額の差額によるものです。</a:t>
          </a:r>
          <a:endParaRPr lang="ja-JP" altLang="ja-JP" sz="1400">
            <a:effectLst/>
          </a:endParaRPr>
        </a:p>
        <a:p>
          <a:r>
            <a:rPr kumimoji="1" lang="ja-JP" altLang="ja-JP" sz="1100">
              <a:solidFill>
                <a:schemeClr val="dk1"/>
              </a:solidFill>
              <a:effectLst/>
              <a:latin typeface="+mn-lt"/>
              <a:ea typeface="+mn-ea"/>
              <a:cs typeface="+mn-cs"/>
            </a:rPr>
            <a:t>　今後も、職員の定員の適正化や勤務実績を的確に反映した給与の適正化などに努めます。</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34289</xdr:rowOff>
    </xdr:from>
    <xdr:to>
      <xdr:col>81</xdr:col>
      <xdr:colOff>44450</xdr:colOff>
      <xdr:row>84</xdr:row>
      <xdr:rowOff>34289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4360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34289</xdr:rowOff>
    </xdr:from>
    <xdr:to>
      <xdr:col>77</xdr:col>
      <xdr:colOff>44450</xdr:colOff>
      <xdr:row>84</xdr:row>
      <xdr:rowOff>106680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43608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106680</xdr:rowOff>
    </xdr:from>
    <xdr:to>
      <xdr:col>72</xdr:col>
      <xdr:colOff>203200</xdr:colOff>
      <xdr:row>84</xdr:row>
      <xdr:rowOff>154939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508480"/>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154939</xdr:rowOff>
    </xdr:from>
    <xdr:to>
      <xdr:col>68</xdr:col>
      <xdr:colOff>152400</xdr:colOff>
      <xdr:row>84</xdr:row>
      <xdr:rowOff>154939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556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154939</xdr:rowOff>
    </xdr:from>
    <xdr:to>
      <xdr:col>81</xdr:col>
      <xdr:colOff>95250</xdr:colOff>
      <xdr:row>84</xdr:row>
      <xdr:rowOff>85089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3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154939</xdr:rowOff>
    </xdr:from>
    <xdr:to>
      <xdr:col>77</xdr:col>
      <xdr:colOff>95250</xdr:colOff>
      <xdr:row>84</xdr:row>
      <xdr:rowOff>85089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95266</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5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55880</xdr:rowOff>
    </xdr:from>
    <xdr:to>
      <xdr:col>73</xdr:col>
      <xdr:colOff>44450</xdr:colOff>
      <xdr:row>84</xdr:row>
      <xdr:rowOff>157480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167657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22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104139</xdr:rowOff>
    </xdr:from>
    <xdr:to>
      <xdr:col>68</xdr:col>
      <xdr:colOff>203200</xdr:colOff>
      <xdr:row>85</xdr:row>
      <xdr:rowOff>34289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44466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104139</xdr:rowOff>
    </xdr:from>
    <xdr:to>
      <xdr:col>64</xdr:col>
      <xdr:colOff>152400</xdr:colOff>
      <xdr:row>85</xdr:row>
      <xdr:rowOff>34289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44466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前</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0.09</a:t>
          </a:r>
          <a:r>
            <a:rPr kumimoji="1" lang="ja-JP" altLang="ja-JP" sz="1100">
              <a:solidFill>
                <a:schemeClr val="dk1"/>
              </a:solidFill>
              <a:effectLst/>
              <a:latin typeface="+mn-lt"/>
              <a:ea typeface="+mn-ea"/>
              <a:cs typeface="+mn-cs"/>
            </a:rPr>
            <a:t>人増加し、類似団体平均値より</a:t>
          </a:r>
          <a:r>
            <a:rPr kumimoji="1" lang="en-US" altLang="ja-JP" sz="1100">
              <a:solidFill>
                <a:schemeClr val="dk1"/>
              </a:solidFill>
              <a:effectLst/>
              <a:latin typeface="+mn-lt"/>
              <a:ea typeface="+mn-ea"/>
              <a:cs typeface="+mn-cs"/>
            </a:rPr>
            <a:t>0.28</a:t>
          </a:r>
          <a:r>
            <a:rPr kumimoji="1" lang="ja-JP" altLang="ja-JP" sz="1100">
              <a:solidFill>
                <a:schemeClr val="dk1"/>
              </a:solidFill>
              <a:effectLst/>
              <a:latin typeface="+mn-lt"/>
              <a:ea typeface="+mn-ea"/>
              <a:cs typeface="+mn-cs"/>
            </a:rPr>
            <a:t>人多い状況となっています。</a:t>
          </a:r>
          <a:endParaRPr lang="ja-JP" altLang="ja-JP" sz="1400">
            <a:effectLst/>
          </a:endParaRPr>
        </a:p>
        <a:p>
          <a:r>
            <a:rPr kumimoji="1" lang="ja-JP" altLang="ja-JP" sz="1100">
              <a:solidFill>
                <a:schemeClr val="dk1"/>
              </a:solidFill>
              <a:effectLst/>
              <a:latin typeface="+mn-lt"/>
              <a:ea typeface="+mn-ea"/>
              <a:cs typeface="+mn-cs"/>
            </a:rPr>
            <a:t>　増加した主な要因は、水災害対応体制の見直しや環境部門の取組強化を図るため、行政組織の見直しに伴う人員配置を行ったことによるものです。</a:t>
          </a:r>
          <a:endParaRPr lang="ja-JP" altLang="ja-JP" sz="1400">
            <a:effectLst/>
          </a:endParaRPr>
        </a:p>
        <a:p>
          <a:r>
            <a:rPr kumimoji="1" lang="ja-JP" altLang="ja-JP" sz="1100">
              <a:solidFill>
                <a:schemeClr val="dk1"/>
              </a:solidFill>
              <a:effectLst/>
              <a:latin typeface="+mn-lt"/>
              <a:ea typeface="+mn-ea"/>
              <a:cs typeface="+mn-cs"/>
            </a:rPr>
            <a:t>　今後も、ＤＸの活用による業務の効率化を進めるとともに、法改正等の社会情勢の変化や多様化する市民ニーズに柔軟に対応できる行政組織の構築を図り、適正な職員配置による定員管理に努めます</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72602</xdr:rowOff>
    </xdr:from>
    <xdr:to>
      <xdr:col>81</xdr:col>
      <xdr:colOff>44450</xdr:colOff>
      <xdr:row>62</xdr:row>
      <xdr:rowOff>108796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702502"/>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72602</xdr:rowOff>
    </xdr:from>
    <xdr:to>
      <xdr:col>77</xdr:col>
      <xdr:colOff>44450</xdr:colOff>
      <xdr:row>62</xdr:row>
      <xdr:rowOff>100754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702502"/>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100754</xdr:rowOff>
    </xdr:from>
    <xdr:to>
      <xdr:col>72</xdr:col>
      <xdr:colOff>203200</xdr:colOff>
      <xdr:row>62</xdr:row>
      <xdr:rowOff>124883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73065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112819</xdr:rowOff>
    </xdr:from>
    <xdr:to>
      <xdr:col>68</xdr:col>
      <xdr:colOff>152400</xdr:colOff>
      <xdr:row>62</xdr:row>
      <xdr:rowOff>124883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42719"/>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160248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160248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57996</xdr:rowOff>
    </xdr:from>
    <xdr:to>
      <xdr:col>81</xdr:col>
      <xdr:colOff>95250</xdr:colOff>
      <xdr:row>62</xdr:row>
      <xdr:rowOff>159596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30073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6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21802</xdr:rowOff>
    </xdr:from>
    <xdr:to>
      <xdr:col>77</xdr:col>
      <xdr:colOff>95250</xdr:colOff>
      <xdr:row>62</xdr:row>
      <xdr:rowOff>123402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108179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738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49954</xdr:rowOff>
    </xdr:from>
    <xdr:to>
      <xdr:col>73</xdr:col>
      <xdr:colOff>44450</xdr:colOff>
      <xdr:row>62</xdr:row>
      <xdr:rowOff>151554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136331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74083</xdr:rowOff>
    </xdr:from>
    <xdr:to>
      <xdr:col>68</xdr:col>
      <xdr:colOff>203200</xdr:colOff>
      <xdr:row>63</xdr:row>
      <xdr:rowOff>4233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160460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9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62019</xdr:rowOff>
    </xdr:from>
    <xdr:to>
      <xdr:col>64</xdr:col>
      <xdr:colOff>152400</xdr:colOff>
      <xdr:row>62</xdr:row>
      <xdr:rowOff>163619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148396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7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算定において分母となる標準税収入額等</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普通交付税額が増加したことにより、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ポイント改善しました。標準税収入額等については地方譲与税及び地方特例交付金の増、普通交付税額については基準財政需要額の増によるものです。</a:t>
          </a:r>
          <a:endParaRPr lang="ja-JP" altLang="ja-JP" sz="1400">
            <a:effectLst/>
          </a:endParaRPr>
        </a:p>
        <a:p>
          <a:r>
            <a:rPr kumimoji="1" lang="ja-JP" altLang="ja-JP" sz="1100">
              <a:solidFill>
                <a:schemeClr val="dk1"/>
              </a:solidFill>
              <a:effectLst/>
              <a:latin typeface="+mn-lt"/>
              <a:ea typeface="+mn-ea"/>
              <a:cs typeface="+mn-cs"/>
            </a:rPr>
            <a:t>　今後も、引き続き健全な財政運営に努めま</a:t>
          </a:r>
          <a:r>
            <a:rPr kumimoji="1" lang="ja-JP" altLang="en-US" sz="1100">
              <a:solidFill>
                <a:schemeClr val="dk1"/>
              </a:solidFill>
              <a:effectLst/>
              <a:latin typeface="+mn-lt"/>
              <a:ea typeface="+mn-ea"/>
              <a:cs typeface="+mn-cs"/>
            </a:rPr>
            <a:t>す</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19755</xdr:rowOff>
    </xdr:from>
    <xdr:to>
      <xdr:col>81</xdr:col>
      <xdr:colOff>44450</xdr:colOff>
      <xdr:row>40</xdr:row>
      <xdr:rowOff>33161</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87775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33161</xdr:rowOff>
    </xdr:from>
    <xdr:to>
      <xdr:col>77</xdr:col>
      <xdr:colOff>44450</xdr:colOff>
      <xdr:row>40</xdr:row>
      <xdr:rowOff>59972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8911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19755</xdr:rowOff>
    </xdr:from>
    <xdr:to>
      <xdr:col>72</xdr:col>
      <xdr:colOff>203200</xdr:colOff>
      <xdr:row>40</xdr:row>
      <xdr:rowOff>59972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8777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19755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8643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140405</xdr:rowOff>
    </xdr:from>
    <xdr:to>
      <xdr:col>81</xdr:col>
      <xdr:colOff>95250</xdr:colOff>
      <xdr:row>40</xdr:row>
      <xdr:rowOff>70555</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112482</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79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153811</xdr:rowOff>
    </xdr:from>
    <xdr:to>
      <xdr:col>77</xdr:col>
      <xdr:colOff>95250</xdr:colOff>
      <xdr:row>40</xdr:row>
      <xdr:rowOff>83961</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9172</xdr:rowOff>
    </xdr:from>
    <xdr:to>
      <xdr:col>73</xdr:col>
      <xdr:colOff>44450</xdr:colOff>
      <xdr:row>40</xdr:row>
      <xdr:rowOff>110772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95549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95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140405</xdr:rowOff>
    </xdr:from>
    <xdr:to>
      <xdr:col>68</xdr:col>
      <xdr:colOff>203200</xdr:colOff>
      <xdr:row>40</xdr:row>
      <xdr:rowOff>70555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55332</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41927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算定において分子の減少要因となる充当可能財源等</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減少したことにより、</a:t>
          </a:r>
          <a:r>
            <a:rPr kumimoji="1" lang="en-US" altLang="ja-JP" sz="1100">
              <a:solidFill>
                <a:schemeClr val="dk1"/>
              </a:solidFill>
              <a:effectLst/>
              <a:latin typeface="+mn-lt"/>
              <a:ea typeface="+mn-ea"/>
              <a:cs typeface="+mn-cs"/>
            </a:rPr>
            <a:t>6.6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しました。</a:t>
          </a:r>
          <a:endParaRPr lang="ja-JP" altLang="ja-JP" sz="1400">
            <a:effectLst/>
          </a:endParaRPr>
        </a:p>
        <a:p>
          <a:r>
            <a:rPr kumimoji="1" lang="ja-JP" altLang="ja-JP" sz="1100">
              <a:solidFill>
                <a:schemeClr val="dk1"/>
              </a:solidFill>
              <a:effectLst/>
              <a:latin typeface="+mn-lt"/>
              <a:ea typeface="+mn-ea"/>
              <a:cs typeface="+mn-cs"/>
            </a:rPr>
            <a:t>　充当可能財源等が減少した要因は、臨時財政対策債償還費の減少などに伴い、基準財政需要額算入見込額が減少したことによるものです。</a:t>
          </a:r>
          <a:endParaRPr lang="ja-JP" altLang="ja-JP" sz="1400">
            <a:effectLst/>
          </a:endParaRPr>
        </a:p>
        <a:p>
          <a:r>
            <a:rPr kumimoji="1" lang="ja-JP" altLang="ja-JP" sz="1100">
              <a:solidFill>
                <a:schemeClr val="dk1"/>
              </a:solidFill>
              <a:effectLst/>
              <a:latin typeface="+mn-lt"/>
              <a:ea typeface="+mn-ea"/>
              <a:cs typeface="+mn-cs"/>
            </a:rPr>
            <a:t>　今後も、地方債の計画的な発行など、引き続き健全な財政運営に努めます。</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167958</xdr:rowOff>
    </xdr:from>
    <xdr:to>
      <xdr:col>81</xdr:col>
      <xdr:colOff>44450</xdr:colOff>
      <xdr:row>14</xdr:row>
      <xdr:rowOff>129223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179800" y="2396808"/>
          <a:ext cx="8382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167958</xdr:rowOff>
    </xdr:from>
    <xdr:to>
      <xdr:col>77</xdr:col>
      <xdr:colOff>44450</xdr:colOff>
      <xdr:row>14</xdr:row>
      <xdr:rowOff>99060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2396808"/>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107967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99060</xdr:rowOff>
    </xdr:from>
    <xdr:to>
      <xdr:col>72</xdr:col>
      <xdr:colOff>203200</xdr:colOff>
      <xdr:row>15</xdr:row>
      <xdr:rowOff>66358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499360"/>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53675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66358</xdr:rowOff>
    </xdr:from>
    <xdr:to>
      <xdr:col>68</xdr:col>
      <xdr:colOff>152400</xdr:colOff>
      <xdr:row>17</xdr:row>
      <xdr:rowOff>119592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638108"/>
          <a:ext cx="889000" cy="39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78423</xdr:rowOff>
    </xdr:from>
    <xdr:to>
      <xdr:col>81</xdr:col>
      <xdr:colOff>95250</xdr:colOff>
      <xdr:row>15</xdr:row>
      <xdr:rowOff>8573</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47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94950</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32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117158</xdr:rowOff>
    </xdr:from>
    <xdr:to>
      <xdr:col>77</xdr:col>
      <xdr:colOff>95250</xdr:colOff>
      <xdr:row>14</xdr:row>
      <xdr:rowOff>47308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34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57485</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114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48260</xdr:rowOff>
    </xdr:from>
    <xdr:to>
      <xdr:col>73</xdr:col>
      <xdr:colOff>44450</xdr:colOff>
      <xdr:row>14</xdr:row>
      <xdr:rowOff>149860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44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160037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21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15558</xdr:rowOff>
    </xdr:from>
    <xdr:to>
      <xdr:col>68</xdr:col>
      <xdr:colOff>203200</xdr:colOff>
      <xdr:row>15</xdr:row>
      <xdr:rowOff>117158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58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101935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673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68792</xdr:rowOff>
    </xdr:from>
    <xdr:to>
      <xdr:col>64</xdr:col>
      <xdr:colOff>152400</xdr:colOff>
      <xdr:row>17</xdr:row>
      <xdr:rowOff>170392</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98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155169</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06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群馬県伊勢崎市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212,084
195,695
139.44
97,120,214
93,310,351
3,140,201
46,818,516
61,433,143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人件費に係る経常収支比率については</a:t>
          </a:r>
          <a:r>
            <a:rPr kumimoji="1" lang="en-US" altLang="ja-JP" sz="1050">
              <a:solidFill>
                <a:schemeClr val="dk1"/>
              </a:solidFill>
              <a:effectLst/>
              <a:latin typeface="+mn-lt"/>
              <a:ea typeface="+mn-ea"/>
              <a:cs typeface="+mn-cs"/>
            </a:rPr>
            <a:t>26.5</a:t>
          </a:r>
          <a:r>
            <a:rPr kumimoji="1" lang="ja-JP" altLang="ja-JP" sz="1050">
              <a:solidFill>
                <a:schemeClr val="dk1"/>
              </a:solidFill>
              <a:effectLst/>
              <a:latin typeface="+mn-lt"/>
              <a:ea typeface="+mn-ea"/>
              <a:cs typeface="+mn-cs"/>
            </a:rPr>
            <a:t>％で、</a:t>
          </a:r>
          <a:r>
            <a:rPr kumimoji="1" lang="ja-JP" altLang="en-US" sz="1050">
              <a:solidFill>
                <a:schemeClr val="dk1"/>
              </a:solidFill>
              <a:effectLst/>
              <a:latin typeface="+mn-lt"/>
              <a:ea typeface="+mn-ea"/>
              <a:cs typeface="+mn-cs"/>
            </a:rPr>
            <a:t>前</a:t>
          </a:r>
          <a:r>
            <a:rPr kumimoji="1" lang="ja-JP" altLang="ja-JP" sz="1050">
              <a:solidFill>
                <a:schemeClr val="dk1"/>
              </a:solidFill>
              <a:effectLst/>
              <a:latin typeface="+mn-lt"/>
              <a:ea typeface="+mn-ea"/>
              <a:cs typeface="+mn-cs"/>
            </a:rPr>
            <a:t>年度から</a:t>
          </a:r>
          <a:r>
            <a:rPr kumimoji="1" lang="en-US" altLang="ja-JP" sz="1050">
              <a:solidFill>
                <a:schemeClr val="dk1"/>
              </a:solidFill>
              <a:effectLst/>
              <a:latin typeface="+mn-lt"/>
              <a:ea typeface="+mn-ea"/>
              <a:cs typeface="+mn-cs"/>
            </a:rPr>
            <a:t>2.1</a:t>
          </a:r>
          <a:r>
            <a:rPr kumimoji="1" lang="ja-JP" altLang="ja-JP" sz="1050">
              <a:solidFill>
                <a:schemeClr val="dk1"/>
              </a:solidFill>
              <a:effectLst/>
              <a:latin typeface="+mn-lt"/>
              <a:ea typeface="+mn-ea"/>
              <a:cs typeface="+mn-cs"/>
            </a:rPr>
            <a:t>ポイント上昇しましたが、類似団体内平均値を下回っています。主な要因は、分母となる経常一般財源収入額が増加したものの、人勧による給料（一般職）の増や、会計年度任用職員の勤勉手当の皆増などにより分子も増加し、分子の伸びが分母の伸びを上回ったことによるものです。</a:t>
          </a:r>
          <a:endParaRPr lang="ja-JP" altLang="ja-JP" sz="1000">
            <a:effectLst/>
          </a:endParaRPr>
        </a:p>
        <a:p>
          <a:r>
            <a:rPr kumimoji="1" lang="ja-JP" altLang="ja-JP" sz="1050">
              <a:solidFill>
                <a:schemeClr val="dk1"/>
              </a:solidFill>
              <a:effectLst/>
              <a:latin typeface="+mn-lt"/>
              <a:ea typeface="+mn-ea"/>
              <a:cs typeface="+mn-cs"/>
            </a:rPr>
            <a:t>　今後も職員の定員の適正化や勤務実績を的確に反映した給与の適正化などに努めます。</a:t>
          </a:r>
          <a:endParaRPr lang="ja-JP" altLang="ja-JP" sz="10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130810</xdr:rowOff>
    </xdr:from>
    <xdr:to>
      <xdr:col>24</xdr:col>
      <xdr:colOff>25400</xdr:colOff>
      <xdr:row>35</xdr:row>
      <xdr:rowOff>107950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788660"/>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90187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0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130810</xdr:rowOff>
    </xdr:from>
    <xdr:to>
      <xdr:col>19</xdr:col>
      <xdr:colOff>187325</xdr:colOff>
      <xdr:row>34</xdr:row>
      <xdr:rowOff>5080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5788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162577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69850</xdr:rowOff>
    </xdr:from>
    <xdr:to>
      <xdr:col>15</xdr:col>
      <xdr:colOff>98425</xdr:colOff>
      <xdr:row>34</xdr:row>
      <xdr:rowOff>5080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7277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36847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69850</xdr:rowOff>
    </xdr:from>
    <xdr:to>
      <xdr:col>11</xdr:col>
      <xdr:colOff>9525</xdr:colOff>
      <xdr:row>35</xdr:row>
      <xdr:rowOff>31750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7277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147337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97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158767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5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80010</xdr:rowOff>
    </xdr:from>
    <xdr:to>
      <xdr:col>20</xdr:col>
      <xdr:colOff>38100</xdr:colOff>
      <xdr:row>34</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20337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50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125730</xdr:rowOff>
    </xdr:from>
    <xdr:to>
      <xdr:col>15</xdr:col>
      <xdr:colOff>149225</xdr:colOff>
      <xdr:row>34</xdr:row>
      <xdr:rowOff>55880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66057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55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19050</xdr:rowOff>
    </xdr:from>
    <xdr:to>
      <xdr:col>11</xdr:col>
      <xdr:colOff>60325</xdr:colOff>
      <xdr:row>33</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130827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152400</xdr:rowOff>
    </xdr:from>
    <xdr:to>
      <xdr:col>6</xdr:col>
      <xdr:colOff>171450</xdr:colOff>
      <xdr:row>35</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92727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物件費に係る経常収支比率については</a:t>
          </a:r>
          <a:r>
            <a:rPr kumimoji="1" lang="en-US" altLang="ja-JP" sz="1100">
              <a:solidFill>
                <a:schemeClr val="dk1"/>
              </a:solidFill>
              <a:effectLst/>
              <a:latin typeface="+mn-lt"/>
              <a:ea typeface="+mn-ea"/>
              <a:cs typeface="+mn-cs"/>
            </a:rPr>
            <a:t>20.8</a:t>
          </a:r>
          <a:r>
            <a:rPr kumimoji="1" lang="ja-JP" altLang="ja-JP" sz="1100">
              <a:solidFill>
                <a:schemeClr val="dk1"/>
              </a:solidFill>
              <a:effectLst/>
              <a:latin typeface="+mn-lt"/>
              <a:ea typeface="+mn-ea"/>
              <a:cs typeface="+mn-cs"/>
            </a:rPr>
            <a:t>％で、</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上昇し、類似団体内平均値を上回っています。主な要因は、分母となる経常一般財源収入額が増加した一方で、物価高騰や人件費の高騰により各種委託料や修繕料・光熱水費などが増加したことによるものです。</a:t>
          </a:r>
          <a:endParaRPr lang="ja-JP" altLang="ja-JP" sz="1400">
            <a:effectLst/>
          </a:endParaRPr>
        </a:p>
        <a:p>
          <a:r>
            <a:rPr kumimoji="1" lang="ja-JP" altLang="ja-JP" sz="1100">
              <a:solidFill>
                <a:schemeClr val="dk1"/>
              </a:solidFill>
              <a:effectLst/>
              <a:latin typeface="+mn-lt"/>
              <a:ea typeface="+mn-ea"/>
              <a:cs typeface="+mn-cs"/>
            </a:rPr>
            <a:t>　今後も委託内容等の見直しや契約価格の適正化など物件費の抑制に努めます。</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76200</xdr:rowOff>
    </xdr:from>
    <xdr:to>
      <xdr:col>82</xdr:col>
      <xdr:colOff>107950</xdr:colOff>
      <xdr:row>19</xdr:row>
      <xdr:rowOff>82550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623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16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146050</xdr:rowOff>
    </xdr:from>
    <xdr:to>
      <xdr:col>78</xdr:col>
      <xdr:colOff>69850</xdr:colOff>
      <xdr:row>18</xdr:row>
      <xdr:rowOff>76200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60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101600</xdr:rowOff>
    </xdr:from>
    <xdr:to>
      <xdr:col>73</xdr:col>
      <xdr:colOff>180975</xdr:colOff>
      <xdr:row>17</xdr:row>
      <xdr:rowOff>146050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448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101600</xdr:rowOff>
    </xdr:from>
    <xdr:to>
      <xdr:col>69</xdr:col>
      <xdr:colOff>92075</xdr:colOff>
      <xdr:row>17</xdr:row>
      <xdr:rowOff>95250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448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31750</xdr:rowOff>
    </xdr:from>
    <xdr:to>
      <xdr:col>82</xdr:col>
      <xdr:colOff>158750</xdr:colOff>
      <xdr:row>19</xdr:row>
      <xdr:rowOff>133350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2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3827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25400</xdr:rowOff>
    </xdr:from>
    <xdr:to>
      <xdr:col>78</xdr:col>
      <xdr:colOff>120650</xdr:colOff>
      <xdr:row>18</xdr:row>
      <xdr:rowOff>127000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1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111777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9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50800</xdr:rowOff>
    </xdr:from>
    <xdr:to>
      <xdr:col>69</xdr:col>
      <xdr:colOff>142875</xdr:colOff>
      <xdr:row>16</xdr:row>
      <xdr:rowOff>152400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137177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44450</xdr:rowOff>
    </xdr:from>
    <xdr:to>
      <xdr:col>65</xdr:col>
      <xdr:colOff>53975</xdr:colOff>
      <xdr:row>17</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4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扶助費に係る経常収支比率については</a:t>
          </a:r>
          <a:r>
            <a:rPr kumimoji="1" lang="en-US" altLang="ja-JP" sz="1100">
              <a:solidFill>
                <a:schemeClr val="dk1"/>
              </a:solidFill>
              <a:effectLst/>
              <a:latin typeface="+mn-lt"/>
              <a:ea typeface="+mn-ea"/>
              <a:cs typeface="+mn-cs"/>
            </a:rPr>
            <a:t>16.2</a:t>
          </a:r>
          <a:r>
            <a:rPr kumimoji="1" lang="ja-JP" altLang="ja-JP" sz="1100">
              <a:solidFill>
                <a:schemeClr val="dk1"/>
              </a:solidFill>
              <a:effectLst/>
              <a:latin typeface="+mn-lt"/>
              <a:ea typeface="+mn-ea"/>
              <a:cs typeface="+mn-cs"/>
            </a:rPr>
            <a:t>％で、</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ポイント上昇し、類似団体内平均値を上回っています。</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年度より上昇した要因は、分母となる経常一般財源収入額が増加したものの、 障害児通所給付費や、介護給付費・訓練等給付費などの増により分子も増加し、分子の伸びが分母の伸びを上回ったことによるものです。</a:t>
          </a:r>
          <a:endParaRPr lang="ja-JP" altLang="ja-JP" sz="1400">
            <a:effectLst/>
          </a:endParaRPr>
        </a:p>
        <a:p>
          <a:r>
            <a:rPr kumimoji="1" lang="ja-JP" altLang="ja-JP" sz="1100">
              <a:solidFill>
                <a:schemeClr val="dk1"/>
              </a:solidFill>
              <a:effectLst/>
              <a:latin typeface="+mn-lt"/>
              <a:ea typeface="+mn-ea"/>
              <a:cs typeface="+mn-cs"/>
            </a:rPr>
            <a:t>　今後も給付内容や対象者の適正化に努めます。</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102507</xdr:rowOff>
    </xdr:from>
    <xdr:to>
      <xdr:col>24</xdr:col>
      <xdr:colOff>25400</xdr:colOff>
      <xdr:row>60</xdr:row>
      <xdr:rowOff>78015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218057"/>
          <a:ext cx="8382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4535</xdr:rowOff>
    </xdr:from>
    <xdr:to>
      <xdr:col>19</xdr:col>
      <xdr:colOff>187325</xdr:colOff>
      <xdr:row>59</xdr:row>
      <xdr:rowOff>102507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200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78015</xdr:rowOff>
    </xdr:from>
    <xdr:to>
      <xdr:col>15</xdr:col>
      <xdr:colOff>98425</xdr:colOff>
      <xdr:row>59</xdr:row>
      <xdr:rowOff>4535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221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78015</xdr:rowOff>
    </xdr:from>
    <xdr:to>
      <xdr:col>11</xdr:col>
      <xdr:colOff>9525</xdr:colOff>
      <xdr:row>59</xdr:row>
      <xdr:rowOff>4535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221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27215</xdr:rowOff>
    </xdr:from>
    <xdr:to>
      <xdr:col>24</xdr:col>
      <xdr:colOff>76200</xdr:colOff>
      <xdr:row>60</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170742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51707</xdr:rowOff>
    </xdr:from>
    <xdr:to>
      <xdr:col>20</xdr:col>
      <xdr:colOff>38100</xdr:colOff>
      <xdr:row>59</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138084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53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125185</xdr:rowOff>
    </xdr:from>
    <xdr:to>
      <xdr:col>15</xdr:col>
      <xdr:colOff>149225</xdr:colOff>
      <xdr:row>59</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40112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27215</xdr:rowOff>
    </xdr:from>
    <xdr:to>
      <xdr:col>11</xdr:col>
      <xdr:colOff>60325</xdr:colOff>
      <xdr:row>58</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125185</xdr:rowOff>
    </xdr:from>
    <xdr:to>
      <xdr:col>6</xdr:col>
      <xdr:colOff>171450</xdr:colOff>
      <xdr:row>59</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40112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その他に係る経常収支比率については</a:t>
          </a:r>
          <a:r>
            <a:rPr kumimoji="1" lang="en-US" altLang="ja-JP" sz="1100">
              <a:solidFill>
                <a:schemeClr val="dk1"/>
              </a:solidFill>
              <a:effectLst/>
              <a:latin typeface="+mn-lt"/>
              <a:ea typeface="+mn-ea"/>
              <a:cs typeface="+mn-cs"/>
            </a:rPr>
            <a:t>13.1</a:t>
          </a:r>
          <a:r>
            <a:rPr kumimoji="1" lang="ja-JP" altLang="ja-JP" sz="1100">
              <a:solidFill>
                <a:schemeClr val="dk1"/>
              </a:solidFill>
              <a:effectLst/>
              <a:latin typeface="+mn-lt"/>
              <a:ea typeface="+mn-ea"/>
              <a:cs typeface="+mn-cs"/>
            </a:rPr>
            <a:t>％で、</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ポイント上昇しましたが、類似団体平均値を下回っています。主な要因は、分母となる経常一般財源収入額が増加した一方で、維持補修費や、介護保険特別会計繰出金が増加したことによるものです。</a:t>
          </a:r>
          <a:endParaRPr lang="ja-JP" altLang="ja-JP" sz="1400">
            <a:effectLst/>
          </a:endParaRPr>
        </a:p>
        <a:p>
          <a:r>
            <a:rPr kumimoji="1" lang="ja-JP" altLang="ja-JP" sz="1100">
              <a:solidFill>
                <a:schemeClr val="dk1"/>
              </a:solidFill>
              <a:effectLst/>
              <a:latin typeface="+mn-lt"/>
              <a:ea typeface="+mn-ea"/>
              <a:cs typeface="+mn-cs"/>
            </a:rPr>
            <a:t>　今後も施設の老朽化により維持補修費の増加が見込まれるため、計画的な執行に努めます。また、各特別会計への繰出金等の金額が適正になるように努めます。</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158750</xdr:rowOff>
    </xdr:from>
    <xdr:to>
      <xdr:col>82</xdr:col>
      <xdr:colOff>107950</xdr:colOff>
      <xdr:row>58</xdr:row>
      <xdr:rowOff>38100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314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156227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2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133350</xdr:rowOff>
    </xdr:from>
    <xdr:to>
      <xdr:col>78</xdr:col>
      <xdr:colOff>69850</xdr:colOff>
      <xdr:row>57</xdr:row>
      <xdr:rowOff>158750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06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133350</xdr:rowOff>
    </xdr:from>
    <xdr:to>
      <xdr:col>73</xdr:col>
      <xdr:colOff>180975</xdr:colOff>
      <xdr:row>57</xdr:row>
      <xdr:rowOff>158750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906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158750</xdr:rowOff>
    </xdr:from>
    <xdr:to>
      <xdr:col>69</xdr:col>
      <xdr:colOff>92075</xdr:colOff>
      <xdr:row>58</xdr:row>
      <xdr:rowOff>152400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31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158750</xdr:rowOff>
    </xdr:from>
    <xdr:to>
      <xdr:col>82</xdr:col>
      <xdr:colOff>158750</xdr:colOff>
      <xdr:row>58</xdr:row>
      <xdr:rowOff>88900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3827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107950</xdr:rowOff>
    </xdr:from>
    <xdr:to>
      <xdr:col>78</xdr:col>
      <xdr:colOff>120650</xdr:colOff>
      <xdr:row>58</xdr:row>
      <xdr:rowOff>38100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82550</xdr:rowOff>
    </xdr:from>
    <xdr:to>
      <xdr:col>74</xdr:col>
      <xdr:colOff>31750</xdr:colOff>
      <xdr:row>58</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22877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107950</xdr:rowOff>
    </xdr:from>
    <xdr:to>
      <xdr:col>69</xdr:col>
      <xdr:colOff>142875</xdr:colOff>
      <xdr:row>58</xdr:row>
      <xdr:rowOff>38100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補助費等に係る経常収支比率については</a:t>
          </a:r>
          <a:r>
            <a:rPr kumimoji="1" lang="en-US" altLang="ja-JP" sz="900">
              <a:solidFill>
                <a:schemeClr val="dk1"/>
              </a:solidFill>
              <a:effectLst/>
              <a:latin typeface="+mn-lt"/>
              <a:ea typeface="+mn-ea"/>
              <a:cs typeface="+mn-cs"/>
            </a:rPr>
            <a:t>5.5</a:t>
          </a:r>
          <a:r>
            <a:rPr kumimoji="1" lang="ja-JP" altLang="ja-JP" sz="900">
              <a:solidFill>
                <a:schemeClr val="dk1"/>
              </a:solidFill>
              <a:effectLst/>
              <a:latin typeface="+mn-lt"/>
              <a:ea typeface="+mn-ea"/>
              <a:cs typeface="+mn-cs"/>
            </a:rPr>
            <a:t>％で、</a:t>
          </a:r>
          <a:r>
            <a:rPr kumimoji="1" lang="ja-JP" altLang="en-US" sz="900">
              <a:solidFill>
                <a:schemeClr val="dk1"/>
              </a:solidFill>
              <a:effectLst/>
              <a:latin typeface="+mn-lt"/>
              <a:ea typeface="+mn-ea"/>
              <a:cs typeface="+mn-cs"/>
            </a:rPr>
            <a:t>前</a:t>
          </a:r>
          <a:r>
            <a:rPr kumimoji="1" lang="ja-JP" altLang="ja-JP" sz="900">
              <a:solidFill>
                <a:schemeClr val="dk1"/>
              </a:solidFill>
              <a:effectLst/>
              <a:latin typeface="+mn-lt"/>
              <a:ea typeface="+mn-ea"/>
              <a:cs typeface="+mn-cs"/>
            </a:rPr>
            <a:t>年度から</a:t>
          </a:r>
          <a:r>
            <a:rPr kumimoji="1" lang="en-US" altLang="ja-JP" sz="900">
              <a:solidFill>
                <a:schemeClr val="dk1"/>
              </a:solidFill>
              <a:effectLst/>
              <a:latin typeface="+mn-lt"/>
              <a:ea typeface="+mn-ea"/>
              <a:cs typeface="+mn-cs"/>
            </a:rPr>
            <a:t>1.6</a:t>
          </a:r>
          <a:r>
            <a:rPr kumimoji="1" lang="ja-JP" altLang="ja-JP" sz="900">
              <a:solidFill>
                <a:schemeClr val="dk1"/>
              </a:solidFill>
              <a:effectLst/>
              <a:latin typeface="+mn-lt"/>
              <a:ea typeface="+mn-ea"/>
              <a:cs typeface="+mn-cs"/>
            </a:rPr>
            <a:t>ポイント下降し、類似団体内平均値を下回っています。</a:t>
          </a:r>
          <a:r>
            <a:rPr kumimoji="1" lang="ja-JP" altLang="en-US" sz="900">
              <a:solidFill>
                <a:schemeClr val="dk1"/>
              </a:solidFill>
              <a:effectLst/>
              <a:latin typeface="+mn-lt"/>
              <a:ea typeface="+mn-ea"/>
              <a:cs typeface="+mn-cs"/>
            </a:rPr>
            <a:t>前</a:t>
          </a:r>
          <a:r>
            <a:rPr kumimoji="1" lang="ja-JP" altLang="ja-JP" sz="900">
              <a:solidFill>
                <a:schemeClr val="dk1"/>
              </a:solidFill>
              <a:effectLst/>
              <a:latin typeface="+mn-lt"/>
              <a:ea typeface="+mn-ea"/>
              <a:cs typeface="+mn-cs"/>
            </a:rPr>
            <a:t>年度より下降した要因は、建設改良に要する経費のため病院事業会計出資金を経常的経費から臨時的経費へ変更したことに加え、分母となる経常一般財源収入額も減少したことによるものです。</a:t>
          </a:r>
          <a:endParaRPr lang="ja-JP" altLang="ja-JP" sz="1050">
            <a:effectLst/>
          </a:endParaRPr>
        </a:p>
        <a:p>
          <a:r>
            <a:rPr kumimoji="1" lang="ja-JP" altLang="ja-JP" sz="900">
              <a:solidFill>
                <a:schemeClr val="dk1"/>
              </a:solidFill>
              <a:effectLst/>
              <a:latin typeface="+mn-lt"/>
              <a:ea typeface="+mn-ea"/>
              <a:cs typeface="+mn-cs"/>
            </a:rPr>
            <a:t>　今後とも、公営企業会計への繰出金について、健全な経営を求め、適正な額になるように努めます。また、補助内容や効果について、精査を行うとともに、真に必要な補助費等の執行に努めます。</a:t>
          </a:r>
          <a:endParaRPr lang="ja-JP" altLang="ja-JP" sz="105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149860</xdr:rowOff>
    </xdr:from>
    <xdr:to>
      <xdr:col>82</xdr:col>
      <xdr:colOff>107950</xdr:colOff>
      <xdr:row>35</xdr:row>
      <xdr:rowOff>51562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597916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42418</xdr:rowOff>
    </xdr:from>
    <xdr:to>
      <xdr:col>78</xdr:col>
      <xdr:colOff>69850</xdr:colOff>
      <xdr:row>35</xdr:row>
      <xdr:rowOff>51562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431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94996</xdr:rowOff>
    </xdr:from>
    <xdr:to>
      <xdr:col>73</xdr:col>
      <xdr:colOff>180975</xdr:colOff>
      <xdr:row>35</xdr:row>
      <xdr:rowOff>42418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92429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94996</xdr:rowOff>
    </xdr:from>
    <xdr:to>
      <xdr:col>69</xdr:col>
      <xdr:colOff>92075</xdr:colOff>
      <xdr:row>34</xdr:row>
      <xdr:rowOff>154432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59242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99060</xdr:rowOff>
    </xdr:from>
    <xdr:to>
      <xdr:col>82</xdr:col>
      <xdr:colOff>158750</xdr:colOff>
      <xdr:row>35</xdr:row>
      <xdr:rowOff>29210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7637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3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762</xdr:rowOff>
    </xdr:from>
    <xdr:to>
      <xdr:col>78</xdr:col>
      <xdr:colOff>120650</xdr:colOff>
      <xdr:row>35</xdr:row>
      <xdr:rowOff>102362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112539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70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163068</xdr:rowOff>
    </xdr:from>
    <xdr:to>
      <xdr:col>74</xdr:col>
      <xdr:colOff>31750</xdr:colOff>
      <xdr:row>35</xdr:row>
      <xdr:rowOff>93218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103395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6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44196</xdr:rowOff>
    </xdr:from>
    <xdr:to>
      <xdr:col>69</xdr:col>
      <xdr:colOff>142875</xdr:colOff>
      <xdr:row>34</xdr:row>
      <xdr:rowOff>145796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155973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103632</xdr:rowOff>
    </xdr:from>
    <xdr:to>
      <xdr:col>65</xdr:col>
      <xdr:colOff>53975</xdr:colOff>
      <xdr:row>35</xdr:row>
      <xdr:rowOff>33782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43959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公債費に係る経常収支比率については</a:t>
          </a:r>
          <a:r>
            <a:rPr kumimoji="1" lang="en-US" altLang="ja-JP" sz="1100">
              <a:solidFill>
                <a:schemeClr val="dk1"/>
              </a:solidFill>
              <a:effectLst/>
              <a:latin typeface="+mn-lt"/>
              <a:ea typeface="+mn-ea"/>
              <a:cs typeface="+mn-cs"/>
            </a:rPr>
            <a:t>14.6</a:t>
          </a:r>
          <a:r>
            <a:rPr kumimoji="1" lang="ja-JP" altLang="ja-JP" sz="1100">
              <a:solidFill>
                <a:schemeClr val="dk1"/>
              </a:solidFill>
              <a:effectLst/>
              <a:latin typeface="+mn-lt"/>
              <a:ea typeface="+mn-ea"/>
              <a:cs typeface="+mn-cs"/>
            </a:rPr>
            <a:t>％で、</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ポイント下降し</a:t>
          </a:r>
          <a:r>
            <a:rPr kumimoji="1" lang="ja-JP" altLang="en-US" sz="1100">
              <a:solidFill>
                <a:schemeClr val="dk1"/>
              </a:solidFill>
              <a:effectLst/>
              <a:latin typeface="+mn-lt"/>
              <a:ea typeface="+mn-ea"/>
              <a:cs typeface="+mn-cs"/>
            </a:rPr>
            <a:t>ましたが</a:t>
          </a:r>
          <a:r>
            <a:rPr kumimoji="1" lang="ja-JP" altLang="ja-JP" sz="1100">
              <a:solidFill>
                <a:schemeClr val="dk1"/>
              </a:solidFill>
              <a:effectLst/>
              <a:latin typeface="+mn-lt"/>
              <a:ea typeface="+mn-ea"/>
              <a:cs typeface="+mn-cs"/>
            </a:rPr>
            <a:t>、類似団体内平均値を上回っています。主な要因は、令和６年度から償還開始した額が令和５年度に償還終了した額を上回ったことに加えて、分母となる経常一般財源収入額が増加したことによるものです。</a:t>
          </a:r>
          <a:endParaRPr lang="ja-JP" altLang="ja-JP" sz="1400">
            <a:effectLst/>
          </a:endParaRPr>
        </a:p>
        <a:p>
          <a:r>
            <a:rPr kumimoji="1" lang="ja-JP" altLang="ja-JP" sz="1100">
              <a:solidFill>
                <a:schemeClr val="dk1"/>
              </a:solidFill>
              <a:effectLst/>
              <a:latin typeface="+mn-lt"/>
              <a:ea typeface="+mn-ea"/>
              <a:cs typeface="+mn-cs"/>
            </a:rPr>
            <a:t>　今後も市債の計画的な発行に努め、将来世代への負担を軽減するよう公債費の抑制に努めます。</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18143</xdr:rowOff>
    </xdr:from>
    <xdr:to>
      <xdr:col>24</xdr:col>
      <xdr:colOff>25400</xdr:colOff>
      <xdr:row>78</xdr:row>
      <xdr:rowOff>72571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391243"/>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72571</xdr:rowOff>
    </xdr:from>
    <xdr:to>
      <xdr:col>19</xdr:col>
      <xdr:colOff>187325</xdr:colOff>
      <xdr:row>79</xdr:row>
      <xdr:rowOff>53521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445671"/>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148771</xdr:rowOff>
    </xdr:from>
    <xdr:to>
      <xdr:col>15</xdr:col>
      <xdr:colOff>98425</xdr:colOff>
      <xdr:row>79</xdr:row>
      <xdr:rowOff>53521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52187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148771</xdr:rowOff>
    </xdr:from>
    <xdr:to>
      <xdr:col>11</xdr:col>
      <xdr:colOff>9525</xdr:colOff>
      <xdr:row>79</xdr:row>
      <xdr:rowOff>107950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521871"/>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138793</xdr:rowOff>
    </xdr:from>
    <xdr:to>
      <xdr:col>24</xdr:col>
      <xdr:colOff>76200</xdr:colOff>
      <xdr:row>78</xdr:row>
      <xdr:rowOff>68943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34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110870</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31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21771</xdr:rowOff>
    </xdr:from>
    <xdr:to>
      <xdr:col>20</xdr:col>
      <xdr:colOff>38100</xdr:colOff>
      <xdr:row>78</xdr:row>
      <xdr:rowOff>123371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39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108148</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481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2721</xdr:rowOff>
    </xdr:from>
    <xdr:to>
      <xdr:col>15</xdr:col>
      <xdr:colOff>149225</xdr:colOff>
      <xdr:row>79</xdr:row>
      <xdr:rowOff>104321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89098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97971</xdr:rowOff>
    </xdr:from>
    <xdr:to>
      <xdr:col>11</xdr:col>
      <xdr:colOff>60325</xdr:colOff>
      <xdr:row>79</xdr:row>
      <xdr:rowOff>28121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47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12898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557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57150</xdr:rowOff>
    </xdr:from>
    <xdr:to>
      <xdr:col>6</xdr:col>
      <xdr:colOff>171450</xdr:colOff>
      <xdr:row>79</xdr:row>
      <xdr:rowOff>158750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143527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公債費以外に係る経常収支比率については</a:t>
          </a:r>
          <a:r>
            <a:rPr kumimoji="1" lang="en-US" altLang="ja-JP" sz="1100">
              <a:solidFill>
                <a:schemeClr val="dk1"/>
              </a:solidFill>
              <a:effectLst/>
              <a:latin typeface="+mn-lt"/>
              <a:ea typeface="+mn-ea"/>
              <a:cs typeface="+mn-cs"/>
            </a:rPr>
            <a:t>82.1</a:t>
          </a:r>
          <a:r>
            <a:rPr kumimoji="1" lang="ja-JP" altLang="ja-JP" sz="1100">
              <a:solidFill>
                <a:schemeClr val="dk1"/>
              </a:solidFill>
              <a:effectLst/>
              <a:latin typeface="+mn-lt"/>
              <a:ea typeface="+mn-ea"/>
              <a:cs typeface="+mn-cs"/>
            </a:rPr>
            <a:t>％で、昨年度より</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ポイント上昇しましたが、類似団体内平均値と同率となっております。主な上昇要因は、分母となる経常一般財源収入額が増加した一方で、人件費や物件費、扶助費が増加したことによるものです。</a:t>
          </a:r>
          <a:endParaRPr lang="ja-JP" altLang="ja-JP" sz="1400">
            <a:effectLst/>
          </a:endParaRPr>
        </a:p>
        <a:p>
          <a:r>
            <a:rPr kumimoji="1" lang="ja-JP" altLang="ja-JP" sz="1100">
              <a:solidFill>
                <a:schemeClr val="dk1"/>
              </a:solidFill>
              <a:effectLst/>
              <a:latin typeface="+mn-lt"/>
              <a:ea typeface="+mn-ea"/>
              <a:cs typeface="+mn-cs"/>
            </a:rPr>
            <a:t>　今後も少子高齢化等により扶助費が増加することが見込まれるため、給付内容や対象者の適正化に努めるとともに、事務事業の見直し等により経費抑制に努めます。</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62230</xdr:rowOff>
    </xdr:from>
    <xdr:to>
      <xdr:col>82</xdr:col>
      <xdr:colOff>107950</xdr:colOff>
      <xdr:row>81</xdr:row>
      <xdr:rowOff>115570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920980"/>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87647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115570</xdr:rowOff>
    </xdr:from>
    <xdr:to>
      <xdr:col>82</xdr:col>
      <xdr:colOff>196850</xdr:colOff>
      <xdr:row>81</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148607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62230</xdr:rowOff>
    </xdr:from>
    <xdr:to>
      <xdr:col>82</xdr:col>
      <xdr:colOff>196850</xdr:colOff>
      <xdr:row>75</xdr:row>
      <xdr:rowOff>62230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92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157480</xdr:rowOff>
    </xdr:from>
    <xdr:to>
      <xdr:col>82</xdr:col>
      <xdr:colOff>107950</xdr:colOff>
      <xdr:row>78</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87680"/>
          <a:ext cx="8382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24147</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22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43180</xdr:rowOff>
    </xdr:from>
    <xdr:to>
      <xdr:col>78</xdr:col>
      <xdr:colOff>69850</xdr:colOff>
      <xdr:row>76</xdr:row>
      <xdr:rowOff>157480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733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146050</xdr:rowOff>
    </xdr:from>
    <xdr:to>
      <xdr:col>73</xdr:col>
      <xdr:colOff>180975</xdr:colOff>
      <xdr:row>76</xdr:row>
      <xdr:rowOff>43180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6190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146050</xdr:rowOff>
    </xdr:from>
    <xdr:to>
      <xdr:col>69</xdr:col>
      <xdr:colOff>92075</xdr:colOff>
      <xdr:row>76</xdr:row>
      <xdr:rowOff>127000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61900"/>
          <a:ext cx="8890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34290</xdr:rowOff>
    </xdr:from>
    <xdr:to>
      <xdr:col>69</xdr:col>
      <xdr:colOff>142875</xdr:colOff>
      <xdr:row>75</xdr:row>
      <xdr:rowOff>135890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120666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106680</xdr:rowOff>
    </xdr:from>
    <xdr:to>
      <xdr:col>78</xdr:col>
      <xdr:colOff>120650</xdr:colOff>
      <xdr:row>77</xdr:row>
      <xdr:rowOff>36830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163830</xdr:rowOff>
    </xdr:from>
    <xdr:to>
      <xdr:col>74</xdr:col>
      <xdr:colOff>31750</xdr:colOff>
      <xdr:row>76</xdr:row>
      <xdr:rowOff>93980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104157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95250</xdr:rowOff>
    </xdr:from>
    <xdr:to>
      <xdr:col>69</xdr:col>
      <xdr:colOff>142875</xdr:colOff>
      <xdr:row>74</xdr:row>
      <xdr:rowOff>25400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群馬県伊勢崎市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142316</xdr:rowOff>
    </xdr:from>
    <xdr:to>
      <xdr:col>29</xdr:col>
      <xdr:colOff>127000</xdr:colOff>
      <xdr:row>19</xdr:row>
      <xdr:rowOff>147536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6041"/>
          <a:ext cx="647700" cy="1766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35844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6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147536</xdr:rowOff>
    </xdr:from>
    <xdr:to>
      <xdr:col>26</xdr:col>
      <xdr:colOff>50800</xdr:colOff>
      <xdr:row>20</xdr:row>
      <xdr:rowOff>33846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52711"/>
          <a:ext cx="698500" cy="57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142486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33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33846</xdr:rowOff>
    </xdr:from>
    <xdr:to>
      <xdr:col>22</xdr:col>
      <xdr:colOff>114300</xdr:colOff>
      <xdr:row>20</xdr:row>
      <xdr:rowOff>60020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10471"/>
          <a:ext cx="698500" cy="26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43235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23673</xdr:rowOff>
    </xdr:from>
    <xdr:to>
      <xdr:col>18</xdr:col>
      <xdr:colOff>177800</xdr:colOff>
      <xdr:row>20</xdr:row>
      <xdr:rowOff>60020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00298"/>
          <a:ext cx="698500" cy="36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66743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88460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91516</xdr:rowOff>
    </xdr:from>
    <xdr:to>
      <xdr:col>29</xdr:col>
      <xdr:colOff>177800</xdr:colOff>
      <xdr:row>19</xdr:row>
      <xdr:rowOff>21666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25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63593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97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96736</xdr:rowOff>
    </xdr:from>
    <xdr:to>
      <xdr:col>26</xdr:col>
      <xdr:colOff>101600</xdr:colOff>
      <xdr:row>20</xdr:row>
      <xdr:rowOff>26886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1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11663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88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154496</xdr:rowOff>
    </xdr:from>
    <xdr:to>
      <xdr:col>22</xdr:col>
      <xdr:colOff>165100</xdr:colOff>
      <xdr:row>20</xdr:row>
      <xdr:rowOff>84646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59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69423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4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9220</xdr:rowOff>
    </xdr:from>
    <xdr:to>
      <xdr:col>19</xdr:col>
      <xdr:colOff>38100</xdr:colOff>
      <xdr:row>20</xdr:row>
      <xdr:rowOff>110820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85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95597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72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144323</xdr:rowOff>
    </xdr:from>
    <xdr:to>
      <xdr:col>15</xdr:col>
      <xdr:colOff>101600</xdr:colOff>
      <xdr:row>20</xdr:row>
      <xdr:rowOff>74473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49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59250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35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205981</xdr:rowOff>
    </xdr:from>
    <xdr:to>
      <xdr:col>29</xdr:col>
      <xdr:colOff>127000</xdr:colOff>
      <xdr:row>35</xdr:row>
      <xdr:rowOff>237242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6816331"/>
          <a:ext cx="647700" cy="31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222019</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8323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162661</xdr:rowOff>
    </xdr:from>
    <xdr:to>
      <xdr:col>26</xdr:col>
      <xdr:colOff>50800</xdr:colOff>
      <xdr:row>35</xdr:row>
      <xdr:rowOff>205981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773011"/>
          <a:ext cx="698500" cy="43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914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162661</xdr:rowOff>
    </xdr:from>
    <xdr:to>
      <xdr:col>22</xdr:col>
      <xdr:colOff>114300</xdr:colOff>
      <xdr:row>35</xdr:row>
      <xdr:rowOff>206896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773011"/>
          <a:ext cx="698500" cy="44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268647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201181</xdr:rowOff>
    </xdr:from>
    <xdr:to>
      <xdr:col>18</xdr:col>
      <xdr:colOff>177800</xdr:colOff>
      <xdr:row>35</xdr:row>
      <xdr:rowOff>206896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6811531"/>
          <a:ext cx="698500" cy="5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03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186442</xdr:rowOff>
    </xdr:from>
    <xdr:to>
      <xdr:col>29</xdr:col>
      <xdr:colOff>177800</xdr:colOff>
      <xdr:row>35</xdr:row>
      <xdr:rowOff>288042</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96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31519</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4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155181</xdr:rowOff>
    </xdr:from>
    <xdr:to>
      <xdr:col>26</xdr:col>
      <xdr:colOff>101600</xdr:colOff>
      <xdr:row>35</xdr:row>
      <xdr:rowOff>256781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65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266958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344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111861</xdr:rowOff>
    </xdr:from>
    <xdr:to>
      <xdr:col>22</xdr:col>
      <xdr:colOff>165100</xdr:colOff>
      <xdr:row>35</xdr:row>
      <xdr:rowOff>213461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22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223638</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491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156096</xdr:rowOff>
    </xdr:from>
    <xdr:to>
      <xdr:col>19</xdr:col>
      <xdr:colOff>38100</xdr:colOff>
      <xdr:row>35</xdr:row>
      <xdr:rowOff>257696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766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267873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3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150381</xdr:rowOff>
    </xdr:from>
    <xdr:to>
      <xdr:col>15</xdr:col>
      <xdr:colOff>101600</xdr:colOff>
      <xdr:row>35</xdr:row>
      <xdr:rowOff>251981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760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262158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52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群馬県伊勢崎市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212,084
195,695
139.44
97,120,214
93,310,351
3,140,201
46,818,516
61,433,143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71479</xdr:rowOff>
    </xdr:from>
    <xdr:to>
      <xdr:col>24</xdr:col>
      <xdr:colOff>63500</xdr:colOff>
      <xdr:row>37</xdr:row>
      <xdr:rowOff>109655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43679"/>
          <a:ext cx="838200" cy="20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8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99368</xdr:rowOff>
    </xdr:from>
    <xdr:to>
      <xdr:col>19</xdr:col>
      <xdr:colOff>177800</xdr:colOff>
      <xdr:row>37</xdr:row>
      <xdr:rowOff>109655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43018"/>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97637</xdr:rowOff>
    </xdr:from>
    <xdr:to>
      <xdr:col>15</xdr:col>
      <xdr:colOff>50800</xdr:colOff>
      <xdr:row>37</xdr:row>
      <xdr:rowOff>99368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41287"/>
          <a:ext cx="889000" cy="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63205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97637</xdr:rowOff>
    </xdr:from>
    <xdr:to>
      <xdr:col>10</xdr:col>
      <xdr:colOff>114300</xdr:colOff>
      <xdr:row>37</xdr:row>
      <xdr:rowOff>114293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41287"/>
          <a:ext cx="889000" cy="1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20679</xdr:rowOff>
    </xdr:from>
    <xdr:to>
      <xdr:col>24</xdr:col>
      <xdr:colOff>114300</xdr:colOff>
      <xdr:row>36</xdr:row>
      <xdr:rowOff>122279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9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170556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7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58855</xdr:rowOff>
    </xdr:from>
    <xdr:to>
      <xdr:col>20</xdr:col>
      <xdr:colOff>38100</xdr:colOff>
      <xdr:row>37</xdr:row>
      <xdr:rowOff>160455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0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151582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48568</xdr:rowOff>
    </xdr:from>
    <xdr:to>
      <xdr:col>15</xdr:col>
      <xdr:colOff>101600</xdr:colOff>
      <xdr:row>37</xdr:row>
      <xdr:rowOff>150168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9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141295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8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46837</xdr:rowOff>
    </xdr:from>
    <xdr:to>
      <xdr:col>10</xdr:col>
      <xdr:colOff>165100</xdr:colOff>
      <xdr:row>37</xdr:row>
      <xdr:rowOff>148437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9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139564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8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63493</xdr:rowOff>
    </xdr:from>
    <xdr:to>
      <xdr:col>6</xdr:col>
      <xdr:colOff>38100</xdr:colOff>
      <xdr:row>37</xdr:row>
      <xdr:rowOff>165092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0714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156220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89332</xdr:rowOff>
    </xdr:from>
    <xdr:to>
      <xdr:col>24</xdr:col>
      <xdr:colOff>63500</xdr:colOff>
      <xdr:row>56</xdr:row>
      <xdr:rowOff>146024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519082"/>
          <a:ext cx="838200" cy="22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114037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3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146024</xdr:rowOff>
    </xdr:from>
    <xdr:to>
      <xdr:col>19</xdr:col>
      <xdr:colOff>177800</xdr:colOff>
      <xdr:row>57</xdr:row>
      <xdr:rowOff>51803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747224"/>
          <a:ext cx="889000" cy="7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20121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9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1930</xdr:rowOff>
    </xdr:from>
    <xdr:to>
      <xdr:col>15</xdr:col>
      <xdr:colOff>50800</xdr:colOff>
      <xdr:row>57</xdr:row>
      <xdr:rowOff>51803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774580"/>
          <a:ext cx="889000" cy="4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153953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1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1930</xdr:rowOff>
    </xdr:from>
    <xdr:to>
      <xdr:col>10</xdr:col>
      <xdr:colOff>114300</xdr:colOff>
      <xdr:row>58</xdr:row>
      <xdr:rowOff>113868</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74580"/>
          <a:ext cx="889000" cy="2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1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38532</xdr:rowOff>
    </xdr:from>
    <xdr:to>
      <xdr:col>24</xdr:col>
      <xdr:colOff>114300</xdr:colOff>
      <xdr:row>55</xdr:row>
      <xdr:rowOff>140132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46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61409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31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95224</xdr:rowOff>
    </xdr:from>
    <xdr:to>
      <xdr:col>20</xdr:col>
      <xdr:colOff>38100</xdr:colOff>
      <xdr:row>57</xdr:row>
      <xdr:rowOff>25374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41901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47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1003</xdr:rowOff>
    </xdr:from>
    <xdr:to>
      <xdr:col>15</xdr:col>
      <xdr:colOff>101600</xdr:colOff>
      <xdr:row>57</xdr:row>
      <xdr:rowOff>102603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7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93730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6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122580</xdr:rowOff>
    </xdr:from>
    <xdr:to>
      <xdr:col>10</xdr:col>
      <xdr:colOff>165100</xdr:colOff>
      <xdr:row>57</xdr:row>
      <xdr:rowOff>52730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69257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9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63068</xdr:rowOff>
    </xdr:from>
    <xdr:to>
      <xdr:col>6</xdr:col>
      <xdr:colOff>38100</xdr:colOff>
      <xdr:row>58</xdr:row>
      <xdr:rowOff>164668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0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9745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78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32677</xdr:rowOff>
    </xdr:from>
    <xdr:to>
      <xdr:col>24</xdr:col>
      <xdr:colOff>63500</xdr:colOff>
      <xdr:row>78</xdr:row>
      <xdr:rowOff>78321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405777"/>
          <a:ext cx="838200" cy="4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78321</xdr:rowOff>
    </xdr:from>
    <xdr:to>
      <xdr:col>19</xdr:col>
      <xdr:colOff>177800</xdr:colOff>
      <xdr:row>78</xdr:row>
      <xdr:rowOff>88760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51421"/>
          <a:ext cx="889000" cy="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88760</xdr:rowOff>
    </xdr:from>
    <xdr:to>
      <xdr:col>15</xdr:col>
      <xdr:colOff>50800</xdr:colOff>
      <xdr:row>78</xdr:row>
      <xdr:rowOff>103467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61860"/>
          <a:ext cx="889000" cy="1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94475</xdr:rowOff>
    </xdr:from>
    <xdr:to>
      <xdr:col>10</xdr:col>
      <xdr:colOff>114300</xdr:colOff>
      <xdr:row>78</xdr:row>
      <xdr:rowOff>103467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467575"/>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153327</xdr:rowOff>
    </xdr:from>
    <xdr:to>
      <xdr:col>24</xdr:col>
      <xdr:colOff>114300</xdr:colOff>
      <xdr:row>78</xdr:row>
      <xdr:rowOff>83477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5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131754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33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27521</xdr:rowOff>
    </xdr:from>
    <xdr:to>
      <xdr:col>20</xdr:col>
      <xdr:colOff>38100</xdr:colOff>
      <xdr:row>78</xdr:row>
      <xdr:rowOff>129121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0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120248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9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37960</xdr:rowOff>
    </xdr:from>
    <xdr:to>
      <xdr:col>15</xdr:col>
      <xdr:colOff>101600</xdr:colOff>
      <xdr:row>78</xdr:row>
      <xdr:rowOff>139560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1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130687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0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52667</xdr:rowOff>
    </xdr:from>
    <xdr:to>
      <xdr:col>10</xdr:col>
      <xdr:colOff>165100</xdr:colOff>
      <xdr:row>78</xdr:row>
      <xdr:rowOff>154267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2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145394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18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43675</xdr:rowOff>
    </xdr:from>
    <xdr:to>
      <xdr:col>6</xdr:col>
      <xdr:colOff>38100</xdr:colOff>
      <xdr:row>78</xdr:row>
      <xdr:rowOff>145275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1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136402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0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56440</xdr:rowOff>
    </xdr:from>
    <xdr:to>
      <xdr:col>24</xdr:col>
      <xdr:colOff>63500</xdr:colOff>
      <xdr:row>95</xdr:row>
      <xdr:rowOff>143570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44190"/>
          <a:ext cx="838200" cy="8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143570</xdr:rowOff>
    </xdr:from>
    <xdr:to>
      <xdr:col>19</xdr:col>
      <xdr:colOff>177800</xdr:colOff>
      <xdr:row>96</xdr:row>
      <xdr:rowOff>87154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31320"/>
          <a:ext cx="889000" cy="11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43199</xdr:rowOff>
    </xdr:from>
    <xdr:to>
      <xdr:col>15</xdr:col>
      <xdr:colOff>50800</xdr:colOff>
      <xdr:row>96</xdr:row>
      <xdr:rowOff>87154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30949"/>
          <a:ext cx="889000" cy="21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29756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66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43199</xdr:rowOff>
    </xdr:from>
    <xdr:to>
      <xdr:col>10</xdr:col>
      <xdr:colOff>114300</xdr:colOff>
      <xdr:row>97</xdr:row>
      <xdr:rowOff>119421</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30949"/>
          <a:ext cx="889000" cy="41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5640</xdr:rowOff>
    </xdr:from>
    <xdr:to>
      <xdr:col>24</xdr:col>
      <xdr:colOff>114300</xdr:colOff>
      <xdr:row>95</xdr:row>
      <xdr:rowOff>107240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9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155517</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271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92770</xdr:rowOff>
    </xdr:from>
    <xdr:to>
      <xdr:col>20</xdr:col>
      <xdr:colOff>38100</xdr:colOff>
      <xdr:row>96</xdr:row>
      <xdr:rowOff>22920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8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39447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55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36354</xdr:rowOff>
    </xdr:from>
    <xdr:to>
      <xdr:col>15</xdr:col>
      <xdr:colOff>101600</xdr:colOff>
      <xdr:row>96</xdr:row>
      <xdr:rowOff>137954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9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154481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270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163849</xdr:rowOff>
    </xdr:from>
    <xdr:to>
      <xdr:col>10</xdr:col>
      <xdr:colOff>165100</xdr:colOff>
      <xdr:row>95</xdr:row>
      <xdr:rowOff>93999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110526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5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68621</xdr:rowOff>
    </xdr:from>
    <xdr:to>
      <xdr:col>6</xdr:col>
      <xdr:colOff>38100</xdr:colOff>
      <xdr:row>97</xdr:row>
      <xdr:rowOff>170221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9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15298</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47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170904</xdr:rowOff>
    </xdr:from>
    <xdr:to>
      <xdr:col>55</xdr:col>
      <xdr:colOff>0</xdr:colOff>
      <xdr:row>39</xdr:row>
      <xdr:rowOff>17488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686004"/>
          <a:ext cx="838200" cy="1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139027</xdr:rowOff>
    </xdr:from>
    <xdr:to>
      <xdr:col>50</xdr:col>
      <xdr:colOff>114300</xdr:colOff>
      <xdr:row>39</xdr:row>
      <xdr:rowOff>17488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654127"/>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139027</xdr:rowOff>
    </xdr:from>
    <xdr:to>
      <xdr:col>45</xdr:col>
      <xdr:colOff>177800</xdr:colOff>
      <xdr:row>39</xdr:row>
      <xdr:rowOff>106058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654127"/>
          <a:ext cx="889000" cy="1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101867</xdr:rowOff>
    </xdr:from>
    <xdr:to>
      <xdr:col>41</xdr:col>
      <xdr:colOff>50800</xdr:colOff>
      <xdr:row>39</xdr:row>
      <xdr:rowOff>106058</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16817"/>
          <a:ext cx="889000" cy="137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120104</xdr:rowOff>
    </xdr:from>
    <xdr:to>
      <xdr:col>55</xdr:col>
      <xdr:colOff>50800</xdr:colOff>
      <xdr:row>39</xdr:row>
      <xdr:rowOff>50254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63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35031</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55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138138</xdr:rowOff>
    </xdr:from>
    <xdr:to>
      <xdr:col>50</xdr:col>
      <xdr:colOff>165100</xdr:colOff>
      <xdr:row>39</xdr:row>
      <xdr:rowOff>68288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65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59415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74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88227</xdr:rowOff>
    </xdr:from>
    <xdr:to>
      <xdr:col>46</xdr:col>
      <xdr:colOff>38100</xdr:colOff>
      <xdr:row>39</xdr:row>
      <xdr:rowOff>18377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60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9504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9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55258</xdr:rowOff>
    </xdr:from>
    <xdr:to>
      <xdr:col>41</xdr:col>
      <xdr:colOff>101600</xdr:colOff>
      <xdr:row>39</xdr:row>
      <xdr:rowOff>156858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7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147985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83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51067</xdr:rowOff>
    </xdr:from>
    <xdr:to>
      <xdr:col>36</xdr:col>
      <xdr:colOff>165100</xdr:colOff>
      <xdr:row>31</xdr:row>
      <xdr:rowOff>152667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36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143794</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458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124795</xdr:rowOff>
    </xdr:from>
    <xdr:to>
      <xdr:col>55</xdr:col>
      <xdr:colOff>0</xdr:colOff>
      <xdr:row>55</xdr:row>
      <xdr:rowOff>124635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211645"/>
          <a:ext cx="838200" cy="34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52788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11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124635</xdr:rowOff>
    </xdr:from>
    <xdr:to>
      <xdr:col>50</xdr:col>
      <xdr:colOff>114300</xdr:colOff>
      <xdr:row>57</xdr:row>
      <xdr:rowOff>91100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554385"/>
          <a:ext cx="889000" cy="30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91100</xdr:rowOff>
    </xdr:from>
    <xdr:to>
      <xdr:col>45</xdr:col>
      <xdr:colOff>177800</xdr:colOff>
      <xdr:row>57</xdr:row>
      <xdr:rowOff>104107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863750"/>
          <a:ext cx="889000" cy="1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133528</xdr:rowOff>
    </xdr:from>
    <xdr:to>
      <xdr:col>41</xdr:col>
      <xdr:colOff>50800</xdr:colOff>
      <xdr:row>57</xdr:row>
      <xdr:rowOff>104107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734728"/>
          <a:ext cx="889000" cy="14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33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27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73995</xdr:rowOff>
    </xdr:from>
    <xdr:to>
      <xdr:col>55</xdr:col>
      <xdr:colOff>50800</xdr:colOff>
      <xdr:row>54</xdr:row>
      <xdr:rowOff>4145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16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96872</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01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73835</xdr:rowOff>
    </xdr:from>
    <xdr:to>
      <xdr:col>50</xdr:col>
      <xdr:colOff>165100</xdr:colOff>
      <xdr:row>56</xdr:row>
      <xdr:rowOff>3985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50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166562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59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40300</xdr:rowOff>
    </xdr:from>
    <xdr:to>
      <xdr:col>46</xdr:col>
      <xdr:colOff>38100</xdr:colOff>
      <xdr:row>57</xdr:row>
      <xdr:rowOff>141900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8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133027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90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53307</xdr:rowOff>
    </xdr:from>
    <xdr:to>
      <xdr:col>41</xdr:col>
      <xdr:colOff>101600</xdr:colOff>
      <xdr:row>57</xdr:row>
      <xdr:rowOff>154907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8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146034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91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82728</xdr:rowOff>
    </xdr:from>
    <xdr:to>
      <xdr:col>36</xdr:col>
      <xdr:colOff>165100</xdr:colOff>
      <xdr:row>57</xdr:row>
      <xdr:rowOff>12878</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68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4005</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77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41539</xdr:rowOff>
    </xdr:from>
    <xdr:to>
      <xdr:col>55</xdr:col>
      <xdr:colOff>0</xdr:colOff>
      <xdr:row>76</xdr:row>
      <xdr:rowOff>129618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2900289"/>
          <a:ext cx="838200" cy="25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63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129618</xdr:rowOff>
    </xdr:from>
    <xdr:to>
      <xdr:col>50</xdr:col>
      <xdr:colOff>114300</xdr:colOff>
      <xdr:row>77</xdr:row>
      <xdr:rowOff>70092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159818"/>
          <a:ext cx="889000" cy="11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38681</xdr:rowOff>
    </xdr:from>
    <xdr:to>
      <xdr:col>45</xdr:col>
      <xdr:colOff>177800</xdr:colOff>
      <xdr:row>77</xdr:row>
      <xdr:rowOff>70092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240331"/>
          <a:ext cx="889000" cy="3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38681</xdr:rowOff>
    </xdr:from>
    <xdr:to>
      <xdr:col>41</xdr:col>
      <xdr:colOff>50800</xdr:colOff>
      <xdr:row>77</xdr:row>
      <xdr:rowOff>44031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240331"/>
          <a:ext cx="889000" cy="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93913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29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162189</xdr:rowOff>
    </xdr:from>
    <xdr:to>
      <xdr:col>55</xdr:col>
      <xdr:colOff>50800</xdr:colOff>
      <xdr:row>75</xdr:row>
      <xdr:rowOff>92339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84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13616</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70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78818</xdr:rowOff>
    </xdr:from>
    <xdr:to>
      <xdr:col>50</xdr:col>
      <xdr:colOff>165100</xdr:colOff>
      <xdr:row>77</xdr:row>
      <xdr:rowOff>8968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10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25495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88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19292</xdr:rowOff>
    </xdr:from>
    <xdr:to>
      <xdr:col>46</xdr:col>
      <xdr:colOff>38100</xdr:colOff>
      <xdr:row>77</xdr:row>
      <xdr:rowOff>120892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22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112019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331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159331</xdr:rowOff>
    </xdr:from>
    <xdr:to>
      <xdr:col>41</xdr:col>
      <xdr:colOff>101600</xdr:colOff>
      <xdr:row>77</xdr:row>
      <xdr:rowOff>89481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18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106008</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96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164681</xdr:rowOff>
    </xdr:from>
    <xdr:to>
      <xdr:col>36</xdr:col>
      <xdr:colOff>165100</xdr:colOff>
      <xdr:row>77</xdr:row>
      <xdr:rowOff>94831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19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111358</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97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86894</xdr:rowOff>
    </xdr:from>
    <xdr:to>
      <xdr:col>55</xdr:col>
      <xdr:colOff>0</xdr:colOff>
      <xdr:row>97</xdr:row>
      <xdr:rowOff>30620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374644"/>
          <a:ext cx="838200" cy="28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91698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036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30620</xdr:rowOff>
    </xdr:from>
    <xdr:to>
      <xdr:col>50</xdr:col>
      <xdr:colOff>114300</xdr:colOff>
      <xdr:row>98</xdr:row>
      <xdr:rowOff>26963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661270"/>
          <a:ext cx="889000" cy="16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26963</xdr:rowOff>
    </xdr:from>
    <xdr:to>
      <xdr:col>45</xdr:col>
      <xdr:colOff>177800</xdr:colOff>
      <xdr:row>99</xdr:row>
      <xdr:rowOff>36868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829063"/>
          <a:ext cx="889000" cy="18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90818</xdr:rowOff>
    </xdr:from>
    <xdr:to>
      <xdr:col>41</xdr:col>
      <xdr:colOff>50800</xdr:colOff>
      <xdr:row>99</xdr:row>
      <xdr:rowOff>36868</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892918"/>
          <a:ext cx="889000" cy="11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55923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36094</xdr:rowOff>
    </xdr:from>
    <xdr:to>
      <xdr:col>55</xdr:col>
      <xdr:colOff>50800</xdr:colOff>
      <xdr:row>95</xdr:row>
      <xdr:rowOff>137694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32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14521</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3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151270</xdr:rowOff>
    </xdr:from>
    <xdr:to>
      <xdr:col>50</xdr:col>
      <xdr:colOff>165100</xdr:colOff>
      <xdr:row>97</xdr:row>
      <xdr:rowOff>81420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6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72547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70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147613</xdr:rowOff>
    </xdr:from>
    <xdr:to>
      <xdr:col>46</xdr:col>
      <xdr:colOff>38100</xdr:colOff>
      <xdr:row>98</xdr:row>
      <xdr:rowOff>77763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77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68890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87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157518</xdr:rowOff>
    </xdr:from>
    <xdr:to>
      <xdr:col>41</xdr:col>
      <xdr:colOff>101600</xdr:colOff>
      <xdr:row>99</xdr:row>
      <xdr:rowOff>87668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95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78795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705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40018</xdr:rowOff>
    </xdr:from>
    <xdr:to>
      <xdr:col>36</xdr:col>
      <xdr:colOff>165100</xdr:colOff>
      <xdr:row>98</xdr:row>
      <xdr:rowOff>141618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8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132745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93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129327</xdr:rowOff>
    </xdr:from>
    <xdr:to>
      <xdr:col>85</xdr:col>
      <xdr:colOff>127000</xdr:colOff>
      <xdr:row>75</xdr:row>
      <xdr:rowOff>154617</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988077"/>
          <a:ext cx="838200" cy="2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3046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62691</xdr:rowOff>
    </xdr:from>
    <xdr:to>
      <xdr:col>81</xdr:col>
      <xdr:colOff>50800</xdr:colOff>
      <xdr:row>75</xdr:row>
      <xdr:rowOff>129327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2921441"/>
          <a:ext cx="889000" cy="6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118018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14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56832</xdr:rowOff>
    </xdr:from>
    <xdr:to>
      <xdr:col>76</xdr:col>
      <xdr:colOff>114300</xdr:colOff>
      <xdr:row>75</xdr:row>
      <xdr:rowOff>62691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2915582"/>
          <a:ext cx="889000" cy="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98617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12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56832</xdr:rowOff>
    </xdr:from>
    <xdr:to>
      <xdr:col>71</xdr:col>
      <xdr:colOff>177800</xdr:colOff>
      <xdr:row>75</xdr:row>
      <xdr:rowOff>84579</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915582"/>
          <a:ext cx="889000" cy="2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144279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103816</xdr:rowOff>
    </xdr:from>
    <xdr:to>
      <xdr:col>85</xdr:col>
      <xdr:colOff>177800</xdr:colOff>
      <xdr:row>76</xdr:row>
      <xdr:rowOff>33967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9625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126693</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81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78527</xdr:rowOff>
    </xdr:from>
    <xdr:to>
      <xdr:col>81</xdr:col>
      <xdr:colOff>101600</xdr:colOff>
      <xdr:row>76</xdr:row>
      <xdr:rowOff>8677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93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25204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7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11891</xdr:rowOff>
    </xdr:from>
    <xdr:to>
      <xdr:col>76</xdr:col>
      <xdr:colOff>165100</xdr:colOff>
      <xdr:row>75</xdr:row>
      <xdr:rowOff>113491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87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130018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64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6032</xdr:rowOff>
    </xdr:from>
    <xdr:to>
      <xdr:col>72</xdr:col>
      <xdr:colOff>38100</xdr:colOff>
      <xdr:row>75</xdr:row>
      <xdr:rowOff>107632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86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124159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64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33779</xdr:rowOff>
    </xdr:from>
    <xdr:to>
      <xdr:col>67</xdr:col>
      <xdr:colOff>101600</xdr:colOff>
      <xdr:row>75</xdr:row>
      <xdr:rowOff>135379</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89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151906</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66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51397</xdr:rowOff>
    </xdr:from>
    <xdr:to>
      <xdr:col>85</xdr:col>
      <xdr:colOff>127000</xdr:colOff>
      <xdr:row>98</xdr:row>
      <xdr:rowOff>135407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5481300" y="16853497"/>
          <a:ext cx="838200" cy="8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135407</xdr:rowOff>
    </xdr:from>
    <xdr:to>
      <xdr:col>81</xdr:col>
      <xdr:colOff>50800</xdr:colOff>
      <xdr:row>99</xdr:row>
      <xdr:rowOff>7480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937507"/>
          <a:ext cx="889000" cy="4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146126</xdr:rowOff>
    </xdr:from>
    <xdr:to>
      <xdr:col>76</xdr:col>
      <xdr:colOff>114300</xdr:colOff>
      <xdr:row>99</xdr:row>
      <xdr:rowOff>7480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776776"/>
          <a:ext cx="889000" cy="20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146126</xdr:rowOff>
    </xdr:from>
    <xdr:to>
      <xdr:col>71</xdr:col>
      <xdr:colOff>177800</xdr:colOff>
      <xdr:row>99</xdr:row>
      <xdr:rowOff>29984</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776776"/>
          <a:ext cx="889000" cy="22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92727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9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597</xdr:rowOff>
    </xdr:from>
    <xdr:to>
      <xdr:col>85</xdr:col>
      <xdr:colOff>177800</xdr:colOff>
      <xdr:row>98</xdr:row>
      <xdr:rowOff>102197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80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150474</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78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84607</xdr:rowOff>
    </xdr:from>
    <xdr:to>
      <xdr:col>81</xdr:col>
      <xdr:colOff>101600</xdr:colOff>
      <xdr:row>99</xdr:row>
      <xdr:rowOff>14757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88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5884</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6979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128130</xdr:rowOff>
    </xdr:from>
    <xdr:to>
      <xdr:col>76</xdr:col>
      <xdr:colOff>165100</xdr:colOff>
      <xdr:row>99</xdr:row>
      <xdr:rowOff>58280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93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49407</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57428" y="1702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95326</xdr:rowOff>
    </xdr:from>
    <xdr:to>
      <xdr:col>72</xdr:col>
      <xdr:colOff>38100</xdr:colOff>
      <xdr:row>98</xdr:row>
      <xdr:rowOff>25476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72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42003</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50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150634</xdr:rowOff>
    </xdr:from>
    <xdr:to>
      <xdr:col>67</xdr:col>
      <xdr:colOff>101600</xdr:colOff>
      <xdr:row>99</xdr:row>
      <xdr:rowOff>80784</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95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71911</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704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77978</xdr:rowOff>
    </xdr:from>
    <xdr:to>
      <xdr:col>116</xdr:col>
      <xdr:colOff>63500</xdr:colOff>
      <xdr:row>38</xdr:row>
      <xdr:rowOff>166370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421628"/>
          <a:ext cx="838200" cy="25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74549</xdr:rowOff>
    </xdr:from>
    <xdr:to>
      <xdr:col>111</xdr:col>
      <xdr:colOff>177800</xdr:colOff>
      <xdr:row>37</xdr:row>
      <xdr:rowOff>77978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418199"/>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58928</xdr:rowOff>
    </xdr:from>
    <xdr:to>
      <xdr:col>107</xdr:col>
      <xdr:colOff>50800</xdr:colOff>
      <xdr:row>37</xdr:row>
      <xdr:rowOff>74549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5373878"/>
          <a:ext cx="889000" cy="104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58928</xdr:rowOff>
    </xdr:from>
    <xdr:to>
      <xdr:col>102</xdr:col>
      <xdr:colOff>114300</xdr:colOff>
      <xdr:row>31</xdr:row>
      <xdr:rowOff>140462</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5373878"/>
          <a:ext cx="889000" cy="8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4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101236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7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115570</xdr:rowOff>
    </xdr:from>
    <xdr:to>
      <xdr:col>116</xdr:col>
      <xdr:colOff>114300</xdr:colOff>
      <xdr:row>39</xdr:row>
      <xdr:rowOff>45720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30497</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45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27178</xdr:rowOff>
    </xdr:from>
    <xdr:to>
      <xdr:col>112</xdr:col>
      <xdr:colOff>38100</xdr:colOff>
      <xdr:row>37</xdr:row>
      <xdr:rowOff>128778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3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119905</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23749</xdr:rowOff>
    </xdr:from>
    <xdr:to>
      <xdr:col>107</xdr:col>
      <xdr:colOff>101600</xdr:colOff>
      <xdr:row>37</xdr:row>
      <xdr:rowOff>125349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36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116476</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460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8128</xdr:rowOff>
    </xdr:from>
    <xdr:to>
      <xdr:col>102</xdr:col>
      <xdr:colOff>165100</xdr:colOff>
      <xdr:row>31</xdr:row>
      <xdr:rowOff>109728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32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126255</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09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89662</xdr:rowOff>
    </xdr:from>
    <xdr:to>
      <xdr:col>98</xdr:col>
      <xdr:colOff>38100</xdr:colOff>
      <xdr:row>32</xdr:row>
      <xdr:rowOff>19812</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40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36339</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17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95276</xdr:rowOff>
    </xdr:from>
    <xdr:to>
      <xdr:col>116</xdr:col>
      <xdr:colOff>63500</xdr:colOff>
      <xdr:row>56</xdr:row>
      <xdr:rowOff>108306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696476"/>
          <a:ext cx="8382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31208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03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85446</xdr:rowOff>
    </xdr:from>
    <xdr:to>
      <xdr:col>111</xdr:col>
      <xdr:colOff>177800</xdr:colOff>
      <xdr:row>56</xdr:row>
      <xdr:rowOff>95276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686646"/>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117543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8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69215</xdr:rowOff>
    </xdr:from>
    <xdr:to>
      <xdr:col>107</xdr:col>
      <xdr:colOff>50800</xdr:colOff>
      <xdr:row>56</xdr:row>
      <xdr:rowOff>85446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670415"/>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106113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87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57556</xdr:rowOff>
    </xdr:from>
    <xdr:to>
      <xdr:col>102</xdr:col>
      <xdr:colOff>114300</xdr:colOff>
      <xdr:row>56</xdr:row>
      <xdr:rowOff>69215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658756"/>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71670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8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104894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57506</xdr:rowOff>
    </xdr:from>
    <xdr:to>
      <xdr:col>116</xdr:col>
      <xdr:colOff>114300</xdr:colOff>
      <xdr:row>56</xdr:row>
      <xdr:rowOff>159106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65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80383</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5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44476</xdr:rowOff>
    </xdr:from>
    <xdr:to>
      <xdr:col>112</xdr:col>
      <xdr:colOff>38100</xdr:colOff>
      <xdr:row>56</xdr:row>
      <xdr:rowOff>146076</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64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162603</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42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34646</xdr:rowOff>
    </xdr:from>
    <xdr:to>
      <xdr:col>107</xdr:col>
      <xdr:colOff>101600</xdr:colOff>
      <xdr:row>56</xdr:row>
      <xdr:rowOff>136246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63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152773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41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18415</xdr:rowOff>
    </xdr:from>
    <xdr:to>
      <xdr:col>102</xdr:col>
      <xdr:colOff>165100</xdr:colOff>
      <xdr:row>56</xdr:row>
      <xdr:rowOff>120015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61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136542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39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6756</xdr:rowOff>
    </xdr:from>
    <xdr:to>
      <xdr:col>98</xdr:col>
      <xdr:colOff>38100</xdr:colOff>
      <xdr:row>56</xdr:row>
      <xdr:rowOff>108356</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60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124883</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38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60513</xdr:rowOff>
    </xdr:from>
    <xdr:to>
      <xdr:col>116</xdr:col>
      <xdr:colOff>63500</xdr:colOff>
      <xdr:row>75</xdr:row>
      <xdr:rowOff>98049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919263"/>
          <a:ext cx="838200" cy="3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98049</xdr:rowOff>
    </xdr:from>
    <xdr:to>
      <xdr:col>111</xdr:col>
      <xdr:colOff>177800</xdr:colOff>
      <xdr:row>75</xdr:row>
      <xdr:rowOff>122098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56799"/>
          <a:ext cx="889000" cy="2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122098</xdr:rowOff>
    </xdr:from>
    <xdr:to>
      <xdr:col>107</xdr:col>
      <xdr:colOff>50800</xdr:colOff>
      <xdr:row>75</xdr:row>
      <xdr:rowOff>163612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80848"/>
          <a:ext cx="889000" cy="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163612</xdr:rowOff>
    </xdr:from>
    <xdr:to>
      <xdr:col>102</xdr:col>
      <xdr:colOff>114300</xdr:colOff>
      <xdr:row>75</xdr:row>
      <xdr:rowOff>167407</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22362"/>
          <a:ext cx="889000" cy="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41384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72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3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9713</xdr:rowOff>
    </xdr:from>
    <xdr:to>
      <xdr:col>116</xdr:col>
      <xdr:colOff>114300</xdr:colOff>
      <xdr:row>75</xdr:row>
      <xdr:rowOff>111313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86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159590</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4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47249</xdr:rowOff>
    </xdr:from>
    <xdr:to>
      <xdr:col>112</xdr:col>
      <xdr:colOff>38100</xdr:colOff>
      <xdr:row>75</xdr:row>
      <xdr:rowOff>148850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059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139977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99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71298</xdr:rowOff>
    </xdr:from>
    <xdr:to>
      <xdr:col>107</xdr:col>
      <xdr:colOff>101600</xdr:colOff>
      <xdr:row>76</xdr:row>
      <xdr:rowOff>1448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3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164025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02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112812</xdr:rowOff>
    </xdr:from>
    <xdr:to>
      <xdr:col>102</xdr:col>
      <xdr:colOff>165100</xdr:colOff>
      <xdr:row>76</xdr:row>
      <xdr:rowOff>42962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7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34089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064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116606</xdr:rowOff>
    </xdr:from>
    <xdr:to>
      <xdr:col>98</xdr:col>
      <xdr:colOff>38100</xdr:colOff>
      <xdr:row>76</xdr:row>
      <xdr:rowOff>46757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753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37884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06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歳出決算総額は、住民一人当たり</a:t>
          </a:r>
          <a:r>
            <a:rPr kumimoji="1" lang="en-US" altLang="ja-JP" sz="1100">
              <a:solidFill>
                <a:schemeClr val="dk1"/>
              </a:solidFill>
              <a:effectLst/>
              <a:latin typeface="+mn-lt"/>
              <a:ea typeface="+mn-ea"/>
              <a:cs typeface="+mn-cs"/>
            </a:rPr>
            <a:t>439,969</a:t>
          </a:r>
          <a:r>
            <a:rPr kumimoji="1" lang="ja-JP" altLang="ja-JP" sz="1100">
              <a:solidFill>
                <a:schemeClr val="dk1"/>
              </a:solidFill>
              <a:effectLst/>
              <a:latin typeface="+mn-lt"/>
              <a:ea typeface="+mn-ea"/>
              <a:cs typeface="+mn-cs"/>
            </a:rPr>
            <a:t>円となりました。主な構成項目である扶助費は、住民一人当たり</a:t>
          </a:r>
          <a:r>
            <a:rPr kumimoji="1" lang="en-US" altLang="ja-JP" sz="1100">
              <a:solidFill>
                <a:schemeClr val="dk1"/>
              </a:solidFill>
              <a:effectLst/>
              <a:latin typeface="+mn-lt"/>
              <a:ea typeface="+mn-ea"/>
              <a:cs typeface="+mn-cs"/>
            </a:rPr>
            <a:t>124,599</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5,336</a:t>
          </a:r>
          <a:r>
            <a:rPr kumimoji="1" lang="ja-JP" altLang="ja-JP" sz="1100">
              <a:solidFill>
                <a:schemeClr val="dk1"/>
              </a:solidFill>
              <a:effectLst/>
              <a:latin typeface="+mn-lt"/>
              <a:ea typeface="+mn-ea"/>
              <a:cs typeface="+mn-cs"/>
            </a:rPr>
            <a:t>円増加しました。これは、民間保育施設保育運営委託料が増加したことや低所得世帯支援給付金が皆増したことによるものです。類似団体平均と比べて高い水準にありますが、少子高齢化による社会保障関係経費の増加が今後も見込まれます。今後も給付内容や対象者の適正化に努めるとともに医療費等の抑制に繋がるような施策に努めます。</a:t>
          </a:r>
          <a:endParaRPr lang="ja-JP" altLang="ja-JP" sz="1400">
            <a:effectLst/>
          </a:endParaRPr>
        </a:p>
        <a:p>
          <a:r>
            <a:rPr kumimoji="1" lang="ja-JP" altLang="ja-JP" sz="1100">
              <a:solidFill>
                <a:schemeClr val="dk1"/>
              </a:solidFill>
              <a:effectLst/>
              <a:latin typeface="+mn-lt"/>
              <a:ea typeface="+mn-ea"/>
              <a:cs typeface="+mn-cs"/>
            </a:rPr>
            <a:t>　普通建設事業費は住民一人当たり</a:t>
          </a:r>
          <a:r>
            <a:rPr kumimoji="1" lang="en-US" altLang="ja-JP" sz="1100">
              <a:solidFill>
                <a:schemeClr val="dk1"/>
              </a:solidFill>
              <a:effectLst/>
              <a:latin typeface="+mn-lt"/>
              <a:ea typeface="+mn-ea"/>
              <a:cs typeface="+mn-cs"/>
            </a:rPr>
            <a:t>58,152</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14,993</a:t>
          </a:r>
          <a:r>
            <a:rPr kumimoji="1" lang="ja-JP" altLang="ja-JP" sz="1100">
              <a:solidFill>
                <a:schemeClr val="dk1"/>
              </a:solidFill>
              <a:effectLst/>
              <a:latin typeface="+mn-lt"/>
              <a:ea typeface="+mn-ea"/>
              <a:cs typeface="+mn-cs"/>
            </a:rPr>
            <a:t>円増加しました。主な要因は、保健センター整備事業や豊受公民館整備事業の事業費が増加したことによるものです。普通建設事業費は、工事等の事業量により変動することが見込まれますが、公共施設等総合管理計画に基づき、計画的で安定的な財政運営に努めます。</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群馬県伊勢崎市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212,084
195,695
139.44
97,120,214
93,310,351
3,140,201
46,818,516
61,433,143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81121</xdr:rowOff>
    </xdr:from>
    <xdr:to>
      <xdr:col>24</xdr:col>
      <xdr:colOff>63500</xdr:colOff>
      <xdr:row>34</xdr:row>
      <xdr:rowOff>82550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5910421"/>
          <a:ext cx="8382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52546</xdr:rowOff>
    </xdr:from>
    <xdr:to>
      <xdr:col>19</xdr:col>
      <xdr:colOff>177800</xdr:colOff>
      <xdr:row>34</xdr:row>
      <xdr:rowOff>82550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2908300" y="5881846"/>
          <a:ext cx="889000" cy="3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135414</xdr:rowOff>
    </xdr:from>
    <xdr:to>
      <xdr:col>15</xdr:col>
      <xdr:colOff>50800</xdr:colOff>
      <xdr:row>34</xdr:row>
      <xdr:rowOff>52546</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a:off x="2019300" y="5793264"/>
          <a:ext cx="889000" cy="8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135414</xdr:rowOff>
    </xdr:from>
    <xdr:to>
      <xdr:col>10</xdr:col>
      <xdr:colOff>114300</xdr:colOff>
      <xdr:row>34</xdr:row>
      <xdr:rowOff>165417</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flipV="1">
          <a:off x="1130300" y="5793264"/>
          <a:ext cx="889000" cy="20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30321</xdr:rowOff>
    </xdr:from>
    <xdr:to>
      <xdr:col>24</xdr:col>
      <xdr:colOff>114300</xdr:colOff>
      <xdr:row>34</xdr:row>
      <xdr:rowOff>131921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85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53198</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711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31750</xdr:rowOff>
    </xdr:from>
    <xdr:to>
      <xdr:col>20</xdr:col>
      <xdr:colOff>38100</xdr:colOff>
      <xdr:row>34</xdr:row>
      <xdr:rowOff>133350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8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149877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63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1746</xdr:rowOff>
    </xdr:from>
    <xdr:to>
      <xdr:col>15</xdr:col>
      <xdr:colOff>101600</xdr:colOff>
      <xdr:row>34</xdr:row>
      <xdr:rowOff>103346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83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119873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606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84614</xdr:rowOff>
    </xdr:from>
    <xdr:to>
      <xdr:col>10</xdr:col>
      <xdr:colOff>165100</xdr:colOff>
      <xdr:row>34</xdr:row>
      <xdr:rowOff>14764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574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31291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51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114617</xdr:rowOff>
    </xdr:from>
    <xdr:to>
      <xdr:col>6</xdr:col>
      <xdr:colOff>38100</xdr:colOff>
      <xdr:row>35</xdr:row>
      <xdr:rowOff>44767</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94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61294</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71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40615</xdr:rowOff>
    </xdr:from>
    <xdr:to>
      <xdr:col>24</xdr:col>
      <xdr:colOff>63500</xdr:colOff>
      <xdr:row>58</xdr:row>
      <xdr:rowOff>135077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813265"/>
          <a:ext cx="838200" cy="26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107421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880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135077</xdr:rowOff>
    </xdr:from>
    <xdr:to>
      <xdr:col>19</xdr:col>
      <xdr:colOff>177800</xdr:colOff>
      <xdr:row>59</xdr:row>
      <xdr:rowOff>20727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10079177"/>
          <a:ext cx="889000" cy="5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4521</xdr:rowOff>
    </xdr:from>
    <xdr:to>
      <xdr:col>15</xdr:col>
      <xdr:colOff>50800</xdr:colOff>
      <xdr:row>59</xdr:row>
      <xdr:rowOff>20727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948621"/>
          <a:ext cx="889000" cy="18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149987</xdr:rowOff>
    </xdr:from>
    <xdr:to>
      <xdr:col>10</xdr:col>
      <xdr:colOff>114300</xdr:colOff>
      <xdr:row>58</xdr:row>
      <xdr:rowOff>4521</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93937"/>
          <a:ext cx="889000" cy="105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75722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100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161265</xdr:rowOff>
    </xdr:from>
    <xdr:to>
      <xdr:col>24</xdr:col>
      <xdr:colOff>114300</xdr:colOff>
      <xdr:row>57</xdr:row>
      <xdr:rowOff>91415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76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12692</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61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84277</xdr:rowOff>
    </xdr:from>
    <xdr:to>
      <xdr:col>20</xdr:col>
      <xdr:colOff>38100</xdr:colOff>
      <xdr:row>59</xdr:row>
      <xdr:rowOff>14427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1002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5554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12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141377</xdr:rowOff>
    </xdr:from>
    <xdr:to>
      <xdr:col>15</xdr:col>
      <xdr:colOff>101600</xdr:colOff>
      <xdr:row>59</xdr:row>
      <xdr:rowOff>71527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1008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62654</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17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125171</xdr:rowOff>
    </xdr:from>
    <xdr:to>
      <xdr:col>10</xdr:col>
      <xdr:colOff>165100</xdr:colOff>
      <xdr:row>58</xdr:row>
      <xdr:rowOff>55321</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89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71848</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67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99187</xdr:rowOff>
    </xdr:from>
    <xdr:to>
      <xdr:col>6</xdr:col>
      <xdr:colOff>38100</xdr:colOff>
      <xdr:row>52</xdr:row>
      <xdr:rowOff>29337</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20464</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935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58014</xdr:rowOff>
    </xdr:from>
    <xdr:to>
      <xdr:col>24</xdr:col>
      <xdr:colOff>63500</xdr:colOff>
      <xdr:row>77</xdr:row>
      <xdr:rowOff>147562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259664"/>
          <a:ext cx="838200" cy="8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60863</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9196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147562</xdr:rowOff>
    </xdr:from>
    <xdr:to>
      <xdr:col>19</xdr:col>
      <xdr:colOff>177800</xdr:colOff>
      <xdr:row>78</xdr:row>
      <xdr:rowOff>82398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349212"/>
          <a:ext cx="889000" cy="10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131742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99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143841</xdr:rowOff>
    </xdr:from>
    <xdr:to>
      <xdr:col>15</xdr:col>
      <xdr:colOff>50800</xdr:colOff>
      <xdr:row>78</xdr:row>
      <xdr:rowOff>82398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345491"/>
          <a:ext cx="889000" cy="1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73892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10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143841</xdr:rowOff>
    </xdr:from>
    <xdr:to>
      <xdr:col>10</xdr:col>
      <xdr:colOff>114300</xdr:colOff>
      <xdr:row>79</xdr:row>
      <xdr:rowOff>58038</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345491"/>
          <a:ext cx="889000" cy="25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169105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02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7214</xdr:rowOff>
    </xdr:from>
    <xdr:to>
      <xdr:col>24</xdr:col>
      <xdr:colOff>114300</xdr:colOff>
      <xdr:row>77</xdr:row>
      <xdr:rowOff>108814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320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157091</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3187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96762</xdr:rowOff>
    </xdr:from>
    <xdr:to>
      <xdr:col>20</xdr:col>
      <xdr:colOff>38100</xdr:colOff>
      <xdr:row>78</xdr:row>
      <xdr:rowOff>26912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29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18039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391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31598</xdr:rowOff>
    </xdr:from>
    <xdr:to>
      <xdr:col>15</xdr:col>
      <xdr:colOff>101600</xdr:colOff>
      <xdr:row>78</xdr:row>
      <xdr:rowOff>133198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40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124325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49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93041</xdr:rowOff>
    </xdr:from>
    <xdr:to>
      <xdr:col>10</xdr:col>
      <xdr:colOff>165100</xdr:colOff>
      <xdr:row>78</xdr:row>
      <xdr:rowOff>23191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29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14318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387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7238</xdr:rowOff>
    </xdr:from>
    <xdr:to>
      <xdr:col>6</xdr:col>
      <xdr:colOff>38100</xdr:colOff>
      <xdr:row>79</xdr:row>
      <xdr:rowOff>108838</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55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125365</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32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41314</xdr:rowOff>
    </xdr:from>
    <xdr:to>
      <xdr:col>24</xdr:col>
      <xdr:colOff>63500</xdr:colOff>
      <xdr:row>98</xdr:row>
      <xdr:rowOff>128282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843414"/>
          <a:ext cx="838200" cy="8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128282</xdr:rowOff>
    </xdr:from>
    <xdr:to>
      <xdr:col>19</xdr:col>
      <xdr:colOff>177800</xdr:colOff>
      <xdr:row>98</xdr:row>
      <xdr:rowOff>142660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930382"/>
          <a:ext cx="889000" cy="1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142660</xdr:rowOff>
    </xdr:from>
    <xdr:to>
      <xdr:col>15</xdr:col>
      <xdr:colOff>50800</xdr:colOff>
      <xdr:row>98</xdr:row>
      <xdr:rowOff>149974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944760"/>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149974</xdr:rowOff>
    </xdr:from>
    <xdr:to>
      <xdr:col>10</xdr:col>
      <xdr:colOff>114300</xdr:colOff>
      <xdr:row>99</xdr:row>
      <xdr:rowOff>81217</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952074"/>
          <a:ext cx="889000" cy="10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161964</xdr:rowOff>
    </xdr:from>
    <xdr:to>
      <xdr:col>24</xdr:col>
      <xdr:colOff>114300</xdr:colOff>
      <xdr:row>98</xdr:row>
      <xdr:rowOff>92114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79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140391</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77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77482</xdr:rowOff>
    </xdr:from>
    <xdr:to>
      <xdr:col>20</xdr:col>
      <xdr:colOff>38100</xdr:colOff>
      <xdr:row>99</xdr:row>
      <xdr:rowOff>7632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87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170209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97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91860</xdr:rowOff>
    </xdr:from>
    <xdr:to>
      <xdr:col>15</xdr:col>
      <xdr:colOff>101600</xdr:colOff>
      <xdr:row>99</xdr:row>
      <xdr:rowOff>22010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9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13137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98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99174</xdr:rowOff>
    </xdr:from>
    <xdr:to>
      <xdr:col>10</xdr:col>
      <xdr:colOff>165100</xdr:colOff>
      <xdr:row>99</xdr:row>
      <xdr:rowOff>29324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90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20451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994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30417</xdr:rowOff>
    </xdr:from>
    <xdr:to>
      <xdr:col>6</xdr:col>
      <xdr:colOff>38100</xdr:colOff>
      <xdr:row>99</xdr:row>
      <xdr:rowOff>132017</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700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123144</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09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147015</xdr:rowOff>
    </xdr:from>
    <xdr:to>
      <xdr:col>55</xdr:col>
      <xdr:colOff>0</xdr:colOff>
      <xdr:row>32</xdr:row>
      <xdr:rowOff>159817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5633415"/>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17492</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018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131470</xdr:rowOff>
    </xdr:from>
    <xdr:to>
      <xdr:col>50</xdr:col>
      <xdr:colOff>114300</xdr:colOff>
      <xdr:row>32</xdr:row>
      <xdr:rowOff>159817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5617870"/>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157396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158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92151</xdr:rowOff>
    </xdr:from>
    <xdr:to>
      <xdr:col>45</xdr:col>
      <xdr:colOff>177800</xdr:colOff>
      <xdr:row>32</xdr:row>
      <xdr:rowOff>131470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5578551"/>
          <a:ext cx="889000" cy="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134535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135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130099</xdr:rowOff>
    </xdr:from>
    <xdr:to>
      <xdr:col>41</xdr:col>
      <xdr:colOff>50800</xdr:colOff>
      <xdr:row>32</xdr:row>
      <xdr:rowOff>92151</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5445049"/>
          <a:ext cx="889000" cy="13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55440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5884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154195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5983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96215</xdr:rowOff>
    </xdr:from>
    <xdr:to>
      <xdr:col>55</xdr:col>
      <xdr:colOff>50800</xdr:colOff>
      <xdr:row>33</xdr:row>
      <xdr:rowOff>26365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55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119092</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54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109017</xdr:rowOff>
    </xdr:from>
    <xdr:to>
      <xdr:col>50</xdr:col>
      <xdr:colOff>165100</xdr:colOff>
      <xdr:row>33</xdr:row>
      <xdr:rowOff>39167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559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55694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428" y="537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80670</xdr:rowOff>
    </xdr:from>
    <xdr:to>
      <xdr:col>46</xdr:col>
      <xdr:colOff>38100</xdr:colOff>
      <xdr:row>33</xdr:row>
      <xdr:rowOff>10820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55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27347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428" y="53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41351</xdr:rowOff>
    </xdr:from>
    <xdr:to>
      <xdr:col>41</xdr:col>
      <xdr:colOff>101600</xdr:colOff>
      <xdr:row>32</xdr:row>
      <xdr:rowOff>142951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552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159478</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428" y="5302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79299</xdr:rowOff>
    </xdr:from>
    <xdr:to>
      <xdr:col>36</xdr:col>
      <xdr:colOff>165100</xdr:colOff>
      <xdr:row>32</xdr:row>
      <xdr:rowOff>9449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539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25976</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428" y="516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25720</xdr:rowOff>
    </xdr:from>
    <xdr:to>
      <xdr:col>55</xdr:col>
      <xdr:colOff>0</xdr:colOff>
      <xdr:row>57</xdr:row>
      <xdr:rowOff>75372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798370"/>
          <a:ext cx="838200" cy="4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15115</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8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25720</xdr:rowOff>
    </xdr:from>
    <xdr:to>
      <xdr:col>50</xdr:col>
      <xdr:colOff>114300</xdr:colOff>
      <xdr:row>57</xdr:row>
      <xdr:rowOff>93020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798370"/>
          <a:ext cx="889000" cy="6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112179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88951</xdr:rowOff>
    </xdr:from>
    <xdr:to>
      <xdr:col>45</xdr:col>
      <xdr:colOff>177800</xdr:colOff>
      <xdr:row>57</xdr:row>
      <xdr:rowOff>93020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861601"/>
          <a:ext cx="8890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88951</xdr:rowOff>
    </xdr:from>
    <xdr:to>
      <xdr:col>41</xdr:col>
      <xdr:colOff>50800</xdr:colOff>
      <xdr:row>57</xdr:row>
      <xdr:rowOff>151770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861601"/>
          <a:ext cx="889000" cy="6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133758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90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24572</xdr:rowOff>
    </xdr:from>
    <xdr:to>
      <xdr:col>55</xdr:col>
      <xdr:colOff>50800</xdr:colOff>
      <xdr:row>57</xdr:row>
      <xdr:rowOff>126172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9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47449</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64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146370</xdr:rowOff>
    </xdr:from>
    <xdr:to>
      <xdr:col>50</xdr:col>
      <xdr:colOff>165100</xdr:colOff>
      <xdr:row>57</xdr:row>
      <xdr:rowOff>76520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4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93047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952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42220</xdr:rowOff>
    </xdr:from>
    <xdr:to>
      <xdr:col>46</xdr:col>
      <xdr:colOff>38100</xdr:colOff>
      <xdr:row>57</xdr:row>
      <xdr:rowOff>143820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134947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990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38151</xdr:rowOff>
    </xdr:from>
    <xdr:to>
      <xdr:col>41</xdr:col>
      <xdr:colOff>101600</xdr:colOff>
      <xdr:row>57</xdr:row>
      <xdr:rowOff>139751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1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156278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958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100970</xdr:rowOff>
    </xdr:from>
    <xdr:to>
      <xdr:col>36</xdr:col>
      <xdr:colOff>165100</xdr:colOff>
      <xdr:row>58</xdr:row>
      <xdr:rowOff>31120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7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22247</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9966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120955</xdr:rowOff>
    </xdr:from>
    <xdr:to>
      <xdr:col>55</xdr:col>
      <xdr:colOff>0</xdr:colOff>
      <xdr:row>74</xdr:row>
      <xdr:rowOff>94971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293905"/>
          <a:ext cx="838200" cy="48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120955</xdr:rowOff>
    </xdr:from>
    <xdr:to>
      <xdr:col>50</xdr:col>
      <xdr:colOff>114300</xdr:colOff>
      <xdr:row>71</xdr:row>
      <xdr:rowOff>141529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229390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29608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8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141529</xdr:rowOff>
    </xdr:from>
    <xdr:to>
      <xdr:col>45</xdr:col>
      <xdr:colOff>177800</xdr:colOff>
      <xdr:row>71</xdr:row>
      <xdr:rowOff>157226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314479"/>
          <a:ext cx="889000" cy="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115943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0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38812</xdr:rowOff>
    </xdr:from>
    <xdr:to>
      <xdr:col>41</xdr:col>
      <xdr:colOff>50800</xdr:colOff>
      <xdr:row>71</xdr:row>
      <xdr:rowOff>157226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211762"/>
          <a:ext cx="889000" cy="1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151147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3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59402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57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44171</xdr:rowOff>
    </xdr:from>
    <xdr:to>
      <xdr:col>55</xdr:col>
      <xdr:colOff>50800</xdr:colOff>
      <xdr:row>74</xdr:row>
      <xdr:rowOff>145771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73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67048</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58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70155</xdr:rowOff>
    </xdr:from>
    <xdr:to>
      <xdr:col>50</xdr:col>
      <xdr:colOff>165100</xdr:colOff>
      <xdr:row>72</xdr:row>
      <xdr:rowOff>305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24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16832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01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90729</xdr:rowOff>
    </xdr:from>
    <xdr:to>
      <xdr:col>46</xdr:col>
      <xdr:colOff>38100</xdr:colOff>
      <xdr:row>72</xdr:row>
      <xdr:rowOff>20879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263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37406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03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106426</xdr:rowOff>
    </xdr:from>
    <xdr:to>
      <xdr:col>41</xdr:col>
      <xdr:colOff>101600</xdr:colOff>
      <xdr:row>72</xdr:row>
      <xdr:rowOff>36576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27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53103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05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159462</xdr:rowOff>
    </xdr:from>
    <xdr:to>
      <xdr:col>36</xdr:col>
      <xdr:colOff>165100</xdr:colOff>
      <xdr:row>71</xdr:row>
      <xdr:rowOff>89612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16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106139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193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78070</xdr:rowOff>
    </xdr:from>
    <xdr:to>
      <xdr:col>55</xdr:col>
      <xdr:colOff>0</xdr:colOff>
      <xdr:row>97</xdr:row>
      <xdr:rowOff>2677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37270"/>
          <a:ext cx="838200" cy="9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2677</xdr:rowOff>
    </xdr:from>
    <xdr:to>
      <xdr:col>50</xdr:col>
      <xdr:colOff>114300</xdr:colOff>
      <xdr:row>97</xdr:row>
      <xdr:rowOff>18154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33327"/>
          <a:ext cx="889000" cy="1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158583</xdr:rowOff>
    </xdr:from>
    <xdr:to>
      <xdr:col>45</xdr:col>
      <xdr:colOff>177800</xdr:colOff>
      <xdr:row>97</xdr:row>
      <xdr:rowOff>18154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17783"/>
          <a:ext cx="889000" cy="3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36854</xdr:rowOff>
    </xdr:from>
    <xdr:to>
      <xdr:col>41</xdr:col>
      <xdr:colOff>50800</xdr:colOff>
      <xdr:row>96</xdr:row>
      <xdr:rowOff>158583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496054"/>
          <a:ext cx="889000" cy="12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27270</xdr:rowOff>
    </xdr:from>
    <xdr:to>
      <xdr:col>55</xdr:col>
      <xdr:colOff>50800</xdr:colOff>
      <xdr:row>96</xdr:row>
      <xdr:rowOff>128870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8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5697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64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123327</xdr:rowOff>
    </xdr:from>
    <xdr:to>
      <xdr:col>50</xdr:col>
      <xdr:colOff>165100</xdr:colOff>
      <xdr:row>97</xdr:row>
      <xdr:rowOff>53477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8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44604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7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138804</xdr:rowOff>
    </xdr:from>
    <xdr:to>
      <xdr:col>46</xdr:col>
      <xdr:colOff>38100</xdr:colOff>
      <xdr:row>97</xdr:row>
      <xdr:rowOff>68954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9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60081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9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107783</xdr:rowOff>
    </xdr:from>
    <xdr:to>
      <xdr:col>41</xdr:col>
      <xdr:colOff>101600</xdr:colOff>
      <xdr:row>97</xdr:row>
      <xdr:rowOff>37933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6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29060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5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157504</xdr:rowOff>
    </xdr:from>
    <xdr:to>
      <xdr:col>36</xdr:col>
      <xdr:colOff>165100</xdr:colOff>
      <xdr:row>96</xdr:row>
      <xdr:rowOff>87654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4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78781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70684</xdr:rowOff>
    </xdr:from>
    <xdr:to>
      <xdr:col>85</xdr:col>
      <xdr:colOff>127000</xdr:colOff>
      <xdr:row>36</xdr:row>
      <xdr:rowOff>18651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071434"/>
          <a:ext cx="838200" cy="11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5917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70684</xdr:rowOff>
    </xdr:from>
    <xdr:to>
      <xdr:col>81</xdr:col>
      <xdr:colOff>50800</xdr:colOff>
      <xdr:row>36</xdr:row>
      <xdr:rowOff>14841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071434"/>
          <a:ext cx="889000" cy="11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18668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9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14841</xdr:rowOff>
    </xdr:from>
    <xdr:to>
      <xdr:col>76</xdr:col>
      <xdr:colOff>114300</xdr:colOff>
      <xdr:row>36</xdr:row>
      <xdr:rowOff>170180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187041"/>
          <a:ext cx="889000" cy="15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170180</xdr:rowOff>
    </xdr:from>
    <xdr:to>
      <xdr:col>71</xdr:col>
      <xdr:colOff>177800</xdr:colOff>
      <xdr:row>37</xdr:row>
      <xdr:rowOff>56533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342380"/>
          <a:ext cx="889000" cy="5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139301</xdr:rowOff>
    </xdr:from>
    <xdr:to>
      <xdr:col>85</xdr:col>
      <xdr:colOff>177800</xdr:colOff>
      <xdr:row>36</xdr:row>
      <xdr:rowOff>69451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4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117728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1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19884</xdr:rowOff>
    </xdr:from>
    <xdr:to>
      <xdr:col>81</xdr:col>
      <xdr:colOff>101600</xdr:colOff>
      <xdr:row>35</xdr:row>
      <xdr:rowOff>121484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02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138011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79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135491</xdr:rowOff>
    </xdr:from>
    <xdr:to>
      <xdr:col>76</xdr:col>
      <xdr:colOff>165100</xdr:colOff>
      <xdr:row>36</xdr:row>
      <xdr:rowOff>65641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3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82168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1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119380</xdr:rowOff>
    </xdr:from>
    <xdr:to>
      <xdr:col>72</xdr:col>
      <xdr:colOff>38100</xdr:colOff>
      <xdr:row>37</xdr:row>
      <xdr:rowOff>49530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40657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38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5733</xdr:rowOff>
    </xdr:from>
    <xdr:to>
      <xdr:col>67</xdr:col>
      <xdr:colOff>101600</xdr:colOff>
      <xdr:row>37</xdr:row>
      <xdr:rowOff>107333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4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98460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4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169228</xdr:rowOff>
    </xdr:from>
    <xdr:to>
      <xdr:col>85</xdr:col>
      <xdr:colOff>127000</xdr:colOff>
      <xdr:row>56</xdr:row>
      <xdr:rowOff>44945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27528"/>
          <a:ext cx="838200" cy="21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44945</xdr:rowOff>
    </xdr:from>
    <xdr:to>
      <xdr:col>81</xdr:col>
      <xdr:colOff>50800</xdr:colOff>
      <xdr:row>56</xdr:row>
      <xdr:rowOff>140615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646145"/>
          <a:ext cx="889000" cy="9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140615</xdr:rowOff>
    </xdr:from>
    <xdr:to>
      <xdr:col>76</xdr:col>
      <xdr:colOff>114300</xdr:colOff>
      <xdr:row>57</xdr:row>
      <xdr:rowOff>6464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741815"/>
          <a:ext cx="889000" cy="3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111754</xdr:rowOff>
    </xdr:from>
    <xdr:to>
      <xdr:col>71</xdr:col>
      <xdr:colOff>177800</xdr:colOff>
      <xdr:row>57</xdr:row>
      <xdr:rowOff>6464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712954"/>
          <a:ext cx="889000" cy="6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164851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4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118428</xdr:rowOff>
    </xdr:from>
    <xdr:to>
      <xdr:col>85</xdr:col>
      <xdr:colOff>177800</xdr:colOff>
      <xdr:row>55</xdr:row>
      <xdr:rowOff>48578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7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141305</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22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165595</xdr:rowOff>
    </xdr:from>
    <xdr:to>
      <xdr:col>81</xdr:col>
      <xdr:colOff>101600</xdr:colOff>
      <xdr:row>56</xdr:row>
      <xdr:rowOff>95745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9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86872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68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89815</xdr:rowOff>
    </xdr:from>
    <xdr:to>
      <xdr:col>76</xdr:col>
      <xdr:colOff>165100</xdr:colOff>
      <xdr:row>57</xdr:row>
      <xdr:rowOff>19965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69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11092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78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127114</xdr:rowOff>
    </xdr:from>
    <xdr:to>
      <xdr:col>72</xdr:col>
      <xdr:colOff>38100</xdr:colOff>
      <xdr:row>57</xdr:row>
      <xdr:rowOff>57264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2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48391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2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60954</xdr:rowOff>
    </xdr:from>
    <xdr:to>
      <xdr:col>67</xdr:col>
      <xdr:colOff>101600</xdr:colOff>
      <xdr:row>56</xdr:row>
      <xdr:rowOff>162554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66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153681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75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129327</xdr:rowOff>
    </xdr:from>
    <xdr:to>
      <xdr:col>85</xdr:col>
      <xdr:colOff>127000</xdr:colOff>
      <xdr:row>95</xdr:row>
      <xdr:rowOff>154617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417077"/>
          <a:ext cx="838200" cy="2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475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62691</xdr:rowOff>
    </xdr:from>
    <xdr:to>
      <xdr:col>81</xdr:col>
      <xdr:colOff>50800</xdr:colOff>
      <xdr:row>95</xdr:row>
      <xdr:rowOff>129327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350441"/>
          <a:ext cx="889000" cy="6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118018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57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56832</xdr:rowOff>
    </xdr:from>
    <xdr:to>
      <xdr:col>76</xdr:col>
      <xdr:colOff>114300</xdr:colOff>
      <xdr:row>95</xdr:row>
      <xdr:rowOff>62691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6344582"/>
          <a:ext cx="889000" cy="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5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56832</xdr:rowOff>
    </xdr:from>
    <xdr:to>
      <xdr:col>71</xdr:col>
      <xdr:colOff>177800</xdr:colOff>
      <xdr:row>95</xdr:row>
      <xdr:rowOff>84579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344582"/>
          <a:ext cx="889000" cy="2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144279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6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103817</xdr:rowOff>
    </xdr:from>
    <xdr:to>
      <xdr:col>85</xdr:col>
      <xdr:colOff>177800</xdr:colOff>
      <xdr:row>96</xdr:row>
      <xdr:rowOff>33967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39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126694</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24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78527</xdr:rowOff>
    </xdr:from>
    <xdr:to>
      <xdr:col>81</xdr:col>
      <xdr:colOff>101600</xdr:colOff>
      <xdr:row>96</xdr:row>
      <xdr:rowOff>8677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36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25204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14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11891</xdr:rowOff>
    </xdr:from>
    <xdr:to>
      <xdr:col>76</xdr:col>
      <xdr:colOff>165100</xdr:colOff>
      <xdr:row>95</xdr:row>
      <xdr:rowOff>113491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29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130018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07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6032</xdr:rowOff>
    </xdr:from>
    <xdr:to>
      <xdr:col>72</xdr:col>
      <xdr:colOff>38100</xdr:colOff>
      <xdr:row>95</xdr:row>
      <xdr:rowOff>107632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29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124159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06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33779</xdr:rowOff>
    </xdr:from>
    <xdr:to>
      <xdr:col>67</xdr:col>
      <xdr:colOff>101600</xdr:colOff>
      <xdr:row>95</xdr:row>
      <xdr:rowOff>135379</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32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151906</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09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総務費が住民一人当たり</a:t>
          </a:r>
          <a:r>
            <a:rPr kumimoji="1" lang="en-US" altLang="ja-JP" sz="1100">
              <a:solidFill>
                <a:schemeClr val="dk1"/>
              </a:solidFill>
              <a:effectLst/>
              <a:latin typeface="+mn-lt"/>
              <a:ea typeface="+mn-ea"/>
              <a:cs typeface="+mn-cs"/>
            </a:rPr>
            <a:t>57,302</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20,938</a:t>
          </a:r>
          <a:r>
            <a:rPr kumimoji="1" lang="ja-JP" altLang="ja-JP" sz="1100">
              <a:solidFill>
                <a:schemeClr val="dk1"/>
              </a:solidFill>
              <a:effectLst/>
              <a:latin typeface="+mn-lt"/>
              <a:ea typeface="+mn-ea"/>
              <a:cs typeface="+mn-cs"/>
            </a:rPr>
            <a:t>円増加しました。これは、</a:t>
          </a:r>
          <a:r>
            <a:rPr kumimoji="1" lang="ja-JP" altLang="ja-JP" sz="1100" b="0">
              <a:solidFill>
                <a:schemeClr val="dk1"/>
              </a:solidFill>
              <a:effectLst/>
              <a:latin typeface="+mn-lt"/>
              <a:ea typeface="+mn-ea"/>
              <a:cs typeface="+mn-cs"/>
            </a:rPr>
            <a:t>物価高騰対応重点支援給付金（調整給付分）が皆増したこと</a:t>
          </a:r>
          <a:r>
            <a:rPr kumimoji="1" lang="ja-JP" altLang="ja-JP" sz="1100">
              <a:solidFill>
                <a:schemeClr val="dk1"/>
              </a:solidFill>
              <a:effectLst/>
              <a:latin typeface="+mn-lt"/>
              <a:ea typeface="+mn-ea"/>
              <a:cs typeface="+mn-cs"/>
            </a:rPr>
            <a:t>が主な要因となっています。</a:t>
          </a:r>
          <a:endParaRPr lang="ja-JP" altLang="ja-JP" sz="1400">
            <a:effectLst/>
          </a:endParaRPr>
        </a:p>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175,932</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7,051</a:t>
          </a:r>
          <a:r>
            <a:rPr kumimoji="1" lang="ja-JP" altLang="ja-JP" sz="1100">
              <a:solidFill>
                <a:schemeClr val="dk1"/>
              </a:solidFill>
              <a:effectLst/>
              <a:latin typeface="+mn-lt"/>
              <a:ea typeface="+mn-ea"/>
              <a:cs typeface="+mn-cs"/>
            </a:rPr>
            <a:t>円増加しました。これは、民間保育施設保育運営委託料が増加したことや低所得世帯支援給付金が皆増したことが主な</a:t>
          </a:r>
          <a:r>
            <a:rPr kumimoji="1" lang="ja-JP" altLang="en-US" sz="1100">
              <a:solidFill>
                <a:schemeClr val="dk1"/>
              </a:solidFill>
              <a:effectLst/>
              <a:latin typeface="+mn-lt"/>
              <a:ea typeface="+mn-ea"/>
              <a:cs typeface="+mn-cs"/>
            </a:rPr>
            <a:t>要因</a:t>
          </a:r>
          <a:r>
            <a:rPr kumimoji="1" lang="ja-JP" altLang="ja-JP" sz="1100">
              <a:solidFill>
                <a:schemeClr val="dk1"/>
              </a:solidFill>
              <a:effectLst/>
              <a:latin typeface="+mn-lt"/>
              <a:ea typeface="+mn-ea"/>
              <a:cs typeface="+mn-cs"/>
            </a:rPr>
            <a:t>となっています。</a:t>
          </a:r>
          <a:endParaRPr lang="ja-JP" altLang="ja-JP" sz="1400">
            <a:effectLst/>
          </a:endParaRPr>
        </a:p>
        <a:p>
          <a:r>
            <a:rPr kumimoji="1" lang="ja-JP" altLang="ja-JP" sz="1100">
              <a:solidFill>
                <a:schemeClr val="dk1"/>
              </a:solidFill>
              <a:effectLst/>
              <a:latin typeface="+mn-lt"/>
              <a:ea typeface="+mn-ea"/>
              <a:cs typeface="+mn-cs"/>
            </a:rPr>
            <a:t>教育費が住民一人当たり</a:t>
          </a:r>
          <a:r>
            <a:rPr kumimoji="1" lang="en-US" altLang="ja-JP" sz="1100">
              <a:solidFill>
                <a:schemeClr val="dk1"/>
              </a:solidFill>
              <a:effectLst/>
              <a:latin typeface="+mn-lt"/>
              <a:ea typeface="+mn-ea"/>
              <a:cs typeface="+mn-cs"/>
            </a:rPr>
            <a:t>58,450</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11,476</a:t>
          </a:r>
          <a:r>
            <a:rPr kumimoji="1" lang="ja-JP" altLang="ja-JP" sz="1100">
              <a:solidFill>
                <a:schemeClr val="dk1"/>
              </a:solidFill>
              <a:effectLst/>
              <a:latin typeface="+mn-lt"/>
              <a:ea typeface="+mn-ea"/>
              <a:cs typeface="+mn-cs"/>
            </a:rPr>
            <a:t>円増加しました。これは、豊受公民館整備事業や中学校体育館空調設備整備事業の工事費が皆増したことが主な要因となっています。</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群馬県伊勢崎市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財政調整基金残高は、普通交付税の増により分母である標準財政規模が増加したことに伴い</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0.35</a:t>
          </a:r>
          <a:r>
            <a:rPr kumimoji="1" lang="ja-JP" altLang="ja-JP" sz="1100">
              <a:solidFill>
                <a:schemeClr val="dk1"/>
              </a:solidFill>
              <a:effectLst/>
              <a:latin typeface="+mn-lt"/>
              <a:ea typeface="+mn-ea"/>
              <a:cs typeface="+mn-cs"/>
            </a:rPr>
            <a:t>ポイント下降しました。</a:t>
          </a:r>
          <a:endParaRPr lang="ja-JP" altLang="ja-JP" sz="1400">
            <a:effectLst/>
          </a:endParaRPr>
        </a:p>
        <a:p>
          <a:r>
            <a:rPr kumimoji="1" lang="ja-JP" altLang="ja-JP" sz="1100">
              <a:solidFill>
                <a:schemeClr val="dk1"/>
              </a:solidFill>
              <a:effectLst/>
              <a:latin typeface="+mn-lt"/>
              <a:ea typeface="+mn-ea"/>
              <a:cs typeface="+mn-cs"/>
            </a:rPr>
            <a:t>　実質収支額は、歳入決算額が増加した一方で、歳出決算額及び繰越明許費繰越額</a:t>
          </a:r>
          <a:r>
            <a:rPr kumimoji="1" lang="ja-JP" altLang="en-US" sz="1100">
              <a:solidFill>
                <a:schemeClr val="dk1"/>
              </a:solidFill>
              <a:effectLst/>
              <a:latin typeface="+mn-lt"/>
              <a:ea typeface="+mn-ea"/>
              <a:cs typeface="+mn-cs"/>
            </a:rPr>
            <a:t>の合計額</a:t>
          </a:r>
          <a:r>
            <a:rPr kumimoji="1" lang="ja-JP" altLang="ja-JP" sz="1100">
              <a:solidFill>
                <a:schemeClr val="dk1"/>
              </a:solidFill>
              <a:effectLst/>
              <a:latin typeface="+mn-lt"/>
              <a:ea typeface="+mn-ea"/>
              <a:cs typeface="+mn-cs"/>
            </a:rPr>
            <a:t>がそれを超えて増加した影響により</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0.49</a:t>
          </a:r>
          <a:r>
            <a:rPr kumimoji="1" lang="ja-JP" altLang="ja-JP" sz="1100">
              <a:solidFill>
                <a:schemeClr val="dk1"/>
              </a:solidFill>
              <a:effectLst/>
              <a:latin typeface="+mn-lt"/>
              <a:ea typeface="+mn-ea"/>
              <a:cs typeface="+mn-cs"/>
            </a:rPr>
            <a:t>ポイント下降しました。歳出決算額及び繰越明許費繰越額が増えた要因は</a:t>
          </a:r>
          <a:r>
            <a:rPr lang="ja-JP" altLang="ja-JP" sz="1100">
              <a:solidFill>
                <a:schemeClr val="dk1"/>
              </a:solidFill>
              <a:effectLst/>
              <a:latin typeface="+mn-lt"/>
              <a:ea typeface="+mn-ea"/>
              <a:cs typeface="+mn-cs"/>
            </a:rPr>
            <a:t>保健センター整備事業や学校体育館等空調設備整備事業などの大型の投資的経費が増加したことによるもので、これに伴い実質単年度収支も</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0.12</a:t>
          </a:r>
          <a:r>
            <a:rPr kumimoji="1" lang="ja-JP" altLang="ja-JP" sz="1100">
              <a:solidFill>
                <a:schemeClr val="dk1"/>
              </a:solidFill>
              <a:effectLst/>
              <a:latin typeface="+mn-lt"/>
              <a:ea typeface="+mn-ea"/>
              <a:cs typeface="+mn-cs"/>
            </a:rPr>
            <a:t>ポイント下降しました。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群馬県伊勢崎市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年度同様にすべての会計で黒字になりました。</a:t>
          </a:r>
          <a:endParaRPr lang="ja-JP" altLang="ja-JP" sz="1400">
            <a:effectLst/>
          </a:endParaRPr>
        </a:p>
        <a:p>
          <a:r>
            <a:rPr kumimoji="1" lang="ja-JP" altLang="ja-JP" sz="1100">
              <a:solidFill>
                <a:schemeClr val="dk1"/>
              </a:solidFill>
              <a:effectLst/>
              <a:latin typeface="+mn-lt"/>
              <a:ea typeface="+mn-ea"/>
              <a:cs typeface="+mn-cs"/>
            </a:rPr>
            <a:t>　比率としては、分子となる実質収支額及び資金剰余額（黒字額）が減少し、分母となる標準財政規模が増加したことにより、標準財政規模比の黒字額は減少しました。</a:t>
          </a:r>
          <a:endParaRPr lang="ja-JP" altLang="ja-JP" sz="1400">
            <a:effectLst/>
          </a:endParaRPr>
        </a:p>
        <a:p>
          <a:r>
            <a:rPr kumimoji="1" lang="ja-JP" altLang="ja-JP" sz="1100">
              <a:solidFill>
                <a:schemeClr val="dk1"/>
              </a:solidFill>
              <a:effectLst/>
              <a:latin typeface="+mn-lt"/>
              <a:ea typeface="+mn-ea"/>
              <a:cs typeface="+mn-cs"/>
            </a:rPr>
            <a:t>　分子が減少した主な要因は、病院事業会計について、現金及び預金の減少により流動資産が減少したため、資金剰余額が減少したことによるものです。また、分母が増加した理由は普通交付税額や標準税収入額等が増加したことによるものです。</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群馬県伊勢崎市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元利償還金等（</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は昨年度より</a:t>
          </a:r>
          <a:r>
            <a:rPr kumimoji="1" lang="en-US" altLang="ja-JP" sz="1100">
              <a:solidFill>
                <a:schemeClr val="dk1"/>
              </a:solidFill>
              <a:effectLst/>
              <a:latin typeface="+mn-lt"/>
              <a:ea typeface="+mn-ea"/>
              <a:cs typeface="+mn-cs"/>
            </a:rPr>
            <a:t>254</a:t>
          </a:r>
          <a:r>
            <a:rPr kumimoji="1" lang="ja-JP" altLang="ja-JP" sz="1100">
              <a:solidFill>
                <a:schemeClr val="dk1"/>
              </a:solidFill>
              <a:effectLst/>
              <a:latin typeface="+mn-lt"/>
              <a:ea typeface="+mn-ea"/>
              <a:cs typeface="+mn-cs"/>
            </a:rPr>
            <a:t>百万円減少しました。これは、令和６年度償還開始額が令和５年度償還終了額を下回ったことにより元利償還金が</a:t>
          </a:r>
          <a:r>
            <a:rPr kumimoji="1" lang="en-US" altLang="ja-JP" sz="1100">
              <a:solidFill>
                <a:schemeClr val="dk1"/>
              </a:solidFill>
              <a:effectLst/>
              <a:latin typeface="+mn-lt"/>
              <a:ea typeface="+mn-ea"/>
              <a:cs typeface="+mn-cs"/>
            </a:rPr>
            <a:t>192</a:t>
          </a:r>
          <a:r>
            <a:rPr kumimoji="1" lang="ja-JP" altLang="ja-JP" sz="1100">
              <a:solidFill>
                <a:schemeClr val="dk1"/>
              </a:solidFill>
              <a:effectLst/>
              <a:latin typeface="+mn-lt"/>
              <a:ea typeface="+mn-ea"/>
              <a:cs typeface="+mn-cs"/>
            </a:rPr>
            <a:t>百万円減少したことによるものです。</a:t>
          </a:r>
          <a:endParaRPr lang="ja-JP" altLang="ja-JP" sz="1400">
            <a:effectLst/>
          </a:endParaRPr>
        </a:p>
        <a:p>
          <a:r>
            <a:rPr kumimoji="1" lang="ja-JP" altLang="ja-JP" sz="1100">
              <a:solidFill>
                <a:schemeClr val="dk1"/>
              </a:solidFill>
              <a:effectLst/>
              <a:latin typeface="+mn-lt"/>
              <a:ea typeface="+mn-ea"/>
              <a:cs typeface="+mn-cs"/>
            </a:rPr>
            <a:t>　算入公債費等（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135</a:t>
          </a:r>
          <a:r>
            <a:rPr kumimoji="1" lang="ja-JP" altLang="ja-JP" sz="1100">
              <a:solidFill>
                <a:schemeClr val="dk1"/>
              </a:solidFill>
              <a:effectLst/>
              <a:latin typeface="+mn-lt"/>
              <a:ea typeface="+mn-ea"/>
              <a:cs typeface="+mn-cs"/>
            </a:rPr>
            <a:t>百万円減少しました。事業費補正により基準財政需要額に算入された公債費や災害復旧費等に係る基準財政需要額が減少したことなどによるものです。</a:t>
          </a:r>
          <a:endParaRPr lang="ja-JP" altLang="ja-JP" sz="1400">
            <a:effectLst/>
          </a:endParaRPr>
        </a:p>
        <a:p>
          <a:r>
            <a:rPr kumimoji="1" lang="ja-JP" altLang="ja-JP" sz="1100">
              <a:solidFill>
                <a:schemeClr val="dk1"/>
              </a:solidFill>
              <a:effectLst/>
              <a:latin typeface="+mn-lt"/>
              <a:ea typeface="+mn-ea"/>
              <a:cs typeface="+mn-cs"/>
            </a:rPr>
            <a:t>　以上の要因により、分子全体としては</a:t>
          </a:r>
          <a:r>
            <a:rPr kumimoji="1" lang="en-US" altLang="ja-JP" sz="1100">
              <a:solidFill>
                <a:schemeClr val="dk1"/>
              </a:solidFill>
              <a:effectLst/>
              <a:latin typeface="+mn-lt"/>
              <a:ea typeface="+mn-ea"/>
              <a:cs typeface="+mn-cs"/>
            </a:rPr>
            <a:t>119</a:t>
          </a:r>
          <a:r>
            <a:rPr kumimoji="1" lang="ja-JP" altLang="ja-JP" sz="1100">
              <a:solidFill>
                <a:schemeClr val="dk1"/>
              </a:solidFill>
              <a:effectLst/>
              <a:latin typeface="+mn-lt"/>
              <a:ea typeface="+mn-ea"/>
              <a:cs typeface="+mn-cs"/>
            </a:rPr>
            <a:t>百万円減少しました。</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減債基金積み立て状況等は、満期一括償還地方債の借入れを行っていないため、基金への積み立ては行っていません。</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群馬県伊勢崎市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）は、昨年度より</a:t>
          </a:r>
          <a:r>
            <a:rPr kumimoji="1" lang="en-US" altLang="ja-JP" sz="1100">
              <a:solidFill>
                <a:schemeClr val="dk1"/>
              </a:solidFill>
              <a:effectLst/>
              <a:latin typeface="+mn-lt"/>
              <a:ea typeface="+mn-ea"/>
              <a:cs typeface="+mn-cs"/>
            </a:rPr>
            <a:t>275</a:t>
          </a:r>
          <a:r>
            <a:rPr kumimoji="1" lang="ja-JP" altLang="ja-JP" sz="1100">
              <a:solidFill>
                <a:schemeClr val="dk1"/>
              </a:solidFill>
              <a:effectLst/>
              <a:latin typeface="+mn-lt"/>
              <a:ea typeface="+mn-ea"/>
              <a:cs typeface="+mn-cs"/>
            </a:rPr>
            <a:t>百万円の増加になりました。これは、職員数の増により退職手当負担見込額が</a:t>
          </a:r>
          <a:r>
            <a:rPr kumimoji="1" lang="en-US" altLang="ja-JP" sz="1100">
              <a:solidFill>
                <a:schemeClr val="dk1"/>
              </a:solidFill>
              <a:effectLst/>
              <a:latin typeface="+mn-lt"/>
              <a:ea typeface="+mn-ea"/>
              <a:cs typeface="+mn-cs"/>
            </a:rPr>
            <a:t>406</a:t>
          </a:r>
          <a:r>
            <a:rPr kumimoji="1" lang="ja-JP" altLang="ja-JP" sz="1100">
              <a:solidFill>
                <a:schemeClr val="dk1"/>
              </a:solidFill>
              <a:effectLst/>
              <a:latin typeface="+mn-lt"/>
              <a:ea typeface="+mn-ea"/>
              <a:cs typeface="+mn-cs"/>
            </a:rPr>
            <a:t>万円増加し、地方債現在高などの減少を上回ったことによるものです。</a:t>
          </a:r>
          <a:endParaRPr lang="ja-JP" altLang="ja-JP" sz="1400">
            <a:effectLst/>
          </a:endParaRPr>
        </a:p>
        <a:p>
          <a:r>
            <a:rPr kumimoji="1" lang="ja-JP" altLang="ja-JP" sz="1100">
              <a:solidFill>
                <a:schemeClr val="dk1"/>
              </a:solidFill>
              <a:effectLst/>
              <a:latin typeface="+mn-lt"/>
              <a:ea typeface="+mn-ea"/>
              <a:cs typeface="+mn-cs"/>
            </a:rPr>
            <a:t>　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2,422</a:t>
          </a:r>
          <a:r>
            <a:rPr kumimoji="1" lang="ja-JP" altLang="ja-JP" sz="1100">
              <a:solidFill>
                <a:schemeClr val="dk1"/>
              </a:solidFill>
              <a:effectLst/>
              <a:latin typeface="+mn-lt"/>
              <a:ea typeface="+mn-ea"/>
              <a:cs typeface="+mn-cs"/>
            </a:rPr>
            <a:t>百万円の減少になりました。これは、基準財政需要額算入見込額が</a:t>
          </a:r>
          <a:r>
            <a:rPr kumimoji="1" lang="en-US" altLang="ja-JP" sz="1100">
              <a:solidFill>
                <a:schemeClr val="dk1"/>
              </a:solidFill>
              <a:effectLst/>
              <a:latin typeface="+mn-lt"/>
              <a:ea typeface="+mn-ea"/>
              <a:cs typeface="+mn-cs"/>
            </a:rPr>
            <a:t>2,766</a:t>
          </a:r>
          <a:r>
            <a:rPr kumimoji="1" lang="ja-JP" altLang="ja-JP" sz="1100">
              <a:solidFill>
                <a:schemeClr val="dk1"/>
              </a:solidFill>
              <a:effectLst/>
              <a:latin typeface="+mn-lt"/>
              <a:ea typeface="+mn-ea"/>
              <a:cs typeface="+mn-cs"/>
            </a:rPr>
            <a:t>百万円減少したことによるものです。</a:t>
          </a:r>
          <a:endParaRPr lang="ja-JP" altLang="ja-JP" sz="1400">
            <a:effectLst/>
          </a:endParaRPr>
        </a:p>
        <a:p>
          <a:r>
            <a:rPr kumimoji="1" lang="ja-JP" altLang="ja-JP" sz="1100">
              <a:solidFill>
                <a:schemeClr val="dk1"/>
              </a:solidFill>
              <a:effectLst/>
              <a:latin typeface="+mn-lt"/>
              <a:ea typeface="+mn-ea"/>
              <a:cs typeface="+mn-cs"/>
            </a:rPr>
            <a:t>　以上の要因により、分子全体としては、</a:t>
          </a:r>
          <a:r>
            <a:rPr kumimoji="1" lang="en-US" altLang="ja-JP" sz="1100">
              <a:solidFill>
                <a:schemeClr val="dk1"/>
              </a:solidFill>
              <a:effectLst/>
              <a:latin typeface="+mn-lt"/>
              <a:ea typeface="+mn-ea"/>
              <a:cs typeface="+mn-cs"/>
            </a:rPr>
            <a:t>2,697</a:t>
          </a:r>
          <a:r>
            <a:rPr kumimoji="1" lang="ja-JP" altLang="ja-JP" sz="1100">
              <a:solidFill>
                <a:schemeClr val="dk1"/>
              </a:solidFill>
              <a:effectLst/>
              <a:latin typeface="+mn-lt"/>
              <a:ea typeface="+mn-ea"/>
              <a:cs typeface="+mn-cs"/>
            </a:rPr>
            <a:t>百万円増加しました。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群馬県伊勢崎市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基金全体の令和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15,521</a:t>
          </a:r>
          <a:r>
            <a:rPr kumimoji="1" lang="ja-JP" altLang="ja-JP" sz="1100">
              <a:solidFill>
                <a:schemeClr val="dk1"/>
              </a:solidFill>
              <a:effectLst/>
              <a:latin typeface="+mn-lt"/>
              <a:ea typeface="+mn-ea"/>
              <a:cs typeface="+mn-cs"/>
            </a:rPr>
            <a:t>百万円で、</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年度末と比較して</a:t>
          </a:r>
          <a:r>
            <a:rPr kumimoji="1" lang="en-US" altLang="ja-JP" sz="1100">
              <a:solidFill>
                <a:schemeClr val="dk1"/>
              </a:solidFill>
              <a:effectLst/>
              <a:latin typeface="+mn-lt"/>
              <a:ea typeface="+mn-ea"/>
              <a:cs typeface="+mn-cs"/>
            </a:rPr>
            <a:t>1,050</a:t>
          </a:r>
          <a:r>
            <a:rPr kumimoji="1" lang="ja-JP" altLang="ja-JP" sz="1100">
              <a:solidFill>
                <a:schemeClr val="dk1"/>
              </a:solidFill>
              <a:effectLst/>
              <a:latin typeface="+mn-lt"/>
              <a:ea typeface="+mn-ea"/>
              <a:cs typeface="+mn-cs"/>
            </a:rPr>
            <a:t>百万円増加しました。</a:t>
          </a:r>
          <a:endParaRPr lang="ja-JP" altLang="ja-JP" sz="1400">
            <a:effectLst/>
          </a:endParaRPr>
        </a:p>
        <a:p>
          <a:r>
            <a:rPr kumimoji="1" lang="ja-JP" altLang="ja-JP" sz="1100">
              <a:solidFill>
                <a:schemeClr val="dk1"/>
              </a:solidFill>
              <a:effectLst/>
              <a:latin typeface="+mn-lt"/>
              <a:ea typeface="+mn-ea"/>
              <a:cs typeface="+mn-cs"/>
            </a:rPr>
            <a:t>　増加の主な要因は、物価高騰対策をはじめとする様々な事業実施に不足する財源を財政調整基金からの繰入により対応した一方で、公共施設整備基金に市有地売払い代金等を財源として</a:t>
          </a:r>
          <a:r>
            <a:rPr kumimoji="1" lang="en-US" altLang="ja-JP" sz="1100">
              <a:solidFill>
                <a:schemeClr val="dk1"/>
              </a:solidFill>
              <a:effectLst/>
              <a:latin typeface="+mn-lt"/>
              <a:ea typeface="+mn-ea"/>
              <a:cs typeface="+mn-cs"/>
            </a:rPr>
            <a:t>2,153</a:t>
          </a:r>
          <a:r>
            <a:rPr kumimoji="1" lang="ja-JP" altLang="ja-JP" sz="1100">
              <a:solidFill>
                <a:schemeClr val="dk1"/>
              </a:solidFill>
              <a:effectLst/>
              <a:latin typeface="+mn-lt"/>
              <a:ea typeface="+mn-ea"/>
              <a:cs typeface="+mn-cs"/>
            </a:rPr>
            <a:t>百万円積み立てたほか、減債基金に普通交付税のうち臨時財政対策債償還基金費分を積み立てたことによるものです。</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財政調整基金については、財政運営の安定化の観点から、一般会計当初予算額の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の保有高を目標にしていきます。</a:t>
          </a:r>
          <a:endParaRPr lang="ja-JP" altLang="ja-JP" sz="1400">
            <a:effectLst/>
          </a:endParaRPr>
        </a:p>
        <a:p>
          <a:r>
            <a:rPr kumimoji="1" lang="ja-JP" altLang="ja-JP" sz="1100">
              <a:solidFill>
                <a:schemeClr val="dk1"/>
              </a:solidFill>
              <a:effectLst/>
              <a:latin typeface="+mn-lt"/>
              <a:ea typeface="+mn-ea"/>
              <a:cs typeface="+mn-cs"/>
            </a:rPr>
            <a:t>　その他特定目的基金については、各基金とも設置された目的があり、各基金の目的が達成されるまで存続させていく必要があ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ます。特に、公共施設整備基金については、公共施設の個別施設計画や総合計画実施計画の見直しの中で、今後整備等に必要となる金額を確保していく必要があります。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その他特定目的基金としては、令和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年度末時点において全</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基金保有しており、各基金条例でその目的を定めています。</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その他特定目的基金の令和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年度末残高は</a:t>
          </a:r>
          <a:r>
            <a:rPr kumimoji="1" lang="en-US" altLang="ja-JP" sz="1100">
              <a:solidFill>
                <a:schemeClr val="dk1"/>
              </a:solidFill>
              <a:effectLst/>
              <a:latin typeface="+mn-lt"/>
              <a:ea typeface="+mn-ea"/>
              <a:cs typeface="+mn-cs"/>
            </a:rPr>
            <a:t>6,117</a:t>
          </a:r>
          <a:r>
            <a:rPr kumimoji="1" lang="ja-JP" altLang="ja-JP" sz="1100">
              <a:solidFill>
                <a:schemeClr val="dk1"/>
              </a:solidFill>
              <a:effectLst/>
              <a:latin typeface="+mn-lt"/>
              <a:ea typeface="+mn-ea"/>
              <a:cs typeface="+mn-cs"/>
            </a:rPr>
            <a:t>百万円で、昨年度末と比較して</a:t>
          </a:r>
          <a:r>
            <a:rPr kumimoji="1" lang="en-US" altLang="ja-JP" sz="1100">
              <a:solidFill>
                <a:schemeClr val="dk1"/>
              </a:solidFill>
              <a:effectLst/>
              <a:latin typeface="+mn-lt"/>
              <a:ea typeface="+mn-ea"/>
              <a:cs typeface="+mn-cs"/>
            </a:rPr>
            <a:t>818</a:t>
          </a:r>
          <a:r>
            <a:rPr kumimoji="1" lang="ja-JP" altLang="ja-JP" sz="1100">
              <a:solidFill>
                <a:schemeClr val="dk1"/>
              </a:solidFill>
              <a:effectLst/>
              <a:latin typeface="+mn-lt"/>
              <a:ea typeface="+mn-ea"/>
              <a:cs typeface="+mn-cs"/>
            </a:rPr>
            <a:t>百万円増加しました。</a:t>
          </a:r>
          <a:endParaRPr lang="ja-JP" altLang="ja-JP" sz="1400">
            <a:effectLst/>
          </a:endParaRPr>
        </a:p>
        <a:p>
          <a:r>
            <a:rPr kumimoji="1" lang="ja-JP" altLang="ja-JP" sz="1100">
              <a:solidFill>
                <a:schemeClr val="dk1"/>
              </a:solidFill>
              <a:effectLst/>
              <a:latin typeface="+mn-lt"/>
              <a:ea typeface="+mn-ea"/>
              <a:cs typeface="+mn-cs"/>
            </a:rPr>
            <a:t>　公共施設整備基金：令和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年度末残高は</a:t>
          </a:r>
          <a:r>
            <a:rPr kumimoji="1" lang="en-US" altLang="ja-JP" sz="1100">
              <a:solidFill>
                <a:schemeClr val="dk1"/>
              </a:solidFill>
              <a:effectLst/>
              <a:latin typeface="+mn-lt"/>
              <a:ea typeface="+mn-ea"/>
              <a:cs typeface="+mn-cs"/>
            </a:rPr>
            <a:t>2,836</a:t>
          </a:r>
          <a:r>
            <a:rPr kumimoji="1" lang="ja-JP" altLang="ja-JP" sz="1100">
              <a:solidFill>
                <a:schemeClr val="dk1"/>
              </a:solidFill>
              <a:effectLst/>
              <a:latin typeface="+mn-lt"/>
              <a:ea typeface="+mn-ea"/>
              <a:cs typeface="+mn-cs"/>
            </a:rPr>
            <a:t>百万円で、昨年度末と比較して</a:t>
          </a:r>
          <a:r>
            <a:rPr kumimoji="1" lang="en-US" altLang="ja-JP" sz="1100">
              <a:solidFill>
                <a:schemeClr val="dk1"/>
              </a:solidFill>
              <a:effectLst/>
              <a:latin typeface="+mn-lt"/>
              <a:ea typeface="+mn-ea"/>
              <a:cs typeface="+mn-cs"/>
            </a:rPr>
            <a:t>1,408</a:t>
          </a:r>
          <a:r>
            <a:rPr kumimoji="1" lang="ja-JP" altLang="ja-JP" sz="1100">
              <a:solidFill>
                <a:schemeClr val="dk1"/>
              </a:solidFill>
              <a:effectLst/>
              <a:latin typeface="+mn-lt"/>
              <a:ea typeface="+mn-ea"/>
              <a:cs typeface="+mn-cs"/>
            </a:rPr>
            <a:t>百万円増加しました。</a:t>
          </a:r>
          <a:endParaRPr lang="ja-JP" altLang="ja-JP" sz="1400">
            <a:effectLst/>
          </a:endParaRPr>
        </a:p>
        <a:p>
          <a:r>
            <a:rPr kumimoji="1" lang="ja-JP" altLang="ja-JP" sz="1100">
              <a:solidFill>
                <a:schemeClr val="dk1"/>
              </a:solidFill>
              <a:effectLst/>
              <a:latin typeface="+mn-lt"/>
              <a:ea typeface="+mn-ea"/>
              <a:cs typeface="+mn-cs"/>
            </a:rPr>
            <a:t>　　　　　　　　　　増加の主な要因は、公共施設整備の財源として</a:t>
          </a:r>
          <a:r>
            <a:rPr kumimoji="1" lang="en-US" altLang="ja-JP" sz="1100">
              <a:solidFill>
                <a:schemeClr val="dk1"/>
              </a:solidFill>
              <a:effectLst/>
              <a:latin typeface="+mn-lt"/>
              <a:ea typeface="+mn-ea"/>
              <a:cs typeface="+mn-cs"/>
            </a:rPr>
            <a:t>745</a:t>
          </a:r>
          <a:r>
            <a:rPr kumimoji="1" lang="ja-JP" altLang="ja-JP" sz="1100">
              <a:solidFill>
                <a:schemeClr val="dk1"/>
              </a:solidFill>
              <a:effectLst/>
              <a:latin typeface="+mn-lt"/>
              <a:ea typeface="+mn-ea"/>
              <a:cs typeface="+mn-cs"/>
            </a:rPr>
            <a:t>百万円を充当した一方で、</a:t>
          </a:r>
          <a:endParaRPr lang="ja-JP" altLang="ja-JP" sz="1400">
            <a:effectLst/>
          </a:endParaRPr>
        </a:p>
        <a:p>
          <a:r>
            <a:rPr kumimoji="1" lang="ja-JP" altLang="ja-JP" sz="1100">
              <a:solidFill>
                <a:schemeClr val="dk1"/>
              </a:solidFill>
              <a:effectLst/>
              <a:latin typeface="+mn-lt"/>
              <a:ea typeface="+mn-ea"/>
              <a:cs typeface="+mn-cs"/>
            </a:rPr>
            <a:t>　　　　　　　　　　今後の支出に備え、市有地売払い代金等を財源として</a:t>
          </a:r>
          <a:r>
            <a:rPr kumimoji="1" lang="en-US" altLang="ja-JP" sz="1100">
              <a:solidFill>
                <a:schemeClr val="dk1"/>
              </a:solidFill>
              <a:effectLst/>
              <a:latin typeface="+mn-lt"/>
              <a:ea typeface="+mn-ea"/>
              <a:cs typeface="+mn-cs"/>
            </a:rPr>
            <a:t>2,153</a:t>
          </a:r>
          <a:r>
            <a:rPr kumimoji="1" lang="ja-JP" altLang="ja-JP" sz="1100">
              <a:solidFill>
                <a:schemeClr val="dk1"/>
              </a:solidFill>
              <a:effectLst/>
              <a:latin typeface="+mn-lt"/>
              <a:ea typeface="+mn-ea"/>
              <a:cs typeface="+mn-cs"/>
            </a:rPr>
            <a:t>百万円を積立てたことによるものです。</a:t>
          </a:r>
          <a:endParaRPr lang="ja-JP" altLang="ja-JP" sz="1400">
            <a:effectLst/>
          </a:endParaRPr>
        </a:p>
        <a:p>
          <a:r>
            <a:rPr kumimoji="1" lang="ja-JP" altLang="ja-JP" sz="1100">
              <a:solidFill>
                <a:schemeClr val="dk1"/>
              </a:solidFill>
              <a:effectLst/>
              <a:latin typeface="+mn-lt"/>
              <a:ea typeface="+mn-ea"/>
              <a:cs typeface="+mn-cs"/>
            </a:rPr>
            <a:t>　都市環境整備基金：令和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年度末残高は</a:t>
          </a:r>
          <a:r>
            <a:rPr kumimoji="1" lang="en-US" altLang="ja-JP" sz="1100">
              <a:solidFill>
                <a:schemeClr val="dk1"/>
              </a:solidFill>
              <a:effectLst/>
              <a:latin typeface="+mn-lt"/>
              <a:ea typeface="+mn-ea"/>
              <a:cs typeface="+mn-cs"/>
            </a:rPr>
            <a:t>2,641</a:t>
          </a:r>
          <a:r>
            <a:rPr kumimoji="1" lang="ja-JP" altLang="ja-JP" sz="1100">
              <a:solidFill>
                <a:schemeClr val="dk1"/>
              </a:solidFill>
              <a:effectLst/>
              <a:latin typeface="+mn-lt"/>
              <a:ea typeface="+mn-ea"/>
              <a:cs typeface="+mn-cs"/>
            </a:rPr>
            <a:t>百万円で、昨年度末と比較して</a:t>
          </a:r>
          <a:r>
            <a:rPr kumimoji="1" lang="en-US" altLang="ja-JP" sz="1100">
              <a:solidFill>
                <a:schemeClr val="dk1"/>
              </a:solidFill>
              <a:effectLst/>
              <a:latin typeface="+mn-lt"/>
              <a:ea typeface="+mn-ea"/>
              <a:cs typeface="+mn-cs"/>
            </a:rPr>
            <a:t>551</a:t>
          </a:r>
          <a:r>
            <a:rPr kumimoji="1" lang="ja-JP" altLang="ja-JP" sz="1100">
              <a:solidFill>
                <a:schemeClr val="dk1"/>
              </a:solidFill>
              <a:effectLst/>
              <a:latin typeface="+mn-lt"/>
              <a:ea typeface="+mn-ea"/>
              <a:cs typeface="+mn-cs"/>
            </a:rPr>
            <a:t>百万円減少しました。</a:t>
          </a:r>
          <a:endParaRPr lang="ja-JP" altLang="ja-JP" sz="1400">
            <a:effectLst/>
          </a:endParaRPr>
        </a:p>
        <a:p>
          <a:r>
            <a:rPr kumimoji="1" lang="ja-JP" altLang="ja-JP" sz="1100">
              <a:solidFill>
                <a:schemeClr val="dk1"/>
              </a:solidFill>
              <a:effectLst/>
              <a:latin typeface="+mn-lt"/>
              <a:ea typeface="+mn-ea"/>
              <a:cs typeface="+mn-cs"/>
            </a:rPr>
            <a:t>　　　　　　　　　　減少の主な要因は、繰入金の充当の対象先を例年充当していた土地区画整理事業や浄化槽設置整備事業に加え、</a:t>
          </a:r>
          <a:endParaRPr lang="ja-JP" altLang="ja-JP" sz="1400">
            <a:effectLst/>
          </a:endParaRPr>
        </a:p>
        <a:p>
          <a:r>
            <a:rPr kumimoji="1" lang="ja-JP" altLang="ja-JP" sz="1100">
              <a:solidFill>
                <a:schemeClr val="dk1"/>
              </a:solidFill>
              <a:effectLst/>
              <a:latin typeface="+mn-lt"/>
              <a:ea typeface="+mn-ea"/>
              <a:cs typeface="+mn-cs"/>
            </a:rPr>
            <a:t>　　　　　　　　　　幹線道路整備事業にも拡大したことによるものです。</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各基金については、それぞれ設置された目的があり、各基金の目的が達成されるまでは、存続させていく必要が</a:t>
          </a:r>
          <a:r>
            <a:rPr kumimoji="1" lang="ja-JP" altLang="en-US" sz="1100">
              <a:solidFill>
                <a:schemeClr val="dk1"/>
              </a:solidFill>
              <a:effectLst/>
              <a:latin typeface="+mn-lt"/>
              <a:ea typeface="+mn-ea"/>
              <a:cs typeface="+mn-cs"/>
            </a:rPr>
            <a:t>あり</a:t>
          </a:r>
          <a:r>
            <a:rPr kumimoji="1" lang="ja-JP" altLang="ja-JP" sz="1100">
              <a:solidFill>
                <a:schemeClr val="dk1"/>
              </a:solidFill>
              <a:effectLst/>
              <a:latin typeface="+mn-lt"/>
              <a:ea typeface="+mn-ea"/>
              <a:cs typeface="+mn-cs"/>
            </a:rPr>
            <a:t>ます。</a:t>
          </a:r>
          <a:endParaRPr lang="ja-JP" altLang="ja-JP" sz="1400">
            <a:effectLst/>
          </a:endParaRPr>
        </a:p>
        <a:p>
          <a:r>
            <a:rPr kumimoji="1" lang="ja-JP" altLang="ja-JP" sz="1100">
              <a:solidFill>
                <a:schemeClr val="dk1"/>
              </a:solidFill>
              <a:effectLst/>
              <a:latin typeface="+mn-lt"/>
              <a:ea typeface="+mn-ea"/>
              <a:cs typeface="+mn-cs"/>
            </a:rPr>
            <a:t>　主な基金の今後の方針について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公共施設整備基金は、個別施設計画や総合計画実施計画の見直しの中で、歳入の状況や公共施設等への更新に投入できる財源の状況等とのバランスを考慮しながら、計画的な運用に努めます。また、都市環境整備基金は、駅周辺をはじめとする土地区画整備事業を進めていくために</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多額の一般財源が必要となることが見込まれています。土地区画整理事業の進捗を図るため、都市環境整備基金の目的に鑑み、計画的な運用に努めます。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財政調整基金の令和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7,717</a:t>
          </a:r>
          <a:r>
            <a:rPr kumimoji="1" lang="ja-JP" altLang="ja-JP" sz="1100">
              <a:solidFill>
                <a:schemeClr val="dk1"/>
              </a:solidFill>
              <a:effectLst/>
              <a:latin typeface="+mn-lt"/>
              <a:ea typeface="+mn-ea"/>
              <a:cs typeface="+mn-cs"/>
            </a:rPr>
            <a:t>百万円で、</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年度末と比較して</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百万円増加しました。</a:t>
          </a:r>
          <a:endParaRPr lang="ja-JP" altLang="ja-JP" sz="1400">
            <a:effectLst/>
          </a:endParaRPr>
        </a:p>
        <a:p>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令和６年度においては、人件費や物価の高騰等により事業費が増大する中、事業実施に不足する財源として約</a:t>
          </a:r>
          <a:r>
            <a:rPr lang="en-US" altLang="ja-JP" sz="1100">
              <a:solidFill>
                <a:schemeClr val="dk1"/>
              </a:solidFill>
              <a:effectLst/>
              <a:latin typeface="+mn-lt"/>
              <a:ea typeface="+mn-ea"/>
              <a:cs typeface="+mn-cs"/>
            </a:rPr>
            <a:t>1,674</a:t>
          </a:r>
          <a:r>
            <a:rPr lang="ja-JP" altLang="ja-JP" sz="1100">
              <a:solidFill>
                <a:schemeClr val="dk1"/>
              </a:solidFill>
              <a:effectLst/>
              <a:latin typeface="+mn-lt"/>
              <a:ea typeface="+mn-ea"/>
              <a:cs typeface="+mn-cs"/>
            </a:rPr>
            <a:t>百万円の繰入を行いましたが、令和５年度決算に基づく剰余金積立が</a:t>
          </a:r>
          <a:r>
            <a:rPr lang="en-US" altLang="ja-JP" sz="1100">
              <a:solidFill>
                <a:schemeClr val="dk1"/>
              </a:solidFill>
              <a:effectLst/>
              <a:latin typeface="+mn-lt"/>
              <a:ea typeface="+mn-ea"/>
              <a:cs typeface="+mn-cs"/>
            </a:rPr>
            <a:t>1,700</a:t>
          </a:r>
          <a:r>
            <a:rPr lang="ja-JP" altLang="ja-JP" sz="1100">
              <a:solidFill>
                <a:schemeClr val="dk1"/>
              </a:solidFill>
              <a:effectLst/>
              <a:latin typeface="+mn-lt"/>
              <a:ea typeface="+mn-ea"/>
              <a:cs typeface="+mn-cs"/>
            </a:rPr>
            <a:t>百万円であったことから、その差し引きとして基金現在高が増加する結果となって</a:t>
          </a:r>
          <a:r>
            <a:rPr lang="ja-JP" altLang="en-US" sz="1100">
              <a:solidFill>
                <a:schemeClr val="dk1"/>
              </a:solidFill>
              <a:effectLst/>
              <a:latin typeface="+mn-lt"/>
              <a:ea typeface="+mn-ea"/>
              <a:cs typeface="+mn-cs"/>
            </a:rPr>
            <a:t>い</a:t>
          </a:r>
          <a:r>
            <a:rPr lang="ja-JP" altLang="ja-JP" sz="1100">
              <a:solidFill>
                <a:schemeClr val="dk1"/>
              </a:solidFill>
              <a:effectLst/>
              <a:latin typeface="+mn-lt"/>
              <a:ea typeface="+mn-ea"/>
              <a:cs typeface="+mn-cs"/>
            </a:rPr>
            <a:t>ます</a:t>
          </a:r>
          <a:r>
            <a:rPr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財政調整基金は、年度間の財源の調整を図るほか、経済情勢の著しい変動等により大幅な財源不足に見舞われた場合に不足額を補填することや、災害により生じた経費の財源又は災害により生じた減収を補う場合等に、機動的に財源を投入して対応するなどの目的があります。基金</a:t>
          </a:r>
          <a:r>
            <a:rPr kumimoji="1" lang="ja-JP" altLang="en-US" sz="1100">
              <a:solidFill>
                <a:schemeClr val="dk1"/>
              </a:solidFill>
              <a:effectLst/>
              <a:latin typeface="+mn-lt"/>
              <a:ea typeface="+mn-ea"/>
              <a:cs typeface="+mn-cs"/>
            </a:rPr>
            <a:t>現在</a:t>
          </a:r>
          <a:r>
            <a:rPr kumimoji="1" lang="ja-JP" altLang="ja-JP" sz="1100">
              <a:solidFill>
                <a:schemeClr val="dk1"/>
              </a:solidFill>
              <a:effectLst/>
              <a:latin typeface="+mn-lt"/>
              <a:ea typeface="+mn-ea"/>
              <a:cs typeface="+mn-cs"/>
            </a:rPr>
            <a:t>残高の確保については、原油価格や物価の高騰等に伴う経済状況の変動により、通常の事業実施に必要な財源が不足する事態も懸念されるところでありますので、今後の予期せぬ支出増加等に対応するためにも、引き続き一般会計当初予算額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％程度を目安として、基金現在高の確保に努めます</a:t>
          </a:r>
          <a:r>
            <a:rPr kumimoji="1" lang="ja-JP" altLang="en-US"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減債基金の令和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1,688</a:t>
          </a:r>
          <a:r>
            <a:rPr kumimoji="1" lang="ja-JP" altLang="ja-JP" sz="1100">
              <a:solidFill>
                <a:schemeClr val="dk1"/>
              </a:solidFill>
              <a:effectLst/>
              <a:latin typeface="+mn-lt"/>
              <a:ea typeface="+mn-ea"/>
              <a:cs typeface="+mn-cs"/>
            </a:rPr>
            <a:t>百万円で、</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年度末と比較して</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百万円増加しました。</a:t>
          </a:r>
          <a:endParaRPr lang="ja-JP" altLang="ja-JP" sz="1400">
            <a:effectLst/>
          </a:endParaRPr>
        </a:p>
        <a:p>
          <a:r>
            <a:rPr kumimoji="1" lang="ja-JP" altLang="ja-JP" sz="1100">
              <a:solidFill>
                <a:schemeClr val="dk1"/>
              </a:solidFill>
              <a:effectLst/>
              <a:latin typeface="+mn-lt"/>
              <a:ea typeface="+mn-ea"/>
              <a:cs typeface="+mn-cs"/>
            </a:rPr>
            <a:t>　増加の主な要因は</a:t>
          </a:r>
          <a:r>
            <a:rPr lang="ja-JP" altLang="ja-JP" sz="1100">
              <a:solidFill>
                <a:schemeClr val="dk1"/>
              </a:solidFill>
              <a:effectLst/>
              <a:latin typeface="+mn-lt"/>
              <a:ea typeface="+mn-ea"/>
              <a:cs typeface="+mn-cs"/>
            </a:rPr>
            <a:t>、普通交付税において臨時財政対策債償還基金費として追加交付された分を積み立てた</a:t>
          </a:r>
          <a:r>
            <a:rPr lang="en-US" altLang="ja-JP" sz="1100">
              <a:solidFill>
                <a:schemeClr val="dk1"/>
              </a:solidFill>
              <a:effectLst/>
              <a:latin typeface="+mn-lt"/>
              <a:ea typeface="+mn-ea"/>
              <a:cs typeface="+mn-cs"/>
            </a:rPr>
            <a:t>316</a:t>
          </a:r>
          <a:r>
            <a:rPr lang="ja-JP" altLang="ja-JP" sz="1100">
              <a:solidFill>
                <a:schemeClr val="dk1"/>
              </a:solidFill>
              <a:effectLst/>
              <a:latin typeface="+mn-lt"/>
              <a:ea typeface="+mn-ea"/>
              <a:cs typeface="+mn-cs"/>
            </a:rPr>
            <a:t>百万円が</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取崩額</a:t>
          </a:r>
          <a:r>
            <a:rPr lang="en-US" altLang="ja-JP" sz="1100">
              <a:solidFill>
                <a:schemeClr val="dk1"/>
              </a:solidFill>
              <a:effectLst/>
              <a:latin typeface="+mn-lt"/>
              <a:ea typeface="+mn-ea"/>
              <a:cs typeface="+mn-cs"/>
            </a:rPr>
            <a:t>118</a:t>
          </a:r>
          <a:r>
            <a:rPr lang="ja-JP" altLang="ja-JP" sz="1100">
              <a:solidFill>
                <a:schemeClr val="dk1"/>
              </a:solidFill>
              <a:effectLst/>
              <a:latin typeface="+mn-lt"/>
              <a:ea typeface="+mn-ea"/>
              <a:cs typeface="+mn-cs"/>
            </a:rPr>
            <a:t>百万円を上回ったことによるものです。</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積立てた減債基金の臨時財政対策債償還基金費分については、後年度、普通交付税の算定において、「臨時財政対策債償還費」に算入されないこととなるため、臨時財政対策債の償還に併せて、その償還に充てる分を毎年度取り崩す予定です。また、それ以外の部分については、公債費の増加等により繰上償還を行う必要が出てきた場合には、その財源として活用することで、健全な財政運営に努め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65D9C73-1CF8-4CD7-A3C3-708155BF2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E669BF3-F25A-4809-BEAF-DA3990FB8F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C2A9578-ADA7-4D1C-9117-EE0D6AA5D383}"/>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D19A960-987D-4850-85AF-7B726ED47BBF}"/>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F58A4D6-CB9C-4E5D-BB80-A960D9D6995C}"/>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4D2EE38-0EDE-4208-B70D-F3993F2F179B}"/>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群馬県伊勢崎市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B139B0C-9E19-428D-83A6-22A54D027338}"/>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FA4F269-856D-43F7-B8F0-165D81E679F6}"/>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94A7436-5FFD-40D8-A76A-AF951F433BDE}"/>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D15904C-29EA-4FF9-8664-BE7EC347D141}"/>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69FDD1B-230F-4767-9541-D6E58D191A9C}"/>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D6B1A18-600F-4EE0-83C3-29F677C3D0C5}"/>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212,084
195,695
139.44
97,120,214
93,310,351
3,140,201
46,818,516
61,433,143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5A7D3C0-3D44-4416-B0E1-AFDA7C71D3C9}"/>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704294D-417F-4712-ABA0-8B251B5807D0}"/>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DFF1B79-3DD8-497A-8502-AFD4491B1327}"/>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7EE4FC5-F856-400A-9B3E-819D16FFE6D7}"/>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A2CBA91-274B-4844-B209-F67789AFCE3E}"/>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CC9AB03-502E-4BEF-843C-3261F5A41670}"/>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FE2A41C-061A-4C97-B9AE-BEE47A1D71F1}"/>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C159B55-7C36-465D-9684-4F7E3D303647}"/>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125986F-A06B-44AE-98A4-00A8969E2614}"/>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91B037A-67B8-43EB-BC18-D4DAAC817F2E}"/>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1CD314B-AC49-4340-83BA-31ECE68C76AC}"/>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2EB67DF-3967-4BA1-9373-612F1476D6F6}"/>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FFFEA0D-781D-4398-BCF2-5DA841D06A58}"/>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5707866-DA1B-4640-881F-D7559EBCA2DF}"/>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E51E961-6FFF-4339-8FF0-A0DA1BAFA5A3}"/>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2A90253-40A8-4229-941F-1346788AE397}"/>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9013501-EC6C-4A03-A2D8-F58AA670355C}"/>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C8D9C9E-E7E0-4724-9AA1-E7C9F03A52A9}"/>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581860C-A906-4641-86C8-DDA41B06AECF}"/>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EF6CB4A-167B-4AEC-A598-2FC4F5CF0082}"/>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77E83C1-BC18-4CEB-85AD-F95F8D4A8EBB}"/>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96E9119-0F11-4810-B170-5DFB845B6DF7}"/>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BFA31F9-86C9-4A81-BFCF-5021D08D4C37}"/>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F1AA4C6-DF81-4D65-B91E-FCBA32469C70}"/>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319DA4F-2162-4BDD-AF20-4344C8D9A1BE}"/>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2CE463B-5902-404C-B70C-C40E8FD31DE5}"/>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6FC195A-24BB-41DD-92BD-9562608650D8}"/>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2D9F014-BF83-46BA-BAB3-9CCEBC0DF3FA}"/>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C3E3133-2417-4DCB-A45E-A88CA69114A7}"/>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140CD47-5694-4E4C-A03C-AF9364C2ED58}"/>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EA898D6-3E20-4F99-A3A8-12780BBA2878}"/>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A95E301-4850-4272-B95C-3FA47FF44E44}"/>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672AF69-3F50-449C-BEDD-CB4CBD8822DD}"/>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91161DF-D956-4199-B819-CE3D0A9E9383}"/>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2CCB9D0-5888-442B-A66C-45648EF13969}"/>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平均よりも高く、類似団体と比較して保有施設の老朽化が進行していると考えられます。ただし、当市では減少しつつあり、改善傾向にあります。これは、保健センター等の新規資産取得が行われたことや、固定資産台帳の精緻化が行われたことが主な要因です。今後は、資産の老朽化が進むにつれて維持管理費等のコストも増加すると想定されるため、施設の更新時には集約化・複合化を進めるなど、より一層の資産管理に努める必要があります。</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F659492-9015-4FFD-9B49-6A6B1DE30D1E}"/>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6B1ED6A-242A-41D7-8E5B-FCF8E9E20225}"/>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30FEB705-E081-405A-ACC8-41B6B2E5C1B9}"/>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40F76EF-2D6E-408F-9A38-79F67006CF78}"/>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FF8AF486-009A-4B72-9121-7010966BACF0}"/>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BC4D37E3-1645-439E-AF37-441BD3CAFCC2}"/>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73112BCF-4084-4200-99D2-CCF92B9B4644}"/>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C3F8F524-B7F9-4D9A-8ED7-3948765682EC}"/>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432370BB-4802-4E9F-95F0-4570C55582AE}"/>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7E7B291B-8238-4449-ACCF-A725B7B86777}"/>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B5EE88D1-84D9-4340-9E65-4EE3FFFE9B56}"/>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1CD50F70-4744-4C7C-9442-2C142EB1F69C}"/>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E8959A60-10AC-4248-B547-1D9BFFCC539E}"/>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616B47FB-75D9-4E2C-B2BA-41A6C42B98B9}"/>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D7CDA854-986E-459F-A346-42357E7B2CEE}"/>
            </a:ext>
          </a:extLst>
        </xdr:cNvPr>
        <xdr:cNvCxnSpPr/>
      </xdr:nvCxnSpPr>
      <xdr:spPr>
        <a:xfrm flipV="1">
          <a:off x="4300220" y="5360797"/>
          <a:ext cx="1270" cy="95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ECC70DC4-7340-49D6-A28A-7B16F31D8FEA}"/>
            </a:ext>
          </a:extLst>
        </xdr:cNvPr>
        <xdr:cNvSpPr txBox="1"/>
      </xdr:nvSpPr>
      <xdr:spPr>
        <a:xfrm>
          <a:off x="4352925" y="631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7025B800-FC96-4E53-8CF7-E50C1F8816D5}"/>
            </a:ext>
          </a:extLst>
        </xdr:cNvPr>
        <xdr:cNvCxnSpPr/>
      </xdr:nvCxnSpPr>
      <xdr:spPr>
        <a:xfrm>
          <a:off x="4213225" y="631151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A755CE09-BF3C-4994-8037-7C825FC324BC}"/>
            </a:ext>
          </a:extLst>
        </xdr:cNvPr>
        <xdr:cNvSpPr txBox="1"/>
      </xdr:nvSpPr>
      <xdr:spPr>
        <a:xfrm>
          <a:off x="4352925" y="5142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6DC93404-FAED-409D-9369-45FED6140B79}"/>
            </a:ext>
          </a:extLst>
        </xdr:cNvPr>
        <xdr:cNvCxnSpPr/>
      </xdr:nvCxnSpPr>
      <xdr:spPr>
        <a:xfrm>
          <a:off x="4213225" y="536079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4F42D524-854C-49C2-A7EB-75CA8935EE2E}"/>
            </a:ext>
          </a:extLst>
        </xdr:cNvPr>
        <xdr:cNvSpPr txBox="1"/>
      </xdr:nvSpPr>
      <xdr:spPr>
        <a:xfrm>
          <a:off x="4352925" y="5632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4EF8B2DC-2CB5-402C-BFEE-2BB5744D3BEE}"/>
            </a:ext>
          </a:extLst>
        </xdr:cNvPr>
        <xdr:cNvSpPr/>
      </xdr:nvSpPr>
      <xdr:spPr>
        <a:xfrm>
          <a:off x="4251325" y="57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E4076717-720E-4163-94E1-E39FBE76DBB0}"/>
            </a:ext>
          </a:extLst>
        </xdr:cNvPr>
        <xdr:cNvSpPr/>
      </xdr:nvSpPr>
      <xdr:spPr>
        <a:xfrm>
          <a:off x="3616325" y="57616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EA2991E0-1DBE-4C6E-8E30-27235195BBA1}"/>
            </a:ext>
          </a:extLst>
        </xdr:cNvPr>
        <xdr:cNvSpPr/>
      </xdr:nvSpPr>
      <xdr:spPr>
        <a:xfrm>
          <a:off x="2930525" y="5748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E9D18FFA-9F2C-463E-B26A-414C5842D26D}"/>
            </a:ext>
          </a:extLst>
        </xdr:cNvPr>
        <xdr:cNvSpPr/>
      </xdr:nvSpPr>
      <xdr:spPr>
        <a:xfrm>
          <a:off x="2244725" y="5711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1D69B85B-12FF-42FF-896C-C197D6EA6BB6}"/>
            </a:ext>
          </a:extLst>
        </xdr:cNvPr>
        <xdr:cNvSpPr/>
      </xdr:nvSpPr>
      <xdr:spPr>
        <a:xfrm>
          <a:off x="1558925" y="56859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8CC177DB-019B-4E43-8E76-BF3F5490B8B6}"/>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C2333804-962A-4000-97F3-2E05C2B203FF}"/>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2449506-D009-4319-A8CA-BFBFD1C39126}"/>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A1133C6-C01F-44DA-AD21-36223C00DE82}"/>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27193F5-37B5-4E5F-9D5B-6AA669FB59FD}"/>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24765</xdr:rowOff>
    </xdr:from>
    <xdr:to>
      <xdr:col>23</xdr:col>
      <xdr:colOff>136525</xdr:colOff>
      <xdr:row>31</xdr:row>
      <xdr:rowOff>126365</xdr:rowOff>
    </xdr:to>
    <xdr:sp macro="" textlink="">
      <xdr:nvSpPr>
        <xdr:cNvPr id="79" name="楕円 78">
          <a:extLst>
            <a:ext uri="{FF2B5EF4-FFF2-40B4-BE49-F238E27FC236}">
              <a16:creationId xmlns:a16="http://schemas.microsoft.com/office/drawing/2014/main" id="{446D338C-9DC1-451E-B03C-1F21FA811D5A}"/>
            </a:ext>
          </a:extLst>
        </xdr:cNvPr>
        <xdr:cNvSpPr/>
      </xdr:nvSpPr>
      <xdr:spPr>
        <a:xfrm>
          <a:off x="4251325" y="59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3192</xdr:rowOff>
    </xdr:from>
    <xdr:ext cx="405111" cy="259045"/>
    <xdr:sp macro="" textlink="">
      <xdr:nvSpPr>
        <xdr:cNvPr id="80" name="有形固定資産減価償却率該当値テキスト">
          <a:extLst>
            <a:ext uri="{FF2B5EF4-FFF2-40B4-BE49-F238E27FC236}">
              <a16:creationId xmlns:a16="http://schemas.microsoft.com/office/drawing/2014/main" id="{0C47DF8F-AA2F-45C4-BB0E-603E99FBF216}"/>
            </a:ext>
          </a:extLst>
        </xdr:cNvPr>
        <xdr:cNvSpPr txBox="1"/>
      </xdr:nvSpPr>
      <xdr:spPr>
        <a:xfrm>
          <a:off x="4352925"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149987</xdr:rowOff>
    </xdr:from>
    <xdr:to>
      <xdr:col>19</xdr:col>
      <xdr:colOff>187325</xdr:colOff>
      <xdr:row>32</xdr:row>
      <xdr:rowOff>80137</xdr:rowOff>
    </xdr:to>
    <xdr:sp macro="" textlink="">
      <xdr:nvSpPr>
        <xdr:cNvPr id="81" name="楕円 80">
          <a:extLst>
            <a:ext uri="{FF2B5EF4-FFF2-40B4-BE49-F238E27FC236}">
              <a16:creationId xmlns:a16="http://schemas.microsoft.com/office/drawing/2014/main" id="{A207C39F-DCEC-43B5-9BB3-DF7DAA69737D}"/>
            </a:ext>
          </a:extLst>
        </xdr:cNvPr>
        <xdr:cNvSpPr/>
      </xdr:nvSpPr>
      <xdr:spPr>
        <a:xfrm>
          <a:off x="3616325" y="60618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75565</xdr:rowOff>
    </xdr:from>
    <xdr:to>
      <xdr:col>23</xdr:col>
      <xdr:colOff>85725</xdr:colOff>
      <xdr:row>32</xdr:row>
      <xdr:rowOff>29337</xdr:rowOff>
    </xdr:to>
    <xdr:cxnSp macro="">
      <xdr:nvCxnSpPr>
        <xdr:cNvPr id="82" name="直線コネクタ 81">
          <a:extLst>
            <a:ext uri="{FF2B5EF4-FFF2-40B4-BE49-F238E27FC236}">
              <a16:creationId xmlns:a16="http://schemas.microsoft.com/office/drawing/2014/main" id="{5217CA87-5482-420F-BD29-E9CA3836F51C}"/>
            </a:ext>
          </a:extLst>
        </xdr:cNvPr>
        <xdr:cNvCxnSpPr/>
      </xdr:nvCxnSpPr>
      <xdr:spPr>
        <a:xfrm flipV="1">
          <a:off x="3667125" y="5987415"/>
          <a:ext cx="635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93853</xdr:rowOff>
    </xdr:from>
    <xdr:to>
      <xdr:col>15</xdr:col>
      <xdr:colOff>187325</xdr:colOff>
      <xdr:row>32</xdr:row>
      <xdr:rowOff>24003</xdr:rowOff>
    </xdr:to>
    <xdr:sp macro="" textlink="">
      <xdr:nvSpPr>
        <xdr:cNvPr id="83" name="楕円 82">
          <a:extLst>
            <a:ext uri="{FF2B5EF4-FFF2-40B4-BE49-F238E27FC236}">
              <a16:creationId xmlns:a16="http://schemas.microsoft.com/office/drawing/2014/main" id="{30053B5C-96F8-4B17-A2A6-F5CD53AE4C6A}"/>
            </a:ext>
          </a:extLst>
        </xdr:cNvPr>
        <xdr:cNvSpPr/>
      </xdr:nvSpPr>
      <xdr:spPr>
        <a:xfrm>
          <a:off x="2930525" y="60057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144653</xdr:rowOff>
    </xdr:from>
    <xdr:to>
      <xdr:col>19</xdr:col>
      <xdr:colOff>136525</xdr:colOff>
      <xdr:row>32</xdr:row>
      <xdr:rowOff>29337</xdr:rowOff>
    </xdr:to>
    <xdr:cxnSp macro="">
      <xdr:nvCxnSpPr>
        <xdr:cNvPr id="84" name="直線コネクタ 83">
          <a:extLst>
            <a:ext uri="{FF2B5EF4-FFF2-40B4-BE49-F238E27FC236}">
              <a16:creationId xmlns:a16="http://schemas.microsoft.com/office/drawing/2014/main" id="{47C4E2E1-53BB-4F99-A301-88567067C25E}"/>
            </a:ext>
          </a:extLst>
        </xdr:cNvPr>
        <xdr:cNvCxnSpPr/>
      </xdr:nvCxnSpPr>
      <xdr:spPr>
        <a:xfrm>
          <a:off x="2981325" y="6056503"/>
          <a:ext cx="685800" cy="4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37719</xdr:rowOff>
    </xdr:from>
    <xdr:to>
      <xdr:col>11</xdr:col>
      <xdr:colOff>187325</xdr:colOff>
      <xdr:row>31</xdr:row>
      <xdr:rowOff>139319</xdr:rowOff>
    </xdr:to>
    <xdr:sp macro="" textlink="">
      <xdr:nvSpPr>
        <xdr:cNvPr id="85" name="楕円 84">
          <a:extLst>
            <a:ext uri="{FF2B5EF4-FFF2-40B4-BE49-F238E27FC236}">
              <a16:creationId xmlns:a16="http://schemas.microsoft.com/office/drawing/2014/main" id="{1EA3FB3B-1BE0-4A4D-83CA-20EB2D9F43BA}"/>
            </a:ext>
          </a:extLst>
        </xdr:cNvPr>
        <xdr:cNvSpPr/>
      </xdr:nvSpPr>
      <xdr:spPr>
        <a:xfrm>
          <a:off x="2244725" y="59495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88519</xdr:rowOff>
    </xdr:from>
    <xdr:to>
      <xdr:col>15</xdr:col>
      <xdr:colOff>136525</xdr:colOff>
      <xdr:row>31</xdr:row>
      <xdr:rowOff>144653</xdr:rowOff>
    </xdr:to>
    <xdr:cxnSp macro="">
      <xdr:nvCxnSpPr>
        <xdr:cNvPr id="86" name="直線コネクタ 85">
          <a:extLst>
            <a:ext uri="{FF2B5EF4-FFF2-40B4-BE49-F238E27FC236}">
              <a16:creationId xmlns:a16="http://schemas.microsoft.com/office/drawing/2014/main" id="{3ADC75C5-8B6F-46D5-9F95-5D1125CAA78D}"/>
            </a:ext>
          </a:extLst>
        </xdr:cNvPr>
        <xdr:cNvCxnSpPr/>
      </xdr:nvCxnSpPr>
      <xdr:spPr>
        <a:xfrm>
          <a:off x="2295525" y="6000369"/>
          <a:ext cx="6858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135763</xdr:rowOff>
    </xdr:from>
    <xdr:to>
      <xdr:col>7</xdr:col>
      <xdr:colOff>187325</xdr:colOff>
      <xdr:row>31</xdr:row>
      <xdr:rowOff>65913</xdr:rowOff>
    </xdr:to>
    <xdr:sp macro="" textlink="">
      <xdr:nvSpPr>
        <xdr:cNvPr id="87" name="楕円 86">
          <a:extLst>
            <a:ext uri="{FF2B5EF4-FFF2-40B4-BE49-F238E27FC236}">
              <a16:creationId xmlns:a16="http://schemas.microsoft.com/office/drawing/2014/main" id="{718A862C-09CF-435E-B1DB-E0AE8228A387}"/>
            </a:ext>
          </a:extLst>
        </xdr:cNvPr>
        <xdr:cNvSpPr/>
      </xdr:nvSpPr>
      <xdr:spPr>
        <a:xfrm>
          <a:off x="1558925" y="58825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15113</xdr:rowOff>
    </xdr:from>
    <xdr:to>
      <xdr:col>11</xdr:col>
      <xdr:colOff>136525</xdr:colOff>
      <xdr:row>31</xdr:row>
      <xdr:rowOff>88519</xdr:rowOff>
    </xdr:to>
    <xdr:cxnSp macro="">
      <xdr:nvCxnSpPr>
        <xdr:cNvPr id="88" name="直線コネクタ 87">
          <a:extLst>
            <a:ext uri="{FF2B5EF4-FFF2-40B4-BE49-F238E27FC236}">
              <a16:creationId xmlns:a16="http://schemas.microsoft.com/office/drawing/2014/main" id="{01E6CB03-4880-452C-9484-F0BEA3AE2FD1}"/>
            </a:ext>
          </a:extLst>
        </xdr:cNvPr>
        <xdr:cNvCxnSpPr/>
      </xdr:nvCxnSpPr>
      <xdr:spPr>
        <a:xfrm>
          <a:off x="1609725" y="5926963"/>
          <a:ext cx="6858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89" name="n_1aveValue有形固定資産減価償却率">
          <a:extLst>
            <a:ext uri="{FF2B5EF4-FFF2-40B4-BE49-F238E27FC236}">
              <a16:creationId xmlns:a16="http://schemas.microsoft.com/office/drawing/2014/main" id="{8499C585-FE87-4EA7-B647-C6A88E2A014A}"/>
            </a:ext>
          </a:extLst>
        </xdr:cNvPr>
        <xdr:cNvSpPr txBox="1"/>
      </xdr:nvSpPr>
      <xdr:spPr>
        <a:xfrm>
          <a:off x="3470919" y="554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0" name="n_2aveValue有形固定資産減価償却率">
          <a:extLst>
            <a:ext uri="{FF2B5EF4-FFF2-40B4-BE49-F238E27FC236}">
              <a16:creationId xmlns:a16="http://schemas.microsoft.com/office/drawing/2014/main" id="{4CF17AAB-E17E-4204-9C9E-2341D98C54CE}"/>
            </a:ext>
          </a:extLst>
        </xdr:cNvPr>
        <xdr:cNvSpPr txBox="1"/>
      </xdr:nvSpPr>
      <xdr:spPr>
        <a:xfrm>
          <a:off x="2797819" y="55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91" name="n_3aveValue有形固定資産減価償却率">
          <a:extLst>
            <a:ext uri="{FF2B5EF4-FFF2-40B4-BE49-F238E27FC236}">
              <a16:creationId xmlns:a16="http://schemas.microsoft.com/office/drawing/2014/main" id="{F897E26B-5234-4921-97E6-30A2BFD27B1F}"/>
            </a:ext>
          </a:extLst>
        </xdr:cNvPr>
        <xdr:cNvSpPr txBox="1"/>
      </xdr:nvSpPr>
      <xdr:spPr>
        <a:xfrm>
          <a:off x="2112019" y="549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2" name="n_4aveValue有形固定資産減価償却率">
          <a:extLst>
            <a:ext uri="{FF2B5EF4-FFF2-40B4-BE49-F238E27FC236}">
              <a16:creationId xmlns:a16="http://schemas.microsoft.com/office/drawing/2014/main" id="{8B1551B3-74A9-41B6-B305-06FC78BD58FE}"/>
            </a:ext>
          </a:extLst>
        </xdr:cNvPr>
        <xdr:cNvSpPr txBox="1"/>
      </xdr:nvSpPr>
      <xdr:spPr>
        <a:xfrm>
          <a:off x="1426219" y="5467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71264</xdr:rowOff>
    </xdr:from>
    <xdr:ext cx="405111" cy="259045"/>
    <xdr:sp macro="" textlink="">
      <xdr:nvSpPr>
        <xdr:cNvPr id="93" name="n_1mainValue有形固定資産減価償却率">
          <a:extLst>
            <a:ext uri="{FF2B5EF4-FFF2-40B4-BE49-F238E27FC236}">
              <a16:creationId xmlns:a16="http://schemas.microsoft.com/office/drawing/2014/main" id="{F9470323-C9CF-45AC-887F-17A04DC51B3B}"/>
            </a:ext>
          </a:extLst>
        </xdr:cNvPr>
        <xdr:cNvSpPr txBox="1"/>
      </xdr:nvSpPr>
      <xdr:spPr>
        <a:xfrm>
          <a:off x="3470919" y="614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15130</xdr:rowOff>
    </xdr:from>
    <xdr:ext cx="405111" cy="259045"/>
    <xdr:sp macro="" textlink="">
      <xdr:nvSpPr>
        <xdr:cNvPr id="94" name="n_2mainValue有形固定資産減価償却率">
          <a:extLst>
            <a:ext uri="{FF2B5EF4-FFF2-40B4-BE49-F238E27FC236}">
              <a16:creationId xmlns:a16="http://schemas.microsoft.com/office/drawing/2014/main" id="{6AB656A7-8C75-4B03-8D86-E35A824507D1}"/>
            </a:ext>
          </a:extLst>
        </xdr:cNvPr>
        <xdr:cNvSpPr txBox="1"/>
      </xdr:nvSpPr>
      <xdr:spPr>
        <a:xfrm>
          <a:off x="2797819" y="609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130446</xdr:rowOff>
    </xdr:from>
    <xdr:ext cx="405111" cy="259045"/>
    <xdr:sp macro="" textlink="">
      <xdr:nvSpPr>
        <xdr:cNvPr id="95" name="n_3mainValue有形固定資産減価償却率">
          <a:extLst>
            <a:ext uri="{FF2B5EF4-FFF2-40B4-BE49-F238E27FC236}">
              <a16:creationId xmlns:a16="http://schemas.microsoft.com/office/drawing/2014/main" id="{9C5E74AD-F055-45E9-8EDB-69D55ADBFAB0}"/>
            </a:ext>
          </a:extLst>
        </xdr:cNvPr>
        <xdr:cNvSpPr txBox="1"/>
      </xdr:nvSpPr>
      <xdr:spPr>
        <a:xfrm>
          <a:off x="2112019" y="604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57040</xdr:rowOff>
    </xdr:from>
    <xdr:ext cx="405111" cy="259045"/>
    <xdr:sp macro="" textlink="">
      <xdr:nvSpPr>
        <xdr:cNvPr id="96" name="n_4mainValue有形固定資産減価償却率">
          <a:extLst>
            <a:ext uri="{FF2B5EF4-FFF2-40B4-BE49-F238E27FC236}">
              <a16:creationId xmlns:a16="http://schemas.microsoft.com/office/drawing/2014/main" id="{77989C71-D44D-43F9-8ECB-FF324B3BD05F}"/>
            </a:ext>
          </a:extLst>
        </xdr:cNvPr>
        <xdr:cNvSpPr txBox="1"/>
      </xdr:nvSpPr>
      <xdr:spPr>
        <a:xfrm>
          <a:off x="1426219" y="596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E6DC77F-A192-4BB9-9E26-8484332C1F23}"/>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AAE18D22-4C1C-44B7-8AD9-F5EDEAEEDF84}"/>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10F13B3-E22B-4057-8B7E-99E5A4800682}"/>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37ED04E7-FBE0-439E-9FC1-B77C1FAFA290}"/>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532A4004-E81F-42B6-9BFC-09D2A612FDFD}"/>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D1667231-ECC9-41E4-95BC-171FCB150D97}"/>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34D50BE9-5B50-4101-8A53-A8A965F8F522}"/>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2EF5402E-77E9-41D1-859D-A11386D214ED}"/>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0A8546B-53ED-445E-84B9-0B1BDD2BF9EF}"/>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72A7B4C5-5723-4267-92DF-AE47057E126D}"/>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24658B15-897A-4003-92C3-0E515F56BCC0}"/>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35853AE-90F3-4B17-A254-A6C6D7790E7A}"/>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290BAEA3-BCC7-43FE-B883-BC4A3C612F11}"/>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債務償還比率は類似団体内平均値より高く、類似団体より償還財源に対する実質債務が多いと考えられます。類似団体では前年度から</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30.9</a:t>
          </a:r>
          <a:r>
            <a:rPr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ポイントの増加であったのに対し、当市では </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71.4</a:t>
          </a:r>
          <a:r>
            <a:rPr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ポイントの増加となっており、類似団体と比較しても増加幅が大きく、負担が増加しています。</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この主な要因は</a:t>
          </a:r>
          <a:r>
            <a:rPr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、臨時財政対策債償還費の減少などに伴い、基準財政需要額算入見込額が減少したことで将来負担額から控除する充当可能財源等が減少したこと</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によるもの</a:t>
          </a:r>
          <a:r>
            <a:rPr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です。</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今後は、</a:t>
          </a:r>
          <a:r>
            <a:rPr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引き続き地方債の計画的な発行に努め、健全な財政運営を図る必要があります。</a:t>
          </a:r>
          <a:endParaRPr kumimoji="1" lang="ja-JP" altLang="en-US" sz="1000" b="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2BBA605C-3BDF-4D8A-BA6D-4C74BC926EA1}"/>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AFEC21F8-E856-49DE-A69C-94CD1520A523}"/>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D67C723-D1BB-4EED-BF37-8E1016EE7408}"/>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EFD123F1-CFA4-4E72-BA90-2337F34F5913}"/>
            </a:ext>
          </a:extLst>
        </xdr:cNvPr>
        <xdr:cNvCxnSpPr/>
      </xdr:nvCxnSpPr>
      <xdr:spPr>
        <a:xfrm>
          <a:off x="10194925" y="6486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C2922C3D-EE07-47D9-92FC-D96F41DA2C64}"/>
            </a:ext>
          </a:extLst>
        </xdr:cNvPr>
        <xdr:cNvSpPr txBox="1"/>
      </xdr:nvSpPr>
      <xdr:spPr>
        <a:xfrm>
          <a:off x="9758836" y="6399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3CD7CAA2-18D4-4588-97B7-79CC09590461}"/>
            </a:ext>
          </a:extLst>
        </xdr:cNvPr>
        <xdr:cNvCxnSpPr/>
      </xdr:nvCxnSpPr>
      <xdr:spPr>
        <a:xfrm>
          <a:off x="10194925" y="60737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B3975F71-B8C4-4568-9719-EDD275847074}"/>
            </a:ext>
          </a:extLst>
        </xdr:cNvPr>
        <xdr:cNvSpPr txBox="1"/>
      </xdr:nvSpPr>
      <xdr:spPr>
        <a:xfrm>
          <a:off x="9758836" y="59799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1CDD104B-3E97-40A9-930B-C090ADE8DEB1}"/>
            </a:ext>
          </a:extLst>
        </xdr:cNvPr>
        <xdr:cNvCxnSpPr/>
      </xdr:nvCxnSpPr>
      <xdr:spPr>
        <a:xfrm>
          <a:off x="10194925" y="56546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613FDBBA-8AC4-4B11-81C1-1111DA93FEA2}"/>
            </a:ext>
          </a:extLst>
        </xdr:cNvPr>
        <xdr:cNvSpPr txBox="1"/>
      </xdr:nvSpPr>
      <xdr:spPr>
        <a:xfrm>
          <a:off x="9758836" y="55672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AAEB6BD4-2A8D-4A24-9ED0-07E75FB4B2B1}"/>
            </a:ext>
          </a:extLst>
        </xdr:cNvPr>
        <xdr:cNvCxnSpPr/>
      </xdr:nvCxnSpPr>
      <xdr:spPr>
        <a:xfrm>
          <a:off x="10194925" y="52419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4CAB5F04-0160-4589-A1C1-C99C6794F804}"/>
            </a:ext>
          </a:extLst>
        </xdr:cNvPr>
        <xdr:cNvSpPr txBox="1"/>
      </xdr:nvSpPr>
      <xdr:spPr>
        <a:xfrm>
          <a:off x="9758836" y="51481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83D242F1-4B42-4C79-9AF7-88A336D408E7}"/>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3A3E9F97-4431-4576-913F-C6EDC77826DE}"/>
            </a:ext>
          </a:extLst>
        </xdr:cNvPr>
        <xdr:cNvSpPr txBox="1"/>
      </xdr:nvSpPr>
      <xdr:spPr>
        <a:xfrm>
          <a:off x="9861428" y="4735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9CBFA6CD-8F69-4B6C-A787-288ACAF96B3A}"/>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A4B11295-D79C-4316-8963-800758B61E03}"/>
            </a:ext>
          </a:extLst>
        </xdr:cNvPr>
        <xdr:cNvCxnSpPr/>
      </xdr:nvCxnSpPr>
      <xdr:spPr>
        <a:xfrm flipV="1">
          <a:off x="13323570" y="5253495"/>
          <a:ext cx="1269" cy="12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20C4F647-1D29-4CD1-9763-9145AD2EDE72}"/>
            </a:ext>
          </a:extLst>
        </xdr:cNvPr>
        <xdr:cNvSpPr txBox="1"/>
      </xdr:nvSpPr>
      <xdr:spPr>
        <a:xfrm>
          <a:off x="13376275" y="651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7B298218-4AA5-4A1E-9EE9-BEA8961B12CF}"/>
            </a:ext>
          </a:extLst>
        </xdr:cNvPr>
        <xdr:cNvCxnSpPr/>
      </xdr:nvCxnSpPr>
      <xdr:spPr>
        <a:xfrm>
          <a:off x="13255625" y="6508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4FB72816-329F-458D-9A5F-EBDBC5251D7C}"/>
            </a:ext>
          </a:extLst>
        </xdr:cNvPr>
        <xdr:cNvSpPr txBox="1"/>
      </xdr:nvSpPr>
      <xdr:spPr>
        <a:xfrm>
          <a:off x="13376275" y="504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6D331E8B-51BC-4EAE-8C86-165C97534DBA}"/>
            </a:ext>
          </a:extLst>
        </xdr:cNvPr>
        <xdr:cNvCxnSpPr/>
      </xdr:nvCxnSpPr>
      <xdr:spPr>
        <a:xfrm>
          <a:off x="13255625" y="52534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10075</xdr:rowOff>
    </xdr:from>
    <xdr:ext cx="469744" cy="259045"/>
    <xdr:sp macro="" textlink="">
      <xdr:nvSpPr>
        <xdr:cNvPr id="129" name="債務償還比率平均値テキスト">
          <a:extLst>
            <a:ext uri="{FF2B5EF4-FFF2-40B4-BE49-F238E27FC236}">
              <a16:creationId xmlns:a16="http://schemas.microsoft.com/office/drawing/2014/main" id="{D0289F1F-F2F5-4B0E-8AC8-44C8DC2D8532}"/>
            </a:ext>
          </a:extLst>
        </xdr:cNvPr>
        <xdr:cNvSpPr txBox="1"/>
      </xdr:nvSpPr>
      <xdr:spPr>
        <a:xfrm>
          <a:off x="13376275" y="5756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F4DCA7A4-4DFD-4F43-95C9-6A266D4BFAFD}"/>
            </a:ext>
          </a:extLst>
        </xdr:cNvPr>
        <xdr:cNvSpPr/>
      </xdr:nvSpPr>
      <xdr:spPr>
        <a:xfrm>
          <a:off x="13293725" y="59053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5308FA01-0A90-4368-B9B8-818F5CF5F9E6}"/>
            </a:ext>
          </a:extLst>
        </xdr:cNvPr>
        <xdr:cNvSpPr/>
      </xdr:nvSpPr>
      <xdr:spPr>
        <a:xfrm>
          <a:off x="12639675" y="5838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A68750F1-D6B5-4A43-8932-73E413D83AA2}"/>
            </a:ext>
          </a:extLst>
        </xdr:cNvPr>
        <xdr:cNvSpPr/>
      </xdr:nvSpPr>
      <xdr:spPr>
        <a:xfrm>
          <a:off x="11953875" y="579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9FCC7B26-17CA-4F4C-8819-ECFD2B95FE60}"/>
            </a:ext>
          </a:extLst>
        </xdr:cNvPr>
        <xdr:cNvSpPr/>
      </xdr:nvSpPr>
      <xdr:spPr>
        <a:xfrm>
          <a:off x="11268075" y="56846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F4FC5172-52EC-4BC6-BE9A-0EBEE525583A}"/>
            </a:ext>
          </a:extLst>
        </xdr:cNvPr>
        <xdr:cNvSpPr/>
      </xdr:nvSpPr>
      <xdr:spPr>
        <a:xfrm>
          <a:off x="10582275" y="596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3CFDBD90-B1CA-4990-B382-BBA0B0A9144F}"/>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386A7E43-3451-424E-9CB4-250D88D5C28D}"/>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FCC0D08E-9D88-451F-9DCC-79AF6C6AB8F6}"/>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8620EE1-7CDF-4A69-B18F-62E4568D6D5E}"/>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532F5AE-4A43-433B-9747-9F9D6DADF6F3}"/>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92342</xdr:rowOff>
    </xdr:from>
    <xdr:to>
      <xdr:col>76</xdr:col>
      <xdr:colOff>73025</xdr:colOff>
      <xdr:row>32</xdr:row>
      <xdr:rowOff>22492</xdr:rowOff>
    </xdr:to>
    <xdr:sp macro="" textlink="">
      <xdr:nvSpPr>
        <xdr:cNvPr id="140" name="楕円 139">
          <a:extLst>
            <a:ext uri="{FF2B5EF4-FFF2-40B4-BE49-F238E27FC236}">
              <a16:creationId xmlns:a16="http://schemas.microsoft.com/office/drawing/2014/main" id="{24BF917F-F6C8-48F5-AAAD-DA51678B0ED0}"/>
            </a:ext>
          </a:extLst>
        </xdr:cNvPr>
        <xdr:cNvSpPr/>
      </xdr:nvSpPr>
      <xdr:spPr>
        <a:xfrm>
          <a:off x="13293725" y="60041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70769</xdr:rowOff>
    </xdr:from>
    <xdr:ext cx="469744" cy="259045"/>
    <xdr:sp macro="" textlink="">
      <xdr:nvSpPr>
        <xdr:cNvPr id="141" name="債務償還比率該当値テキスト">
          <a:extLst>
            <a:ext uri="{FF2B5EF4-FFF2-40B4-BE49-F238E27FC236}">
              <a16:creationId xmlns:a16="http://schemas.microsoft.com/office/drawing/2014/main" id="{CA7FAED9-D107-4426-B2A1-B993A0507CB5}"/>
            </a:ext>
          </a:extLst>
        </xdr:cNvPr>
        <xdr:cNvSpPr txBox="1"/>
      </xdr:nvSpPr>
      <xdr:spPr>
        <a:xfrm>
          <a:off x="13376275" y="598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109639</xdr:rowOff>
    </xdr:from>
    <xdr:to>
      <xdr:col>72</xdr:col>
      <xdr:colOff>123825</xdr:colOff>
      <xdr:row>31</xdr:row>
      <xdr:rowOff>39789</xdr:rowOff>
    </xdr:to>
    <xdr:sp macro="" textlink="">
      <xdr:nvSpPr>
        <xdr:cNvPr id="142" name="楕円 141">
          <a:extLst>
            <a:ext uri="{FF2B5EF4-FFF2-40B4-BE49-F238E27FC236}">
              <a16:creationId xmlns:a16="http://schemas.microsoft.com/office/drawing/2014/main" id="{04CE3943-6A77-4ACD-A79D-680B5759AE16}"/>
            </a:ext>
          </a:extLst>
        </xdr:cNvPr>
        <xdr:cNvSpPr/>
      </xdr:nvSpPr>
      <xdr:spPr>
        <a:xfrm>
          <a:off x="12639675" y="58563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160439</xdr:rowOff>
    </xdr:from>
    <xdr:to>
      <xdr:col>76</xdr:col>
      <xdr:colOff>22225</xdr:colOff>
      <xdr:row>31</xdr:row>
      <xdr:rowOff>143142</xdr:rowOff>
    </xdr:to>
    <xdr:cxnSp macro="">
      <xdr:nvCxnSpPr>
        <xdr:cNvPr id="143" name="直線コネクタ 142">
          <a:extLst>
            <a:ext uri="{FF2B5EF4-FFF2-40B4-BE49-F238E27FC236}">
              <a16:creationId xmlns:a16="http://schemas.microsoft.com/office/drawing/2014/main" id="{46EEA3B4-16C1-4A37-B4F9-04A05EC472D0}"/>
            </a:ext>
          </a:extLst>
        </xdr:cNvPr>
        <xdr:cNvCxnSpPr/>
      </xdr:nvCxnSpPr>
      <xdr:spPr>
        <a:xfrm>
          <a:off x="12690475" y="5907189"/>
          <a:ext cx="635000" cy="14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136411</xdr:rowOff>
    </xdr:from>
    <xdr:to>
      <xdr:col>68</xdr:col>
      <xdr:colOff>123825</xdr:colOff>
      <xdr:row>31</xdr:row>
      <xdr:rowOff>66561</xdr:rowOff>
    </xdr:to>
    <xdr:sp macro="" textlink="">
      <xdr:nvSpPr>
        <xdr:cNvPr id="144" name="楕円 143">
          <a:extLst>
            <a:ext uri="{FF2B5EF4-FFF2-40B4-BE49-F238E27FC236}">
              <a16:creationId xmlns:a16="http://schemas.microsoft.com/office/drawing/2014/main" id="{E1FE0479-4DE5-4808-8202-B5D066CBAB78}"/>
            </a:ext>
          </a:extLst>
        </xdr:cNvPr>
        <xdr:cNvSpPr/>
      </xdr:nvSpPr>
      <xdr:spPr>
        <a:xfrm>
          <a:off x="11953875" y="58831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160439</xdr:rowOff>
    </xdr:from>
    <xdr:to>
      <xdr:col>72</xdr:col>
      <xdr:colOff>73025</xdr:colOff>
      <xdr:row>31</xdr:row>
      <xdr:rowOff>15761</xdr:rowOff>
    </xdr:to>
    <xdr:cxnSp macro="">
      <xdr:nvCxnSpPr>
        <xdr:cNvPr id="145" name="直線コネクタ 144">
          <a:extLst>
            <a:ext uri="{FF2B5EF4-FFF2-40B4-BE49-F238E27FC236}">
              <a16:creationId xmlns:a16="http://schemas.microsoft.com/office/drawing/2014/main" id="{FE87D3BB-FA46-4300-BCEC-2AA119A24E64}"/>
            </a:ext>
          </a:extLst>
        </xdr:cNvPr>
        <xdr:cNvCxnSpPr/>
      </xdr:nvCxnSpPr>
      <xdr:spPr>
        <a:xfrm flipV="1">
          <a:off x="12004675" y="5907189"/>
          <a:ext cx="685800" cy="2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166014</xdr:rowOff>
    </xdr:from>
    <xdr:to>
      <xdr:col>64</xdr:col>
      <xdr:colOff>123825</xdr:colOff>
      <xdr:row>30</xdr:row>
      <xdr:rowOff>96164</xdr:rowOff>
    </xdr:to>
    <xdr:sp macro="" textlink="">
      <xdr:nvSpPr>
        <xdr:cNvPr id="146" name="楕円 145">
          <a:extLst>
            <a:ext uri="{FF2B5EF4-FFF2-40B4-BE49-F238E27FC236}">
              <a16:creationId xmlns:a16="http://schemas.microsoft.com/office/drawing/2014/main" id="{2C6C9FAB-0CED-42AE-BD09-107FF3FCC960}"/>
            </a:ext>
          </a:extLst>
        </xdr:cNvPr>
        <xdr:cNvSpPr/>
      </xdr:nvSpPr>
      <xdr:spPr>
        <a:xfrm>
          <a:off x="11268075" y="57476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45364</xdr:rowOff>
    </xdr:from>
    <xdr:to>
      <xdr:col>68</xdr:col>
      <xdr:colOff>73025</xdr:colOff>
      <xdr:row>31</xdr:row>
      <xdr:rowOff>15761</xdr:rowOff>
    </xdr:to>
    <xdr:cxnSp macro="">
      <xdr:nvCxnSpPr>
        <xdr:cNvPr id="147" name="直線コネクタ 146">
          <a:extLst>
            <a:ext uri="{FF2B5EF4-FFF2-40B4-BE49-F238E27FC236}">
              <a16:creationId xmlns:a16="http://schemas.microsoft.com/office/drawing/2014/main" id="{EE0C2790-2102-4AD1-AC1A-95853EBDE9D7}"/>
            </a:ext>
          </a:extLst>
        </xdr:cNvPr>
        <xdr:cNvCxnSpPr/>
      </xdr:nvCxnSpPr>
      <xdr:spPr>
        <a:xfrm>
          <a:off x="11318875" y="5792114"/>
          <a:ext cx="685800" cy="13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22555</xdr:rowOff>
    </xdr:from>
    <xdr:to>
      <xdr:col>60</xdr:col>
      <xdr:colOff>123825</xdr:colOff>
      <xdr:row>33</xdr:row>
      <xdr:rowOff>124155</xdr:rowOff>
    </xdr:to>
    <xdr:sp macro="" textlink="">
      <xdr:nvSpPr>
        <xdr:cNvPr id="148" name="楕円 147">
          <a:extLst>
            <a:ext uri="{FF2B5EF4-FFF2-40B4-BE49-F238E27FC236}">
              <a16:creationId xmlns:a16="http://schemas.microsoft.com/office/drawing/2014/main" id="{E79F5A91-A42D-4B4F-A608-9440495AB115}"/>
            </a:ext>
          </a:extLst>
        </xdr:cNvPr>
        <xdr:cNvSpPr/>
      </xdr:nvSpPr>
      <xdr:spPr>
        <a:xfrm>
          <a:off x="10582275" y="626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45364</xdr:rowOff>
    </xdr:from>
    <xdr:to>
      <xdr:col>64</xdr:col>
      <xdr:colOff>73025</xdr:colOff>
      <xdr:row>33</xdr:row>
      <xdr:rowOff>73355</xdr:rowOff>
    </xdr:to>
    <xdr:cxnSp macro="">
      <xdr:nvCxnSpPr>
        <xdr:cNvPr id="149" name="直線コネクタ 148">
          <a:extLst>
            <a:ext uri="{FF2B5EF4-FFF2-40B4-BE49-F238E27FC236}">
              <a16:creationId xmlns:a16="http://schemas.microsoft.com/office/drawing/2014/main" id="{25AA4FA3-76AA-4406-8003-FB79147E194D}"/>
            </a:ext>
          </a:extLst>
        </xdr:cNvPr>
        <xdr:cNvCxnSpPr/>
      </xdr:nvCxnSpPr>
      <xdr:spPr>
        <a:xfrm flipV="1">
          <a:off x="10633075" y="5792114"/>
          <a:ext cx="685800" cy="52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0" name="n_1aveValue債務償還比率">
          <a:extLst>
            <a:ext uri="{FF2B5EF4-FFF2-40B4-BE49-F238E27FC236}">
              <a16:creationId xmlns:a16="http://schemas.microsoft.com/office/drawing/2014/main" id="{C40907AD-13DF-4C09-8D05-3E9BAA3970B3}"/>
            </a:ext>
          </a:extLst>
        </xdr:cNvPr>
        <xdr:cNvSpPr txBox="1"/>
      </xdr:nvSpPr>
      <xdr:spPr>
        <a:xfrm>
          <a:off x="12461952" y="562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00DD6229-55FC-46C6-9B9F-B89AA4873B68}"/>
            </a:ext>
          </a:extLst>
        </xdr:cNvPr>
        <xdr:cNvSpPr txBox="1"/>
      </xdr:nvSpPr>
      <xdr:spPr>
        <a:xfrm>
          <a:off x="11788852" y="558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2" name="n_3aveValue債務償還比率">
          <a:extLst>
            <a:ext uri="{FF2B5EF4-FFF2-40B4-BE49-F238E27FC236}">
              <a16:creationId xmlns:a16="http://schemas.microsoft.com/office/drawing/2014/main" id="{97D51AD5-F020-4C0C-A475-D9B3C7BD246C}"/>
            </a:ext>
          </a:extLst>
        </xdr:cNvPr>
        <xdr:cNvSpPr txBox="1"/>
      </xdr:nvSpPr>
      <xdr:spPr>
        <a:xfrm>
          <a:off x="11103052" y="5466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3" name="n_4aveValue債務償還比率">
          <a:extLst>
            <a:ext uri="{FF2B5EF4-FFF2-40B4-BE49-F238E27FC236}">
              <a16:creationId xmlns:a16="http://schemas.microsoft.com/office/drawing/2014/main" id="{5255259E-E54E-4C36-88AB-A2BDC47D193A}"/>
            </a:ext>
          </a:extLst>
        </xdr:cNvPr>
        <xdr:cNvSpPr txBox="1"/>
      </xdr:nvSpPr>
      <xdr:spPr>
        <a:xfrm>
          <a:off x="10417252" y="574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30916</xdr:rowOff>
    </xdr:from>
    <xdr:ext cx="469744" cy="259045"/>
    <xdr:sp macro="" textlink="">
      <xdr:nvSpPr>
        <xdr:cNvPr id="154" name="n_1mainValue債務償還比率">
          <a:extLst>
            <a:ext uri="{FF2B5EF4-FFF2-40B4-BE49-F238E27FC236}">
              <a16:creationId xmlns:a16="http://schemas.microsoft.com/office/drawing/2014/main" id="{F912AACB-DDD9-4023-A1D2-7D7092F4E496}"/>
            </a:ext>
          </a:extLst>
        </xdr:cNvPr>
        <xdr:cNvSpPr txBox="1"/>
      </xdr:nvSpPr>
      <xdr:spPr>
        <a:xfrm>
          <a:off x="12461952" y="594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57688</xdr:rowOff>
    </xdr:from>
    <xdr:ext cx="469744" cy="259045"/>
    <xdr:sp macro="" textlink="">
      <xdr:nvSpPr>
        <xdr:cNvPr id="155" name="n_2mainValue債務償還比率">
          <a:extLst>
            <a:ext uri="{FF2B5EF4-FFF2-40B4-BE49-F238E27FC236}">
              <a16:creationId xmlns:a16="http://schemas.microsoft.com/office/drawing/2014/main" id="{DEF674A3-1858-4801-8895-A77B4EDEFD85}"/>
            </a:ext>
          </a:extLst>
        </xdr:cNvPr>
        <xdr:cNvSpPr txBox="1"/>
      </xdr:nvSpPr>
      <xdr:spPr>
        <a:xfrm>
          <a:off x="11788852" y="596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87291</xdr:rowOff>
    </xdr:from>
    <xdr:ext cx="469744" cy="259045"/>
    <xdr:sp macro="" textlink="">
      <xdr:nvSpPr>
        <xdr:cNvPr id="156" name="n_3mainValue債務償還比率">
          <a:extLst>
            <a:ext uri="{FF2B5EF4-FFF2-40B4-BE49-F238E27FC236}">
              <a16:creationId xmlns:a16="http://schemas.microsoft.com/office/drawing/2014/main" id="{2066EA16-EFD2-4FAB-8497-35AC43D41D0A}"/>
            </a:ext>
          </a:extLst>
        </xdr:cNvPr>
        <xdr:cNvSpPr txBox="1"/>
      </xdr:nvSpPr>
      <xdr:spPr>
        <a:xfrm>
          <a:off x="11103052" y="583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115282</xdr:rowOff>
    </xdr:from>
    <xdr:ext cx="469744" cy="259045"/>
    <xdr:sp macro="" textlink="">
      <xdr:nvSpPr>
        <xdr:cNvPr id="157" name="n_4mainValue債務償還比率">
          <a:extLst>
            <a:ext uri="{FF2B5EF4-FFF2-40B4-BE49-F238E27FC236}">
              <a16:creationId xmlns:a16="http://schemas.microsoft.com/office/drawing/2014/main" id="{89C0FCC3-0697-4A4A-84AD-BDF0394C1CF8}"/>
            </a:ext>
          </a:extLst>
        </xdr:cNvPr>
        <xdr:cNvSpPr txBox="1"/>
      </xdr:nvSpPr>
      <xdr:spPr>
        <a:xfrm>
          <a:off x="10417252" y="6357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66C48B93-2F45-468D-906A-4145EF29287D}"/>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C6056528-464B-4EDF-85A1-DBB26E8561BB}"/>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CCD8DCAB-8DC5-4B10-BB39-B8BEBF3F0CC6}"/>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3E3AEA63-57A0-4D21-8604-08B727F2D215}"/>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350DDC93-8028-4F80-B3A3-20DA5A36547F}"/>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34EC8721-E357-446C-BED7-306E3DF2F77C}"/>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82B5C9-C445-44A6-8029-67F7261839D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48D32A4-07F6-4B6E-9EB7-11EEBE4FCEF4}"/>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033C6A6-254B-4ADD-A4E0-78EB5795C11D}"/>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AF12D70-B331-43D1-B8DF-4F2DA3D12EC7}"/>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群馬県伊勢崎市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C984DFE-3A46-404B-8540-406943FF47D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BF9E8C2-897E-46B7-BCD6-D13309EFDDF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CB6F68-1E19-42F2-947B-81996465A6A1}"/>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D233B92-049F-4C97-B88E-6FE5AB129E8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3EC2BF3-6CF6-421A-8FC4-BD006C903203}"/>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A18D6B-4C16-4195-880E-6BC2AA832FAB}"/>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212,084
195,695
139.44
97,120,214
93,310,351
3,140,201
46,818,516
61,433,143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999180-EFE9-4615-A899-C9734BF8356B}"/>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BE077AE-CB77-462E-8A1A-919D22D022A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4AD87A-6C24-4C9B-80F9-9EF29FA0516A}"/>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22FE4B-2906-4578-83D0-C7A57C20CEE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D0C36C1-FFA8-43AC-A925-E0BFBFD0568D}"/>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0A6E47C-2416-424C-8AC4-EE6C150B6456}"/>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3F30187-55CD-43FB-A229-AD81136D2004}"/>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E29612E-2B81-4DDE-9F92-5150FC06ED63}"/>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748FE3-96DD-44C2-AE88-7CFF4DD6A17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88AED0E-C556-41EF-A0E8-6C8A7C636D54}"/>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7EE1192-18ED-4726-9921-654CB03A69D5}"/>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C69ED74-F893-4572-9E6E-3D55EE2DACF4}"/>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0257D6-776B-482E-ADD6-23D5865735E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1A7DE7-2F8B-431D-95F4-C0BE2F687564}"/>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5631459-D31C-4F41-91FE-67BA8E0BA27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6587114-4E34-459E-A3E8-C8165444835F}"/>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CA1BD4-8AC4-435F-A1E7-134700507F2E}"/>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961D86-D264-4FE7-BCA7-45752052D31C}"/>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2CC9178-538B-458F-AC7A-4A2E7CF4E730}"/>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05781D-89AC-4FF9-AD6D-E0FC5AD920D1}"/>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EAB33C8-C58F-46E7-84CC-C62FD58EDD25}"/>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C21284-4C1D-4650-B2BC-238C6653D6F3}"/>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66EFF6D-E2E3-4023-9D1D-F732993EDB1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B357B3-FD67-404C-9B41-2C37D01367C0}"/>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B45FF97-03B3-4E56-BAE4-236EED816F45}"/>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16AF5C8-2690-440E-9CF8-D4FB33D9137A}"/>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0BD29D9-9237-429D-8510-76EAB060559C}"/>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EDF773A-CBAC-4BDF-8A30-5DA13FC254F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319A1D6-4BB8-4228-B497-808FFC908DD0}"/>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9217ECF-9FF5-47A6-8710-C36B6BE0C48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8F8AD8-CF95-44BB-8C6B-CDDCA61C9EDD}"/>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8BC357D-3734-4A76-9271-9116E19AFAF6}"/>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4F7012E-B9FB-4366-BF20-72A45FFE9DF1}"/>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B340C7F-872D-4A1D-8276-DC8BEA7F1594}"/>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A861CB3-15FA-48AF-B8B6-91273E3D9294}"/>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8CBC8CB-F54D-402F-A9E0-22496DB85B86}"/>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101E052-B3F7-43F3-8BFA-1293B00BB37D}"/>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3D40212-2D05-475D-B48E-B1F37F6034D7}"/>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26C2304-5727-4DC3-B704-163EF8884BAB}"/>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30A4312-EE83-49B0-A49B-12F1DFA6082E}"/>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58C209A-257F-4EEB-B61C-FFB11EA091FC}"/>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37C6AD1-69B5-4970-8843-C7BCA0F77423}"/>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52D3282-846B-46FC-8BB1-3AFDDB350718}"/>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053E144C-216C-490B-8AB2-DA1B45FDF6D3}"/>
            </a:ext>
          </a:extLst>
        </xdr:cNvPr>
        <xdr:cNvCxnSpPr/>
      </xdr:nvCxnSpPr>
      <xdr:spPr>
        <a:xfrm flipV="1">
          <a:off x="4177665" y="5599430"/>
          <a:ext cx="0" cy="113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0C184BCB-25F9-4FBC-8118-503E7C340FFE}"/>
            </a:ext>
          </a:extLst>
        </xdr:cNvPr>
        <xdr:cNvSpPr txBox="1"/>
      </xdr:nvSpPr>
      <xdr:spPr>
        <a:xfrm>
          <a:off x="4216400" y="673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0EC8E8ED-5EC6-480B-9ECB-D5F20BF00ECE}"/>
            </a:ext>
          </a:extLst>
        </xdr:cNvPr>
        <xdr:cNvCxnSpPr/>
      </xdr:nvCxnSpPr>
      <xdr:spPr>
        <a:xfrm>
          <a:off x="4108450" y="6729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B351D0BC-A4A8-4008-AE0B-49BFAD7D277E}"/>
            </a:ext>
          </a:extLst>
        </xdr:cNvPr>
        <xdr:cNvSpPr txBox="1"/>
      </xdr:nvSpPr>
      <xdr:spPr>
        <a:xfrm>
          <a:off x="4216400" y="538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53512F54-1739-4C17-83E1-4885169291D8}"/>
            </a:ext>
          </a:extLst>
        </xdr:cNvPr>
        <xdr:cNvCxnSpPr/>
      </xdr:nvCxnSpPr>
      <xdr:spPr>
        <a:xfrm>
          <a:off x="4108450" y="55994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8062B6E0-AA02-408A-B2AF-6E77ACE23166}"/>
            </a:ext>
          </a:extLst>
        </xdr:cNvPr>
        <xdr:cNvSpPr txBox="1"/>
      </xdr:nvSpPr>
      <xdr:spPr>
        <a:xfrm>
          <a:off x="4216400" y="5998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6BBDD64B-BF98-47E9-9318-5B251FD954E8}"/>
            </a:ext>
          </a:extLst>
        </xdr:cNvPr>
        <xdr:cNvSpPr/>
      </xdr:nvSpPr>
      <xdr:spPr>
        <a:xfrm>
          <a:off x="4127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F2282EC0-7D3F-42AB-8CD4-D90E47ED803E}"/>
            </a:ext>
          </a:extLst>
        </xdr:cNvPr>
        <xdr:cNvSpPr/>
      </xdr:nvSpPr>
      <xdr:spPr>
        <a:xfrm>
          <a:off x="3384550" y="61147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95303963-3B25-4042-9F6C-4676720A9361}"/>
            </a:ext>
          </a:extLst>
        </xdr:cNvPr>
        <xdr:cNvSpPr/>
      </xdr:nvSpPr>
      <xdr:spPr>
        <a:xfrm>
          <a:off x="2571750" y="61033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BBC9D746-D5A3-45DC-859D-A99C48EB96F6}"/>
            </a:ext>
          </a:extLst>
        </xdr:cNvPr>
        <xdr:cNvSpPr/>
      </xdr:nvSpPr>
      <xdr:spPr>
        <a:xfrm>
          <a:off x="1778000" y="60690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4A74CB37-3F62-4F5D-934C-AF840E3EE7A7}"/>
            </a:ext>
          </a:extLst>
        </xdr:cNvPr>
        <xdr:cNvSpPr/>
      </xdr:nvSpPr>
      <xdr:spPr>
        <a:xfrm>
          <a:off x="984250" y="60485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F9C1571-B2F8-44F4-8D9E-A0EF2B2DD8EF}"/>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5BB2C90-4D65-43A1-BC97-B9B77CFDECB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9639DD4-D2C8-40F7-96E5-09A263D91BFA}"/>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F8E3CB-EDF7-4FAB-A593-D69700660D6D}"/>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1B5089A-B06F-496A-83C2-689E34260E73}"/>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34544</xdr:rowOff>
    </xdr:from>
    <xdr:to>
      <xdr:col>24</xdr:col>
      <xdr:colOff>114300</xdr:colOff>
      <xdr:row>38</xdr:row>
      <xdr:rowOff>136144</xdr:rowOff>
    </xdr:to>
    <xdr:sp macro="" textlink="">
      <xdr:nvSpPr>
        <xdr:cNvPr id="71" name="楕円 70">
          <a:extLst>
            <a:ext uri="{FF2B5EF4-FFF2-40B4-BE49-F238E27FC236}">
              <a16:creationId xmlns:a16="http://schemas.microsoft.com/office/drawing/2014/main" id="{6D0FAA3D-BF95-4A36-BA45-455163628627}"/>
            </a:ext>
          </a:extLst>
        </xdr:cNvPr>
        <xdr:cNvSpPr/>
      </xdr:nvSpPr>
      <xdr:spPr>
        <a:xfrm>
          <a:off x="4127500" y="631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12971</xdr:rowOff>
    </xdr:from>
    <xdr:ext cx="405111" cy="259045"/>
    <xdr:sp macro="" textlink="">
      <xdr:nvSpPr>
        <xdr:cNvPr id="72" name="【道路】&#10;有形固定資産減価償却率該当値テキスト">
          <a:extLst>
            <a:ext uri="{FF2B5EF4-FFF2-40B4-BE49-F238E27FC236}">
              <a16:creationId xmlns:a16="http://schemas.microsoft.com/office/drawing/2014/main" id="{A9D2D8DE-ADD2-424C-BAD8-74DE589345D1}"/>
            </a:ext>
          </a:extLst>
        </xdr:cNvPr>
        <xdr:cNvSpPr txBox="1"/>
      </xdr:nvSpPr>
      <xdr:spPr>
        <a:xfrm>
          <a:off x="4216400" y="6293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xdr:rowOff>
    </xdr:from>
    <xdr:to>
      <xdr:col>20</xdr:col>
      <xdr:colOff>38100</xdr:colOff>
      <xdr:row>38</xdr:row>
      <xdr:rowOff>106426</xdr:rowOff>
    </xdr:to>
    <xdr:sp macro="" textlink="">
      <xdr:nvSpPr>
        <xdr:cNvPr id="73" name="楕円 72">
          <a:extLst>
            <a:ext uri="{FF2B5EF4-FFF2-40B4-BE49-F238E27FC236}">
              <a16:creationId xmlns:a16="http://schemas.microsoft.com/office/drawing/2014/main" id="{8360A565-946C-4DA4-B650-6515EC513EA5}"/>
            </a:ext>
          </a:extLst>
        </xdr:cNvPr>
        <xdr:cNvSpPr/>
      </xdr:nvSpPr>
      <xdr:spPr>
        <a:xfrm>
          <a:off x="3384550" y="62849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55626</xdr:rowOff>
    </xdr:from>
    <xdr:to>
      <xdr:col>24</xdr:col>
      <xdr:colOff>63500</xdr:colOff>
      <xdr:row>38</xdr:row>
      <xdr:rowOff>85344</xdr:rowOff>
    </xdr:to>
    <xdr:cxnSp macro="">
      <xdr:nvCxnSpPr>
        <xdr:cNvPr id="74" name="直線コネクタ 73">
          <a:extLst>
            <a:ext uri="{FF2B5EF4-FFF2-40B4-BE49-F238E27FC236}">
              <a16:creationId xmlns:a16="http://schemas.microsoft.com/office/drawing/2014/main" id="{2F7E0D38-52DE-4109-AC80-8F287CDBEB95}"/>
            </a:ext>
          </a:extLst>
        </xdr:cNvPr>
        <xdr:cNvCxnSpPr/>
      </xdr:nvCxnSpPr>
      <xdr:spPr>
        <a:xfrm>
          <a:off x="3429000" y="6335776"/>
          <a:ext cx="7493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144272</xdr:rowOff>
    </xdr:from>
    <xdr:to>
      <xdr:col>15</xdr:col>
      <xdr:colOff>101600</xdr:colOff>
      <xdr:row>38</xdr:row>
      <xdr:rowOff>74422</xdr:rowOff>
    </xdr:to>
    <xdr:sp macro="" textlink="">
      <xdr:nvSpPr>
        <xdr:cNvPr id="75" name="楕円 74">
          <a:extLst>
            <a:ext uri="{FF2B5EF4-FFF2-40B4-BE49-F238E27FC236}">
              <a16:creationId xmlns:a16="http://schemas.microsoft.com/office/drawing/2014/main" id="{32F74C62-A96F-4F99-8985-6029FFD3B993}"/>
            </a:ext>
          </a:extLst>
        </xdr:cNvPr>
        <xdr:cNvSpPr/>
      </xdr:nvSpPr>
      <xdr:spPr>
        <a:xfrm>
          <a:off x="2571750" y="62593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23622</xdr:rowOff>
    </xdr:from>
    <xdr:to>
      <xdr:col>19</xdr:col>
      <xdr:colOff>177800</xdr:colOff>
      <xdr:row>38</xdr:row>
      <xdr:rowOff>55626</xdr:rowOff>
    </xdr:to>
    <xdr:cxnSp macro="">
      <xdr:nvCxnSpPr>
        <xdr:cNvPr id="76" name="直線コネクタ 75">
          <a:extLst>
            <a:ext uri="{FF2B5EF4-FFF2-40B4-BE49-F238E27FC236}">
              <a16:creationId xmlns:a16="http://schemas.microsoft.com/office/drawing/2014/main" id="{84A2B5CC-5786-40A8-AC32-2C15A5C17FC5}"/>
            </a:ext>
          </a:extLst>
        </xdr:cNvPr>
        <xdr:cNvCxnSpPr/>
      </xdr:nvCxnSpPr>
      <xdr:spPr>
        <a:xfrm>
          <a:off x="2622550" y="6303772"/>
          <a:ext cx="8064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109982</xdr:rowOff>
    </xdr:from>
    <xdr:to>
      <xdr:col>10</xdr:col>
      <xdr:colOff>165100</xdr:colOff>
      <xdr:row>38</xdr:row>
      <xdr:rowOff>40132</xdr:rowOff>
    </xdr:to>
    <xdr:sp macro="" textlink="">
      <xdr:nvSpPr>
        <xdr:cNvPr id="77" name="楕円 76">
          <a:extLst>
            <a:ext uri="{FF2B5EF4-FFF2-40B4-BE49-F238E27FC236}">
              <a16:creationId xmlns:a16="http://schemas.microsoft.com/office/drawing/2014/main" id="{2CB4F347-FA9C-4454-8702-ED7F2F4C4799}"/>
            </a:ext>
          </a:extLst>
        </xdr:cNvPr>
        <xdr:cNvSpPr/>
      </xdr:nvSpPr>
      <xdr:spPr>
        <a:xfrm>
          <a:off x="1778000" y="62250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160782</xdr:rowOff>
    </xdr:from>
    <xdr:to>
      <xdr:col>15</xdr:col>
      <xdr:colOff>50800</xdr:colOff>
      <xdr:row>38</xdr:row>
      <xdr:rowOff>23622</xdr:rowOff>
    </xdr:to>
    <xdr:cxnSp macro="">
      <xdr:nvCxnSpPr>
        <xdr:cNvPr id="78" name="直線コネクタ 77">
          <a:extLst>
            <a:ext uri="{FF2B5EF4-FFF2-40B4-BE49-F238E27FC236}">
              <a16:creationId xmlns:a16="http://schemas.microsoft.com/office/drawing/2014/main" id="{6480B202-B69E-4CE4-A98D-95A00284158E}"/>
            </a:ext>
          </a:extLst>
        </xdr:cNvPr>
        <xdr:cNvCxnSpPr/>
      </xdr:nvCxnSpPr>
      <xdr:spPr>
        <a:xfrm>
          <a:off x="1828800" y="6275832"/>
          <a:ext cx="7937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77978</xdr:rowOff>
    </xdr:from>
    <xdr:to>
      <xdr:col>6</xdr:col>
      <xdr:colOff>38100</xdr:colOff>
      <xdr:row>38</xdr:row>
      <xdr:rowOff>8128</xdr:rowOff>
    </xdr:to>
    <xdr:sp macro="" textlink="">
      <xdr:nvSpPr>
        <xdr:cNvPr id="79" name="楕円 78">
          <a:extLst>
            <a:ext uri="{FF2B5EF4-FFF2-40B4-BE49-F238E27FC236}">
              <a16:creationId xmlns:a16="http://schemas.microsoft.com/office/drawing/2014/main" id="{1D7D7571-EC5A-4B89-9F09-7092F0D1CE38}"/>
            </a:ext>
          </a:extLst>
        </xdr:cNvPr>
        <xdr:cNvSpPr/>
      </xdr:nvSpPr>
      <xdr:spPr>
        <a:xfrm>
          <a:off x="984250" y="61930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128778</xdr:rowOff>
    </xdr:from>
    <xdr:to>
      <xdr:col>10</xdr:col>
      <xdr:colOff>114300</xdr:colOff>
      <xdr:row>37</xdr:row>
      <xdr:rowOff>160782</xdr:rowOff>
    </xdr:to>
    <xdr:cxnSp macro="">
      <xdr:nvCxnSpPr>
        <xdr:cNvPr id="80" name="直線コネクタ 79">
          <a:extLst>
            <a:ext uri="{FF2B5EF4-FFF2-40B4-BE49-F238E27FC236}">
              <a16:creationId xmlns:a16="http://schemas.microsoft.com/office/drawing/2014/main" id="{13AE94E6-968E-4951-9A48-03026FD1F8D2}"/>
            </a:ext>
          </a:extLst>
        </xdr:cNvPr>
        <xdr:cNvCxnSpPr/>
      </xdr:nvCxnSpPr>
      <xdr:spPr>
        <a:xfrm>
          <a:off x="1028700" y="6243828"/>
          <a:ext cx="8001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BE4652E3-2F17-46ED-8C86-D58C954494E7}"/>
            </a:ext>
          </a:extLst>
        </xdr:cNvPr>
        <xdr:cNvSpPr txBox="1"/>
      </xdr:nvSpPr>
      <xdr:spPr>
        <a:xfrm>
          <a:off x="3239144" y="5896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090126DB-EA97-4B88-91C8-385516B63159}"/>
            </a:ext>
          </a:extLst>
        </xdr:cNvPr>
        <xdr:cNvSpPr txBox="1"/>
      </xdr:nvSpPr>
      <xdr:spPr>
        <a:xfrm>
          <a:off x="2439044" y="5884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8059C517-7040-4476-99AE-51B34B5E286D}"/>
            </a:ext>
          </a:extLst>
        </xdr:cNvPr>
        <xdr:cNvSpPr txBox="1"/>
      </xdr:nvSpPr>
      <xdr:spPr>
        <a:xfrm>
          <a:off x="1645294" y="5850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5D467E10-5816-45CB-BC2D-8B0E8CAF82CA}"/>
            </a:ext>
          </a:extLst>
        </xdr:cNvPr>
        <xdr:cNvSpPr txBox="1"/>
      </xdr:nvSpPr>
      <xdr:spPr>
        <a:xfrm>
          <a:off x="851544" y="5830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97553</xdr:rowOff>
    </xdr:from>
    <xdr:ext cx="405111" cy="259045"/>
    <xdr:sp macro="" textlink="">
      <xdr:nvSpPr>
        <xdr:cNvPr id="85" name="n_1mainValue【道路】&#10;有形固定資産減価償却率">
          <a:extLst>
            <a:ext uri="{FF2B5EF4-FFF2-40B4-BE49-F238E27FC236}">
              <a16:creationId xmlns:a16="http://schemas.microsoft.com/office/drawing/2014/main" id="{1C168F0A-6BE3-4EE7-BA7D-63CE83BBD2AA}"/>
            </a:ext>
          </a:extLst>
        </xdr:cNvPr>
        <xdr:cNvSpPr txBox="1"/>
      </xdr:nvSpPr>
      <xdr:spPr>
        <a:xfrm>
          <a:off x="3239144" y="6377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65549</xdr:rowOff>
    </xdr:from>
    <xdr:ext cx="405111" cy="259045"/>
    <xdr:sp macro="" textlink="">
      <xdr:nvSpPr>
        <xdr:cNvPr id="86" name="n_2mainValue【道路】&#10;有形固定資産減価償却率">
          <a:extLst>
            <a:ext uri="{FF2B5EF4-FFF2-40B4-BE49-F238E27FC236}">
              <a16:creationId xmlns:a16="http://schemas.microsoft.com/office/drawing/2014/main" id="{53CED111-11B3-4BC2-AEE1-0820FC1E1706}"/>
            </a:ext>
          </a:extLst>
        </xdr:cNvPr>
        <xdr:cNvSpPr txBox="1"/>
      </xdr:nvSpPr>
      <xdr:spPr>
        <a:xfrm>
          <a:off x="2439044" y="6345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31259</xdr:rowOff>
    </xdr:from>
    <xdr:ext cx="405111" cy="259045"/>
    <xdr:sp macro="" textlink="">
      <xdr:nvSpPr>
        <xdr:cNvPr id="87" name="n_3mainValue【道路】&#10;有形固定資産減価償却率">
          <a:extLst>
            <a:ext uri="{FF2B5EF4-FFF2-40B4-BE49-F238E27FC236}">
              <a16:creationId xmlns:a16="http://schemas.microsoft.com/office/drawing/2014/main" id="{D92C7857-AD76-43F8-82B5-66904F460702}"/>
            </a:ext>
          </a:extLst>
        </xdr:cNvPr>
        <xdr:cNvSpPr txBox="1"/>
      </xdr:nvSpPr>
      <xdr:spPr>
        <a:xfrm>
          <a:off x="1645294" y="6311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170705</xdr:rowOff>
    </xdr:from>
    <xdr:ext cx="405111" cy="259045"/>
    <xdr:sp macro="" textlink="">
      <xdr:nvSpPr>
        <xdr:cNvPr id="88" name="n_4mainValue【道路】&#10;有形固定資産減価償却率">
          <a:extLst>
            <a:ext uri="{FF2B5EF4-FFF2-40B4-BE49-F238E27FC236}">
              <a16:creationId xmlns:a16="http://schemas.microsoft.com/office/drawing/2014/main" id="{4A5635EC-C533-41C6-B1D8-40DE25A6F44D}"/>
            </a:ext>
          </a:extLst>
        </xdr:cNvPr>
        <xdr:cNvSpPr txBox="1"/>
      </xdr:nvSpPr>
      <xdr:spPr>
        <a:xfrm>
          <a:off x="851544" y="627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5D8D9E6-A71B-4DEE-9463-D92BC8A96AD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CEF55E8-7518-4158-B448-9C609B291C7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C687767-CF44-4C6B-8372-856DC7A41D0E}"/>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8DB6F83-6C95-42E5-945C-E1CDE333B188}"/>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6178C0E-4C03-409A-B2E8-4A644A559477}"/>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9A42DE4-898E-4EA8-A273-42E4B78CA72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ED6B639-25D1-4B19-84CB-2C2BC577D819}"/>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49661AE-F007-46D7-8DC2-4AE589720B43}"/>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ECB54BD-5FEC-42B6-9491-C816C9F602DF}"/>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ED9C1B3-14F2-48DE-A31C-B883C57EDE87}"/>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4FE0959-0A15-478B-B4E4-D039C0C52C70}"/>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14E7934B-C749-4EEE-A220-CC4B3A2BFEC7}"/>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6FE42072-412B-44D6-BFDE-20977D787FCD}"/>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E4C77F44-5724-407C-8B08-30B1D839B9E4}"/>
            </a:ext>
          </a:extLst>
        </xdr:cNvPr>
        <xdr:cNvSpPr txBox="1"/>
      </xdr:nvSpPr>
      <xdr:spPr>
        <a:xfrm>
          <a:off x="5482151" y="6328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5DF7E8B7-0290-48C8-B17B-51E7F9428AF8}"/>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D2FEFD63-B8B8-4EAD-B19C-2EACFFFEDDF4}"/>
            </a:ext>
          </a:extLst>
        </xdr:cNvPr>
        <xdr:cNvSpPr txBox="1"/>
      </xdr:nvSpPr>
      <xdr:spPr>
        <a:xfrm>
          <a:off x="5482151" y="589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9CCC7D17-0744-497A-AC19-CD35A6AFB169}"/>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6306339B-133E-4ED7-BF3A-696D8E80E0B5}"/>
            </a:ext>
          </a:extLst>
        </xdr:cNvPr>
        <xdr:cNvSpPr txBox="1"/>
      </xdr:nvSpPr>
      <xdr:spPr>
        <a:xfrm>
          <a:off x="5482151" y="545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43006DA1-6C4F-494A-92CD-0AF7CC211B5E}"/>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607382F9-EF0C-4184-9810-D14C1DEDEEC2}"/>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AB6F62A1-5F48-46B4-98CE-4A2775329E6E}"/>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19318108-D6EC-4234-98CD-8647BBACB002}"/>
            </a:ext>
          </a:extLst>
        </xdr:cNvPr>
        <xdr:cNvCxnSpPr/>
      </xdr:nvCxnSpPr>
      <xdr:spPr>
        <a:xfrm flipV="1">
          <a:off x="9429115" y="5461630"/>
          <a:ext cx="0" cy="1342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CEF679D8-0ECB-4106-9501-F016865964F8}"/>
            </a:ext>
          </a:extLst>
        </xdr:cNvPr>
        <xdr:cNvSpPr txBox="1"/>
      </xdr:nvSpPr>
      <xdr:spPr>
        <a:xfrm>
          <a:off x="9467850" y="680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FC3DF619-B3AF-439C-A88E-0E8A3292D960}"/>
            </a:ext>
          </a:extLst>
        </xdr:cNvPr>
        <xdr:cNvCxnSpPr/>
      </xdr:nvCxnSpPr>
      <xdr:spPr>
        <a:xfrm>
          <a:off x="9359900" y="68041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95C0BA6C-5191-40ED-AB93-C42976F7AE00}"/>
            </a:ext>
          </a:extLst>
        </xdr:cNvPr>
        <xdr:cNvSpPr txBox="1"/>
      </xdr:nvSpPr>
      <xdr:spPr>
        <a:xfrm>
          <a:off x="9467850" y="524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EC7460D5-B78A-4923-A97A-8F16A76C4856}"/>
            </a:ext>
          </a:extLst>
        </xdr:cNvPr>
        <xdr:cNvCxnSpPr/>
      </xdr:nvCxnSpPr>
      <xdr:spPr>
        <a:xfrm>
          <a:off x="9359900" y="54616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88317</xdr:rowOff>
    </xdr:from>
    <xdr:ext cx="469744" cy="259045"/>
    <xdr:sp macro="" textlink="">
      <xdr:nvSpPr>
        <xdr:cNvPr id="115" name="【道路】&#10;一人当たり延長平均値テキスト">
          <a:extLst>
            <a:ext uri="{FF2B5EF4-FFF2-40B4-BE49-F238E27FC236}">
              <a16:creationId xmlns:a16="http://schemas.microsoft.com/office/drawing/2014/main" id="{1F9FA6F8-1FB7-4371-87B6-B705B8A35235}"/>
            </a:ext>
          </a:extLst>
        </xdr:cNvPr>
        <xdr:cNvSpPr txBox="1"/>
      </xdr:nvSpPr>
      <xdr:spPr>
        <a:xfrm>
          <a:off x="9467850" y="6533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A6F32856-ADBB-45E3-A826-41C0AB32B3FB}"/>
            </a:ext>
          </a:extLst>
        </xdr:cNvPr>
        <xdr:cNvSpPr/>
      </xdr:nvSpPr>
      <xdr:spPr>
        <a:xfrm>
          <a:off x="9398000" y="65551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651E7936-33C6-4832-A9E5-4A1D40F77781}"/>
            </a:ext>
          </a:extLst>
        </xdr:cNvPr>
        <xdr:cNvSpPr/>
      </xdr:nvSpPr>
      <xdr:spPr>
        <a:xfrm>
          <a:off x="8636000" y="65567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7C40FD18-8D62-4DEF-AD3C-CF2CDACD626D}"/>
            </a:ext>
          </a:extLst>
        </xdr:cNvPr>
        <xdr:cNvSpPr/>
      </xdr:nvSpPr>
      <xdr:spPr>
        <a:xfrm>
          <a:off x="7842250" y="65582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C2D9843F-796B-4870-ABAC-557332CCAC3F}"/>
            </a:ext>
          </a:extLst>
        </xdr:cNvPr>
        <xdr:cNvSpPr/>
      </xdr:nvSpPr>
      <xdr:spPr>
        <a:xfrm>
          <a:off x="7029450" y="65577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549FFDF4-8E6A-40D8-9C59-74B7189DD3EE}"/>
            </a:ext>
          </a:extLst>
        </xdr:cNvPr>
        <xdr:cNvSpPr/>
      </xdr:nvSpPr>
      <xdr:spPr>
        <a:xfrm>
          <a:off x="6235700" y="65638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6C481220-BE95-4D3D-9A30-A48F7429AED9}"/>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F0640E4A-E631-4203-BFB0-3E19709D9503}"/>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FF8EC4A-0804-4EFF-A805-C5743634BCDD}"/>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C1D730F-D47F-4663-B074-5BD30A7001EF}"/>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DBCB2AD-F5BC-4EF0-AA84-5FB72A55EF05}"/>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117160</xdr:rowOff>
    </xdr:from>
    <xdr:to>
      <xdr:col>55</xdr:col>
      <xdr:colOff>50800</xdr:colOff>
      <xdr:row>39</xdr:row>
      <xdr:rowOff>47310</xdr:rowOff>
    </xdr:to>
    <xdr:sp macro="" textlink="">
      <xdr:nvSpPr>
        <xdr:cNvPr id="126" name="楕円 125">
          <a:extLst>
            <a:ext uri="{FF2B5EF4-FFF2-40B4-BE49-F238E27FC236}">
              <a16:creationId xmlns:a16="http://schemas.microsoft.com/office/drawing/2014/main" id="{9B4808E8-28F3-4E62-8278-60473DF7669B}"/>
            </a:ext>
          </a:extLst>
        </xdr:cNvPr>
        <xdr:cNvSpPr/>
      </xdr:nvSpPr>
      <xdr:spPr>
        <a:xfrm>
          <a:off x="9398000" y="63973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140037</xdr:rowOff>
    </xdr:from>
    <xdr:ext cx="534377" cy="259045"/>
    <xdr:sp macro="" textlink="">
      <xdr:nvSpPr>
        <xdr:cNvPr id="127" name="【道路】&#10;一人当たり延長該当値テキスト">
          <a:extLst>
            <a:ext uri="{FF2B5EF4-FFF2-40B4-BE49-F238E27FC236}">
              <a16:creationId xmlns:a16="http://schemas.microsoft.com/office/drawing/2014/main" id="{A606AE7F-1C4D-47DD-8ED3-F3298FB0912F}"/>
            </a:ext>
          </a:extLst>
        </xdr:cNvPr>
        <xdr:cNvSpPr txBox="1"/>
      </xdr:nvSpPr>
      <xdr:spPr>
        <a:xfrm>
          <a:off x="9467850" y="625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117754</xdr:rowOff>
    </xdr:from>
    <xdr:to>
      <xdr:col>50</xdr:col>
      <xdr:colOff>165100</xdr:colOff>
      <xdr:row>39</xdr:row>
      <xdr:rowOff>47904</xdr:rowOff>
    </xdr:to>
    <xdr:sp macro="" textlink="">
      <xdr:nvSpPr>
        <xdr:cNvPr id="128" name="楕円 127">
          <a:extLst>
            <a:ext uri="{FF2B5EF4-FFF2-40B4-BE49-F238E27FC236}">
              <a16:creationId xmlns:a16="http://schemas.microsoft.com/office/drawing/2014/main" id="{118ED8D8-2AC0-40C7-B8E9-8D33AE2523F5}"/>
            </a:ext>
          </a:extLst>
        </xdr:cNvPr>
        <xdr:cNvSpPr/>
      </xdr:nvSpPr>
      <xdr:spPr>
        <a:xfrm>
          <a:off x="8636000" y="63979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167960</xdr:rowOff>
    </xdr:from>
    <xdr:to>
      <xdr:col>55</xdr:col>
      <xdr:colOff>0</xdr:colOff>
      <xdr:row>38</xdr:row>
      <xdr:rowOff>168554</xdr:rowOff>
    </xdr:to>
    <xdr:cxnSp macro="">
      <xdr:nvCxnSpPr>
        <xdr:cNvPr id="129" name="直線コネクタ 128">
          <a:extLst>
            <a:ext uri="{FF2B5EF4-FFF2-40B4-BE49-F238E27FC236}">
              <a16:creationId xmlns:a16="http://schemas.microsoft.com/office/drawing/2014/main" id="{6813B4E0-E450-4815-885D-601E36375B01}"/>
            </a:ext>
          </a:extLst>
        </xdr:cNvPr>
        <xdr:cNvCxnSpPr/>
      </xdr:nvCxnSpPr>
      <xdr:spPr>
        <a:xfrm flipV="1">
          <a:off x="8686800" y="64481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116566</xdr:rowOff>
    </xdr:from>
    <xdr:to>
      <xdr:col>46</xdr:col>
      <xdr:colOff>38100</xdr:colOff>
      <xdr:row>39</xdr:row>
      <xdr:rowOff>46716</xdr:rowOff>
    </xdr:to>
    <xdr:sp macro="" textlink="">
      <xdr:nvSpPr>
        <xdr:cNvPr id="130" name="楕円 129">
          <a:extLst>
            <a:ext uri="{FF2B5EF4-FFF2-40B4-BE49-F238E27FC236}">
              <a16:creationId xmlns:a16="http://schemas.microsoft.com/office/drawing/2014/main" id="{1DDA6126-DC9A-47DC-9CE9-A44EC01878B2}"/>
            </a:ext>
          </a:extLst>
        </xdr:cNvPr>
        <xdr:cNvSpPr/>
      </xdr:nvSpPr>
      <xdr:spPr>
        <a:xfrm>
          <a:off x="7842250" y="63967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167366</xdr:rowOff>
    </xdr:from>
    <xdr:to>
      <xdr:col>50</xdr:col>
      <xdr:colOff>114300</xdr:colOff>
      <xdr:row>38</xdr:row>
      <xdr:rowOff>168554</xdr:rowOff>
    </xdr:to>
    <xdr:cxnSp macro="">
      <xdr:nvCxnSpPr>
        <xdr:cNvPr id="131" name="直線コネクタ 130">
          <a:extLst>
            <a:ext uri="{FF2B5EF4-FFF2-40B4-BE49-F238E27FC236}">
              <a16:creationId xmlns:a16="http://schemas.microsoft.com/office/drawing/2014/main" id="{2B557911-CAB1-40AE-B413-91659C4DA4DE}"/>
            </a:ext>
          </a:extLst>
        </xdr:cNvPr>
        <xdr:cNvCxnSpPr/>
      </xdr:nvCxnSpPr>
      <xdr:spPr>
        <a:xfrm>
          <a:off x="7886700" y="644751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117526</xdr:rowOff>
    </xdr:from>
    <xdr:to>
      <xdr:col>41</xdr:col>
      <xdr:colOff>101600</xdr:colOff>
      <xdr:row>39</xdr:row>
      <xdr:rowOff>47676</xdr:rowOff>
    </xdr:to>
    <xdr:sp macro="" textlink="">
      <xdr:nvSpPr>
        <xdr:cNvPr id="132" name="楕円 131">
          <a:extLst>
            <a:ext uri="{FF2B5EF4-FFF2-40B4-BE49-F238E27FC236}">
              <a16:creationId xmlns:a16="http://schemas.microsoft.com/office/drawing/2014/main" id="{AA7DBDB3-075D-49A1-8AB5-3EA69D86E539}"/>
            </a:ext>
          </a:extLst>
        </xdr:cNvPr>
        <xdr:cNvSpPr/>
      </xdr:nvSpPr>
      <xdr:spPr>
        <a:xfrm>
          <a:off x="7029450" y="63976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167366</xdr:rowOff>
    </xdr:from>
    <xdr:to>
      <xdr:col>45</xdr:col>
      <xdr:colOff>177800</xdr:colOff>
      <xdr:row>38</xdr:row>
      <xdr:rowOff>168326</xdr:rowOff>
    </xdr:to>
    <xdr:cxnSp macro="">
      <xdr:nvCxnSpPr>
        <xdr:cNvPr id="133" name="直線コネクタ 132">
          <a:extLst>
            <a:ext uri="{FF2B5EF4-FFF2-40B4-BE49-F238E27FC236}">
              <a16:creationId xmlns:a16="http://schemas.microsoft.com/office/drawing/2014/main" id="{3AEF8EF9-B71B-4EFF-8099-9F0157AE53C4}"/>
            </a:ext>
          </a:extLst>
        </xdr:cNvPr>
        <xdr:cNvCxnSpPr/>
      </xdr:nvCxnSpPr>
      <xdr:spPr>
        <a:xfrm flipV="1">
          <a:off x="7080250" y="644751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119309</xdr:rowOff>
    </xdr:from>
    <xdr:to>
      <xdr:col>36</xdr:col>
      <xdr:colOff>165100</xdr:colOff>
      <xdr:row>39</xdr:row>
      <xdr:rowOff>49459</xdr:rowOff>
    </xdr:to>
    <xdr:sp macro="" textlink="">
      <xdr:nvSpPr>
        <xdr:cNvPr id="134" name="楕円 133">
          <a:extLst>
            <a:ext uri="{FF2B5EF4-FFF2-40B4-BE49-F238E27FC236}">
              <a16:creationId xmlns:a16="http://schemas.microsoft.com/office/drawing/2014/main" id="{A12F34BF-4704-48BF-A4B0-23BCE8E1B0C6}"/>
            </a:ext>
          </a:extLst>
        </xdr:cNvPr>
        <xdr:cNvSpPr/>
      </xdr:nvSpPr>
      <xdr:spPr>
        <a:xfrm>
          <a:off x="6235700" y="63994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168326</xdr:rowOff>
    </xdr:from>
    <xdr:to>
      <xdr:col>41</xdr:col>
      <xdr:colOff>50800</xdr:colOff>
      <xdr:row>38</xdr:row>
      <xdr:rowOff>170109</xdr:rowOff>
    </xdr:to>
    <xdr:cxnSp macro="">
      <xdr:nvCxnSpPr>
        <xdr:cNvPr id="135" name="直線コネクタ 134">
          <a:extLst>
            <a:ext uri="{FF2B5EF4-FFF2-40B4-BE49-F238E27FC236}">
              <a16:creationId xmlns:a16="http://schemas.microsoft.com/office/drawing/2014/main" id="{E208CF36-1263-4107-8CE9-69B8F0ACC9A7}"/>
            </a:ext>
          </a:extLst>
        </xdr:cNvPr>
        <xdr:cNvCxnSpPr/>
      </xdr:nvCxnSpPr>
      <xdr:spPr>
        <a:xfrm flipV="1">
          <a:off x="6286500" y="6442126"/>
          <a:ext cx="79375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32768</xdr:rowOff>
    </xdr:from>
    <xdr:ext cx="469744" cy="259045"/>
    <xdr:sp macro="" textlink="">
      <xdr:nvSpPr>
        <xdr:cNvPr id="136" name="n_1aveValue【道路】&#10;一人当たり延長">
          <a:extLst>
            <a:ext uri="{FF2B5EF4-FFF2-40B4-BE49-F238E27FC236}">
              <a16:creationId xmlns:a16="http://schemas.microsoft.com/office/drawing/2014/main" id="{82D53EFF-5693-4198-86A6-097A0C603422}"/>
            </a:ext>
          </a:extLst>
        </xdr:cNvPr>
        <xdr:cNvSpPr txBox="1"/>
      </xdr:nvSpPr>
      <xdr:spPr>
        <a:xfrm>
          <a:off x="8458277" y="664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34276</xdr:rowOff>
    </xdr:from>
    <xdr:ext cx="469744" cy="259045"/>
    <xdr:sp macro="" textlink="">
      <xdr:nvSpPr>
        <xdr:cNvPr id="137" name="n_2aveValue【道路】&#10;一人当たり延長">
          <a:extLst>
            <a:ext uri="{FF2B5EF4-FFF2-40B4-BE49-F238E27FC236}">
              <a16:creationId xmlns:a16="http://schemas.microsoft.com/office/drawing/2014/main" id="{F51F5807-C45F-4535-A7F9-DE97E83E4881}"/>
            </a:ext>
          </a:extLst>
        </xdr:cNvPr>
        <xdr:cNvSpPr txBox="1"/>
      </xdr:nvSpPr>
      <xdr:spPr>
        <a:xfrm>
          <a:off x="7677227" y="664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33728</xdr:rowOff>
    </xdr:from>
    <xdr:ext cx="469744" cy="259045"/>
    <xdr:sp macro="" textlink="">
      <xdr:nvSpPr>
        <xdr:cNvPr id="138" name="n_3aveValue【道路】&#10;一人当たり延長">
          <a:extLst>
            <a:ext uri="{FF2B5EF4-FFF2-40B4-BE49-F238E27FC236}">
              <a16:creationId xmlns:a16="http://schemas.microsoft.com/office/drawing/2014/main" id="{C0DC5A9E-A90A-42DA-9A48-3F2920A5E01E}"/>
            </a:ext>
          </a:extLst>
        </xdr:cNvPr>
        <xdr:cNvSpPr txBox="1"/>
      </xdr:nvSpPr>
      <xdr:spPr>
        <a:xfrm>
          <a:off x="6864427" y="66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39854</xdr:rowOff>
    </xdr:from>
    <xdr:ext cx="469744" cy="259045"/>
    <xdr:sp macro="" textlink="">
      <xdr:nvSpPr>
        <xdr:cNvPr id="139" name="n_4aveValue【道路】&#10;一人当たり延長">
          <a:extLst>
            <a:ext uri="{FF2B5EF4-FFF2-40B4-BE49-F238E27FC236}">
              <a16:creationId xmlns:a16="http://schemas.microsoft.com/office/drawing/2014/main" id="{00C1D187-CE0A-40B2-835C-BB349FC66D19}"/>
            </a:ext>
          </a:extLst>
        </xdr:cNvPr>
        <xdr:cNvSpPr txBox="1"/>
      </xdr:nvSpPr>
      <xdr:spPr>
        <a:xfrm>
          <a:off x="6070677" y="665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64431</xdr:rowOff>
    </xdr:from>
    <xdr:ext cx="534377" cy="259045"/>
    <xdr:sp macro="" textlink="">
      <xdr:nvSpPr>
        <xdr:cNvPr id="140" name="n_1mainValue【道路】&#10;一人当たり延長">
          <a:extLst>
            <a:ext uri="{FF2B5EF4-FFF2-40B4-BE49-F238E27FC236}">
              <a16:creationId xmlns:a16="http://schemas.microsoft.com/office/drawing/2014/main" id="{93299EAE-09CB-4CBB-8A24-941E907FBA8A}"/>
            </a:ext>
          </a:extLst>
        </xdr:cNvPr>
        <xdr:cNvSpPr txBox="1"/>
      </xdr:nvSpPr>
      <xdr:spPr>
        <a:xfrm>
          <a:off x="8425961" y="617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63243</xdr:rowOff>
    </xdr:from>
    <xdr:ext cx="534377" cy="259045"/>
    <xdr:sp macro="" textlink="">
      <xdr:nvSpPr>
        <xdr:cNvPr id="141" name="n_2mainValue【道路】&#10;一人当たり延長">
          <a:extLst>
            <a:ext uri="{FF2B5EF4-FFF2-40B4-BE49-F238E27FC236}">
              <a16:creationId xmlns:a16="http://schemas.microsoft.com/office/drawing/2014/main" id="{7849A358-1896-49EC-BFE6-AFAFEAE53B43}"/>
            </a:ext>
          </a:extLst>
        </xdr:cNvPr>
        <xdr:cNvSpPr txBox="1"/>
      </xdr:nvSpPr>
      <xdr:spPr>
        <a:xfrm>
          <a:off x="7644911" y="617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64203</xdr:rowOff>
    </xdr:from>
    <xdr:ext cx="534377" cy="259045"/>
    <xdr:sp macro="" textlink="">
      <xdr:nvSpPr>
        <xdr:cNvPr id="142" name="n_3mainValue【道路】&#10;一人当たり延長">
          <a:extLst>
            <a:ext uri="{FF2B5EF4-FFF2-40B4-BE49-F238E27FC236}">
              <a16:creationId xmlns:a16="http://schemas.microsoft.com/office/drawing/2014/main" id="{D1DAC365-D9DF-40CD-A617-68783862D4E3}"/>
            </a:ext>
          </a:extLst>
        </xdr:cNvPr>
        <xdr:cNvSpPr txBox="1"/>
      </xdr:nvSpPr>
      <xdr:spPr>
        <a:xfrm>
          <a:off x="6851161" y="6179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65986</xdr:rowOff>
    </xdr:from>
    <xdr:ext cx="534377" cy="259045"/>
    <xdr:sp macro="" textlink="">
      <xdr:nvSpPr>
        <xdr:cNvPr id="143" name="n_4mainValue【道路】&#10;一人当たり延長">
          <a:extLst>
            <a:ext uri="{FF2B5EF4-FFF2-40B4-BE49-F238E27FC236}">
              <a16:creationId xmlns:a16="http://schemas.microsoft.com/office/drawing/2014/main" id="{88EA1BAB-5211-405A-A99F-5F51648B588B}"/>
            </a:ext>
          </a:extLst>
        </xdr:cNvPr>
        <xdr:cNvSpPr txBox="1"/>
      </xdr:nvSpPr>
      <xdr:spPr>
        <a:xfrm>
          <a:off x="6038361" y="618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74AD9F94-0C50-4C09-AE66-765A7FC0DC09}"/>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C0550971-4551-400D-9988-97B365664434}"/>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E0378DD8-F1B4-4705-A31B-AC33C2D44CAE}"/>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855790D0-14E1-429A-A430-91A5DB5DBE2F}"/>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E3025970-C0BB-4E14-A6EB-DF0445A8447E}"/>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B7650E2F-7DFD-4774-817F-84E4B78AE859}"/>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9F30D1D9-CDED-489C-8E34-5548DA806D2D}"/>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44C7A6E1-205C-40AD-B379-47CF8E778981}"/>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32F8071A-4EA3-4F2E-B565-65A4D53249F9}"/>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A8AA30B6-7A14-464B-BB7A-6677C60E3D7D}"/>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08538DC-67AC-41A7-9308-472081298754}"/>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D893D914-C18B-4DA8-90E3-BE48136BDA66}"/>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1E9A7B6A-5B1D-49ED-84F1-5EA1FF15CC93}"/>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B7488410-A9C3-4B7E-937E-777BE894B82A}"/>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960DA557-8866-4A8D-9C13-304DF3B220F0}"/>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B3B8806D-336E-4732-83A1-E2AFA326167F}"/>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DFF74CF4-5925-4960-9B55-884B1C5AEBC6}"/>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036BB1AE-1BCC-45C6-A33B-55F4C31B24B2}"/>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9933AC08-E68B-4252-A13B-D8CF255F784D}"/>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52A58339-FEEF-45B4-A8D5-C0AB1E32263D}"/>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22CF58EE-D064-4333-A1C2-262A8247983E}"/>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96CD085E-A268-451A-9F3C-4B498B8C2971}"/>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CA24688F-4ED4-4969-9284-46FE00F14127}"/>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484A8CA-F0DE-4A35-91CD-B16D8D2435A9}"/>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CACD76B-28E8-40A6-B78B-B257A0235D0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E6A1B473-0214-44EA-AA51-324C5CD387B2}"/>
            </a:ext>
          </a:extLst>
        </xdr:cNvPr>
        <xdr:cNvCxnSpPr/>
      </xdr:nvCxnSpPr>
      <xdr:spPr>
        <a:xfrm flipV="1">
          <a:off x="4177665" y="9261747"/>
          <a:ext cx="0" cy="123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750653D8-DDF4-4C71-A186-8A62794DC946}"/>
            </a:ext>
          </a:extLst>
        </xdr:cNvPr>
        <xdr:cNvSpPr txBox="1"/>
      </xdr:nvSpPr>
      <xdr:spPr>
        <a:xfrm>
          <a:off x="4216400" y="10498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6BFD2831-67D4-43AD-97AA-0EF3D947A260}"/>
            </a:ext>
          </a:extLst>
        </xdr:cNvPr>
        <xdr:cNvCxnSpPr/>
      </xdr:nvCxnSpPr>
      <xdr:spPr>
        <a:xfrm>
          <a:off x="4108450" y="104941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3D3B0002-ECA2-4C4F-A362-43203EB65C12}"/>
            </a:ext>
          </a:extLst>
        </xdr:cNvPr>
        <xdr:cNvSpPr txBox="1"/>
      </xdr:nvSpPr>
      <xdr:spPr>
        <a:xfrm>
          <a:off x="4216400" y="9049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28778E8A-979B-4399-BD69-9225CC896EDA}"/>
            </a:ext>
          </a:extLst>
        </xdr:cNvPr>
        <xdr:cNvCxnSpPr/>
      </xdr:nvCxnSpPr>
      <xdr:spPr>
        <a:xfrm>
          <a:off x="4108450" y="92617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5ABE6741-CDB9-4AF4-A932-22DD733ED4C3}"/>
            </a:ext>
          </a:extLst>
        </xdr:cNvPr>
        <xdr:cNvSpPr txBox="1"/>
      </xdr:nvSpPr>
      <xdr:spPr>
        <a:xfrm>
          <a:off x="4216400" y="1007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63358EDC-0150-47BA-9BF6-B9E985B76FCB}"/>
            </a:ext>
          </a:extLst>
        </xdr:cNvPr>
        <xdr:cNvSpPr/>
      </xdr:nvSpPr>
      <xdr:spPr>
        <a:xfrm>
          <a:off x="4127500" y="1010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B1BDE584-6B69-441A-90E3-E958431D393F}"/>
            </a:ext>
          </a:extLst>
        </xdr:cNvPr>
        <xdr:cNvSpPr/>
      </xdr:nvSpPr>
      <xdr:spPr>
        <a:xfrm>
          <a:off x="3384550" y="10095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34C1D8A2-37CF-47A3-81F8-1AD0F7C735B5}"/>
            </a:ext>
          </a:extLst>
        </xdr:cNvPr>
        <xdr:cNvSpPr/>
      </xdr:nvSpPr>
      <xdr:spPr>
        <a:xfrm>
          <a:off x="2571750" y="1007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D988934E-27E8-41F2-BF0E-F99D7A77ED84}"/>
            </a:ext>
          </a:extLst>
        </xdr:cNvPr>
        <xdr:cNvSpPr/>
      </xdr:nvSpPr>
      <xdr:spPr>
        <a:xfrm>
          <a:off x="1778000" y="100623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5827E7E1-0653-4FD8-975F-8D5C4029DC8D}"/>
            </a:ext>
          </a:extLst>
        </xdr:cNvPr>
        <xdr:cNvSpPr/>
      </xdr:nvSpPr>
      <xdr:spPr>
        <a:xfrm>
          <a:off x="984250" y="100378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9A75047-6218-4E0E-A988-BCD6840DC7D0}"/>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5D9D0AE-6718-4B4C-AB01-F8AC00A6E636}"/>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8826A93-B11B-425B-88C9-09E1B4B68EB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93F7BA8-B2DF-4B42-92A2-846305EA7E0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1364310-94D7-4D41-B646-7D01FC6699A8}"/>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164737</xdr:rowOff>
    </xdr:from>
    <xdr:to>
      <xdr:col>24</xdr:col>
      <xdr:colOff>114300</xdr:colOff>
      <xdr:row>59</xdr:row>
      <xdr:rowOff>94887</xdr:rowOff>
    </xdr:to>
    <xdr:sp macro="" textlink="">
      <xdr:nvSpPr>
        <xdr:cNvPr id="185" name="楕円 184">
          <a:extLst>
            <a:ext uri="{FF2B5EF4-FFF2-40B4-BE49-F238E27FC236}">
              <a16:creationId xmlns:a16="http://schemas.microsoft.com/office/drawing/2014/main" id="{2D8FAAAD-65B1-4C7C-A61D-6A8B756099AD}"/>
            </a:ext>
          </a:extLst>
        </xdr:cNvPr>
        <xdr:cNvSpPr/>
      </xdr:nvSpPr>
      <xdr:spPr>
        <a:xfrm>
          <a:off x="4127500" y="97468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16164</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8D3798BF-2B51-479F-81EA-F73C4D5AF767}"/>
            </a:ext>
          </a:extLst>
        </xdr:cNvPr>
        <xdr:cNvSpPr txBox="1"/>
      </xdr:nvSpPr>
      <xdr:spPr>
        <a:xfrm>
          <a:off x="4216400" y="959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140244</xdr:rowOff>
    </xdr:from>
    <xdr:to>
      <xdr:col>20</xdr:col>
      <xdr:colOff>38100</xdr:colOff>
      <xdr:row>59</xdr:row>
      <xdr:rowOff>70394</xdr:rowOff>
    </xdr:to>
    <xdr:sp macro="" textlink="">
      <xdr:nvSpPr>
        <xdr:cNvPr id="187" name="楕円 186">
          <a:extLst>
            <a:ext uri="{FF2B5EF4-FFF2-40B4-BE49-F238E27FC236}">
              <a16:creationId xmlns:a16="http://schemas.microsoft.com/office/drawing/2014/main" id="{EBD6FDC0-715E-47E9-ABAE-4179C3F95FA0}"/>
            </a:ext>
          </a:extLst>
        </xdr:cNvPr>
        <xdr:cNvSpPr/>
      </xdr:nvSpPr>
      <xdr:spPr>
        <a:xfrm>
          <a:off x="3384550" y="97223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19594</xdr:rowOff>
    </xdr:from>
    <xdr:to>
      <xdr:col>24</xdr:col>
      <xdr:colOff>63500</xdr:colOff>
      <xdr:row>59</xdr:row>
      <xdr:rowOff>44087</xdr:rowOff>
    </xdr:to>
    <xdr:cxnSp macro="">
      <xdr:nvCxnSpPr>
        <xdr:cNvPr id="188" name="直線コネクタ 187">
          <a:extLst>
            <a:ext uri="{FF2B5EF4-FFF2-40B4-BE49-F238E27FC236}">
              <a16:creationId xmlns:a16="http://schemas.microsoft.com/office/drawing/2014/main" id="{77F80BD4-1349-4D3C-9FB5-178FB139D432}"/>
            </a:ext>
          </a:extLst>
        </xdr:cNvPr>
        <xdr:cNvCxnSpPr/>
      </xdr:nvCxnSpPr>
      <xdr:spPr>
        <a:xfrm>
          <a:off x="3429000" y="9766844"/>
          <a:ext cx="7493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151674</xdr:rowOff>
    </xdr:from>
    <xdr:to>
      <xdr:col>15</xdr:col>
      <xdr:colOff>101600</xdr:colOff>
      <xdr:row>59</xdr:row>
      <xdr:rowOff>81824</xdr:rowOff>
    </xdr:to>
    <xdr:sp macro="" textlink="">
      <xdr:nvSpPr>
        <xdr:cNvPr id="189" name="楕円 188">
          <a:extLst>
            <a:ext uri="{FF2B5EF4-FFF2-40B4-BE49-F238E27FC236}">
              <a16:creationId xmlns:a16="http://schemas.microsoft.com/office/drawing/2014/main" id="{09D67B3E-A9C4-4AC9-A934-7541B5C7FAB5}"/>
            </a:ext>
          </a:extLst>
        </xdr:cNvPr>
        <xdr:cNvSpPr/>
      </xdr:nvSpPr>
      <xdr:spPr>
        <a:xfrm>
          <a:off x="2571750" y="97338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19594</xdr:rowOff>
    </xdr:from>
    <xdr:to>
      <xdr:col>19</xdr:col>
      <xdr:colOff>177800</xdr:colOff>
      <xdr:row>59</xdr:row>
      <xdr:rowOff>31024</xdr:rowOff>
    </xdr:to>
    <xdr:cxnSp macro="">
      <xdr:nvCxnSpPr>
        <xdr:cNvPr id="190" name="直線コネクタ 189">
          <a:extLst>
            <a:ext uri="{FF2B5EF4-FFF2-40B4-BE49-F238E27FC236}">
              <a16:creationId xmlns:a16="http://schemas.microsoft.com/office/drawing/2014/main" id="{475C2DCE-0245-4DA2-926B-9983CA8D4F62}"/>
            </a:ext>
          </a:extLst>
        </xdr:cNvPr>
        <xdr:cNvCxnSpPr/>
      </xdr:nvCxnSpPr>
      <xdr:spPr>
        <a:xfrm flipV="1">
          <a:off x="2622550" y="9766844"/>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16147</xdr:rowOff>
    </xdr:from>
    <xdr:to>
      <xdr:col>10</xdr:col>
      <xdr:colOff>165100</xdr:colOff>
      <xdr:row>59</xdr:row>
      <xdr:rowOff>117747</xdr:rowOff>
    </xdr:to>
    <xdr:sp macro="" textlink="">
      <xdr:nvSpPr>
        <xdr:cNvPr id="191" name="楕円 190">
          <a:extLst>
            <a:ext uri="{FF2B5EF4-FFF2-40B4-BE49-F238E27FC236}">
              <a16:creationId xmlns:a16="http://schemas.microsoft.com/office/drawing/2014/main" id="{E83266C2-C188-43F3-BBB5-152DF71AD46E}"/>
            </a:ext>
          </a:extLst>
        </xdr:cNvPr>
        <xdr:cNvSpPr/>
      </xdr:nvSpPr>
      <xdr:spPr>
        <a:xfrm>
          <a:off x="1778000" y="976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31024</xdr:rowOff>
    </xdr:from>
    <xdr:to>
      <xdr:col>15</xdr:col>
      <xdr:colOff>50800</xdr:colOff>
      <xdr:row>59</xdr:row>
      <xdr:rowOff>66947</xdr:rowOff>
    </xdr:to>
    <xdr:cxnSp macro="">
      <xdr:nvCxnSpPr>
        <xdr:cNvPr id="192" name="直線コネクタ 191">
          <a:extLst>
            <a:ext uri="{FF2B5EF4-FFF2-40B4-BE49-F238E27FC236}">
              <a16:creationId xmlns:a16="http://schemas.microsoft.com/office/drawing/2014/main" id="{8CE1AA7F-86A4-4CB8-9ECA-DA9AFDAEA10B}"/>
            </a:ext>
          </a:extLst>
        </xdr:cNvPr>
        <xdr:cNvCxnSpPr/>
      </xdr:nvCxnSpPr>
      <xdr:spPr>
        <a:xfrm flipV="1">
          <a:off x="1828800" y="9778274"/>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161472</xdr:rowOff>
    </xdr:from>
    <xdr:to>
      <xdr:col>6</xdr:col>
      <xdr:colOff>38100</xdr:colOff>
      <xdr:row>59</xdr:row>
      <xdr:rowOff>91622</xdr:rowOff>
    </xdr:to>
    <xdr:sp macro="" textlink="">
      <xdr:nvSpPr>
        <xdr:cNvPr id="193" name="楕円 192">
          <a:extLst>
            <a:ext uri="{FF2B5EF4-FFF2-40B4-BE49-F238E27FC236}">
              <a16:creationId xmlns:a16="http://schemas.microsoft.com/office/drawing/2014/main" id="{37D49BA7-9EFF-4E2D-9C48-082C9BC0824E}"/>
            </a:ext>
          </a:extLst>
        </xdr:cNvPr>
        <xdr:cNvSpPr/>
      </xdr:nvSpPr>
      <xdr:spPr>
        <a:xfrm>
          <a:off x="984250" y="97436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40822</xdr:rowOff>
    </xdr:from>
    <xdr:to>
      <xdr:col>10</xdr:col>
      <xdr:colOff>114300</xdr:colOff>
      <xdr:row>59</xdr:row>
      <xdr:rowOff>66947</xdr:rowOff>
    </xdr:to>
    <xdr:cxnSp macro="">
      <xdr:nvCxnSpPr>
        <xdr:cNvPr id="194" name="直線コネクタ 193">
          <a:extLst>
            <a:ext uri="{FF2B5EF4-FFF2-40B4-BE49-F238E27FC236}">
              <a16:creationId xmlns:a16="http://schemas.microsoft.com/office/drawing/2014/main" id="{2AE3EB49-BEC4-4DD9-88D4-AF00E8B7ABB1}"/>
            </a:ext>
          </a:extLst>
        </xdr:cNvPr>
        <xdr:cNvCxnSpPr/>
      </xdr:nvCxnSpPr>
      <xdr:spPr>
        <a:xfrm>
          <a:off x="1028700" y="9788072"/>
          <a:ext cx="8001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56733703-0974-45BC-8FDF-4D51EBEFC028}"/>
            </a:ext>
          </a:extLst>
        </xdr:cNvPr>
        <xdr:cNvSpPr txBox="1"/>
      </xdr:nvSpPr>
      <xdr:spPr>
        <a:xfrm>
          <a:off x="32391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9F84BE0D-714E-45DF-833F-14D21A09438A}"/>
            </a:ext>
          </a:extLst>
        </xdr:cNvPr>
        <xdr:cNvSpPr txBox="1"/>
      </xdr:nvSpPr>
      <xdr:spPr>
        <a:xfrm>
          <a:off x="2439044" y="10169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170D9E85-8192-42DB-8A06-B9670C44A398}"/>
            </a:ext>
          </a:extLst>
        </xdr:cNvPr>
        <xdr:cNvSpPr txBox="1"/>
      </xdr:nvSpPr>
      <xdr:spPr>
        <a:xfrm>
          <a:off x="1645294" y="10148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60FBC3DA-3342-445F-AC41-0F8106D4AE21}"/>
            </a:ext>
          </a:extLst>
        </xdr:cNvPr>
        <xdr:cNvSpPr txBox="1"/>
      </xdr:nvSpPr>
      <xdr:spPr>
        <a:xfrm>
          <a:off x="851544" y="10124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86921</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52962CB7-E73B-4391-9AE0-35D47663CD30}"/>
            </a:ext>
          </a:extLst>
        </xdr:cNvPr>
        <xdr:cNvSpPr txBox="1"/>
      </xdr:nvSpPr>
      <xdr:spPr>
        <a:xfrm>
          <a:off x="3239144" y="9503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98351</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92D91871-B475-4711-B306-6223E203DB41}"/>
            </a:ext>
          </a:extLst>
        </xdr:cNvPr>
        <xdr:cNvSpPr txBox="1"/>
      </xdr:nvSpPr>
      <xdr:spPr>
        <a:xfrm>
          <a:off x="2439044" y="9515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134274</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83058F26-1300-4D88-82B8-2D12921C6CB2}"/>
            </a:ext>
          </a:extLst>
        </xdr:cNvPr>
        <xdr:cNvSpPr txBox="1"/>
      </xdr:nvSpPr>
      <xdr:spPr>
        <a:xfrm>
          <a:off x="1645294" y="9551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108149</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A6C1B41B-A0D9-4CF6-90C8-D15A907D3EAF}"/>
            </a:ext>
          </a:extLst>
        </xdr:cNvPr>
        <xdr:cNvSpPr txBox="1"/>
      </xdr:nvSpPr>
      <xdr:spPr>
        <a:xfrm>
          <a:off x="851544" y="9525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4822FED1-A547-42FF-82FC-BF9F491F1D7B}"/>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7A84C73-0662-4C64-A393-DD3D9C47D7D7}"/>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7B34148-C965-432C-BCFE-76CAD4A1FCE8}"/>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A5F31D7-CB49-47C9-8EBF-EADDE1E4D7BA}"/>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96D13B6A-210C-4A38-A9B5-AF9DAF1A4A84}"/>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943847B-2657-44DA-9682-FEDE471BBAD7}"/>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0B5E8DA-4E13-43C8-93E9-F578CDC0B873}"/>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519293D7-9A5C-492F-B78A-0A4E8E47CF51}"/>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96F9F723-796A-4188-9AD3-7A30092B736B}"/>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C6620AD1-AC2C-4A0F-8FB3-CF0D46013111}"/>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776B89B0-E5D9-4CDD-B007-1C63C0C764A5}"/>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64D178EA-2F84-4FA7-AA80-704DE668BBE6}"/>
            </a:ext>
          </a:extLst>
        </xdr:cNvPr>
        <xdr:cNvSpPr txBox="1"/>
      </xdr:nvSpPr>
      <xdr:spPr>
        <a:xfrm>
          <a:off x="5726564" y="1043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2A3E8695-8232-494F-B00B-0A57F86B82AD}"/>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F78981D0-9B50-43CE-9411-98D42AB5FC7F}"/>
            </a:ext>
          </a:extLst>
        </xdr:cNvPr>
        <xdr:cNvSpPr txBox="1"/>
      </xdr:nvSpPr>
      <xdr:spPr>
        <a:xfrm>
          <a:off x="5418031" y="9998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5278B5B1-67BF-4F19-A725-C7DD5363ABBF}"/>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AE4C4B91-2C91-4147-8614-E6ECF182FA14}"/>
            </a:ext>
          </a:extLst>
        </xdr:cNvPr>
        <xdr:cNvSpPr txBox="1"/>
      </xdr:nvSpPr>
      <xdr:spPr>
        <a:xfrm>
          <a:off x="5418031" y="956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5638A317-14FB-43C6-AC4D-E81F21EC6ECD}"/>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D6BE739D-CAB5-448F-B0B3-37727782268B}"/>
            </a:ext>
          </a:extLst>
        </xdr:cNvPr>
        <xdr:cNvSpPr txBox="1"/>
      </xdr:nvSpPr>
      <xdr:spPr>
        <a:xfrm>
          <a:off x="5418031" y="9116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A5AB2E6B-5E1C-471C-A4BA-363C0974CF57}"/>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7C3B189E-ED9B-4955-9A02-B7FDB24FF67F}"/>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A42BB5AA-F76F-4585-AFBB-0C16326ED8CF}"/>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C5B7A5A4-211A-48E5-9805-AEDB1AAA77DF}"/>
            </a:ext>
          </a:extLst>
        </xdr:cNvPr>
        <xdr:cNvCxnSpPr/>
      </xdr:nvCxnSpPr>
      <xdr:spPr>
        <a:xfrm flipV="1">
          <a:off x="9429115" y="9534363"/>
          <a:ext cx="0" cy="1013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E48BC64E-CE9B-49AB-ABBD-208CC2615237}"/>
            </a:ext>
          </a:extLst>
        </xdr:cNvPr>
        <xdr:cNvSpPr txBox="1"/>
      </xdr:nvSpPr>
      <xdr:spPr>
        <a:xfrm>
          <a:off x="9467850" y="105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B424618B-9F85-4224-9563-CF04EB7D3354}"/>
            </a:ext>
          </a:extLst>
        </xdr:cNvPr>
        <xdr:cNvCxnSpPr/>
      </xdr:nvCxnSpPr>
      <xdr:spPr>
        <a:xfrm>
          <a:off x="9359900" y="10547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EC8169DC-39F2-44BA-8187-53074D57D1BB}"/>
            </a:ext>
          </a:extLst>
        </xdr:cNvPr>
        <xdr:cNvSpPr txBox="1"/>
      </xdr:nvSpPr>
      <xdr:spPr>
        <a:xfrm>
          <a:off x="9467850" y="931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1C887F97-4963-4C4D-A451-C55DD756858A}"/>
            </a:ext>
          </a:extLst>
        </xdr:cNvPr>
        <xdr:cNvCxnSpPr/>
      </xdr:nvCxnSpPr>
      <xdr:spPr>
        <a:xfrm>
          <a:off x="9359900" y="95343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415CCFEE-4C68-4AF0-A171-845D37478367}"/>
            </a:ext>
          </a:extLst>
        </xdr:cNvPr>
        <xdr:cNvSpPr txBox="1"/>
      </xdr:nvSpPr>
      <xdr:spPr>
        <a:xfrm>
          <a:off x="9467850" y="100230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829FD44E-4DFB-47C3-B9C0-758C5B06C7BE}"/>
            </a:ext>
          </a:extLst>
        </xdr:cNvPr>
        <xdr:cNvSpPr/>
      </xdr:nvSpPr>
      <xdr:spPr>
        <a:xfrm>
          <a:off x="9398000" y="101653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3A4E345C-C262-4EB9-8365-8C45E91E9147}"/>
            </a:ext>
          </a:extLst>
        </xdr:cNvPr>
        <xdr:cNvSpPr/>
      </xdr:nvSpPr>
      <xdr:spPr>
        <a:xfrm>
          <a:off x="8636000" y="10162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CA4FC371-563C-46E6-9CB4-208193B3E3EB}"/>
            </a:ext>
          </a:extLst>
        </xdr:cNvPr>
        <xdr:cNvSpPr/>
      </xdr:nvSpPr>
      <xdr:spPr>
        <a:xfrm>
          <a:off x="7842250" y="101665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8F04F38B-DA5C-46EF-B69F-0D89E1690BB5}"/>
            </a:ext>
          </a:extLst>
        </xdr:cNvPr>
        <xdr:cNvSpPr/>
      </xdr:nvSpPr>
      <xdr:spPr>
        <a:xfrm>
          <a:off x="7029450" y="101693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DDFB783B-EDE5-4B0B-AA39-82F2B9051EC5}"/>
            </a:ext>
          </a:extLst>
        </xdr:cNvPr>
        <xdr:cNvSpPr/>
      </xdr:nvSpPr>
      <xdr:spPr>
        <a:xfrm>
          <a:off x="6235700" y="101724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5538B1F-CBFF-4156-841C-74350E8DBC63}"/>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4FA807E-59DF-42F7-A366-F41BCDCB4429}"/>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0358FE6-FDF6-445A-AFFC-CBDEA89066F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9C68936-17AE-4C77-BBBE-FA8F2C7D61B8}"/>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7196B87-90C4-4889-BE40-B16411880DDB}"/>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40233</xdr:rowOff>
    </xdr:from>
    <xdr:to>
      <xdr:col>55</xdr:col>
      <xdr:colOff>50800</xdr:colOff>
      <xdr:row>63</xdr:row>
      <xdr:rowOff>141833</xdr:rowOff>
    </xdr:to>
    <xdr:sp macro="" textlink="">
      <xdr:nvSpPr>
        <xdr:cNvPr id="240" name="楕円 239">
          <a:extLst>
            <a:ext uri="{FF2B5EF4-FFF2-40B4-BE49-F238E27FC236}">
              <a16:creationId xmlns:a16="http://schemas.microsoft.com/office/drawing/2014/main" id="{7B5342E5-4289-404C-ACF8-AEE07574DD2B}"/>
            </a:ext>
          </a:extLst>
        </xdr:cNvPr>
        <xdr:cNvSpPr/>
      </xdr:nvSpPr>
      <xdr:spPr>
        <a:xfrm>
          <a:off x="9398000" y="104478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126610</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B2DE755A-7086-4AE0-9601-E43DE06D9DFB}"/>
            </a:ext>
          </a:extLst>
        </xdr:cNvPr>
        <xdr:cNvSpPr txBox="1"/>
      </xdr:nvSpPr>
      <xdr:spPr>
        <a:xfrm>
          <a:off x="9467850" y="1036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49862</xdr:rowOff>
    </xdr:from>
    <xdr:to>
      <xdr:col>50</xdr:col>
      <xdr:colOff>165100</xdr:colOff>
      <xdr:row>63</xdr:row>
      <xdr:rowOff>151462</xdr:rowOff>
    </xdr:to>
    <xdr:sp macro="" textlink="">
      <xdr:nvSpPr>
        <xdr:cNvPr id="242" name="楕円 241">
          <a:extLst>
            <a:ext uri="{FF2B5EF4-FFF2-40B4-BE49-F238E27FC236}">
              <a16:creationId xmlns:a16="http://schemas.microsoft.com/office/drawing/2014/main" id="{9406A532-CE92-4668-A215-F1B556596E75}"/>
            </a:ext>
          </a:extLst>
        </xdr:cNvPr>
        <xdr:cNvSpPr/>
      </xdr:nvSpPr>
      <xdr:spPr>
        <a:xfrm>
          <a:off x="8636000" y="1045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91033</xdr:rowOff>
    </xdr:from>
    <xdr:to>
      <xdr:col>55</xdr:col>
      <xdr:colOff>0</xdr:colOff>
      <xdr:row>63</xdr:row>
      <xdr:rowOff>100662</xdr:rowOff>
    </xdr:to>
    <xdr:cxnSp macro="">
      <xdr:nvCxnSpPr>
        <xdr:cNvPr id="243" name="直線コネクタ 242">
          <a:extLst>
            <a:ext uri="{FF2B5EF4-FFF2-40B4-BE49-F238E27FC236}">
              <a16:creationId xmlns:a16="http://schemas.microsoft.com/office/drawing/2014/main" id="{F6A19C55-5E96-481E-965C-F10CD5A54D47}"/>
            </a:ext>
          </a:extLst>
        </xdr:cNvPr>
        <xdr:cNvCxnSpPr/>
      </xdr:nvCxnSpPr>
      <xdr:spPr>
        <a:xfrm flipV="1">
          <a:off x="8686800" y="10498683"/>
          <a:ext cx="742950" cy="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53817</xdr:rowOff>
    </xdr:from>
    <xdr:to>
      <xdr:col>46</xdr:col>
      <xdr:colOff>38100</xdr:colOff>
      <xdr:row>63</xdr:row>
      <xdr:rowOff>155417</xdr:rowOff>
    </xdr:to>
    <xdr:sp macro="" textlink="">
      <xdr:nvSpPr>
        <xdr:cNvPr id="244" name="楕円 243">
          <a:extLst>
            <a:ext uri="{FF2B5EF4-FFF2-40B4-BE49-F238E27FC236}">
              <a16:creationId xmlns:a16="http://schemas.microsoft.com/office/drawing/2014/main" id="{3DBF80B0-833E-4922-A5BF-721C35943A5E}"/>
            </a:ext>
          </a:extLst>
        </xdr:cNvPr>
        <xdr:cNvSpPr/>
      </xdr:nvSpPr>
      <xdr:spPr>
        <a:xfrm>
          <a:off x="7842250" y="104614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100662</xdr:rowOff>
    </xdr:from>
    <xdr:to>
      <xdr:col>50</xdr:col>
      <xdr:colOff>114300</xdr:colOff>
      <xdr:row>63</xdr:row>
      <xdr:rowOff>104617</xdr:rowOff>
    </xdr:to>
    <xdr:cxnSp macro="">
      <xdr:nvCxnSpPr>
        <xdr:cNvPr id="245" name="直線コネクタ 244">
          <a:extLst>
            <a:ext uri="{FF2B5EF4-FFF2-40B4-BE49-F238E27FC236}">
              <a16:creationId xmlns:a16="http://schemas.microsoft.com/office/drawing/2014/main" id="{DC63366E-6EB8-4F00-98D3-31CCB998B2AD}"/>
            </a:ext>
          </a:extLst>
        </xdr:cNvPr>
        <xdr:cNvCxnSpPr/>
      </xdr:nvCxnSpPr>
      <xdr:spPr>
        <a:xfrm flipV="1">
          <a:off x="7886700" y="10508312"/>
          <a:ext cx="8001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59605</xdr:rowOff>
    </xdr:from>
    <xdr:to>
      <xdr:col>41</xdr:col>
      <xdr:colOff>101600</xdr:colOff>
      <xdr:row>63</xdr:row>
      <xdr:rowOff>161205</xdr:rowOff>
    </xdr:to>
    <xdr:sp macro="" textlink="">
      <xdr:nvSpPr>
        <xdr:cNvPr id="246" name="楕円 245">
          <a:extLst>
            <a:ext uri="{FF2B5EF4-FFF2-40B4-BE49-F238E27FC236}">
              <a16:creationId xmlns:a16="http://schemas.microsoft.com/office/drawing/2014/main" id="{2775196C-38A8-4F10-B441-02316C44A230}"/>
            </a:ext>
          </a:extLst>
        </xdr:cNvPr>
        <xdr:cNvSpPr/>
      </xdr:nvSpPr>
      <xdr:spPr>
        <a:xfrm>
          <a:off x="7029450" y="1046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104617</xdr:rowOff>
    </xdr:from>
    <xdr:to>
      <xdr:col>45</xdr:col>
      <xdr:colOff>177800</xdr:colOff>
      <xdr:row>63</xdr:row>
      <xdr:rowOff>110405</xdr:rowOff>
    </xdr:to>
    <xdr:cxnSp macro="">
      <xdr:nvCxnSpPr>
        <xdr:cNvPr id="247" name="直線コネクタ 246">
          <a:extLst>
            <a:ext uri="{FF2B5EF4-FFF2-40B4-BE49-F238E27FC236}">
              <a16:creationId xmlns:a16="http://schemas.microsoft.com/office/drawing/2014/main" id="{7A6C95BB-CA9F-4DDC-BB0C-33A6392DBE38}"/>
            </a:ext>
          </a:extLst>
        </xdr:cNvPr>
        <xdr:cNvCxnSpPr/>
      </xdr:nvCxnSpPr>
      <xdr:spPr>
        <a:xfrm flipV="1">
          <a:off x="7080250" y="10512267"/>
          <a:ext cx="806450" cy="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59815</xdr:rowOff>
    </xdr:from>
    <xdr:to>
      <xdr:col>36</xdr:col>
      <xdr:colOff>165100</xdr:colOff>
      <xdr:row>63</xdr:row>
      <xdr:rowOff>161415</xdr:rowOff>
    </xdr:to>
    <xdr:sp macro="" textlink="">
      <xdr:nvSpPr>
        <xdr:cNvPr id="248" name="楕円 247">
          <a:extLst>
            <a:ext uri="{FF2B5EF4-FFF2-40B4-BE49-F238E27FC236}">
              <a16:creationId xmlns:a16="http://schemas.microsoft.com/office/drawing/2014/main" id="{531143C6-4B86-40FE-84F9-DE85EC82BF87}"/>
            </a:ext>
          </a:extLst>
        </xdr:cNvPr>
        <xdr:cNvSpPr/>
      </xdr:nvSpPr>
      <xdr:spPr>
        <a:xfrm>
          <a:off x="6235700" y="1046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110405</xdr:rowOff>
    </xdr:from>
    <xdr:to>
      <xdr:col>41</xdr:col>
      <xdr:colOff>50800</xdr:colOff>
      <xdr:row>63</xdr:row>
      <xdr:rowOff>110615</xdr:rowOff>
    </xdr:to>
    <xdr:cxnSp macro="">
      <xdr:nvCxnSpPr>
        <xdr:cNvPr id="249" name="直線コネクタ 248">
          <a:extLst>
            <a:ext uri="{FF2B5EF4-FFF2-40B4-BE49-F238E27FC236}">
              <a16:creationId xmlns:a16="http://schemas.microsoft.com/office/drawing/2014/main" id="{BE2AFD4A-D86B-4B02-A102-774C9368030E}"/>
            </a:ext>
          </a:extLst>
        </xdr:cNvPr>
        <xdr:cNvCxnSpPr/>
      </xdr:nvCxnSpPr>
      <xdr:spPr>
        <a:xfrm flipV="1">
          <a:off x="6286500" y="10518055"/>
          <a:ext cx="79375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48A12FC4-9197-4C30-B105-0D7C120E220E}"/>
            </a:ext>
          </a:extLst>
        </xdr:cNvPr>
        <xdr:cNvSpPr txBox="1"/>
      </xdr:nvSpPr>
      <xdr:spPr>
        <a:xfrm>
          <a:off x="8425961" y="994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5F663460-AA48-4F29-B2DB-992F0B64E742}"/>
            </a:ext>
          </a:extLst>
        </xdr:cNvPr>
        <xdr:cNvSpPr txBox="1"/>
      </xdr:nvSpPr>
      <xdr:spPr>
        <a:xfrm>
          <a:off x="7644911" y="994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C20A7D05-09DC-4144-8E15-2646D24AEA8B}"/>
            </a:ext>
          </a:extLst>
        </xdr:cNvPr>
        <xdr:cNvSpPr txBox="1"/>
      </xdr:nvSpPr>
      <xdr:spPr>
        <a:xfrm>
          <a:off x="6851161" y="995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80DD61E0-2DC4-457B-824C-9E49EAE9C044}"/>
            </a:ext>
          </a:extLst>
        </xdr:cNvPr>
        <xdr:cNvSpPr txBox="1"/>
      </xdr:nvSpPr>
      <xdr:spPr>
        <a:xfrm>
          <a:off x="6038361" y="995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142589</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2EE3EFEE-B76E-4CFE-A769-EDB3F5A06CBA}"/>
            </a:ext>
          </a:extLst>
        </xdr:cNvPr>
        <xdr:cNvSpPr txBox="1"/>
      </xdr:nvSpPr>
      <xdr:spPr>
        <a:xfrm>
          <a:off x="8425961" y="1055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146544</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9386338C-5177-410D-96EE-C86206D792D8}"/>
            </a:ext>
          </a:extLst>
        </xdr:cNvPr>
        <xdr:cNvSpPr txBox="1"/>
      </xdr:nvSpPr>
      <xdr:spPr>
        <a:xfrm>
          <a:off x="7644911" y="1055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152332</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59CF8415-53DC-4B49-A07E-26D87A358230}"/>
            </a:ext>
          </a:extLst>
        </xdr:cNvPr>
        <xdr:cNvSpPr txBox="1"/>
      </xdr:nvSpPr>
      <xdr:spPr>
        <a:xfrm>
          <a:off x="6851161" y="1055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152542</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5ECD112A-67C2-40F2-9B98-A9C7A732EF8B}"/>
            </a:ext>
          </a:extLst>
        </xdr:cNvPr>
        <xdr:cNvSpPr txBox="1"/>
      </xdr:nvSpPr>
      <xdr:spPr>
        <a:xfrm>
          <a:off x="6038361" y="1056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E00B877E-5873-4A13-9A04-D5CF3B85B0A3}"/>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4C1281BF-53F2-4183-9929-15C58FA1B44D}"/>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FC82BE5-BFB9-4009-9578-ED81EE3394E2}"/>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780D9BD7-B0B7-4DA8-AF5E-802F192A6640}"/>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B300CEEE-1F8B-42E9-8362-4A9E6FEA1F96}"/>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FDE798AF-EC99-42A5-94CA-6A67D0FD6947}"/>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A926E687-61A7-4443-A86B-6B1CBE7AE1F0}"/>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8036D622-197D-4C36-A372-E0039749C177}"/>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8D3BC1D2-5A84-4D67-BF6B-9AEB144B7A31}"/>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34173C4F-4C2A-4457-9C07-F718099108B0}"/>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B01E4CC-38E8-4161-A368-72421DFF04BC}"/>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2B3813D0-EB91-47B5-B0D3-4AD7914FD57C}"/>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752A87CB-19A3-49FF-B06E-83A2F259A96D}"/>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DBD88E1E-31CB-4DA2-8A4B-8FD6B1990D19}"/>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959D89DB-D184-4629-A726-C441B3DBAA44}"/>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7B344E01-8BB2-44EF-8477-BEFEBC00DA8F}"/>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C25C7FF-5F1B-4C67-898A-1C36F1722598}"/>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D4CF62EE-FADE-47F2-B18D-429F195C7B36}"/>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2130CA7D-EFCF-4ED2-8350-D4720D3B5780}"/>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4A6B73E3-9C10-4ADF-9D07-60D0FB1AB3CD}"/>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337DE8A3-5583-44E1-9A79-51F0964A7FF4}"/>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A54A8AED-AB12-4F69-A677-3359A5939464}"/>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2134AB90-53D0-4EE4-B90E-5D2FE686E6B0}"/>
            </a:ext>
          </a:extLst>
        </xdr:cNvPr>
        <xdr:cNvCxnSpPr/>
      </xdr:nvCxnSpPr>
      <xdr:spPr>
        <a:xfrm flipV="1">
          <a:off x="4177665" y="13018263"/>
          <a:ext cx="0" cy="1180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699A0BFB-94A3-4811-9094-770B1E34EB8D}"/>
            </a:ext>
          </a:extLst>
        </xdr:cNvPr>
        <xdr:cNvSpPr txBox="1"/>
      </xdr:nvSpPr>
      <xdr:spPr>
        <a:xfrm>
          <a:off x="4216400" y="1420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09CB8713-CCBA-4D71-8C37-6395979C65B6}"/>
            </a:ext>
          </a:extLst>
        </xdr:cNvPr>
        <xdr:cNvCxnSpPr/>
      </xdr:nvCxnSpPr>
      <xdr:spPr>
        <a:xfrm>
          <a:off x="4108450" y="141991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8A08EA9B-83D7-4721-ACFD-7ECD0B5CF1B0}"/>
            </a:ext>
          </a:extLst>
        </xdr:cNvPr>
        <xdr:cNvSpPr txBox="1"/>
      </xdr:nvSpPr>
      <xdr:spPr>
        <a:xfrm>
          <a:off x="4216400" y="1279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811D46B7-516F-4E62-8925-E085F150716A}"/>
            </a:ext>
          </a:extLst>
        </xdr:cNvPr>
        <xdr:cNvCxnSpPr/>
      </xdr:nvCxnSpPr>
      <xdr:spPr>
        <a:xfrm>
          <a:off x="4108450" y="13018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51639471-19F5-4241-B48E-FBB6AC550A90}"/>
            </a:ext>
          </a:extLst>
        </xdr:cNvPr>
        <xdr:cNvSpPr txBox="1"/>
      </xdr:nvSpPr>
      <xdr:spPr>
        <a:xfrm>
          <a:off x="4216400" y="13491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0ABC3ED7-2AEE-4DB2-A759-5AA0BBF58E22}"/>
            </a:ext>
          </a:extLst>
        </xdr:cNvPr>
        <xdr:cNvSpPr/>
      </xdr:nvSpPr>
      <xdr:spPr>
        <a:xfrm>
          <a:off x="4127500" y="135130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21138C34-2B06-4A76-930D-CAC2AD932D73}"/>
            </a:ext>
          </a:extLst>
        </xdr:cNvPr>
        <xdr:cNvSpPr/>
      </xdr:nvSpPr>
      <xdr:spPr>
        <a:xfrm>
          <a:off x="3384550" y="134947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A9BA0254-917C-4BAD-BCE1-E4D12081AD52}"/>
            </a:ext>
          </a:extLst>
        </xdr:cNvPr>
        <xdr:cNvSpPr/>
      </xdr:nvSpPr>
      <xdr:spPr>
        <a:xfrm>
          <a:off x="2571750" y="134741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EF2A1056-2992-46F0-9585-0814780BEC6A}"/>
            </a:ext>
          </a:extLst>
        </xdr:cNvPr>
        <xdr:cNvSpPr/>
      </xdr:nvSpPr>
      <xdr:spPr>
        <a:xfrm>
          <a:off x="1778000" y="134650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3D2BD00D-1215-40FF-B35E-C28D311FD469}"/>
            </a:ext>
          </a:extLst>
        </xdr:cNvPr>
        <xdr:cNvSpPr/>
      </xdr:nvSpPr>
      <xdr:spPr>
        <a:xfrm>
          <a:off x="984250" y="134284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1AA7F4D6-C895-4EA5-835C-0B067E91FE0E}"/>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9F22967D-F3CE-49B2-99BD-EF52DEAC50F6}"/>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88DF44CC-06B4-4E75-8BA1-A5D9B4DFBD2B}"/>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38327869-7218-4199-BB16-364F41CEC6B9}"/>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2854ED4-51EB-4BA8-AE01-F91A0A091DC2}"/>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51308</xdr:rowOff>
    </xdr:from>
    <xdr:to>
      <xdr:col>24</xdr:col>
      <xdr:colOff>114300</xdr:colOff>
      <xdr:row>81</xdr:row>
      <xdr:rowOff>152908</xdr:rowOff>
    </xdr:to>
    <xdr:sp macro="" textlink="">
      <xdr:nvSpPr>
        <xdr:cNvPr id="296" name="楕円 295">
          <a:extLst>
            <a:ext uri="{FF2B5EF4-FFF2-40B4-BE49-F238E27FC236}">
              <a16:creationId xmlns:a16="http://schemas.microsoft.com/office/drawing/2014/main" id="{C50A5AE1-510B-466F-8761-67524DB2D611}"/>
            </a:ext>
          </a:extLst>
        </xdr:cNvPr>
        <xdr:cNvSpPr/>
      </xdr:nvSpPr>
      <xdr:spPr>
        <a:xfrm>
          <a:off x="4127500" y="1343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74185</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9C0F327A-B6CB-48EA-A797-532C3FE6D36C}"/>
            </a:ext>
          </a:extLst>
        </xdr:cNvPr>
        <xdr:cNvSpPr txBox="1"/>
      </xdr:nvSpPr>
      <xdr:spPr>
        <a:xfrm>
          <a:off x="4216400" y="13288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60452</xdr:rowOff>
    </xdr:from>
    <xdr:to>
      <xdr:col>20</xdr:col>
      <xdr:colOff>38100</xdr:colOff>
      <xdr:row>81</xdr:row>
      <xdr:rowOff>162052</xdr:rowOff>
    </xdr:to>
    <xdr:sp macro="" textlink="">
      <xdr:nvSpPr>
        <xdr:cNvPr id="298" name="楕円 297">
          <a:extLst>
            <a:ext uri="{FF2B5EF4-FFF2-40B4-BE49-F238E27FC236}">
              <a16:creationId xmlns:a16="http://schemas.microsoft.com/office/drawing/2014/main" id="{95D1A5BC-A80E-4AF5-ADC2-9C5F08B448EF}"/>
            </a:ext>
          </a:extLst>
        </xdr:cNvPr>
        <xdr:cNvSpPr/>
      </xdr:nvSpPr>
      <xdr:spPr>
        <a:xfrm>
          <a:off x="3384550" y="134399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102108</xdr:rowOff>
    </xdr:from>
    <xdr:to>
      <xdr:col>24</xdr:col>
      <xdr:colOff>63500</xdr:colOff>
      <xdr:row>81</xdr:row>
      <xdr:rowOff>111252</xdr:rowOff>
    </xdr:to>
    <xdr:cxnSp macro="">
      <xdr:nvCxnSpPr>
        <xdr:cNvPr id="299" name="直線コネクタ 298">
          <a:extLst>
            <a:ext uri="{FF2B5EF4-FFF2-40B4-BE49-F238E27FC236}">
              <a16:creationId xmlns:a16="http://schemas.microsoft.com/office/drawing/2014/main" id="{CB686461-34E2-4BA7-ADA8-500F2090D0B6}"/>
            </a:ext>
          </a:extLst>
        </xdr:cNvPr>
        <xdr:cNvCxnSpPr/>
      </xdr:nvCxnSpPr>
      <xdr:spPr>
        <a:xfrm flipV="1">
          <a:off x="3429000" y="13481558"/>
          <a:ext cx="7493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30735</xdr:rowOff>
    </xdr:from>
    <xdr:to>
      <xdr:col>15</xdr:col>
      <xdr:colOff>101600</xdr:colOff>
      <xdr:row>81</xdr:row>
      <xdr:rowOff>132335</xdr:rowOff>
    </xdr:to>
    <xdr:sp macro="" textlink="">
      <xdr:nvSpPr>
        <xdr:cNvPr id="300" name="楕円 299">
          <a:extLst>
            <a:ext uri="{FF2B5EF4-FFF2-40B4-BE49-F238E27FC236}">
              <a16:creationId xmlns:a16="http://schemas.microsoft.com/office/drawing/2014/main" id="{B0D80F95-BBA0-4185-BD51-88A325B9A1EC}"/>
            </a:ext>
          </a:extLst>
        </xdr:cNvPr>
        <xdr:cNvSpPr/>
      </xdr:nvSpPr>
      <xdr:spPr>
        <a:xfrm>
          <a:off x="2571750" y="1341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81535</xdr:rowOff>
    </xdr:from>
    <xdr:to>
      <xdr:col>19</xdr:col>
      <xdr:colOff>177800</xdr:colOff>
      <xdr:row>81</xdr:row>
      <xdr:rowOff>111252</xdr:rowOff>
    </xdr:to>
    <xdr:cxnSp macro="">
      <xdr:nvCxnSpPr>
        <xdr:cNvPr id="301" name="直線コネクタ 300">
          <a:extLst>
            <a:ext uri="{FF2B5EF4-FFF2-40B4-BE49-F238E27FC236}">
              <a16:creationId xmlns:a16="http://schemas.microsoft.com/office/drawing/2014/main" id="{B1DB9391-F01A-4442-9EA8-06CACFAA8677}"/>
            </a:ext>
          </a:extLst>
        </xdr:cNvPr>
        <xdr:cNvCxnSpPr/>
      </xdr:nvCxnSpPr>
      <xdr:spPr>
        <a:xfrm>
          <a:off x="2622550" y="13460985"/>
          <a:ext cx="80645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163322</xdr:rowOff>
    </xdr:from>
    <xdr:to>
      <xdr:col>10</xdr:col>
      <xdr:colOff>165100</xdr:colOff>
      <xdr:row>81</xdr:row>
      <xdr:rowOff>93472</xdr:rowOff>
    </xdr:to>
    <xdr:sp macro="" textlink="">
      <xdr:nvSpPr>
        <xdr:cNvPr id="302" name="楕円 301">
          <a:extLst>
            <a:ext uri="{FF2B5EF4-FFF2-40B4-BE49-F238E27FC236}">
              <a16:creationId xmlns:a16="http://schemas.microsoft.com/office/drawing/2014/main" id="{04997253-BFA0-42BF-97F7-7B01CEB267E2}"/>
            </a:ext>
          </a:extLst>
        </xdr:cNvPr>
        <xdr:cNvSpPr/>
      </xdr:nvSpPr>
      <xdr:spPr>
        <a:xfrm>
          <a:off x="1778000" y="133776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42672</xdr:rowOff>
    </xdr:from>
    <xdr:to>
      <xdr:col>15</xdr:col>
      <xdr:colOff>50800</xdr:colOff>
      <xdr:row>81</xdr:row>
      <xdr:rowOff>81535</xdr:rowOff>
    </xdr:to>
    <xdr:cxnSp macro="">
      <xdr:nvCxnSpPr>
        <xdr:cNvPr id="303" name="直線コネクタ 302">
          <a:extLst>
            <a:ext uri="{FF2B5EF4-FFF2-40B4-BE49-F238E27FC236}">
              <a16:creationId xmlns:a16="http://schemas.microsoft.com/office/drawing/2014/main" id="{5C109C65-9D01-4B68-955C-CD2D6E095663}"/>
            </a:ext>
          </a:extLst>
        </xdr:cNvPr>
        <xdr:cNvCxnSpPr/>
      </xdr:nvCxnSpPr>
      <xdr:spPr>
        <a:xfrm>
          <a:off x="1828800" y="13422122"/>
          <a:ext cx="79375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124461</xdr:rowOff>
    </xdr:from>
    <xdr:to>
      <xdr:col>6</xdr:col>
      <xdr:colOff>38100</xdr:colOff>
      <xdr:row>81</xdr:row>
      <xdr:rowOff>54611</xdr:rowOff>
    </xdr:to>
    <xdr:sp macro="" textlink="">
      <xdr:nvSpPr>
        <xdr:cNvPr id="304" name="楕円 303">
          <a:extLst>
            <a:ext uri="{FF2B5EF4-FFF2-40B4-BE49-F238E27FC236}">
              <a16:creationId xmlns:a16="http://schemas.microsoft.com/office/drawing/2014/main" id="{5784FCD2-AC04-448C-AAB6-5FD1F9F921C1}"/>
            </a:ext>
          </a:extLst>
        </xdr:cNvPr>
        <xdr:cNvSpPr/>
      </xdr:nvSpPr>
      <xdr:spPr>
        <a:xfrm>
          <a:off x="984250" y="133388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3811</xdr:rowOff>
    </xdr:from>
    <xdr:to>
      <xdr:col>10</xdr:col>
      <xdr:colOff>114300</xdr:colOff>
      <xdr:row>81</xdr:row>
      <xdr:rowOff>42672</xdr:rowOff>
    </xdr:to>
    <xdr:cxnSp macro="">
      <xdr:nvCxnSpPr>
        <xdr:cNvPr id="305" name="直線コネクタ 304">
          <a:extLst>
            <a:ext uri="{FF2B5EF4-FFF2-40B4-BE49-F238E27FC236}">
              <a16:creationId xmlns:a16="http://schemas.microsoft.com/office/drawing/2014/main" id="{0B20CCAC-94E7-4D61-ABF4-D44858BA4A71}"/>
            </a:ext>
          </a:extLst>
        </xdr:cNvPr>
        <xdr:cNvCxnSpPr/>
      </xdr:nvCxnSpPr>
      <xdr:spPr>
        <a:xfrm>
          <a:off x="1028700" y="13383261"/>
          <a:ext cx="8001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6CCD1392-2E0E-49C5-AB06-2894B9260B36}"/>
            </a:ext>
          </a:extLst>
        </xdr:cNvPr>
        <xdr:cNvSpPr txBox="1"/>
      </xdr:nvSpPr>
      <xdr:spPr>
        <a:xfrm>
          <a:off x="3239144" y="1358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3A6A11BC-5C59-44C9-BFC4-3064A0DB7EFD}"/>
            </a:ext>
          </a:extLst>
        </xdr:cNvPr>
        <xdr:cNvSpPr txBox="1"/>
      </xdr:nvSpPr>
      <xdr:spPr>
        <a:xfrm>
          <a:off x="2439044" y="1356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C2684737-F094-4297-B8A5-D353182A6B36}"/>
            </a:ext>
          </a:extLst>
        </xdr:cNvPr>
        <xdr:cNvSpPr txBox="1"/>
      </xdr:nvSpPr>
      <xdr:spPr>
        <a:xfrm>
          <a:off x="1645294" y="13551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6253A7CB-41A3-4A3C-BAF2-004ABA356821}"/>
            </a:ext>
          </a:extLst>
        </xdr:cNvPr>
        <xdr:cNvSpPr txBox="1"/>
      </xdr:nvSpPr>
      <xdr:spPr>
        <a:xfrm>
          <a:off x="851544" y="1352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7129</xdr:rowOff>
    </xdr:from>
    <xdr:ext cx="405111" cy="259045"/>
    <xdr:sp macro="" textlink="">
      <xdr:nvSpPr>
        <xdr:cNvPr id="310" name="n_1mainValue【公営住宅】&#10;有形固定資産減価償却率">
          <a:extLst>
            <a:ext uri="{FF2B5EF4-FFF2-40B4-BE49-F238E27FC236}">
              <a16:creationId xmlns:a16="http://schemas.microsoft.com/office/drawing/2014/main" id="{D6B57EAD-C52B-477D-B88B-AEB7520EA158}"/>
            </a:ext>
          </a:extLst>
        </xdr:cNvPr>
        <xdr:cNvSpPr txBox="1"/>
      </xdr:nvSpPr>
      <xdr:spPr>
        <a:xfrm>
          <a:off x="3239144" y="1322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148862</xdr:rowOff>
    </xdr:from>
    <xdr:ext cx="405111" cy="259045"/>
    <xdr:sp macro="" textlink="">
      <xdr:nvSpPr>
        <xdr:cNvPr id="311" name="n_2mainValue【公営住宅】&#10;有形固定資産減価償却率">
          <a:extLst>
            <a:ext uri="{FF2B5EF4-FFF2-40B4-BE49-F238E27FC236}">
              <a16:creationId xmlns:a16="http://schemas.microsoft.com/office/drawing/2014/main" id="{0E8CFD45-3835-4247-B415-E5667531D9C0}"/>
            </a:ext>
          </a:extLst>
        </xdr:cNvPr>
        <xdr:cNvSpPr txBox="1"/>
      </xdr:nvSpPr>
      <xdr:spPr>
        <a:xfrm>
          <a:off x="2439044" y="1319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109999</xdr:rowOff>
    </xdr:from>
    <xdr:ext cx="405111" cy="259045"/>
    <xdr:sp macro="" textlink="">
      <xdr:nvSpPr>
        <xdr:cNvPr id="312" name="n_3mainValue【公営住宅】&#10;有形固定資産減価償却率">
          <a:extLst>
            <a:ext uri="{FF2B5EF4-FFF2-40B4-BE49-F238E27FC236}">
              <a16:creationId xmlns:a16="http://schemas.microsoft.com/office/drawing/2014/main" id="{FC25738B-1140-49A4-9ADB-14406B1150FD}"/>
            </a:ext>
          </a:extLst>
        </xdr:cNvPr>
        <xdr:cNvSpPr txBox="1"/>
      </xdr:nvSpPr>
      <xdr:spPr>
        <a:xfrm>
          <a:off x="1645294" y="1315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71138</xdr:rowOff>
    </xdr:from>
    <xdr:ext cx="405111" cy="259045"/>
    <xdr:sp macro="" textlink="">
      <xdr:nvSpPr>
        <xdr:cNvPr id="313" name="n_4mainValue【公営住宅】&#10;有形固定資産減価償却率">
          <a:extLst>
            <a:ext uri="{FF2B5EF4-FFF2-40B4-BE49-F238E27FC236}">
              <a16:creationId xmlns:a16="http://schemas.microsoft.com/office/drawing/2014/main" id="{E13FCF96-1AA6-427C-8AD2-89362C4D062E}"/>
            </a:ext>
          </a:extLst>
        </xdr:cNvPr>
        <xdr:cNvSpPr txBox="1"/>
      </xdr:nvSpPr>
      <xdr:spPr>
        <a:xfrm>
          <a:off x="851544" y="1312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5BFE51E1-5982-479F-8940-6213D34BBE12}"/>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402CAE8F-8B39-4F7A-9028-1148F9332FE8}"/>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A13F276F-59E7-44C1-8692-90AA46B0D81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411B16DA-183B-4D84-BAB4-01615ADEF486}"/>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215DEB01-E10B-4BBF-A858-78C7E8DBBA4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04831CBF-868A-40E9-928A-4035ACF9EAAC}"/>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966FC9CC-7A92-4828-B383-2DBF440D0F37}"/>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D2FC92D1-30A1-4CC3-B367-B5535E3A201B}"/>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DE730743-277B-4417-9823-B29F5A1471CF}"/>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412E27C7-A67F-4BE5-8C2C-3F7A517F5BB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F6D44546-C808-42C5-87E6-75728F673144}"/>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62D7720B-270E-4E40-A3F6-CF5FBE81DB6B}"/>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62BDC872-3D67-499D-96B4-37036C8818C5}"/>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4CB91342-C3A8-49D8-95FB-FEC1326EB844}"/>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FC076E05-AAAB-4AA5-A5D2-3794D73F096F}"/>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ECF2AA5D-C448-4179-89C9-5139ACB6401C}"/>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AFC6C8A1-0712-491B-BBE6-D988064D5112}"/>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3B1F4549-D989-4FE4-AF4A-465A36C5C0E2}"/>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14AB27E5-5889-4070-AC25-E3328B26F76D}"/>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83831FBD-67A4-4166-9FBD-FB5598715167}"/>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0DCC8294-3006-4CD6-869D-0E9BDEA7A16B}"/>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D744A2E2-3513-4802-972F-7B9F57EEC0B9}"/>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1887F42E-AF5C-4D6A-94AD-25094F989BD1}"/>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13998605-1D11-4570-B22C-711D7F816277}"/>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A7D5E887-E706-4B73-A174-2EFD83D8C3E3}"/>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0D5F414B-989A-4F5B-A685-49562165EB7C}"/>
            </a:ext>
          </a:extLst>
        </xdr:cNvPr>
        <xdr:cNvCxnSpPr/>
      </xdr:nvCxnSpPr>
      <xdr:spPr>
        <a:xfrm flipV="1">
          <a:off x="9429115" y="12886327"/>
          <a:ext cx="0" cy="1430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11FE5EC5-D6B1-4A9E-8DCC-D1A80DFB7F10}"/>
            </a:ext>
          </a:extLst>
        </xdr:cNvPr>
        <xdr:cNvSpPr txBox="1"/>
      </xdr:nvSpPr>
      <xdr:spPr>
        <a:xfrm>
          <a:off x="9467850" y="1432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3E5861D8-B724-473A-8386-47B02AFEA39A}"/>
            </a:ext>
          </a:extLst>
        </xdr:cNvPr>
        <xdr:cNvCxnSpPr/>
      </xdr:nvCxnSpPr>
      <xdr:spPr>
        <a:xfrm>
          <a:off x="9359900" y="143165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F290DEBF-E6DB-474A-ACE7-DB2837E270FE}"/>
            </a:ext>
          </a:extLst>
        </xdr:cNvPr>
        <xdr:cNvSpPr txBox="1"/>
      </xdr:nvSpPr>
      <xdr:spPr>
        <a:xfrm>
          <a:off x="9467850" y="1267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F508AB12-7851-428B-86AF-570AC01F8FF9}"/>
            </a:ext>
          </a:extLst>
        </xdr:cNvPr>
        <xdr:cNvCxnSpPr/>
      </xdr:nvCxnSpPr>
      <xdr:spPr>
        <a:xfrm>
          <a:off x="9359900" y="128863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52C13AE3-509A-4AD4-A283-C0D7FF0025FB}"/>
            </a:ext>
          </a:extLst>
        </xdr:cNvPr>
        <xdr:cNvSpPr txBox="1"/>
      </xdr:nvSpPr>
      <xdr:spPr>
        <a:xfrm>
          <a:off x="9467850" y="13799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EE7A95C6-EA69-48AF-BA23-DEC21BE92593}"/>
            </a:ext>
          </a:extLst>
        </xdr:cNvPr>
        <xdr:cNvSpPr/>
      </xdr:nvSpPr>
      <xdr:spPr>
        <a:xfrm>
          <a:off x="9398000" y="138210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94E4FFC7-61FD-47EB-9B7D-D8FF0A51DBF3}"/>
            </a:ext>
          </a:extLst>
        </xdr:cNvPr>
        <xdr:cNvSpPr/>
      </xdr:nvSpPr>
      <xdr:spPr>
        <a:xfrm>
          <a:off x="8636000" y="13822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E0607E45-CD5C-42C1-AF32-5F60ECABE4D5}"/>
            </a:ext>
          </a:extLst>
        </xdr:cNvPr>
        <xdr:cNvSpPr/>
      </xdr:nvSpPr>
      <xdr:spPr>
        <a:xfrm>
          <a:off x="7842250" y="138210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A887FE4E-EF74-49A0-B4C2-7E63CC975B5F}"/>
            </a:ext>
          </a:extLst>
        </xdr:cNvPr>
        <xdr:cNvSpPr/>
      </xdr:nvSpPr>
      <xdr:spPr>
        <a:xfrm>
          <a:off x="7029450" y="138194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5E595747-1EF3-4F4D-A95F-F217BFFDF918}"/>
            </a:ext>
          </a:extLst>
        </xdr:cNvPr>
        <xdr:cNvSpPr/>
      </xdr:nvSpPr>
      <xdr:spPr>
        <a:xfrm>
          <a:off x="6235700" y="137802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B1143531-7312-4F53-8BEB-ED425CE28E2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0A2AD09-4298-4FFC-968D-91EDEAA159E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BB24680-B48B-4351-B840-319A3C023B1C}"/>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EB2AFA0-0F33-4AAC-80D3-CA7999AB6949}"/>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57BE80F-3E49-476C-B42D-F1A9F48666A3}"/>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72208</xdr:rowOff>
    </xdr:from>
    <xdr:to>
      <xdr:col>55</xdr:col>
      <xdr:colOff>50800</xdr:colOff>
      <xdr:row>81</xdr:row>
      <xdr:rowOff>2358</xdr:rowOff>
    </xdr:to>
    <xdr:sp macro="" textlink="">
      <xdr:nvSpPr>
        <xdr:cNvPr id="355" name="楕円 354">
          <a:extLst>
            <a:ext uri="{FF2B5EF4-FFF2-40B4-BE49-F238E27FC236}">
              <a16:creationId xmlns:a16="http://schemas.microsoft.com/office/drawing/2014/main" id="{F5254270-A24D-4B13-BEA6-616F49000C9D}"/>
            </a:ext>
          </a:extLst>
        </xdr:cNvPr>
        <xdr:cNvSpPr/>
      </xdr:nvSpPr>
      <xdr:spPr>
        <a:xfrm>
          <a:off x="9398000" y="132865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95085</xdr:rowOff>
    </xdr:from>
    <xdr:ext cx="469744" cy="259045"/>
    <xdr:sp macro="" textlink="">
      <xdr:nvSpPr>
        <xdr:cNvPr id="356" name="【公営住宅】&#10;一人当たり面積該当値テキスト">
          <a:extLst>
            <a:ext uri="{FF2B5EF4-FFF2-40B4-BE49-F238E27FC236}">
              <a16:creationId xmlns:a16="http://schemas.microsoft.com/office/drawing/2014/main" id="{E3DB0A78-BC94-4BBE-9573-46E38FFED724}"/>
            </a:ext>
          </a:extLst>
        </xdr:cNvPr>
        <xdr:cNvSpPr txBox="1"/>
      </xdr:nvSpPr>
      <xdr:spPr>
        <a:xfrm>
          <a:off x="9467850" y="1314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70576</xdr:rowOff>
    </xdr:from>
    <xdr:to>
      <xdr:col>50</xdr:col>
      <xdr:colOff>165100</xdr:colOff>
      <xdr:row>81</xdr:row>
      <xdr:rowOff>726</xdr:rowOff>
    </xdr:to>
    <xdr:sp macro="" textlink="">
      <xdr:nvSpPr>
        <xdr:cNvPr id="357" name="楕円 356">
          <a:extLst>
            <a:ext uri="{FF2B5EF4-FFF2-40B4-BE49-F238E27FC236}">
              <a16:creationId xmlns:a16="http://schemas.microsoft.com/office/drawing/2014/main" id="{CC8B5292-854E-48BF-BE50-C92EF32F1C93}"/>
            </a:ext>
          </a:extLst>
        </xdr:cNvPr>
        <xdr:cNvSpPr/>
      </xdr:nvSpPr>
      <xdr:spPr>
        <a:xfrm>
          <a:off x="8636000" y="132849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121376</xdr:rowOff>
    </xdr:from>
    <xdr:to>
      <xdr:col>55</xdr:col>
      <xdr:colOff>0</xdr:colOff>
      <xdr:row>80</xdr:row>
      <xdr:rowOff>123008</xdr:rowOff>
    </xdr:to>
    <xdr:cxnSp macro="">
      <xdr:nvCxnSpPr>
        <xdr:cNvPr id="358" name="直線コネクタ 357">
          <a:extLst>
            <a:ext uri="{FF2B5EF4-FFF2-40B4-BE49-F238E27FC236}">
              <a16:creationId xmlns:a16="http://schemas.microsoft.com/office/drawing/2014/main" id="{558ACB93-0BA3-404E-8739-3B00FCF3ADD1}"/>
            </a:ext>
          </a:extLst>
        </xdr:cNvPr>
        <xdr:cNvCxnSpPr/>
      </xdr:nvCxnSpPr>
      <xdr:spPr>
        <a:xfrm>
          <a:off x="8686800" y="13335726"/>
          <a:ext cx="7429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57513</xdr:rowOff>
    </xdr:from>
    <xdr:to>
      <xdr:col>46</xdr:col>
      <xdr:colOff>38100</xdr:colOff>
      <xdr:row>80</xdr:row>
      <xdr:rowOff>159113</xdr:rowOff>
    </xdr:to>
    <xdr:sp macro="" textlink="">
      <xdr:nvSpPr>
        <xdr:cNvPr id="359" name="楕円 358">
          <a:extLst>
            <a:ext uri="{FF2B5EF4-FFF2-40B4-BE49-F238E27FC236}">
              <a16:creationId xmlns:a16="http://schemas.microsoft.com/office/drawing/2014/main" id="{D5384442-78D6-4C88-BF3A-794A66E9855A}"/>
            </a:ext>
          </a:extLst>
        </xdr:cNvPr>
        <xdr:cNvSpPr/>
      </xdr:nvSpPr>
      <xdr:spPr>
        <a:xfrm>
          <a:off x="7842250" y="132718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108313</xdr:rowOff>
    </xdr:from>
    <xdr:to>
      <xdr:col>50</xdr:col>
      <xdr:colOff>114300</xdr:colOff>
      <xdr:row>80</xdr:row>
      <xdr:rowOff>121376</xdr:rowOff>
    </xdr:to>
    <xdr:cxnSp macro="">
      <xdr:nvCxnSpPr>
        <xdr:cNvPr id="360" name="直線コネクタ 359">
          <a:extLst>
            <a:ext uri="{FF2B5EF4-FFF2-40B4-BE49-F238E27FC236}">
              <a16:creationId xmlns:a16="http://schemas.microsoft.com/office/drawing/2014/main" id="{784301DF-EF82-4128-A8B6-C85DD7D9E7EB}"/>
            </a:ext>
          </a:extLst>
        </xdr:cNvPr>
        <xdr:cNvCxnSpPr/>
      </xdr:nvCxnSpPr>
      <xdr:spPr>
        <a:xfrm>
          <a:off x="7886700" y="13322663"/>
          <a:ext cx="8001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59145</xdr:rowOff>
    </xdr:from>
    <xdr:to>
      <xdr:col>41</xdr:col>
      <xdr:colOff>101600</xdr:colOff>
      <xdr:row>80</xdr:row>
      <xdr:rowOff>160745</xdr:rowOff>
    </xdr:to>
    <xdr:sp macro="" textlink="">
      <xdr:nvSpPr>
        <xdr:cNvPr id="361" name="楕円 360">
          <a:extLst>
            <a:ext uri="{FF2B5EF4-FFF2-40B4-BE49-F238E27FC236}">
              <a16:creationId xmlns:a16="http://schemas.microsoft.com/office/drawing/2014/main" id="{1C3CED5E-7B17-4859-B62F-8BF22864B960}"/>
            </a:ext>
          </a:extLst>
        </xdr:cNvPr>
        <xdr:cNvSpPr/>
      </xdr:nvSpPr>
      <xdr:spPr>
        <a:xfrm>
          <a:off x="7029450" y="1327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108313</xdr:rowOff>
    </xdr:from>
    <xdr:to>
      <xdr:col>45</xdr:col>
      <xdr:colOff>177800</xdr:colOff>
      <xdr:row>80</xdr:row>
      <xdr:rowOff>109945</xdr:rowOff>
    </xdr:to>
    <xdr:cxnSp macro="">
      <xdr:nvCxnSpPr>
        <xdr:cNvPr id="362" name="直線コネクタ 361">
          <a:extLst>
            <a:ext uri="{FF2B5EF4-FFF2-40B4-BE49-F238E27FC236}">
              <a16:creationId xmlns:a16="http://schemas.microsoft.com/office/drawing/2014/main" id="{AEF2F14A-DD17-45F0-9133-0218A0DC6019}"/>
            </a:ext>
          </a:extLst>
        </xdr:cNvPr>
        <xdr:cNvCxnSpPr/>
      </xdr:nvCxnSpPr>
      <xdr:spPr>
        <a:xfrm flipV="1">
          <a:off x="7080250" y="13322663"/>
          <a:ext cx="8064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62412</xdr:rowOff>
    </xdr:from>
    <xdr:to>
      <xdr:col>36</xdr:col>
      <xdr:colOff>165100</xdr:colOff>
      <xdr:row>80</xdr:row>
      <xdr:rowOff>164012</xdr:rowOff>
    </xdr:to>
    <xdr:sp macro="" textlink="">
      <xdr:nvSpPr>
        <xdr:cNvPr id="363" name="楕円 362">
          <a:extLst>
            <a:ext uri="{FF2B5EF4-FFF2-40B4-BE49-F238E27FC236}">
              <a16:creationId xmlns:a16="http://schemas.microsoft.com/office/drawing/2014/main" id="{3D466092-6203-4579-AA8D-6786CBD553DF}"/>
            </a:ext>
          </a:extLst>
        </xdr:cNvPr>
        <xdr:cNvSpPr/>
      </xdr:nvSpPr>
      <xdr:spPr>
        <a:xfrm>
          <a:off x="6235700" y="1327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109945</xdr:rowOff>
    </xdr:from>
    <xdr:to>
      <xdr:col>41</xdr:col>
      <xdr:colOff>50800</xdr:colOff>
      <xdr:row>80</xdr:row>
      <xdr:rowOff>113212</xdr:rowOff>
    </xdr:to>
    <xdr:cxnSp macro="">
      <xdr:nvCxnSpPr>
        <xdr:cNvPr id="364" name="直線コネクタ 363">
          <a:extLst>
            <a:ext uri="{FF2B5EF4-FFF2-40B4-BE49-F238E27FC236}">
              <a16:creationId xmlns:a16="http://schemas.microsoft.com/office/drawing/2014/main" id="{D5A5487F-3817-40A5-BC5B-0E930F7210D7}"/>
            </a:ext>
          </a:extLst>
        </xdr:cNvPr>
        <xdr:cNvCxnSpPr/>
      </xdr:nvCxnSpPr>
      <xdr:spPr>
        <a:xfrm flipV="1">
          <a:off x="6286500" y="13324295"/>
          <a:ext cx="7937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A425A786-32D4-409A-A8CC-D1DA11A28BB5}"/>
            </a:ext>
          </a:extLst>
        </xdr:cNvPr>
        <xdr:cNvSpPr txBox="1"/>
      </xdr:nvSpPr>
      <xdr:spPr>
        <a:xfrm>
          <a:off x="8458277" y="139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241DEF43-459D-44EE-A63A-A5F157E683F2}"/>
            </a:ext>
          </a:extLst>
        </xdr:cNvPr>
        <xdr:cNvSpPr txBox="1"/>
      </xdr:nvSpPr>
      <xdr:spPr>
        <a:xfrm>
          <a:off x="7677227" y="1390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1BA006A7-9109-4A34-997B-DDC03C0B7743}"/>
            </a:ext>
          </a:extLst>
        </xdr:cNvPr>
        <xdr:cNvSpPr txBox="1"/>
      </xdr:nvSpPr>
      <xdr:spPr>
        <a:xfrm>
          <a:off x="6864427" y="1390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D6553689-A390-4AE9-8825-5F5F227A84F0}"/>
            </a:ext>
          </a:extLst>
        </xdr:cNvPr>
        <xdr:cNvSpPr txBox="1"/>
      </xdr:nvSpPr>
      <xdr:spPr>
        <a:xfrm>
          <a:off x="6070677" y="13872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17253</xdr:rowOff>
    </xdr:from>
    <xdr:ext cx="469744" cy="259045"/>
    <xdr:sp macro="" textlink="">
      <xdr:nvSpPr>
        <xdr:cNvPr id="369" name="n_1mainValue【公営住宅】&#10;一人当たり面積">
          <a:extLst>
            <a:ext uri="{FF2B5EF4-FFF2-40B4-BE49-F238E27FC236}">
              <a16:creationId xmlns:a16="http://schemas.microsoft.com/office/drawing/2014/main" id="{B320F4B1-5DBE-455F-8748-4FDFE53EBEEC}"/>
            </a:ext>
          </a:extLst>
        </xdr:cNvPr>
        <xdr:cNvSpPr txBox="1"/>
      </xdr:nvSpPr>
      <xdr:spPr>
        <a:xfrm>
          <a:off x="8458277" y="1306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4190</xdr:rowOff>
    </xdr:from>
    <xdr:ext cx="469744" cy="259045"/>
    <xdr:sp macro="" textlink="">
      <xdr:nvSpPr>
        <xdr:cNvPr id="370" name="n_2mainValue【公営住宅】&#10;一人当たり面積">
          <a:extLst>
            <a:ext uri="{FF2B5EF4-FFF2-40B4-BE49-F238E27FC236}">
              <a16:creationId xmlns:a16="http://schemas.microsoft.com/office/drawing/2014/main" id="{7F34F520-6181-43ED-B158-F5A50C3FBE32}"/>
            </a:ext>
          </a:extLst>
        </xdr:cNvPr>
        <xdr:cNvSpPr txBox="1"/>
      </xdr:nvSpPr>
      <xdr:spPr>
        <a:xfrm>
          <a:off x="7677227" y="1305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5822</xdr:rowOff>
    </xdr:from>
    <xdr:ext cx="469744" cy="259045"/>
    <xdr:sp macro="" textlink="">
      <xdr:nvSpPr>
        <xdr:cNvPr id="371" name="n_3mainValue【公営住宅】&#10;一人当たり面積">
          <a:extLst>
            <a:ext uri="{FF2B5EF4-FFF2-40B4-BE49-F238E27FC236}">
              <a16:creationId xmlns:a16="http://schemas.microsoft.com/office/drawing/2014/main" id="{604B52A3-06D6-4475-8396-98DA55C2BA7F}"/>
            </a:ext>
          </a:extLst>
        </xdr:cNvPr>
        <xdr:cNvSpPr txBox="1"/>
      </xdr:nvSpPr>
      <xdr:spPr>
        <a:xfrm>
          <a:off x="6864427" y="1305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9089</xdr:rowOff>
    </xdr:from>
    <xdr:ext cx="469744" cy="259045"/>
    <xdr:sp macro="" textlink="">
      <xdr:nvSpPr>
        <xdr:cNvPr id="372" name="n_4mainValue【公営住宅】&#10;一人当たり面積">
          <a:extLst>
            <a:ext uri="{FF2B5EF4-FFF2-40B4-BE49-F238E27FC236}">
              <a16:creationId xmlns:a16="http://schemas.microsoft.com/office/drawing/2014/main" id="{E46A77AC-6AF4-4F09-8FD7-6102D692A592}"/>
            </a:ext>
          </a:extLst>
        </xdr:cNvPr>
        <xdr:cNvSpPr txBox="1"/>
      </xdr:nvSpPr>
      <xdr:spPr>
        <a:xfrm>
          <a:off x="6070677" y="130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8265749F-AE91-434D-99BB-2F599C0BD437}"/>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7E5A2E7-A287-46C2-B391-8F9923E2AADC}"/>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BF163A91-A4D8-4B2A-AAFE-058D470195AB}"/>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59245229-CBB0-4A5B-A8FD-20EEE3A4A6A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86E77494-2569-4852-93EA-07913C634CC6}"/>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24EB61E6-69E3-4BA4-B46E-931A4D19BE0A}"/>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AA99859B-1D97-4DDD-AD69-EDA276CEB048}"/>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D030AC9F-6F11-4571-97B7-732740D4F370}"/>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B197D759-3B8F-4A56-BB86-0E6215920BD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61F1DBE4-E5CE-4A4B-B091-EFBABB1AF69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8EFCABAB-A41A-4E86-A224-6D652970FCB2}"/>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29023343-1F0C-41F0-8E72-AA9C87D8194D}"/>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F6A295F4-CF00-40D7-BA4C-461D78E10FB1}"/>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AA00216F-A153-4A6B-9B51-9026A17C73AA}"/>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021E3902-D6EA-4365-8A20-9EFFAC81188E}"/>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ED34EAF2-9B9C-41A8-802F-2C68DA2B6FAB}"/>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7F5FCD94-B5FC-4A7F-BEE1-FC341BCCCDC8}"/>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D7FFF475-B6A4-453C-A440-EEBD21538E98}"/>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A68B7414-0D1A-40A3-99DF-BCE91F9CD017}"/>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DAC7A0DC-A669-4806-8848-613FBB6F1CDA}"/>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4E95179D-4F58-457E-A091-7247D7BFC0A3}"/>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B4C68E34-5C1D-49EF-800B-D781F763BBA5}"/>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F231B0EF-8C8A-4BA5-81AD-6ECB248270B9}"/>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2DB635BE-A691-4FEB-9715-B8C66EE85C94}"/>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CCE7C9F4-24B0-466B-860F-8F5BC61D1065}"/>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53B70802-278E-47FC-B0DD-B6E4DFB29A1F}"/>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8CC3A17F-11E0-4C21-93C9-D7925CA161E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EC670D46-60DA-48BF-9B1C-D853B5F53534}"/>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A34AE2E1-399A-4CE6-B2BF-B0C2CFFC90D4}"/>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70635782-2B4C-4E32-BA76-D8006A3E1728}"/>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5D495CD2-182E-47B9-A666-E94F7DC2EDDF}"/>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E47B1808-4955-4D00-AB2A-8C1701650BF1}"/>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048B1010-0969-483B-9BC7-34E5A483D8BC}"/>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A8A60139-3F0C-4D58-89D3-F040EB30E1DC}"/>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BD7AAC7C-7920-4A3E-A56C-5E4CF3FF578D}"/>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0C169262-D528-41EA-B50E-E82346BA4E87}"/>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E1F5FD6F-8A78-403C-A400-27A29F8F16DB}"/>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B71849F5-05A3-4DFF-ABEE-F7E976784FEC}"/>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D0AF3FDF-0C7B-48C7-8BAC-25F8AE0E625E}"/>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C8FBBFED-A51E-4B67-A4EB-95A701056A95}"/>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A292A72E-CB92-4538-BE21-C302C6A8D213}"/>
            </a:ext>
          </a:extLst>
        </xdr:cNvPr>
        <xdr:cNvCxnSpPr/>
      </xdr:nvCxnSpPr>
      <xdr:spPr>
        <a:xfrm flipV="1">
          <a:off x="14699614" y="5743575"/>
          <a:ext cx="0" cy="1054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8A49A2E1-6200-4627-A86C-CD61F227190A}"/>
            </a:ext>
          </a:extLst>
        </xdr:cNvPr>
        <xdr:cNvSpPr txBox="1"/>
      </xdr:nvSpPr>
      <xdr:spPr>
        <a:xfrm>
          <a:off x="14738350" y="680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D2BE29E6-E7F7-48CF-9B03-966BADCB25B2}"/>
            </a:ext>
          </a:extLst>
        </xdr:cNvPr>
        <xdr:cNvCxnSpPr/>
      </xdr:nvCxnSpPr>
      <xdr:spPr>
        <a:xfrm>
          <a:off x="14611350" y="67983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80831E31-9F15-4A36-8883-B678CA44A7C6}"/>
            </a:ext>
          </a:extLst>
        </xdr:cNvPr>
        <xdr:cNvSpPr txBox="1"/>
      </xdr:nvSpPr>
      <xdr:spPr>
        <a:xfrm>
          <a:off x="14738350"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FEF59EE8-1F02-437A-816B-782DACC0B595}"/>
            </a:ext>
          </a:extLst>
        </xdr:cNvPr>
        <xdr:cNvCxnSpPr/>
      </xdr:nvCxnSpPr>
      <xdr:spPr>
        <a:xfrm>
          <a:off x="14611350" y="57435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135272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670E27A9-B390-4734-8A42-F3B8749686A6}"/>
            </a:ext>
          </a:extLst>
        </xdr:cNvPr>
        <xdr:cNvSpPr txBox="1"/>
      </xdr:nvSpPr>
      <xdr:spPr>
        <a:xfrm>
          <a:off x="14738350"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11AB97C2-931D-4384-B363-A847C93EF0A5}"/>
            </a:ext>
          </a:extLst>
        </xdr:cNvPr>
        <xdr:cNvSpPr/>
      </xdr:nvSpPr>
      <xdr:spPr>
        <a:xfrm>
          <a:off x="14649450" y="6106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9481B27E-834F-4431-9043-6E1987109A95}"/>
            </a:ext>
          </a:extLst>
        </xdr:cNvPr>
        <xdr:cNvSpPr/>
      </xdr:nvSpPr>
      <xdr:spPr>
        <a:xfrm>
          <a:off x="13887450" y="60991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45B28879-F699-434B-B594-003E0F26FC89}"/>
            </a:ext>
          </a:extLst>
        </xdr:cNvPr>
        <xdr:cNvSpPr/>
      </xdr:nvSpPr>
      <xdr:spPr>
        <a:xfrm>
          <a:off x="13093700" y="611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93E43296-4CFE-4F1A-B7C4-5DF8E8921347}"/>
            </a:ext>
          </a:extLst>
        </xdr:cNvPr>
        <xdr:cNvSpPr/>
      </xdr:nvSpPr>
      <xdr:spPr>
        <a:xfrm>
          <a:off x="12299950" y="61156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E73D6D6E-23AD-48FD-A780-0422A5726372}"/>
            </a:ext>
          </a:extLst>
        </xdr:cNvPr>
        <xdr:cNvSpPr/>
      </xdr:nvSpPr>
      <xdr:spPr>
        <a:xfrm>
          <a:off x="1148715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E6B3A57D-4554-402C-8336-DB290F52413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A00C25A5-C78A-461E-B75C-0277DDB915A3}"/>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7ECC525-EBA6-4C6D-BB69-45B33F5BC2C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EB05D9A-9B32-4EBA-AA36-DD5CD61915D1}"/>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15EBB13-D0D3-4801-8575-6703219DE1AE}"/>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149225</xdr:rowOff>
    </xdr:from>
    <xdr:to>
      <xdr:col>85</xdr:col>
      <xdr:colOff>177800</xdr:colOff>
      <xdr:row>37</xdr:row>
      <xdr:rowOff>79375</xdr:rowOff>
    </xdr:to>
    <xdr:sp macro="" textlink="">
      <xdr:nvSpPr>
        <xdr:cNvPr id="429" name="楕円 428">
          <a:extLst>
            <a:ext uri="{FF2B5EF4-FFF2-40B4-BE49-F238E27FC236}">
              <a16:creationId xmlns:a16="http://schemas.microsoft.com/office/drawing/2014/main" id="{F1AB5519-2807-4924-BE54-23723BA6AF4D}"/>
            </a:ext>
          </a:extLst>
        </xdr:cNvPr>
        <xdr:cNvSpPr/>
      </xdr:nvSpPr>
      <xdr:spPr>
        <a:xfrm>
          <a:off x="14649450" y="60991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652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C1428028-072D-4973-BC56-7CF254274DE6}"/>
            </a:ext>
          </a:extLst>
        </xdr:cNvPr>
        <xdr:cNvSpPr txBox="1"/>
      </xdr:nvSpPr>
      <xdr:spPr>
        <a:xfrm>
          <a:off x="14738350" y="595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130175</xdr:rowOff>
    </xdr:from>
    <xdr:to>
      <xdr:col>81</xdr:col>
      <xdr:colOff>101600</xdr:colOff>
      <xdr:row>37</xdr:row>
      <xdr:rowOff>60325</xdr:rowOff>
    </xdr:to>
    <xdr:sp macro="" textlink="">
      <xdr:nvSpPr>
        <xdr:cNvPr id="431" name="楕円 430">
          <a:extLst>
            <a:ext uri="{FF2B5EF4-FFF2-40B4-BE49-F238E27FC236}">
              <a16:creationId xmlns:a16="http://schemas.microsoft.com/office/drawing/2014/main" id="{CC3B93B4-7670-4A09-9A15-3F824730C219}"/>
            </a:ext>
          </a:extLst>
        </xdr:cNvPr>
        <xdr:cNvSpPr/>
      </xdr:nvSpPr>
      <xdr:spPr>
        <a:xfrm>
          <a:off x="13887450" y="6080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9525</xdr:rowOff>
    </xdr:from>
    <xdr:to>
      <xdr:col>85</xdr:col>
      <xdr:colOff>127000</xdr:colOff>
      <xdr:row>37</xdr:row>
      <xdr:rowOff>28575</xdr:rowOff>
    </xdr:to>
    <xdr:cxnSp macro="">
      <xdr:nvCxnSpPr>
        <xdr:cNvPr id="432" name="直線コネクタ 431">
          <a:extLst>
            <a:ext uri="{FF2B5EF4-FFF2-40B4-BE49-F238E27FC236}">
              <a16:creationId xmlns:a16="http://schemas.microsoft.com/office/drawing/2014/main" id="{6B97D8E4-2C9E-4B47-9DDC-E853245C422D}"/>
            </a:ext>
          </a:extLst>
        </xdr:cNvPr>
        <xdr:cNvCxnSpPr/>
      </xdr:nvCxnSpPr>
      <xdr:spPr>
        <a:xfrm>
          <a:off x="13938250" y="6124575"/>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170180</xdr:rowOff>
    </xdr:from>
    <xdr:to>
      <xdr:col>76</xdr:col>
      <xdr:colOff>165100</xdr:colOff>
      <xdr:row>37</xdr:row>
      <xdr:rowOff>100330</xdr:rowOff>
    </xdr:to>
    <xdr:sp macro="" textlink="">
      <xdr:nvSpPr>
        <xdr:cNvPr id="433" name="楕円 432">
          <a:extLst>
            <a:ext uri="{FF2B5EF4-FFF2-40B4-BE49-F238E27FC236}">
              <a16:creationId xmlns:a16="http://schemas.microsoft.com/office/drawing/2014/main" id="{C50B0E3D-5C99-4D49-AB86-C578A435ECB1}"/>
            </a:ext>
          </a:extLst>
        </xdr:cNvPr>
        <xdr:cNvSpPr/>
      </xdr:nvSpPr>
      <xdr:spPr>
        <a:xfrm>
          <a:off x="130937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9525</xdr:rowOff>
    </xdr:from>
    <xdr:to>
      <xdr:col>81</xdr:col>
      <xdr:colOff>50800</xdr:colOff>
      <xdr:row>37</xdr:row>
      <xdr:rowOff>49530</xdr:rowOff>
    </xdr:to>
    <xdr:cxnSp macro="">
      <xdr:nvCxnSpPr>
        <xdr:cNvPr id="434" name="直線コネクタ 433">
          <a:extLst>
            <a:ext uri="{FF2B5EF4-FFF2-40B4-BE49-F238E27FC236}">
              <a16:creationId xmlns:a16="http://schemas.microsoft.com/office/drawing/2014/main" id="{BB2C7680-31F0-4521-84E5-53BA1AE3FF6B}"/>
            </a:ext>
          </a:extLst>
        </xdr:cNvPr>
        <xdr:cNvCxnSpPr/>
      </xdr:nvCxnSpPr>
      <xdr:spPr>
        <a:xfrm flipV="1">
          <a:off x="13144500" y="6124575"/>
          <a:ext cx="7937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5" name="楕円 434">
          <a:extLst>
            <a:ext uri="{FF2B5EF4-FFF2-40B4-BE49-F238E27FC236}">
              <a16:creationId xmlns:a16="http://schemas.microsoft.com/office/drawing/2014/main" id="{B96BCB31-DF71-4275-9618-21F92630152F}"/>
            </a:ext>
          </a:extLst>
        </xdr:cNvPr>
        <xdr:cNvSpPr/>
      </xdr:nvSpPr>
      <xdr:spPr>
        <a:xfrm>
          <a:off x="12299950" y="61144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43815</xdr:rowOff>
    </xdr:from>
    <xdr:to>
      <xdr:col>76</xdr:col>
      <xdr:colOff>114300</xdr:colOff>
      <xdr:row>37</xdr:row>
      <xdr:rowOff>49530</xdr:rowOff>
    </xdr:to>
    <xdr:cxnSp macro="">
      <xdr:nvCxnSpPr>
        <xdr:cNvPr id="436" name="直線コネクタ 435">
          <a:extLst>
            <a:ext uri="{FF2B5EF4-FFF2-40B4-BE49-F238E27FC236}">
              <a16:creationId xmlns:a16="http://schemas.microsoft.com/office/drawing/2014/main" id="{30B7609E-59FA-4231-8A94-623CB5E9F053}"/>
            </a:ext>
          </a:extLst>
        </xdr:cNvPr>
        <xdr:cNvCxnSpPr/>
      </xdr:nvCxnSpPr>
      <xdr:spPr>
        <a:xfrm>
          <a:off x="12344400" y="615886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132080</xdr:rowOff>
    </xdr:from>
    <xdr:to>
      <xdr:col>67</xdr:col>
      <xdr:colOff>101600</xdr:colOff>
      <xdr:row>37</xdr:row>
      <xdr:rowOff>62230</xdr:rowOff>
    </xdr:to>
    <xdr:sp macro="" textlink="">
      <xdr:nvSpPr>
        <xdr:cNvPr id="437" name="楕円 436">
          <a:extLst>
            <a:ext uri="{FF2B5EF4-FFF2-40B4-BE49-F238E27FC236}">
              <a16:creationId xmlns:a16="http://schemas.microsoft.com/office/drawing/2014/main" id="{55BD5798-CD2D-4449-AFD0-4F8FBE776A27}"/>
            </a:ext>
          </a:extLst>
        </xdr:cNvPr>
        <xdr:cNvSpPr/>
      </xdr:nvSpPr>
      <xdr:spPr>
        <a:xfrm>
          <a:off x="11487150" y="6082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11430</xdr:rowOff>
    </xdr:from>
    <xdr:to>
      <xdr:col>71</xdr:col>
      <xdr:colOff>177800</xdr:colOff>
      <xdr:row>37</xdr:row>
      <xdr:rowOff>43815</xdr:rowOff>
    </xdr:to>
    <xdr:cxnSp macro="">
      <xdr:nvCxnSpPr>
        <xdr:cNvPr id="438" name="直線コネクタ 437">
          <a:extLst>
            <a:ext uri="{FF2B5EF4-FFF2-40B4-BE49-F238E27FC236}">
              <a16:creationId xmlns:a16="http://schemas.microsoft.com/office/drawing/2014/main" id="{97E2F1BA-FEDE-4146-8A7A-80A2341122B8}"/>
            </a:ext>
          </a:extLst>
        </xdr:cNvPr>
        <xdr:cNvCxnSpPr/>
      </xdr:nvCxnSpPr>
      <xdr:spPr>
        <a:xfrm>
          <a:off x="11537950" y="6126480"/>
          <a:ext cx="8064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70502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9E4946AB-109B-49B8-8402-A4E810F8E7B3}"/>
            </a:ext>
          </a:extLst>
        </xdr:cNvPr>
        <xdr:cNvSpPr txBox="1"/>
      </xdr:nvSpPr>
      <xdr:spPr>
        <a:xfrm>
          <a:off x="13742044" y="618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4DB0B85F-959A-425D-8693-BF00D12EA343}"/>
            </a:ext>
          </a:extLst>
        </xdr:cNvPr>
        <xdr:cNvSpPr txBox="1"/>
      </xdr:nvSpPr>
      <xdr:spPr>
        <a:xfrm>
          <a:off x="12960994" y="589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6CF50A8E-0791-495A-A596-6577D33F2993}"/>
            </a:ext>
          </a:extLst>
        </xdr:cNvPr>
        <xdr:cNvSpPr txBox="1"/>
      </xdr:nvSpPr>
      <xdr:spPr>
        <a:xfrm>
          <a:off x="12167244" y="620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A1ED11D0-30A9-4EA9-A83F-FB451930F911}"/>
            </a:ext>
          </a:extLst>
        </xdr:cNvPr>
        <xdr:cNvSpPr txBox="1"/>
      </xdr:nvSpPr>
      <xdr:spPr>
        <a:xfrm>
          <a:off x="11354444"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76852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5C769E93-9BA1-47E4-AF4C-5DADABD647D9}"/>
            </a:ext>
          </a:extLst>
        </xdr:cNvPr>
        <xdr:cNvSpPr txBox="1"/>
      </xdr:nvSpPr>
      <xdr:spPr>
        <a:xfrm>
          <a:off x="13742044" y="5861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91457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2694190-7DA9-4D9D-98A1-3ECEF4FFDB80}"/>
            </a:ext>
          </a:extLst>
        </xdr:cNvPr>
        <xdr:cNvSpPr txBox="1"/>
      </xdr:nvSpPr>
      <xdr:spPr>
        <a:xfrm>
          <a:off x="12960994" y="620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1B0B6AF1-F353-4BB1-82E8-63540711F8AF}"/>
            </a:ext>
          </a:extLst>
        </xdr:cNvPr>
        <xdr:cNvSpPr txBox="1"/>
      </xdr:nvSpPr>
      <xdr:spPr>
        <a:xfrm>
          <a:off x="12167244" y="589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78757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D1674A37-93D8-4865-9FA5-D11F99AA1010}"/>
            </a:ext>
          </a:extLst>
        </xdr:cNvPr>
        <xdr:cNvSpPr txBox="1"/>
      </xdr:nvSpPr>
      <xdr:spPr>
        <a:xfrm>
          <a:off x="11354444" y="586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369BE089-6BDE-45A5-BF07-FD910E02B4A9}"/>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DFC78156-4A89-4870-B566-A6F230F54174}"/>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BABD657F-4D62-4F74-A1DA-66DF9F72A99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AD8CD019-4EF4-4368-8A9C-6E43CB8E139D}"/>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BDEB101D-DA44-4D1F-9C3D-7FFB0A15D7A9}"/>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39EF21D7-D4C2-4362-9185-9873F85B2D6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C8F7B36C-DF6D-452E-9851-CE9189BA567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CA89E797-23FD-4757-9333-CD8A6C9CC0E1}"/>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711F2768-B069-4998-A605-487A7924907A}"/>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244379F4-EB96-4570-A247-FEAD23831758}"/>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45413F3B-5CE0-47E3-9DEA-AAA652BC7AC3}"/>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E4C136AA-B957-4D6C-9EC7-71B0C6B54F5C}"/>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BB654EEE-288A-4A5B-9A6B-7851C6068439}"/>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2E482A1F-66E6-4818-B12A-06631C7C25D7}"/>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DDE749D1-2A77-428F-A788-4FD36CFF00C8}"/>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DA0DDC8E-1FAF-413C-BC76-53A0616EC1CC}"/>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84106A9A-E134-43CC-8E03-857DB5138983}"/>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3A6DC121-EAD1-4B91-A545-21591752888A}"/>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DEDB6A5D-9B86-45EC-B070-7FC7DFD4B37B}"/>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ADA2E8D4-8ACE-45BB-8AB3-4CFEF9955937}"/>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B937EBF9-B0AF-4813-8B70-72A3C41937C4}"/>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67988E4F-07FD-434A-976C-6FFE922E9C94}"/>
            </a:ext>
          </a:extLst>
        </xdr:cNvPr>
        <xdr:cNvCxnSpPr/>
      </xdr:nvCxnSpPr>
      <xdr:spPr>
        <a:xfrm flipV="1">
          <a:off x="19951064" y="5863336"/>
          <a:ext cx="0" cy="99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D952F5DF-FFF6-4BDB-B6E7-6DCA8634546D}"/>
            </a:ext>
          </a:extLst>
        </xdr:cNvPr>
        <xdr:cNvSpPr txBox="1"/>
      </xdr:nvSpPr>
      <xdr:spPr>
        <a:xfrm>
          <a:off x="1998980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FBDCA837-9883-419E-9512-9E775FDA8020}"/>
            </a:ext>
          </a:extLst>
        </xdr:cNvPr>
        <xdr:cNvCxnSpPr/>
      </xdr:nvCxnSpPr>
      <xdr:spPr>
        <a:xfrm>
          <a:off x="19881850" y="6863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8246CA87-A6A2-4BC5-A710-1D6B4C5D7680}"/>
            </a:ext>
          </a:extLst>
        </xdr:cNvPr>
        <xdr:cNvSpPr txBox="1"/>
      </xdr:nvSpPr>
      <xdr:spPr>
        <a:xfrm>
          <a:off x="19989800" y="564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25BAFE33-65DE-410A-BFB9-CA98CEF6D45C}"/>
            </a:ext>
          </a:extLst>
        </xdr:cNvPr>
        <xdr:cNvCxnSpPr/>
      </xdr:nvCxnSpPr>
      <xdr:spPr>
        <a:xfrm>
          <a:off x="19881850" y="58633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A8C5AFEA-3157-43CB-BE74-B80E8B64BBB6}"/>
            </a:ext>
          </a:extLst>
        </xdr:cNvPr>
        <xdr:cNvSpPr txBox="1"/>
      </xdr:nvSpPr>
      <xdr:spPr>
        <a:xfrm>
          <a:off x="19989800" y="6417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5B13B22D-AF8F-494C-AB7A-BF1932C238E7}"/>
            </a:ext>
          </a:extLst>
        </xdr:cNvPr>
        <xdr:cNvSpPr/>
      </xdr:nvSpPr>
      <xdr:spPr>
        <a:xfrm>
          <a:off x="19900900" y="6559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4BD83915-459B-4AEE-B12E-3FC0A732E943}"/>
            </a:ext>
          </a:extLst>
        </xdr:cNvPr>
        <xdr:cNvSpPr/>
      </xdr:nvSpPr>
      <xdr:spPr>
        <a:xfrm>
          <a:off x="19157950" y="65552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FF929D09-C19C-46BB-B3BD-D5E8AB885E73}"/>
            </a:ext>
          </a:extLst>
        </xdr:cNvPr>
        <xdr:cNvSpPr/>
      </xdr:nvSpPr>
      <xdr:spPr>
        <a:xfrm>
          <a:off x="18345150" y="6550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DC462D1D-10B8-4DC8-B634-3DA3CD67100A}"/>
            </a:ext>
          </a:extLst>
        </xdr:cNvPr>
        <xdr:cNvSpPr/>
      </xdr:nvSpPr>
      <xdr:spPr>
        <a:xfrm>
          <a:off x="17551400" y="6550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AE673DBC-6E76-4FF7-9009-684B755EFCB6}"/>
            </a:ext>
          </a:extLst>
        </xdr:cNvPr>
        <xdr:cNvSpPr/>
      </xdr:nvSpPr>
      <xdr:spPr>
        <a:xfrm>
          <a:off x="16757650" y="65095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FC49AEF6-0DB9-4E7D-94B6-A33CF5C961AF}"/>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418A4905-9885-4B03-8E01-AF3F036E39C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6CD73C55-4CB4-4FA2-ADB5-03193D338A53}"/>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3A94765-D32C-4C33-9AFC-D7931F16B3C9}"/>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61358F4-F288-446D-BA6D-3708ABC68215}"/>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20828</xdr:rowOff>
    </xdr:from>
    <xdr:to>
      <xdr:col>116</xdr:col>
      <xdr:colOff>114300</xdr:colOff>
      <xdr:row>40</xdr:row>
      <xdr:rowOff>122428</xdr:rowOff>
    </xdr:to>
    <xdr:sp macro="" textlink="">
      <xdr:nvSpPr>
        <xdr:cNvPr id="484" name="楕円 483">
          <a:extLst>
            <a:ext uri="{FF2B5EF4-FFF2-40B4-BE49-F238E27FC236}">
              <a16:creationId xmlns:a16="http://schemas.microsoft.com/office/drawing/2014/main" id="{F9F60F17-BB82-4814-A515-9114A9137033}"/>
            </a:ext>
          </a:extLst>
        </xdr:cNvPr>
        <xdr:cNvSpPr/>
      </xdr:nvSpPr>
      <xdr:spPr>
        <a:xfrm>
          <a:off x="19900900" y="663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170705</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00F3DDB9-94EE-48B5-97BA-847BAE4FFCEE}"/>
            </a:ext>
          </a:extLst>
        </xdr:cNvPr>
        <xdr:cNvSpPr txBox="1"/>
      </xdr:nvSpPr>
      <xdr:spPr>
        <a:xfrm>
          <a:off x="19989800" y="660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169418</xdr:rowOff>
    </xdr:from>
    <xdr:to>
      <xdr:col>112</xdr:col>
      <xdr:colOff>38100</xdr:colOff>
      <xdr:row>40</xdr:row>
      <xdr:rowOff>99568</xdr:rowOff>
    </xdr:to>
    <xdr:sp macro="" textlink="">
      <xdr:nvSpPr>
        <xdr:cNvPr id="486" name="楕円 485">
          <a:extLst>
            <a:ext uri="{FF2B5EF4-FFF2-40B4-BE49-F238E27FC236}">
              <a16:creationId xmlns:a16="http://schemas.microsoft.com/office/drawing/2014/main" id="{76D85C74-E3E8-4867-9435-2AEB7133D431}"/>
            </a:ext>
          </a:extLst>
        </xdr:cNvPr>
        <xdr:cNvSpPr/>
      </xdr:nvSpPr>
      <xdr:spPr>
        <a:xfrm>
          <a:off x="19157950" y="66083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48768</xdr:rowOff>
    </xdr:from>
    <xdr:to>
      <xdr:col>116</xdr:col>
      <xdr:colOff>63500</xdr:colOff>
      <xdr:row>40</xdr:row>
      <xdr:rowOff>71628</xdr:rowOff>
    </xdr:to>
    <xdr:cxnSp macro="">
      <xdr:nvCxnSpPr>
        <xdr:cNvPr id="487" name="直線コネクタ 486">
          <a:extLst>
            <a:ext uri="{FF2B5EF4-FFF2-40B4-BE49-F238E27FC236}">
              <a16:creationId xmlns:a16="http://schemas.microsoft.com/office/drawing/2014/main" id="{F707CEAB-E0D4-4C31-9841-BC8C438CDC72}"/>
            </a:ext>
          </a:extLst>
        </xdr:cNvPr>
        <xdr:cNvCxnSpPr/>
      </xdr:nvCxnSpPr>
      <xdr:spPr>
        <a:xfrm>
          <a:off x="19202400" y="6659118"/>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169418</xdr:rowOff>
    </xdr:from>
    <xdr:to>
      <xdr:col>107</xdr:col>
      <xdr:colOff>101600</xdr:colOff>
      <xdr:row>40</xdr:row>
      <xdr:rowOff>99568</xdr:rowOff>
    </xdr:to>
    <xdr:sp macro="" textlink="">
      <xdr:nvSpPr>
        <xdr:cNvPr id="488" name="楕円 487">
          <a:extLst>
            <a:ext uri="{FF2B5EF4-FFF2-40B4-BE49-F238E27FC236}">
              <a16:creationId xmlns:a16="http://schemas.microsoft.com/office/drawing/2014/main" id="{7BC9ABBF-B349-43FC-80E8-3AE924CAA3D2}"/>
            </a:ext>
          </a:extLst>
        </xdr:cNvPr>
        <xdr:cNvSpPr/>
      </xdr:nvSpPr>
      <xdr:spPr>
        <a:xfrm>
          <a:off x="18345150" y="660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48768</xdr:rowOff>
    </xdr:from>
    <xdr:to>
      <xdr:col>111</xdr:col>
      <xdr:colOff>177800</xdr:colOff>
      <xdr:row>40</xdr:row>
      <xdr:rowOff>48768</xdr:rowOff>
    </xdr:to>
    <xdr:cxnSp macro="">
      <xdr:nvCxnSpPr>
        <xdr:cNvPr id="489" name="直線コネクタ 488">
          <a:extLst>
            <a:ext uri="{FF2B5EF4-FFF2-40B4-BE49-F238E27FC236}">
              <a16:creationId xmlns:a16="http://schemas.microsoft.com/office/drawing/2014/main" id="{B25C91E9-8241-4172-8413-4092B19BCACB}"/>
            </a:ext>
          </a:extLst>
        </xdr:cNvPr>
        <xdr:cNvCxnSpPr/>
      </xdr:nvCxnSpPr>
      <xdr:spPr>
        <a:xfrm>
          <a:off x="18395950" y="665911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169418</xdr:rowOff>
    </xdr:from>
    <xdr:to>
      <xdr:col>102</xdr:col>
      <xdr:colOff>165100</xdr:colOff>
      <xdr:row>40</xdr:row>
      <xdr:rowOff>99568</xdr:rowOff>
    </xdr:to>
    <xdr:sp macro="" textlink="">
      <xdr:nvSpPr>
        <xdr:cNvPr id="490" name="楕円 489">
          <a:extLst>
            <a:ext uri="{FF2B5EF4-FFF2-40B4-BE49-F238E27FC236}">
              <a16:creationId xmlns:a16="http://schemas.microsoft.com/office/drawing/2014/main" id="{BB64D7DF-602F-4F68-A29E-BA436BFD8326}"/>
            </a:ext>
          </a:extLst>
        </xdr:cNvPr>
        <xdr:cNvSpPr/>
      </xdr:nvSpPr>
      <xdr:spPr>
        <a:xfrm>
          <a:off x="17551400" y="660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48768</xdr:rowOff>
    </xdr:from>
    <xdr:to>
      <xdr:col>107</xdr:col>
      <xdr:colOff>50800</xdr:colOff>
      <xdr:row>40</xdr:row>
      <xdr:rowOff>48768</xdr:rowOff>
    </xdr:to>
    <xdr:cxnSp macro="">
      <xdr:nvCxnSpPr>
        <xdr:cNvPr id="491" name="直線コネクタ 490">
          <a:extLst>
            <a:ext uri="{FF2B5EF4-FFF2-40B4-BE49-F238E27FC236}">
              <a16:creationId xmlns:a16="http://schemas.microsoft.com/office/drawing/2014/main" id="{E992ECA7-6BAB-4727-B2C0-206CACF52273}"/>
            </a:ext>
          </a:extLst>
        </xdr:cNvPr>
        <xdr:cNvCxnSpPr/>
      </xdr:nvCxnSpPr>
      <xdr:spPr>
        <a:xfrm>
          <a:off x="17602200" y="665911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169418</xdr:rowOff>
    </xdr:from>
    <xdr:to>
      <xdr:col>98</xdr:col>
      <xdr:colOff>38100</xdr:colOff>
      <xdr:row>40</xdr:row>
      <xdr:rowOff>99568</xdr:rowOff>
    </xdr:to>
    <xdr:sp macro="" textlink="">
      <xdr:nvSpPr>
        <xdr:cNvPr id="492" name="楕円 491">
          <a:extLst>
            <a:ext uri="{FF2B5EF4-FFF2-40B4-BE49-F238E27FC236}">
              <a16:creationId xmlns:a16="http://schemas.microsoft.com/office/drawing/2014/main" id="{E0DF5D7C-940F-4BFC-8CD4-A6711DE49F3B}"/>
            </a:ext>
          </a:extLst>
        </xdr:cNvPr>
        <xdr:cNvSpPr/>
      </xdr:nvSpPr>
      <xdr:spPr>
        <a:xfrm>
          <a:off x="16757650" y="66083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48768</xdr:rowOff>
    </xdr:from>
    <xdr:to>
      <xdr:col>102</xdr:col>
      <xdr:colOff>114300</xdr:colOff>
      <xdr:row>40</xdr:row>
      <xdr:rowOff>48768</xdr:rowOff>
    </xdr:to>
    <xdr:cxnSp macro="">
      <xdr:nvCxnSpPr>
        <xdr:cNvPr id="493" name="直線コネクタ 492">
          <a:extLst>
            <a:ext uri="{FF2B5EF4-FFF2-40B4-BE49-F238E27FC236}">
              <a16:creationId xmlns:a16="http://schemas.microsoft.com/office/drawing/2014/main" id="{9E53B01B-79AA-40A3-B783-9219B60EE2BD}"/>
            </a:ext>
          </a:extLst>
        </xdr:cNvPr>
        <xdr:cNvCxnSpPr/>
      </xdr:nvCxnSpPr>
      <xdr:spPr>
        <a:xfrm>
          <a:off x="16802100" y="665911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9C56C42C-B990-491B-AAF7-CCB6EE069789}"/>
            </a:ext>
          </a:extLst>
        </xdr:cNvPr>
        <xdr:cNvSpPr txBox="1"/>
      </xdr:nvSpPr>
      <xdr:spPr>
        <a:xfrm>
          <a:off x="18980227" y="633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96A06EF9-D578-4CEF-AAFA-1CABB7B41885}"/>
            </a:ext>
          </a:extLst>
        </xdr:cNvPr>
        <xdr:cNvSpPr txBox="1"/>
      </xdr:nvSpPr>
      <xdr:spPr>
        <a:xfrm>
          <a:off x="18180127" y="633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00A4C5F3-2DAB-468F-B57C-0DEE2A50D3DE}"/>
            </a:ext>
          </a:extLst>
        </xdr:cNvPr>
        <xdr:cNvSpPr txBox="1"/>
      </xdr:nvSpPr>
      <xdr:spPr>
        <a:xfrm>
          <a:off x="17386377" y="633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BEF626A9-08E3-482A-9641-EA8D76FB1A50}"/>
            </a:ext>
          </a:extLst>
        </xdr:cNvPr>
        <xdr:cNvSpPr txBox="1"/>
      </xdr:nvSpPr>
      <xdr:spPr>
        <a:xfrm>
          <a:off x="16592627" y="629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90695</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633C8144-B040-4B87-AFEC-3FCF76D0C8AB}"/>
            </a:ext>
          </a:extLst>
        </xdr:cNvPr>
        <xdr:cNvSpPr txBox="1"/>
      </xdr:nvSpPr>
      <xdr:spPr>
        <a:xfrm>
          <a:off x="18980227" y="6701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90695</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40D70E01-E29B-4100-B471-62891E8A58DA}"/>
            </a:ext>
          </a:extLst>
        </xdr:cNvPr>
        <xdr:cNvSpPr txBox="1"/>
      </xdr:nvSpPr>
      <xdr:spPr>
        <a:xfrm>
          <a:off x="18180127" y="6701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90695</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96A5C973-7BAF-4DBA-A998-B2AEAFC9F572}"/>
            </a:ext>
          </a:extLst>
        </xdr:cNvPr>
        <xdr:cNvSpPr txBox="1"/>
      </xdr:nvSpPr>
      <xdr:spPr>
        <a:xfrm>
          <a:off x="17386377" y="6701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90695</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41E6EB1D-3D6A-4699-AB39-15E5CA8DB552}"/>
            </a:ext>
          </a:extLst>
        </xdr:cNvPr>
        <xdr:cNvSpPr txBox="1"/>
      </xdr:nvSpPr>
      <xdr:spPr>
        <a:xfrm>
          <a:off x="16592627" y="6701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6B3AEB6C-4160-4869-9565-4B827659E54D}"/>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75396CB1-6819-459F-9FA7-DC9629923B81}"/>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A99D5F21-D434-4EF1-AFD4-5A629B7BE1C7}"/>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25F62F5A-AE95-4DF2-8CC7-28D531CB6E94}"/>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40276EF4-1F19-45A7-8318-2D3A203B8CD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65857B6E-7E7C-4810-A359-10009A4A5388}"/>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B17C069E-4D5E-484C-8283-8D547E3F738F}"/>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7119ABCE-58F8-41F8-A0E0-E66CC0F44E9C}"/>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BD87E04F-686E-42CD-93CB-8DFF683FEF21}"/>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6CFB11C5-BC94-4A28-B4B0-CB4176DBBEE9}"/>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250DFECB-241D-4C0F-8CD1-772C7BD21237}"/>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9CDE4976-D166-4493-9A51-E3FAC001B4C2}"/>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A6E4C31F-BBB0-49D3-843B-47BB938D178C}"/>
            </a:ext>
          </a:extLst>
        </xdr:cNvPr>
        <xdr:cNvSpPr txBox="1"/>
      </xdr:nvSpPr>
      <xdr:spPr>
        <a:xfrm>
          <a:off x="108427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0D0081AD-9BEB-4E29-A9B6-4F87631CD820}"/>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D8BB6B7D-A5E3-472F-8742-AC3969E31A53}"/>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73A50999-8E44-4614-AE6D-4D9ACC84D447}"/>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3977A9A7-A70B-47C6-8559-A5EEEB031D6F}"/>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8BBA38D6-4DA9-47CC-A1D2-3C6AC76F698D}"/>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FA339E71-5719-4B9F-8540-B1E3985EC16B}"/>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8179AA4E-B4E6-4403-8F94-81BBE3A15F10}"/>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5908DFA4-6154-4F03-B83D-4F2F1EC855F3}"/>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BD62E617-8231-432E-8A75-9D2E55625904}"/>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3DF5BBE3-6BA1-4069-A425-A17E399566DB}"/>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FA82BD51-50AD-454B-90C2-E4CDE5CE1756}"/>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BF981C5A-D7DC-4866-B52F-A491C0F7350C}"/>
            </a:ext>
          </a:extLst>
        </xdr:cNvPr>
        <xdr:cNvCxnSpPr/>
      </xdr:nvCxnSpPr>
      <xdr:spPr>
        <a:xfrm flipV="1">
          <a:off x="14699614" y="910209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3E8CD5CC-2890-472D-81AB-A30D6308DF69}"/>
            </a:ext>
          </a:extLst>
        </xdr:cNvPr>
        <xdr:cNvSpPr txBox="1"/>
      </xdr:nvSpPr>
      <xdr:spPr>
        <a:xfrm>
          <a:off x="1473835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07BA51F3-37A6-4236-A849-08BD0A0951C9}"/>
            </a:ext>
          </a:extLst>
        </xdr:cNvPr>
        <xdr:cNvCxnSpPr/>
      </xdr:nvCxnSpPr>
      <xdr:spPr>
        <a:xfrm>
          <a:off x="14611350" y="10576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839C9AE4-7F90-4DC4-8780-B9B470546E81}"/>
            </a:ext>
          </a:extLst>
        </xdr:cNvPr>
        <xdr:cNvSpPr txBox="1"/>
      </xdr:nvSpPr>
      <xdr:spPr>
        <a:xfrm>
          <a:off x="14738350" y="889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684C69FC-3155-4254-8E2C-B298E20E163C}"/>
            </a:ext>
          </a:extLst>
        </xdr:cNvPr>
        <xdr:cNvCxnSpPr/>
      </xdr:nvCxnSpPr>
      <xdr:spPr>
        <a:xfrm>
          <a:off x="14611350" y="91020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857334F4-AD97-4E78-85E4-F2AA8D63C37F}"/>
            </a:ext>
          </a:extLst>
        </xdr:cNvPr>
        <xdr:cNvSpPr txBox="1"/>
      </xdr:nvSpPr>
      <xdr:spPr>
        <a:xfrm>
          <a:off x="14738350" y="9677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1AD3BC68-317A-49D0-A8EF-3DF42ED63170}"/>
            </a:ext>
          </a:extLst>
        </xdr:cNvPr>
        <xdr:cNvSpPr/>
      </xdr:nvSpPr>
      <xdr:spPr>
        <a:xfrm>
          <a:off x="14649450" y="96989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5FD08FD4-6FBF-4503-847F-4D89DF51CA03}"/>
            </a:ext>
          </a:extLst>
        </xdr:cNvPr>
        <xdr:cNvSpPr/>
      </xdr:nvSpPr>
      <xdr:spPr>
        <a:xfrm>
          <a:off x="13887450" y="9718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2FC3793C-977B-4CD9-915C-66E5E09EAD8A}"/>
            </a:ext>
          </a:extLst>
        </xdr:cNvPr>
        <xdr:cNvSpPr/>
      </xdr:nvSpPr>
      <xdr:spPr>
        <a:xfrm>
          <a:off x="13093700" y="9706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6F828850-2D5D-4316-8E7E-2A6F995C0B9F}"/>
            </a:ext>
          </a:extLst>
        </xdr:cNvPr>
        <xdr:cNvSpPr/>
      </xdr:nvSpPr>
      <xdr:spPr>
        <a:xfrm>
          <a:off x="12299950" y="9698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CD2E2429-C339-4D48-BCB1-68DF92CEE561}"/>
            </a:ext>
          </a:extLst>
        </xdr:cNvPr>
        <xdr:cNvSpPr/>
      </xdr:nvSpPr>
      <xdr:spPr>
        <a:xfrm>
          <a:off x="11487150" y="9706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3B381AE-0358-48A2-8067-0855136A1CF7}"/>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3906F932-2AD2-43D1-860F-FC3717FD2618}"/>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BCD32665-68B6-44B7-A80E-0366CAFFC29D}"/>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B4DEB88C-2016-4B2F-B6D7-9E994C30ED2E}"/>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C12D2AB-343C-4C78-9864-669053B2E8C6}"/>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143510</xdr:rowOff>
    </xdr:from>
    <xdr:to>
      <xdr:col>85</xdr:col>
      <xdr:colOff>177800</xdr:colOff>
      <xdr:row>57</xdr:row>
      <xdr:rowOff>73660</xdr:rowOff>
    </xdr:to>
    <xdr:sp macro="" textlink="">
      <xdr:nvSpPr>
        <xdr:cNvPr id="542" name="楕円 541">
          <a:extLst>
            <a:ext uri="{FF2B5EF4-FFF2-40B4-BE49-F238E27FC236}">
              <a16:creationId xmlns:a16="http://schemas.microsoft.com/office/drawing/2014/main" id="{E67A85AA-D145-43D8-93FB-4789A6180CC1}"/>
            </a:ext>
          </a:extLst>
        </xdr:cNvPr>
        <xdr:cNvSpPr/>
      </xdr:nvSpPr>
      <xdr:spPr>
        <a:xfrm>
          <a:off x="14649450" y="93954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166387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C457153C-7F64-41D6-8422-C79599443B7F}"/>
            </a:ext>
          </a:extLst>
        </xdr:cNvPr>
        <xdr:cNvSpPr txBox="1"/>
      </xdr:nvSpPr>
      <xdr:spPr>
        <a:xfrm>
          <a:off x="14738350" y="925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147320</xdr:rowOff>
    </xdr:from>
    <xdr:to>
      <xdr:col>81</xdr:col>
      <xdr:colOff>101600</xdr:colOff>
      <xdr:row>60</xdr:row>
      <xdr:rowOff>77470</xdr:rowOff>
    </xdr:to>
    <xdr:sp macro="" textlink="">
      <xdr:nvSpPr>
        <xdr:cNvPr id="544" name="楕円 543">
          <a:extLst>
            <a:ext uri="{FF2B5EF4-FFF2-40B4-BE49-F238E27FC236}">
              <a16:creationId xmlns:a16="http://schemas.microsoft.com/office/drawing/2014/main" id="{FB0E2FCF-F43B-44B8-A209-C667BB549F6E}"/>
            </a:ext>
          </a:extLst>
        </xdr:cNvPr>
        <xdr:cNvSpPr/>
      </xdr:nvSpPr>
      <xdr:spPr>
        <a:xfrm>
          <a:off x="13887450" y="9894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22860</xdr:rowOff>
    </xdr:from>
    <xdr:to>
      <xdr:col>85</xdr:col>
      <xdr:colOff>127000</xdr:colOff>
      <xdr:row>60</xdr:row>
      <xdr:rowOff>26670</xdr:rowOff>
    </xdr:to>
    <xdr:cxnSp macro="">
      <xdr:nvCxnSpPr>
        <xdr:cNvPr id="545" name="直線コネクタ 544">
          <a:extLst>
            <a:ext uri="{FF2B5EF4-FFF2-40B4-BE49-F238E27FC236}">
              <a16:creationId xmlns:a16="http://schemas.microsoft.com/office/drawing/2014/main" id="{EFD62BBE-A48F-43F8-96D1-6A07EA3EDDF2}"/>
            </a:ext>
          </a:extLst>
        </xdr:cNvPr>
        <xdr:cNvCxnSpPr/>
      </xdr:nvCxnSpPr>
      <xdr:spPr>
        <a:xfrm flipV="1">
          <a:off x="13938250" y="9439910"/>
          <a:ext cx="762000" cy="49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97790</xdr:rowOff>
    </xdr:from>
    <xdr:to>
      <xdr:col>76</xdr:col>
      <xdr:colOff>165100</xdr:colOff>
      <xdr:row>60</xdr:row>
      <xdr:rowOff>27940</xdr:rowOff>
    </xdr:to>
    <xdr:sp macro="" textlink="">
      <xdr:nvSpPr>
        <xdr:cNvPr id="546" name="楕円 545">
          <a:extLst>
            <a:ext uri="{FF2B5EF4-FFF2-40B4-BE49-F238E27FC236}">
              <a16:creationId xmlns:a16="http://schemas.microsoft.com/office/drawing/2014/main" id="{3B8EAFDA-B490-45D9-B9C2-E8F4A4191A63}"/>
            </a:ext>
          </a:extLst>
        </xdr:cNvPr>
        <xdr:cNvSpPr/>
      </xdr:nvSpPr>
      <xdr:spPr>
        <a:xfrm>
          <a:off x="13093700" y="9845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148590</xdr:rowOff>
    </xdr:from>
    <xdr:to>
      <xdr:col>81</xdr:col>
      <xdr:colOff>50800</xdr:colOff>
      <xdr:row>60</xdr:row>
      <xdr:rowOff>26670</xdr:rowOff>
    </xdr:to>
    <xdr:cxnSp macro="">
      <xdr:nvCxnSpPr>
        <xdr:cNvPr id="547" name="直線コネクタ 546">
          <a:extLst>
            <a:ext uri="{FF2B5EF4-FFF2-40B4-BE49-F238E27FC236}">
              <a16:creationId xmlns:a16="http://schemas.microsoft.com/office/drawing/2014/main" id="{AB70CDCC-6E63-4A4A-9885-D9DD855C479A}"/>
            </a:ext>
          </a:extLst>
        </xdr:cNvPr>
        <xdr:cNvCxnSpPr/>
      </xdr:nvCxnSpPr>
      <xdr:spPr>
        <a:xfrm>
          <a:off x="13144500" y="9895840"/>
          <a:ext cx="79375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548" name="楕円 547">
          <a:extLst>
            <a:ext uri="{FF2B5EF4-FFF2-40B4-BE49-F238E27FC236}">
              <a16:creationId xmlns:a16="http://schemas.microsoft.com/office/drawing/2014/main" id="{6570FE29-8E06-4086-A99D-FB4391FE3716}"/>
            </a:ext>
          </a:extLst>
        </xdr:cNvPr>
        <xdr:cNvSpPr/>
      </xdr:nvSpPr>
      <xdr:spPr>
        <a:xfrm>
          <a:off x="12299950" y="9784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148590</xdr:rowOff>
    </xdr:to>
    <xdr:cxnSp macro="">
      <xdr:nvCxnSpPr>
        <xdr:cNvPr id="549" name="直線コネクタ 548">
          <a:extLst>
            <a:ext uri="{FF2B5EF4-FFF2-40B4-BE49-F238E27FC236}">
              <a16:creationId xmlns:a16="http://schemas.microsoft.com/office/drawing/2014/main" id="{367DACEE-7720-4211-AF94-BCC5F5610D2F}"/>
            </a:ext>
          </a:extLst>
        </xdr:cNvPr>
        <xdr:cNvCxnSpPr/>
      </xdr:nvCxnSpPr>
      <xdr:spPr>
        <a:xfrm>
          <a:off x="12344400" y="9834880"/>
          <a:ext cx="8001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132080</xdr:rowOff>
    </xdr:from>
    <xdr:to>
      <xdr:col>67</xdr:col>
      <xdr:colOff>101600</xdr:colOff>
      <xdr:row>59</xdr:row>
      <xdr:rowOff>62230</xdr:rowOff>
    </xdr:to>
    <xdr:sp macro="" textlink="">
      <xdr:nvSpPr>
        <xdr:cNvPr id="550" name="楕円 549">
          <a:extLst>
            <a:ext uri="{FF2B5EF4-FFF2-40B4-BE49-F238E27FC236}">
              <a16:creationId xmlns:a16="http://schemas.microsoft.com/office/drawing/2014/main" id="{3BF06FA3-E114-4AEF-A215-17B0137A7EBC}"/>
            </a:ext>
          </a:extLst>
        </xdr:cNvPr>
        <xdr:cNvSpPr/>
      </xdr:nvSpPr>
      <xdr:spPr>
        <a:xfrm>
          <a:off x="11487150" y="9714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xdr:rowOff>
    </xdr:from>
    <xdr:to>
      <xdr:col>71</xdr:col>
      <xdr:colOff>177800</xdr:colOff>
      <xdr:row>59</xdr:row>
      <xdr:rowOff>87630</xdr:rowOff>
    </xdr:to>
    <xdr:cxnSp macro="">
      <xdr:nvCxnSpPr>
        <xdr:cNvPr id="551" name="直線コネクタ 550">
          <a:extLst>
            <a:ext uri="{FF2B5EF4-FFF2-40B4-BE49-F238E27FC236}">
              <a16:creationId xmlns:a16="http://schemas.microsoft.com/office/drawing/2014/main" id="{218A641D-20F3-4E73-99A3-7DF276C5B074}"/>
            </a:ext>
          </a:extLst>
        </xdr:cNvPr>
        <xdr:cNvCxnSpPr/>
      </xdr:nvCxnSpPr>
      <xdr:spPr>
        <a:xfrm>
          <a:off x="11537950" y="9758680"/>
          <a:ext cx="8064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183175C8-665A-429D-9860-31FD5CFD5B7B}"/>
            </a:ext>
          </a:extLst>
        </xdr:cNvPr>
        <xdr:cNvSpPr txBox="1"/>
      </xdr:nvSpPr>
      <xdr:spPr>
        <a:xfrm>
          <a:off x="13742044" y="9499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3" name="n_2aveValue【学校施設】&#10;有形固定資産減価償却率">
          <a:extLst>
            <a:ext uri="{FF2B5EF4-FFF2-40B4-BE49-F238E27FC236}">
              <a16:creationId xmlns:a16="http://schemas.microsoft.com/office/drawing/2014/main" id="{CC918111-A607-42EB-9B33-106D9D7623C3}"/>
            </a:ext>
          </a:extLst>
        </xdr:cNvPr>
        <xdr:cNvSpPr txBox="1"/>
      </xdr:nvSpPr>
      <xdr:spPr>
        <a:xfrm>
          <a:off x="12960994"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a:extLst>
            <a:ext uri="{FF2B5EF4-FFF2-40B4-BE49-F238E27FC236}">
              <a16:creationId xmlns:a16="http://schemas.microsoft.com/office/drawing/2014/main" id="{4690CB27-6106-4D35-A5A9-9656CFEF4662}"/>
            </a:ext>
          </a:extLst>
        </xdr:cNvPr>
        <xdr:cNvSpPr txBox="1"/>
      </xdr:nvSpPr>
      <xdr:spPr>
        <a:xfrm>
          <a:off x="12167244" y="948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55" name="n_4aveValue【学校施設】&#10;有形固定資産減価償却率">
          <a:extLst>
            <a:ext uri="{FF2B5EF4-FFF2-40B4-BE49-F238E27FC236}">
              <a16:creationId xmlns:a16="http://schemas.microsoft.com/office/drawing/2014/main" id="{EE2CB363-68F0-466F-AFCF-573599725BEB}"/>
            </a:ext>
          </a:extLst>
        </xdr:cNvPr>
        <xdr:cNvSpPr txBox="1"/>
      </xdr:nvSpPr>
      <xdr:spPr>
        <a:xfrm>
          <a:off x="11354444"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68597</xdr:rowOff>
    </xdr:from>
    <xdr:ext cx="405111" cy="259045"/>
    <xdr:sp macro="" textlink="">
      <xdr:nvSpPr>
        <xdr:cNvPr id="556" name="n_1mainValue【学校施設】&#10;有形固定資産減価償却率">
          <a:extLst>
            <a:ext uri="{FF2B5EF4-FFF2-40B4-BE49-F238E27FC236}">
              <a16:creationId xmlns:a16="http://schemas.microsoft.com/office/drawing/2014/main" id="{AFF7490F-9BFE-473F-BFC6-2CAC04DE9562}"/>
            </a:ext>
          </a:extLst>
        </xdr:cNvPr>
        <xdr:cNvSpPr txBox="1"/>
      </xdr:nvSpPr>
      <xdr:spPr>
        <a:xfrm>
          <a:off x="13742044"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557" name="n_2mainValue【学校施設】&#10;有形固定資産減価償却率">
          <a:extLst>
            <a:ext uri="{FF2B5EF4-FFF2-40B4-BE49-F238E27FC236}">
              <a16:creationId xmlns:a16="http://schemas.microsoft.com/office/drawing/2014/main" id="{A6F9DBFB-85AA-4551-AB6A-19798ED36515}"/>
            </a:ext>
          </a:extLst>
        </xdr:cNvPr>
        <xdr:cNvSpPr txBox="1"/>
      </xdr:nvSpPr>
      <xdr:spPr>
        <a:xfrm>
          <a:off x="1296099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129557</xdr:rowOff>
    </xdr:from>
    <xdr:ext cx="405111" cy="259045"/>
    <xdr:sp macro="" textlink="">
      <xdr:nvSpPr>
        <xdr:cNvPr id="558" name="n_3mainValue【学校施設】&#10;有形固定資産減価償却率">
          <a:extLst>
            <a:ext uri="{FF2B5EF4-FFF2-40B4-BE49-F238E27FC236}">
              <a16:creationId xmlns:a16="http://schemas.microsoft.com/office/drawing/2014/main" id="{D8023D6B-F8C9-40A7-9F16-39A22C1847CF}"/>
            </a:ext>
          </a:extLst>
        </xdr:cNvPr>
        <xdr:cNvSpPr txBox="1"/>
      </xdr:nvSpPr>
      <xdr:spPr>
        <a:xfrm>
          <a:off x="12167244" y="987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53357</xdr:rowOff>
    </xdr:from>
    <xdr:ext cx="405111" cy="259045"/>
    <xdr:sp macro="" textlink="">
      <xdr:nvSpPr>
        <xdr:cNvPr id="559" name="n_4mainValue【学校施設】&#10;有形固定資産減価償却率">
          <a:extLst>
            <a:ext uri="{FF2B5EF4-FFF2-40B4-BE49-F238E27FC236}">
              <a16:creationId xmlns:a16="http://schemas.microsoft.com/office/drawing/2014/main" id="{199233C3-C8C3-461B-9C2D-F2BC54BDC117}"/>
            </a:ext>
          </a:extLst>
        </xdr:cNvPr>
        <xdr:cNvSpPr txBox="1"/>
      </xdr:nvSpPr>
      <xdr:spPr>
        <a:xfrm>
          <a:off x="11354444" y="980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2D41886-CDDD-4A2F-A382-587A70E3008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D0EE694C-47D9-4BCE-9301-49FFB67CD397}"/>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7EF8EB19-05D1-4602-871D-0CA03DE807B2}"/>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3DF96B7B-DAA3-40D8-B745-CE359BED57E9}"/>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8C3FA562-7A0B-4486-8A54-FFCB217CD621}"/>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94A94A5F-A4B2-44E3-B43D-EB605AB36E2A}"/>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8E43AC7B-1BC5-4CC1-9AAE-F1FFFE15CE18}"/>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5BA93998-98FB-492F-AC33-D4A43A3CC75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C4B8DF3C-FC63-45DC-8862-1C0F0003A629}"/>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29D3172C-49AE-4412-9BD6-5456057A66D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6B249963-8B0E-4386-9FBC-2E98E6CF1229}"/>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07D46F08-7D2B-471D-8703-6D121796C7CC}"/>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E61CA686-3FBC-4F25-A173-DF051CB572CA}"/>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87149704-AFD0-4865-A714-E4D1814D221B}"/>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419F2C40-5246-4A18-A4DD-076F667AFF9E}"/>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B37AD654-9BCD-4172-A95F-4BE851E3E1C1}"/>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ED2E6D8C-E4AF-4430-9DFA-3427565F6189}"/>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F0586BCD-9AD7-4DCC-958A-573FC8D331BD}"/>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63EEE493-240D-4897-840B-846640929B83}"/>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D048460B-1E0E-4033-B1F8-BBFDD7482D94}"/>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4E5D888B-9EC3-4744-9D6E-0306C4B89E13}"/>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6A764387-8BC1-4DE3-99F0-243F06060545}"/>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4737C0C6-830A-4D36-A5EF-B1E506101674}"/>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FC07041E-FB14-4022-8E68-98C365A9D436}"/>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D9E76C01-6DB4-438B-8859-020DED59D940}"/>
            </a:ext>
          </a:extLst>
        </xdr:cNvPr>
        <xdr:cNvCxnSpPr/>
      </xdr:nvCxnSpPr>
      <xdr:spPr>
        <a:xfrm flipV="1">
          <a:off x="19951064" y="9103360"/>
          <a:ext cx="0" cy="1602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8115BD04-E97A-4984-9DE3-BDCCAA238F6A}"/>
            </a:ext>
          </a:extLst>
        </xdr:cNvPr>
        <xdr:cNvSpPr txBox="1"/>
      </xdr:nvSpPr>
      <xdr:spPr>
        <a:xfrm>
          <a:off x="1998980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0CB03764-C68F-426A-AADA-EA121936ED72}"/>
            </a:ext>
          </a:extLst>
        </xdr:cNvPr>
        <xdr:cNvCxnSpPr/>
      </xdr:nvCxnSpPr>
      <xdr:spPr>
        <a:xfrm>
          <a:off x="19881850" y="10706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DA3E6E87-B9F1-4245-AC3B-60FA6A13DD42}"/>
            </a:ext>
          </a:extLst>
        </xdr:cNvPr>
        <xdr:cNvSpPr txBox="1"/>
      </xdr:nvSpPr>
      <xdr:spPr>
        <a:xfrm>
          <a:off x="19989800" y="889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B73B07AD-A0A6-4B35-B8C6-4CE9B084374C}"/>
            </a:ext>
          </a:extLst>
        </xdr:cNvPr>
        <xdr:cNvCxnSpPr/>
      </xdr:nvCxnSpPr>
      <xdr:spPr>
        <a:xfrm>
          <a:off x="19881850" y="9103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89" name="【学校施設】&#10;一人当たり面積平均値テキスト">
          <a:extLst>
            <a:ext uri="{FF2B5EF4-FFF2-40B4-BE49-F238E27FC236}">
              <a16:creationId xmlns:a16="http://schemas.microsoft.com/office/drawing/2014/main" id="{7EB5F5B3-FA31-423E-8BE7-CE22EB0446F7}"/>
            </a:ext>
          </a:extLst>
        </xdr:cNvPr>
        <xdr:cNvSpPr txBox="1"/>
      </xdr:nvSpPr>
      <xdr:spPr>
        <a:xfrm>
          <a:off x="19989800" y="9941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847F7C86-24FB-46B1-8587-0B9ED3989782}"/>
            </a:ext>
          </a:extLst>
        </xdr:cNvPr>
        <xdr:cNvSpPr/>
      </xdr:nvSpPr>
      <xdr:spPr>
        <a:xfrm>
          <a:off x="199009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E7CCF15E-9CD6-412B-9445-1398C4E33BAB}"/>
            </a:ext>
          </a:extLst>
        </xdr:cNvPr>
        <xdr:cNvSpPr/>
      </xdr:nvSpPr>
      <xdr:spPr>
        <a:xfrm>
          <a:off x="19157950" y="1008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D09DA534-1BA5-44D2-A772-D520B42C63D4}"/>
            </a:ext>
          </a:extLst>
        </xdr:cNvPr>
        <xdr:cNvSpPr/>
      </xdr:nvSpPr>
      <xdr:spPr>
        <a:xfrm>
          <a:off x="18345150" y="1008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2F3A83CE-EA30-4073-9F4D-B8B67E84442D}"/>
            </a:ext>
          </a:extLst>
        </xdr:cNvPr>
        <xdr:cNvSpPr/>
      </xdr:nvSpPr>
      <xdr:spPr>
        <a:xfrm>
          <a:off x="175514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EFE37598-36B7-4A6E-B526-7F44723EE8C7}"/>
            </a:ext>
          </a:extLst>
        </xdr:cNvPr>
        <xdr:cNvSpPr/>
      </xdr:nvSpPr>
      <xdr:spPr>
        <a:xfrm>
          <a:off x="16757650" y="1010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AF1B261-028B-44D3-A629-927C8710D891}"/>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8BFD1B3A-362C-47C6-8DC2-B4B7E0F5D688}"/>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2FACA2F8-39FF-4F95-99C6-B084A113C6F6}"/>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C969543-D975-4058-99F4-2B2E200877BB}"/>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8802946E-6F6C-458F-ADA9-76DEC0C93645}"/>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128270</xdr:rowOff>
    </xdr:from>
    <xdr:to>
      <xdr:col>116</xdr:col>
      <xdr:colOff>114300</xdr:colOff>
      <xdr:row>62</xdr:row>
      <xdr:rowOff>58420</xdr:rowOff>
    </xdr:to>
    <xdr:sp macro="" textlink="">
      <xdr:nvSpPr>
        <xdr:cNvPr id="600" name="楕円 599">
          <a:extLst>
            <a:ext uri="{FF2B5EF4-FFF2-40B4-BE49-F238E27FC236}">
              <a16:creationId xmlns:a16="http://schemas.microsoft.com/office/drawing/2014/main" id="{231EB8BF-9C5F-4A7E-A27E-36FAABE177B6}"/>
            </a:ext>
          </a:extLst>
        </xdr:cNvPr>
        <xdr:cNvSpPr/>
      </xdr:nvSpPr>
      <xdr:spPr>
        <a:xfrm>
          <a:off x="19900900" y="10205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106697</xdr:rowOff>
    </xdr:from>
    <xdr:ext cx="469744" cy="259045"/>
    <xdr:sp macro="" textlink="">
      <xdr:nvSpPr>
        <xdr:cNvPr id="601" name="【学校施設】&#10;一人当たり面積該当値テキスト">
          <a:extLst>
            <a:ext uri="{FF2B5EF4-FFF2-40B4-BE49-F238E27FC236}">
              <a16:creationId xmlns:a16="http://schemas.microsoft.com/office/drawing/2014/main" id="{8A653564-B5A3-426F-9292-7AE6EE5F1615}"/>
            </a:ext>
          </a:extLst>
        </xdr:cNvPr>
        <xdr:cNvSpPr txBox="1"/>
      </xdr:nvSpPr>
      <xdr:spPr>
        <a:xfrm>
          <a:off x="19989800" y="1018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99060</xdr:rowOff>
    </xdr:from>
    <xdr:to>
      <xdr:col>112</xdr:col>
      <xdr:colOff>38100</xdr:colOff>
      <xdr:row>62</xdr:row>
      <xdr:rowOff>29210</xdr:rowOff>
    </xdr:to>
    <xdr:sp macro="" textlink="">
      <xdr:nvSpPr>
        <xdr:cNvPr id="602" name="楕円 601">
          <a:extLst>
            <a:ext uri="{FF2B5EF4-FFF2-40B4-BE49-F238E27FC236}">
              <a16:creationId xmlns:a16="http://schemas.microsoft.com/office/drawing/2014/main" id="{869D740D-9149-42D4-BF6D-9B66DDC21AF6}"/>
            </a:ext>
          </a:extLst>
        </xdr:cNvPr>
        <xdr:cNvSpPr/>
      </xdr:nvSpPr>
      <xdr:spPr>
        <a:xfrm>
          <a:off x="19157950" y="10176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149860</xdr:rowOff>
    </xdr:from>
    <xdr:to>
      <xdr:col>116</xdr:col>
      <xdr:colOff>63500</xdr:colOff>
      <xdr:row>62</xdr:row>
      <xdr:rowOff>7620</xdr:rowOff>
    </xdr:to>
    <xdr:cxnSp macro="">
      <xdr:nvCxnSpPr>
        <xdr:cNvPr id="603" name="直線コネクタ 602">
          <a:extLst>
            <a:ext uri="{FF2B5EF4-FFF2-40B4-BE49-F238E27FC236}">
              <a16:creationId xmlns:a16="http://schemas.microsoft.com/office/drawing/2014/main" id="{3763EE21-0C4E-4A3F-80E0-EECA63495D42}"/>
            </a:ext>
          </a:extLst>
        </xdr:cNvPr>
        <xdr:cNvCxnSpPr/>
      </xdr:nvCxnSpPr>
      <xdr:spPr>
        <a:xfrm>
          <a:off x="19202400" y="10227310"/>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96520</xdr:rowOff>
    </xdr:from>
    <xdr:to>
      <xdr:col>107</xdr:col>
      <xdr:colOff>101600</xdr:colOff>
      <xdr:row>62</xdr:row>
      <xdr:rowOff>26670</xdr:rowOff>
    </xdr:to>
    <xdr:sp macro="" textlink="">
      <xdr:nvSpPr>
        <xdr:cNvPr id="604" name="楕円 603">
          <a:extLst>
            <a:ext uri="{FF2B5EF4-FFF2-40B4-BE49-F238E27FC236}">
              <a16:creationId xmlns:a16="http://schemas.microsoft.com/office/drawing/2014/main" id="{BA4FC67F-DC79-44BD-B211-F3226112B674}"/>
            </a:ext>
          </a:extLst>
        </xdr:cNvPr>
        <xdr:cNvSpPr/>
      </xdr:nvSpPr>
      <xdr:spPr>
        <a:xfrm>
          <a:off x="18345150" y="101739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147320</xdr:rowOff>
    </xdr:from>
    <xdr:to>
      <xdr:col>111</xdr:col>
      <xdr:colOff>177800</xdr:colOff>
      <xdr:row>61</xdr:row>
      <xdr:rowOff>149860</xdr:rowOff>
    </xdr:to>
    <xdr:cxnSp macro="">
      <xdr:nvCxnSpPr>
        <xdr:cNvPr id="605" name="直線コネクタ 604">
          <a:extLst>
            <a:ext uri="{FF2B5EF4-FFF2-40B4-BE49-F238E27FC236}">
              <a16:creationId xmlns:a16="http://schemas.microsoft.com/office/drawing/2014/main" id="{200B5DE6-3245-40C8-8B4B-4FBDD9B127FF}"/>
            </a:ext>
          </a:extLst>
        </xdr:cNvPr>
        <xdr:cNvCxnSpPr/>
      </xdr:nvCxnSpPr>
      <xdr:spPr>
        <a:xfrm>
          <a:off x="18395950" y="10224770"/>
          <a:ext cx="80645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100330</xdr:rowOff>
    </xdr:from>
    <xdr:to>
      <xdr:col>102</xdr:col>
      <xdr:colOff>165100</xdr:colOff>
      <xdr:row>62</xdr:row>
      <xdr:rowOff>30480</xdr:rowOff>
    </xdr:to>
    <xdr:sp macro="" textlink="">
      <xdr:nvSpPr>
        <xdr:cNvPr id="606" name="楕円 605">
          <a:extLst>
            <a:ext uri="{FF2B5EF4-FFF2-40B4-BE49-F238E27FC236}">
              <a16:creationId xmlns:a16="http://schemas.microsoft.com/office/drawing/2014/main" id="{C8E38FF6-4C1F-472A-A3B4-30F02DE31DB5}"/>
            </a:ext>
          </a:extLst>
        </xdr:cNvPr>
        <xdr:cNvSpPr/>
      </xdr:nvSpPr>
      <xdr:spPr>
        <a:xfrm>
          <a:off x="17551400" y="10177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147320</xdr:rowOff>
    </xdr:from>
    <xdr:to>
      <xdr:col>107</xdr:col>
      <xdr:colOff>50800</xdr:colOff>
      <xdr:row>61</xdr:row>
      <xdr:rowOff>151130</xdr:rowOff>
    </xdr:to>
    <xdr:cxnSp macro="">
      <xdr:nvCxnSpPr>
        <xdr:cNvPr id="607" name="直線コネクタ 606">
          <a:extLst>
            <a:ext uri="{FF2B5EF4-FFF2-40B4-BE49-F238E27FC236}">
              <a16:creationId xmlns:a16="http://schemas.microsoft.com/office/drawing/2014/main" id="{90999216-9BBD-4E75-8051-AC9527692E92}"/>
            </a:ext>
          </a:extLst>
        </xdr:cNvPr>
        <xdr:cNvCxnSpPr/>
      </xdr:nvCxnSpPr>
      <xdr:spPr>
        <a:xfrm flipV="1">
          <a:off x="17602200" y="1022477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105410</xdr:rowOff>
    </xdr:from>
    <xdr:to>
      <xdr:col>98</xdr:col>
      <xdr:colOff>38100</xdr:colOff>
      <xdr:row>62</xdr:row>
      <xdr:rowOff>35560</xdr:rowOff>
    </xdr:to>
    <xdr:sp macro="" textlink="">
      <xdr:nvSpPr>
        <xdr:cNvPr id="608" name="楕円 607">
          <a:extLst>
            <a:ext uri="{FF2B5EF4-FFF2-40B4-BE49-F238E27FC236}">
              <a16:creationId xmlns:a16="http://schemas.microsoft.com/office/drawing/2014/main" id="{0E111429-F61A-4D56-AF12-43D0C930F010}"/>
            </a:ext>
          </a:extLst>
        </xdr:cNvPr>
        <xdr:cNvSpPr/>
      </xdr:nvSpPr>
      <xdr:spPr>
        <a:xfrm>
          <a:off x="16757650" y="101828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151130</xdr:rowOff>
    </xdr:from>
    <xdr:to>
      <xdr:col>102</xdr:col>
      <xdr:colOff>114300</xdr:colOff>
      <xdr:row>61</xdr:row>
      <xdr:rowOff>156210</xdr:rowOff>
    </xdr:to>
    <xdr:cxnSp macro="">
      <xdr:nvCxnSpPr>
        <xdr:cNvPr id="609" name="直線コネクタ 608">
          <a:extLst>
            <a:ext uri="{FF2B5EF4-FFF2-40B4-BE49-F238E27FC236}">
              <a16:creationId xmlns:a16="http://schemas.microsoft.com/office/drawing/2014/main" id="{B37319F4-D84E-4EEB-B5A6-F67AE124DE4B}"/>
            </a:ext>
          </a:extLst>
        </xdr:cNvPr>
        <xdr:cNvCxnSpPr/>
      </xdr:nvCxnSpPr>
      <xdr:spPr>
        <a:xfrm flipV="1">
          <a:off x="16802100" y="10228580"/>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0" name="n_1aveValue【学校施設】&#10;一人当たり面積">
          <a:extLst>
            <a:ext uri="{FF2B5EF4-FFF2-40B4-BE49-F238E27FC236}">
              <a16:creationId xmlns:a16="http://schemas.microsoft.com/office/drawing/2014/main" id="{00948E5F-A462-48DA-8B9F-8471D2249126}"/>
            </a:ext>
          </a:extLst>
        </xdr:cNvPr>
        <xdr:cNvSpPr txBox="1"/>
      </xdr:nvSpPr>
      <xdr:spPr>
        <a:xfrm>
          <a:off x="18980227" y="987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611" name="n_2aveValue【学校施設】&#10;一人当たり面積">
          <a:extLst>
            <a:ext uri="{FF2B5EF4-FFF2-40B4-BE49-F238E27FC236}">
              <a16:creationId xmlns:a16="http://schemas.microsoft.com/office/drawing/2014/main" id="{3001E76C-66AE-4867-84B6-7F3562A0979B}"/>
            </a:ext>
          </a:extLst>
        </xdr:cNvPr>
        <xdr:cNvSpPr txBox="1"/>
      </xdr:nvSpPr>
      <xdr:spPr>
        <a:xfrm>
          <a:off x="18180127" y="987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D474C846-172B-4FE1-BF3F-6451C8646CE8}"/>
            </a:ext>
          </a:extLst>
        </xdr:cNvPr>
        <xdr:cNvSpPr txBox="1"/>
      </xdr:nvSpPr>
      <xdr:spPr>
        <a:xfrm>
          <a:off x="17386377" y="987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D3B776F7-7A65-4919-B0A8-11BDE66F1E85}"/>
            </a:ext>
          </a:extLst>
        </xdr:cNvPr>
        <xdr:cNvSpPr txBox="1"/>
      </xdr:nvSpPr>
      <xdr:spPr>
        <a:xfrm>
          <a:off x="16592627" y="989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20337</xdr:rowOff>
    </xdr:from>
    <xdr:ext cx="469744" cy="259045"/>
    <xdr:sp macro="" textlink="">
      <xdr:nvSpPr>
        <xdr:cNvPr id="614" name="n_1mainValue【学校施設】&#10;一人当たり面積">
          <a:extLst>
            <a:ext uri="{FF2B5EF4-FFF2-40B4-BE49-F238E27FC236}">
              <a16:creationId xmlns:a16="http://schemas.microsoft.com/office/drawing/2014/main" id="{B93938F1-C77D-49FB-B267-20EABAA6895A}"/>
            </a:ext>
          </a:extLst>
        </xdr:cNvPr>
        <xdr:cNvSpPr txBox="1"/>
      </xdr:nvSpPr>
      <xdr:spPr>
        <a:xfrm>
          <a:off x="189802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17797</xdr:rowOff>
    </xdr:from>
    <xdr:ext cx="469744" cy="259045"/>
    <xdr:sp macro="" textlink="">
      <xdr:nvSpPr>
        <xdr:cNvPr id="615" name="n_2mainValue【学校施設】&#10;一人当たり面積">
          <a:extLst>
            <a:ext uri="{FF2B5EF4-FFF2-40B4-BE49-F238E27FC236}">
              <a16:creationId xmlns:a16="http://schemas.microsoft.com/office/drawing/2014/main" id="{6C201FE4-C1B7-4F01-BDD8-5C8FA20C93EC}"/>
            </a:ext>
          </a:extLst>
        </xdr:cNvPr>
        <xdr:cNvSpPr txBox="1"/>
      </xdr:nvSpPr>
      <xdr:spPr>
        <a:xfrm>
          <a:off x="18180127" y="1026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21607</xdr:rowOff>
    </xdr:from>
    <xdr:ext cx="469744" cy="259045"/>
    <xdr:sp macro="" textlink="">
      <xdr:nvSpPr>
        <xdr:cNvPr id="616" name="n_3mainValue【学校施設】&#10;一人当たり面積">
          <a:extLst>
            <a:ext uri="{FF2B5EF4-FFF2-40B4-BE49-F238E27FC236}">
              <a16:creationId xmlns:a16="http://schemas.microsoft.com/office/drawing/2014/main" id="{3EAA15E4-F9D7-43C3-84C5-B7D78BA2901D}"/>
            </a:ext>
          </a:extLst>
        </xdr:cNvPr>
        <xdr:cNvSpPr txBox="1"/>
      </xdr:nvSpPr>
      <xdr:spPr>
        <a:xfrm>
          <a:off x="17386377" y="1026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26687</xdr:rowOff>
    </xdr:from>
    <xdr:ext cx="469744" cy="259045"/>
    <xdr:sp macro="" textlink="">
      <xdr:nvSpPr>
        <xdr:cNvPr id="617" name="n_4mainValue【学校施設】&#10;一人当たり面積">
          <a:extLst>
            <a:ext uri="{FF2B5EF4-FFF2-40B4-BE49-F238E27FC236}">
              <a16:creationId xmlns:a16="http://schemas.microsoft.com/office/drawing/2014/main" id="{02FBA534-5647-42FB-9286-07B6E27F725D}"/>
            </a:ext>
          </a:extLst>
        </xdr:cNvPr>
        <xdr:cNvSpPr txBox="1"/>
      </xdr:nvSpPr>
      <xdr:spPr>
        <a:xfrm>
          <a:off x="16592627" y="1026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D5E3315B-6C69-4484-992F-2122EA7BCEEF}"/>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7566F219-D5EF-4468-B1D7-FBB3C76788F2}"/>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433B12C5-2BBB-4B25-8EBB-72E89A1AF4CE}"/>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EA13F422-7DD1-476A-BAD7-CB4EE5179C65}"/>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4952BE9A-20E0-4F80-824C-CE0B2582FCFD}"/>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C707F420-39C2-483F-BABF-8FEF4B2583A0}"/>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2CCB442F-40BE-46B1-B91D-218718C899F5}"/>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3D9F8494-6F91-4425-B784-AEDBCE4AE85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A81E7C91-B620-4B5A-AFA3-7652743855AA}"/>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1BFE6D6B-1E16-465A-A80F-EDA92FE71A36}"/>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EC0FC54-17FB-49E6-BBB0-A28A34F38494}"/>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EF25ACCE-2BC1-47BE-A460-974BABD6BAA2}"/>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70D02DE7-801E-4F43-B6A6-C653D914EF05}"/>
            </a:ext>
          </a:extLst>
        </xdr:cNvPr>
        <xdr:cNvSpPr txBox="1"/>
      </xdr:nvSpPr>
      <xdr:spPr>
        <a:xfrm>
          <a:off x="108427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21737421-138A-4907-973B-AF06D01DE556}"/>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1CC717E8-954F-434C-A3EE-C795A225C15A}"/>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1EF0C169-C04B-4463-90FB-B39A99D8F0A9}"/>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043D5659-CE17-4521-B35B-F349B5EA1DE4}"/>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D7D26993-36FB-4A2A-B2EB-C62FAC818A74}"/>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53458A26-2F6C-41CA-8FD8-30AD9797AA35}"/>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B660DB0E-8F85-4059-8F0E-9E9AD0ED7656}"/>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328DCF3A-7D85-449D-8BDB-79C262C1BD55}"/>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C23D1495-BE91-4B87-B39F-72C00BD48675}"/>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2E53604D-4DC2-4084-8C01-2AE8D5BD77CC}"/>
            </a:ext>
          </a:extLst>
        </xdr:cNvPr>
        <xdr:cNvCxnSpPr/>
      </xdr:nvCxnSpPr>
      <xdr:spPr>
        <a:xfrm flipV="1">
          <a:off x="14699614" y="13128498"/>
          <a:ext cx="0" cy="1123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5BF439F4-DE58-4EF0-BCF2-E5CC4D5FE947}"/>
            </a:ext>
          </a:extLst>
        </xdr:cNvPr>
        <xdr:cNvSpPr txBox="1"/>
      </xdr:nvSpPr>
      <xdr:spPr>
        <a:xfrm>
          <a:off x="14738350" y="142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BA61CA4D-3A5A-4A76-853D-98F8DB2D8380}"/>
            </a:ext>
          </a:extLst>
        </xdr:cNvPr>
        <xdr:cNvCxnSpPr/>
      </xdr:nvCxnSpPr>
      <xdr:spPr>
        <a:xfrm>
          <a:off x="14611350" y="142521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9105CD3C-522E-4E32-95EE-8B8A37E600B9}"/>
            </a:ext>
          </a:extLst>
        </xdr:cNvPr>
        <xdr:cNvSpPr txBox="1"/>
      </xdr:nvSpPr>
      <xdr:spPr>
        <a:xfrm>
          <a:off x="14738350" y="1291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4DBCE4C4-7249-4A9C-B5FD-CCE587FD6264}"/>
            </a:ext>
          </a:extLst>
        </xdr:cNvPr>
        <xdr:cNvCxnSpPr/>
      </xdr:nvCxnSpPr>
      <xdr:spPr>
        <a:xfrm>
          <a:off x="14611350" y="131284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87901</xdr:rowOff>
    </xdr:from>
    <xdr:ext cx="405111" cy="259045"/>
    <xdr:sp macro="" textlink="">
      <xdr:nvSpPr>
        <xdr:cNvPr id="645" name="【児童館】&#10;有形固定資産減価償却率平均値テキスト">
          <a:extLst>
            <a:ext uri="{FF2B5EF4-FFF2-40B4-BE49-F238E27FC236}">
              <a16:creationId xmlns:a16="http://schemas.microsoft.com/office/drawing/2014/main" id="{4C8C949E-7DEF-4F55-AB00-01F3A1207B38}"/>
            </a:ext>
          </a:extLst>
        </xdr:cNvPr>
        <xdr:cNvSpPr txBox="1"/>
      </xdr:nvSpPr>
      <xdr:spPr>
        <a:xfrm>
          <a:off x="14738350" y="13632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5B5E5265-58BE-43C4-9698-79A3E81847D0}"/>
            </a:ext>
          </a:extLst>
        </xdr:cNvPr>
        <xdr:cNvSpPr/>
      </xdr:nvSpPr>
      <xdr:spPr>
        <a:xfrm>
          <a:off x="14649450" y="1377467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5252C7C6-2078-4219-9FE4-690CEA13CE43}"/>
            </a:ext>
          </a:extLst>
        </xdr:cNvPr>
        <xdr:cNvSpPr/>
      </xdr:nvSpPr>
      <xdr:spPr>
        <a:xfrm>
          <a:off x="13887450" y="1375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F0D4AA07-20DC-4BDD-B002-3A7D22C4633A}"/>
            </a:ext>
          </a:extLst>
        </xdr:cNvPr>
        <xdr:cNvSpPr/>
      </xdr:nvSpPr>
      <xdr:spPr>
        <a:xfrm>
          <a:off x="13093700" y="1374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27087AF3-3BBF-4140-9CE2-D1468DF76666}"/>
            </a:ext>
          </a:extLst>
        </xdr:cNvPr>
        <xdr:cNvSpPr/>
      </xdr:nvSpPr>
      <xdr:spPr>
        <a:xfrm>
          <a:off x="12299950" y="137289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FB0F373D-13EC-49E8-8F1F-4E7A1DFD69BA}"/>
            </a:ext>
          </a:extLst>
        </xdr:cNvPr>
        <xdr:cNvSpPr/>
      </xdr:nvSpPr>
      <xdr:spPr>
        <a:xfrm>
          <a:off x="11487150" y="136690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5B756C51-E8A1-4F39-9A6E-3B514706E500}"/>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9FFF2183-6F61-42FF-BFE5-E8699727AA90}"/>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EF132B3B-BC6E-4C6F-B96C-C325D8AAAD1D}"/>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2A828D8D-4FEE-4FD1-99D1-BECE4AF79456}"/>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852C964E-B3BD-4922-92AF-55DC58792206}"/>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33020</xdr:rowOff>
    </xdr:from>
    <xdr:to>
      <xdr:col>85</xdr:col>
      <xdr:colOff>177800</xdr:colOff>
      <xdr:row>84</xdr:row>
      <xdr:rowOff>134620</xdr:rowOff>
    </xdr:to>
    <xdr:sp macro="" textlink="">
      <xdr:nvSpPr>
        <xdr:cNvPr id="656" name="楕円 655">
          <a:extLst>
            <a:ext uri="{FF2B5EF4-FFF2-40B4-BE49-F238E27FC236}">
              <a16:creationId xmlns:a16="http://schemas.microsoft.com/office/drawing/2014/main" id="{E813ACCF-F0FB-404D-9F28-8A4FC8AA3807}"/>
            </a:ext>
          </a:extLst>
        </xdr:cNvPr>
        <xdr:cNvSpPr/>
      </xdr:nvSpPr>
      <xdr:spPr>
        <a:xfrm>
          <a:off x="14649450" y="139077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11447</xdr:rowOff>
    </xdr:from>
    <xdr:ext cx="405111" cy="259045"/>
    <xdr:sp macro="" textlink="">
      <xdr:nvSpPr>
        <xdr:cNvPr id="657" name="【児童館】&#10;有形固定資産減価償却率該当値テキスト">
          <a:extLst>
            <a:ext uri="{FF2B5EF4-FFF2-40B4-BE49-F238E27FC236}">
              <a16:creationId xmlns:a16="http://schemas.microsoft.com/office/drawing/2014/main" id="{F3BD276F-D193-4396-899B-6D171EF51214}"/>
            </a:ext>
          </a:extLst>
        </xdr:cNvPr>
        <xdr:cNvSpPr txBox="1"/>
      </xdr:nvSpPr>
      <xdr:spPr>
        <a:xfrm>
          <a:off x="14738350"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49022</xdr:rowOff>
    </xdr:from>
    <xdr:to>
      <xdr:col>81</xdr:col>
      <xdr:colOff>101600</xdr:colOff>
      <xdr:row>85</xdr:row>
      <xdr:rowOff>150622</xdr:rowOff>
    </xdr:to>
    <xdr:sp macro="" textlink="">
      <xdr:nvSpPr>
        <xdr:cNvPr id="658" name="楕円 657">
          <a:extLst>
            <a:ext uri="{FF2B5EF4-FFF2-40B4-BE49-F238E27FC236}">
              <a16:creationId xmlns:a16="http://schemas.microsoft.com/office/drawing/2014/main" id="{E7BEBAAC-91F0-4A5A-BC2E-1AB8C3EAE18F}"/>
            </a:ext>
          </a:extLst>
        </xdr:cNvPr>
        <xdr:cNvSpPr/>
      </xdr:nvSpPr>
      <xdr:spPr>
        <a:xfrm>
          <a:off x="13887450" y="1408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83820</xdr:rowOff>
    </xdr:from>
    <xdr:to>
      <xdr:col>85</xdr:col>
      <xdr:colOff>127000</xdr:colOff>
      <xdr:row>85</xdr:row>
      <xdr:rowOff>99822</xdr:rowOff>
    </xdr:to>
    <xdr:cxnSp macro="">
      <xdr:nvCxnSpPr>
        <xdr:cNvPr id="659" name="直線コネクタ 658">
          <a:extLst>
            <a:ext uri="{FF2B5EF4-FFF2-40B4-BE49-F238E27FC236}">
              <a16:creationId xmlns:a16="http://schemas.microsoft.com/office/drawing/2014/main" id="{27596E8B-A7D1-4E45-8B28-2960E9FD91A3}"/>
            </a:ext>
          </a:extLst>
        </xdr:cNvPr>
        <xdr:cNvCxnSpPr/>
      </xdr:nvCxnSpPr>
      <xdr:spPr>
        <a:xfrm flipV="1">
          <a:off x="13938250" y="13958570"/>
          <a:ext cx="762000" cy="18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163322</xdr:rowOff>
    </xdr:from>
    <xdr:to>
      <xdr:col>76</xdr:col>
      <xdr:colOff>165100</xdr:colOff>
      <xdr:row>85</xdr:row>
      <xdr:rowOff>93472</xdr:rowOff>
    </xdr:to>
    <xdr:sp macro="" textlink="">
      <xdr:nvSpPr>
        <xdr:cNvPr id="660" name="楕円 659">
          <a:extLst>
            <a:ext uri="{FF2B5EF4-FFF2-40B4-BE49-F238E27FC236}">
              <a16:creationId xmlns:a16="http://schemas.microsoft.com/office/drawing/2014/main" id="{5C9D32FD-DB7B-4C6E-89AB-42BF114582FA}"/>
            </a:ext>
          </a:extLst>
        </xdr:cNvPr>
        <xdr:cNvSpPr/>
      </xdr:nvSpPr>
      <xdr:spPr>
        <a:xfrm>
          <a:off x="13093700" y="140380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42672</xdr:rowOff>
    </xdr:from>
    <xdr:to>
      <xdr:col>81</xdr:col>
      <xdr:colOff>50800</xdr:colOff>
      <xdr:row>85</xdr:row>
      <xdr:rowOff>99822</xdr:rowOff>
    </xdr:to>
    <xdr:cxnSp macro="">
      <xdr:nvCxnSpPr>
        <xdr:cNvPr id="661" name="直線コネクタ 660">
          <a:extLst>
            <a:ext uri="{FF2B5EF4-FFF2-40B4-BE49-F238E27FC236}">
              <a16:creationId xmlns:a16="http://schemas.microsoft.com/office/drawing/2014/main" id="{9F55A8CE-A39D-42D4-B473-D30D7F7CF9AC}"/>
            </a:ext>
          </a:extLst>
        </xdr:cNvPr>
        <xdr:cNvCxnSpPr/>
      </xdr:nvCxnSpPr>
      <xdr:spPr>
        <a:xfrm>
          <a:off x="13144500" y="14082522"/>
          <a:ext cx="7937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113030</xdr:rowOff>
    </xdr:from>
    <xdr:to>
      <xdr:col>72</xdr:col>
      <xdr:colOff>38100</xdr:colOff>
      <xdr:row>85</xdr:row>
      <xdr:rowOff>43180</xdr:rowOff>
    </xdr:to>
    <xdr:sp macro="" textlink="">
      <xdr:nvSpPr>
        <xdr:cNvPr id="662" name="楕円 661">
          <a:extLst>
            <a:ext uri="{FF2B5EF4-FFF2-40B4-BE49-F238E27FC236}">
              <a16:creationId xmlns:a16="http://schemas.microsoft.com/office/drawing/2014/main" id="{99CDF93F-89B0-4CD8-AA48-5DBD45837E83}"/>
            </a:ext>
          </a:extLst>
        </xdr:cNvPr>
        <xdr:cNvSpPr/>
      </xdr:nvSpPr>
      <xdr:spPr>
        <a:xfrm>
          <a:off x="12299950" y="139877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163830</xdr:rowOff>
    </xdr:from>
    <xdr:to>
      <xdr:col>76</xdr:col>
      <xdr:colOff>114300</xdr:colOff>
      <xdr:row>85</xdr:row>
      <xdr:rowOff>42672</xdr:rowOff>
    </xdr:to>
    <xdr:cxnSp macro="">
      <xdr:nvCxnSpPr>
        <xdr:cNvPr id="663" name="直線コネクタ 662">
          <a:extLst>
            <a:ext uri="{FF2B5EF4-FFF2-40B4-BE49-F238E27FC236}">
              <a16:creationId xmlns:a16="http://schemas.microsoft.com/office/drawing/2014/main" id="{B5BD82F6-D3DF-4BAF-889B-E6138E0DB226}"/>
            </a:ext>
          </a:extLst>
        </xdr:cNvPr>
        <xdr:cNvCxnSpPr/>
      </xdr:nvCxnSpPr>
      <xdr:spPr>
        <a:xfrm>
          <a:off x="12344400" y="14038580"/>
          <a:ext cx="800100"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71882</xdr:rowOff>
    </xdr:from>
    <xdr:to>
      <xdr:col>67</xdr:col>
      <xdr:colOff>101600</xdr:colOff>
      <xdr:row>85</xdr:row>
      <xdr:rowOff>2032</xdr:rowOff>
    </xdr:to>
    <xdr:sp macro="" textlink="">
      <xdr:nvSpPr>
        <xdr:cNvPr id="664" name="楕円 663">
          <a:extLst>
            <a:ext uri="{FF2B5EF4-FFF2-40B4-BE49-F238E27FC236}">
              <a16:creationId xmlns:a16="http://schemas.microsoft.com/office/drawing/2014/main" id="{E2DC49BE-F0E2-46C8-BD59-B096D91A390F}"/>
            </a:ext>
          </a:extLst>
        </xdr:cNvPr>
        <xdr:cNvSpPr/>
      </xdr:nvSpPr>
      <xdr:spPr>
        <a:xfrm>
          <a:off x="11487150" y="139466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122682</xdr:rowOff>
    </xdr:from>
    <xdr:to>
      <xdr:col>71</xdr:col>
      <xdr:colOff>177800</xdr:colOff>
      <xdr:row>84</xdr:row>
      <xdr:rowOff>163830</xdr:rowOff>
    </xdr:to>
    <xdr:cxnSp macro="">
      <xdr:nvCxnSpPr>
        <xdr:cNvPr id="665" name="直線コネクタ 664">
          <a:extLst>
            <a:ext uri="{FF2B5EF4-FFF2-40B4-BE49-F238E27FC236}">
              <a16:creationId xmlns:a16="http://schemas.microsoft.com/office/drawing/2014/main" id="{C24C3A0A-DB16-422C-A445-70BCC18CB2B3}"/>
            </a:ext>
          </a:extLst>
        </xdr:cNvPr>
        <xdr:cNvCxnSpPr/>
      </xdr:nvCxnSpPr>
      <xdr:spPr>
        <a:xfrm>
          <a:off x="11537950" y="13997432"/>
          <a:ext cx="8064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160290</xdr:rowOff>
    </xdr:from>
    <xdr:ext cx="405111" cy="259045"/>
    <xdr:sp macro="" textlink="">
      <xdr:nvSpPr>
        <xdr:cNvPr id="666" name="n_1aveValue【児童館】&#10;有形固定資産減価償却率">
          <a:extLst>
            <a:ext uri="{FF2B5EF4-FFF2-40B4-BE49-F238E27FC236}">
              <a16:creationId xmlns:a16="http://schemas.microsoft.com/office/drawing/2014/main" id="{A53C91AE-D72A-4D4E-872C-EFFDF9DB657F}"/>
            </a:ext>
          </a:extLst>
        </xdr:cNvPr>
        <xdr:cNvSpPr txBox="1"/>
      </xdr:nvSpPr>
      <xdr:spPr>
        <a:xfrm>
          <a:off x="13742044" y="1353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153433</xdr:rowOff>
    </xdr:from>
    <xdr:ext cx="405111" cy="259045"/>
    <xdr:sp macro="" textlink="">
      <xdr:nvSpPr>
        <xdr:cNvPr id="667" name="n_2aveValue【児童館】&#10;有形固定資産減価償却率">
          <a:extLst>
            <a:ext uri="{FF2B5EF4-FFF2-40B4-BE49-F238E27FC236}">
              <a16:creationId xmlns:a16="http://schemas.microsoft.com/office/drawing/2014/main" id="{CE555106-5E8A-4647-BE68-7EE7AC529A06}"/>
            </a:ext>
          </a:extLst>
        </xdr:cNvPr>
        <xdr:cNvSpPr txBox="1"/>
      </xdr:nvSpPr>
      <xdr:spPr>
        <a:xfrm>
          <a:off x="12960994" y="13532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137431</xdr:rowOff>
    </xdr:from>
    <xdr:ext cx="405111" cy="259045"/>
    <xdr:sp macro="" textlink="">
      <xdr:nvSpPr>
        <xdr:cNvPr id="668" name="n_3aveValue【児童館】&#10;有形固定資産減価償却率">
          <a:extLst>
            <a:ext uri="{FF2B5EF4-FFF2-40B4-BE49-F238E27FC236}">
              <a16:creationId xmlns:a16="http://schemas.microsoft.com/office/drawing/2014/main" id="{C7E60BB5-4D4B-4E8A-BEF5-11665AB6E6AE}"/>
            </a:ext>
          </a:extLst>
        </xdr:cNvPr>
        <xdr:cNvSpPr txBox="1"/>
      </xdr:nvSpPr>
      <xdr:spPr>
        <a:xfrm>
          <a:off x="12167244" y="13516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69" name="n_4aveValue【児童館】&#10;有形固定資産減価償却率">
          <a:extLst>
            <a:ext uri="{FF2B5EF4-FFF2-40B4-BE49-F238E27FC236}">
              <a16:creationId xmlns:a16="http://schemas.microsoft.com/office/drawing/2014/main" id="{2EBF63A3-2926-49AF-A703-9FB1278006BC}"/>
            </a:ext>
          </a:extLst>
        </xdr:cNvPr>
        <xdr:cNvSpPr txBox="1"/>
      </xdr:nvSpPr>
      <xdr:spPr>
        <a:xfrm>
          <a:off x="11354444" y="13450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141749</xdr:rowOff>
    </xdr:from>
    <xdr:ext cx="405111" cy="259045"/>
    <xdr:sp macro="" textlink="">
      <xdr:nvSpPr>
        <xdr:cNvPr id="670" name="n_1mainValue【児童館】&#10;有形固定資産減価償却率">
          <a:extLst>
            <a:ext uri="{FF2B5EF4-FFF2-40B4-BE49-F238E27FC236}">
              <a16:creationId xmlns:a16="http://schemas.microsoft.com/office/drawing/2014/main" id="{E7390C9D-689D-4C99-8416-E1D224889601}"/>
            </a:ext>
          </a:extLst>
        </xdr:cNvPr>
        <xdr:cNvSpPr txBox="1"/>
      </xdr:nvSpPr>
      <xdr:spPr>
        <a:xfrm>
          <a:off x="13742044" y="14181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84599</xdr:rowOff>
    </xdr:from>
    <xdr:ext cx="405111" cy="259045"/>
    <xdr:sp macro="" textlink="">
      <xdr:nvSpPr>
        <xdr:cNvPr id="671" name="n_2mainValue【児童館】&#10;有形固定資産減価償却率">
          <a:extLst>
            <a:ext uri="{FF2B5EF4-FFF2-40B4-BE49-F238E27FC236}">
              <a16:creationId xmlns:a16="http://schemas.microsoft.com/office/drawing/2014/main" id="{FDB3251E-AFA1-42BE-9984-79EED91792AD}"/>
            </a:ext>
          </a:extLst>
        </xdr:cNvPr>
        <xdr:cNvSpPr txBox="1"/>
      </xdr:nvSpPr>
      <xdr:spPr>
        <a:xfrm>
          <a:off x="12960994" y="14124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34307</xdr:rowOff>
    </xdr:from>
    <xdr:ext cx="405111" cy="259045"/>
    <xdr:sp macro="" textlink="">
      <xdr:nvSpPr>
        <xdr:cNvPr id="672" name="n_3mainValue【児童館】&#10;有形固定資産減価償却率">
          <a:extLst>
            <a:ext uri="{FF2B5EF4-FFF2-40B4-BE49-F238E27FC236}">
              <a16:creationId xmlns:a16="http://schemas.microsoft.com/office/drawing/2014/main" id="{2F4DA782-36DC-4BB2-9514-CC0B36BE1CCD}"/>
            </a:ext>
          </a:extLst>
        </xdr:cNvPr>
        <xdr:cNvSpPr txBox="1"/>
      </xdr:nvSpPr>
      <xdr:spPr>
        <a:xfrm>
          <a:off x="121672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164609</xdr:rowOff>
    </xdr:from>
    <xdr:ext cx="405111" cy="259045"/>
    <xdr:sp macro="" textlink="">
      <xdr:nvSpPr>
        <xdr:cNvPr id="673" name="n_4mainValue【児童館】&#10;有形固定資産減価償却率">
          <a:extLst>
            <a:ext uri="{FF2B5EF4-FFF2-40B4-BE49-F238E27FC236}">
              <a16:creationId xmlns:a16="http://schemas.microsoft.com/office/drawing/2014/main" id="{90FE2CF7-1DD7-44E1-B4A5-FFE6C287CEF4}"/>
            </a:ext>
          </a:extLst>
        </xdr:cNvPr>
        <xdr:cNvSpPr txBox="1"/>
      </xdr:nvSpPr>
      <xdr:spPr>
        <a:xfrm>
          <a:off x="11354444" y="1403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7F67DBD0-13BB-4C20-852F-D7E88C2E7EC7}"/>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42C5DC0C-62BD-43E4-A3EB-C8E904BF37A9}"/>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624A682F-CE79-49E6-AEE7-785805EAE200}"/>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A0D88200-065A-4B98-A79B-B41A3353962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418A4901-192F-4A74-BD6F-7CC111A7053A}"/>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F4EF3100-1F79-4F65-800D-85DB58701CAF}"/>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74122C22-3172-4E0E-BE99-83205068438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5E817809-D65D-4065-9B48-5A542DF46414}"/>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51260EEB-2DF5-43C4-98EC-44FC8690A93E}"/>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0D8378DD-EEFA-4BEE-99F5-916607BAB14D}"/>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4B86D8BD-6530-4C30-83F9-5DF278E0FC02}"/>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4E1629A2-11DD-468D-9BFD-48B6DA76BC39}"/>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EAFA3A31-A4B2-4CF3-A112-53A7A7FA24BA}"/>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544E7191-E2E8-41EB-B693-144F41CA1410}"/>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DC2BCD53-F1AC-4149-8CEE-42039A540363}"/>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D6B873F7-DFC0-40B4-B37F-CF305E5DF875}"/>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99091236-3B9A-4055-A630-ABD47B9551AD}"/>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4044EECB-CF0D-49EE-B0C9-4A4805CE9FFD}"/>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F44B48AB-E955-472A-8D54-01770D267018}"/>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51665C1D-C868-4393-9786-6CE175A5BAF2}"/>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4CF66DC3-0A84-4048-8CF8-373D6B1B46C3}"/>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AC8F0CB2-3D53-4D9E-A34A-2F448DF2BA5F}"/>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B98D9718-7776-42B7-9AD7-482D078AD67E}"/>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EEBB2823-BB11-43EE-94CA-60EE14F68172}"/>
            </a:ext>
          </a:extLst>
        </xdr:cNvPr>
        <xdr:cNvCxnSpPr/>
      </xdr:nvCxnSpPr>
      <xdr:spPr>
        <a:xfrm flipV="1">
          <a:off x="19951064" y="1296035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BDCDF647-27C8-4096-9522-13B0E5334439}"/>
            </a:ext>
          </a:extLst>
        </xdr:cNvPr>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30366694-DA02-4199-8BBB-C0593A9FB9FA}"/>
            </a:ext>
          </a:extLst>
        </xdr:cNvPr>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E8BE4F56-7A9D-4151-872A-67A37800DB00}"/>
            </a:ext>
          </a:extLst>
        </xdr:cNvPr>
        <xdr:cNvSpPr txBox="1"/>
      </xdr:nvSpPr>
      <xdr:spPr>
        <a:xfrm>
          <a:off x="19989800" y="1274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59C26FC8-F49C-418C-AEF4-2BD0C9D78FE9}"/>
            </a:ext>
          </a:extLst>
        </xdr:cNvPr>
        <xdr:cNvCxnSpPr/>
      </xdr:nvCxnSpPr>
      <xdr:spPr>
        <a:xfrm>
          <a:off x="19881850" y="12960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118127</xdr:rowOff>
    </xdr:from>
    <xdr:ext cx="469744" cy="259045"/>
    <xdr:sp macro="" textlink="">
      <xdr:nvSpPr>
        <xdr:cNvPr id="702" name="【児童館】&#10;一人当たり面積平均値テキスト">
          <a:extLst>
            <a:ext uri="{FF2B5EF4-FFF2-40B4-BE49-F238E27FC236}">
              <a16:creationId xmlns:a16="http://schemas.microsoft.com/office/drawing/2014/main" id="{291647A1-6739-4ED7-9526-63A57AFEE6F8}"/>
            </a:ext>
          </a:extLst>
        </xdr:cNvPr>
        <xdr:cNvSpPr txBox="1"/>
      </xdr:nvSpPr>
      <xdr:spPr>
        <a:xfrm>
          <a:off x="19989800" y="1366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BBA7D94F-91F8-4BFD-BFED-AF1516A102B7}"/>
            </a:ext>
          </a:extLst>
        </xdr:cNvPr>
        <xdr:cNvSpPr/>
      </xdr:nvSpPr>
      <xdr:spPr>
        <a:xfrm>
          <a:off x="19900900" y="1368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2BD9D5AF-0B66-4C48-B4DD-047236018A78}"/>
            </a:ext>
          </a:extLst>
        </xdr:cNvPr>
        <xdr:cNvSpPr/>
      </xdr:nvSpPr>
      <xdr:spPr>
        <a:xfrm>
          <a:off x="19157950" y="136842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FB502D63-F2DD-4BEA-86ED-0A0009CDE2D2}"/>
            </a:ext>
          </a:extLst>
        </xdr:cNvPr>
        <xdr:cNvSpPr/>
      </xdr:nvSpPr>
      <xdr:spPr>
        <a:xfrm>
          <a:off x="18345150" y="1368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0765780D-7B0C-4D51-B358-2DA9DB46DC03}"/>
            </a:ext>
          </a:extLst>
        </xdr:cNvPr>
        <xdr:cNvSpPr/>
      </xdr:nvSpPr>
      <xdr:spPr>
        <a:xfrm>
          <a:off x="17551400" y="1368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BCA409C2-687F-4DE4-8938-419D93D02251}"/>
            </a:ext>
          </a:extLst>
        </xdr:cNvPr>
        <xdr:cNvSpPr/>
      </xdr:nvSpPr>
      <xdr:spPr>
        <a:xfrm>
          <a:off x="16757650" y="136080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25699CC9-F874-4C56-930B-9ABD41DBBCDB}"/>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B4F5EACD-5FD1-4227-A268-320682C7339F}"/>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86FA441B-1D47-42BC-A7E9-E86839DF68B0}"/>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3AD0F3A-12B9-4E35-8A49-F99AA1BA2997}"/>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402CE545-3177-416C-8B28-07A010E6B76C}"/>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25400</xdr:rowOff>
    </xdr:from>
    <xdr:to>
      <xdr:col>116</xdr:col>
      <xdr:colOff>114300</xdr:colOff>
      <xdr:row>80</xdr:row>
      <xdr:rowOff>127000</xdr:rowOff>
    </xdr:to>
    <xdr:sp macro="" textlink="">
      <xdr:nvSpPr>
        <xdr:cNvPr id="713" name="楕円 712">
          <a:extLst>
            <a:ext uri="{FF2B5EF4-FFF2-40B4-BE49-F238E27FC236}">
              <a16:creationId xmlns:a16="http://schemas.microsoft.com/office/drawing/2014/main" id="{57C4D2BF-F3D2-4B4A-B9E0-35C9AC17029E}"/>
            </a:ext>
          </a:extLst>
        </xdr:cNvPr>
        <xdr:cNvSpPr/>
      </xdr:nvSpPr>
      <xdr:spPr>
        <a:xfrm>
          <a:off x="199009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48277</xdr:rowOff>
    </xdr:from>
    <xdr:ext cx="469744" cy="259045"/>
    <xdr:sp macro="" textlink="">
      <xdr:nvSpPr>
        <xdr:cNvPr id="714" name="【児童館】&#10;一人当たり面積該当値テキスト">
          <a:extLst>
            <a:ext uri="{FF2B5EF4-FFF2-40B4-BE49-F238E27FC236}">
              <a16:creationId xmlns:a16="http://schemas.microsoft.com/office/drawing/2014/main" id="{1725265D-82D9-443B-8277-53BA110CEB12}"/>
            </a:ext>
          </a:extLst>
        </xdr:cNvPr>
        <xdr:cNvSpPr txBox="1"/>
      </xdr:nvSpPr>
      <xdr:spPr>
        <a:xfrm>
          <a:off x="19989800" y="1309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25400</xdr:rowOff>
    </xdr:from>
    <xdr:to>
      <xdr:col>112</xdr:col>
      <xdr:colOff>38100</xdr:colOff>
      <xdr:row>80</xdr:row>
      <xdr:rowOff>127000</xdr:rowOff>
    </xdr:to>
    <xdr:sp macro="" textlink="">
      <xdr:nvSpPr>
        <xdr:cNvPr id="715" name="楕円 714">
          <a:extLst>
            <a:ext uri="{FF2B5EF4-FFF2-40B4-BE49-F238E27FC236}">
              <a16:creationId xmlns:a16="http://schemas.microsoft.com/office/drawing/2014/main" id="{B357AD5B-A80A-4A7F-BB80-55FA9E0C3243}"/>
            </a:ext>
          </a:extLst>
        </xdr:cNvPr>
        <xdr:cNvSpPr/>
      </xdr:nvSpPr>
      <xdr:spPr>
        <a:xfrm>
          <a:off x="19157950" y="132397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76200</xdr:rowOff>
    </xdr:from>
    <xdr:to>
      <xdr:col>116</xdr:col>
      <xdr:colOff>63500</xdr:colOff>
      <xdr:row>80</xdr:row>
      <xdr:rowOff>76200</xdr:rowOff>
    </xdr:to>
    <xdr:cxnSp macro="">
      <xdr:nvCxnSpPr>
        <xdr:cNvPr id="716" name="直線コネクタ 715">
          <a:extLst>
            <a:ext uri="{FF2B5EF4-FFF2-40B4-BE49-F238E27FC236}">
              <a16:creationId xmlns:a16="http://schemas.microsoft.com/office/drawing/2014/main" id="{F8A68376-CA39-4D86-B983-74404F27114C}"/>
            </a:ext>
          </a:extLst>
        </xdr:cNvPr>
        <xdr:cNvCxnSpPr/>
      </xdr:nvCxnSpPr>
      <xdr:spPr>
        <a:xfrm>
          <a:off x="19202400" y="132905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25400</xdr:rowOff>
    </xdr:from>
    <xdr:to>
      <xdr:col>107</xdr:col>
      <xdr:colOff>101600</xdr:colOff>
      <xdr:row>80</xdr:row>
      <xdr:rowOff>127000</xdr:rowOff>
    </xdr:to>
    <xdr:sp macro="" textlink="">
      <xdr:nvSpPr>
        <xdr:cNvPr id="717" name="楕円 716">
          <a:extLst>
            <a:ext uri="{FF2B5EF4-FFF2-40B4-BE49-F238E27FC236}">
              <a16:creationId xmlns:a16="http://schemas.microsoft.com/office/drawing/2014/main" id="{834C4CDE-3872-4647-B2EC-026D68C12287}"/>
            </a:ext>
          </a:extLst>
        </xdr:cNvPr>
        <xdr:cNvSpPr/>
      </xdr:nvSpPr>
      <xdr:spPr>
        <a:xfrm>
          <a:off x="1834515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76200</xdr:rowOff>
    </xdr:from>
    <xdr:to>
      <xdr:col>111</xdr:col>
      <xdr:colOff>177800</xdr:colOff>
      <xdr:row>80</xdr:row>
      <xdr:rowOff>76200</xdr:rowOff>
    </xdr:to>
    <xdr:cxnSp macro="">
      <xdr:nvCxnSpPr>
        <xdr:cNvPr id="718" name="直線コネクタ 717">
          <a:extLst>
            <a:ext uri="{FF2B5EF4-FFF2-40B4-BE49-F238E27FC236}">
              <a16:creationId xmlns:a16="http://schemas.microsoft.com/office/drawing/2014/main" id="{96701B79-A8FE-4C1A-86FD-2F1D8A9CE7FC}"/>
            </a:ext>
          </a:extLst>
        </xdr:cNvPr>
        <xdr:cNvCxnSpPr/>
      </xdr:nvCxnSpPr>
      <xdr:spPr>
        <a:xfrm>
          <a:off x="18395950" y="132905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25400</xdr:rowOff>
    </xdr:from>
    <xdr:to>
      <xdr:col>102</xdr:col>
      <xdr:colOff>165100</xdr:colOff>
      <xdr:row>80</xdr:row>
      <xdr:rowOff>127000</xdr:rowOff>
    </xdr:to>
    <xdr:sp macro="" textlink="">
      <xdr:nvSpPr>
        <xdr:cNvPr id="719" name="楕円 718">
          <a:extLst>
            <a:ext uri="{FF2B5EF4-FFF2-40B4-BE49-F238E27FC236}">
              <a16:creationId xmlns:a16="http://schemas.microsoft.com/office/drawing/2014/main" id="{A503BC2C-9810-4FC4-8CE7-78EDC7DC4BA2}"/>
            </a:ext>
          </a:extLst>
        </xdr:cNvPr>
        <xdr:cNvSpPr/>
      </xdr:nvSpPr>
      <xdr:spPr>
        <a:xfrm>
          <a:off x="175514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76200</xdr:rowOff>
    </xdr:from>
    <xdr:to>
      <xdr:col>107</xdr:col>
      <xdr:colOff>50800</xdr:colOff>
      <xdr:row>80</xdr:row>
      <xdr:rowOff>76200</xdr:rowOff>
    </xdr:to>
    <xdr:cxnSp macro="">
      <xdr:nvCxnSpPr>
        <xdr:cNvPr id="720" name="直線コネクタ 719">
          <a:extLst>
            <a:ext uri="{FF2B5EF4-FFF2-40B4-BE49-F238E27FC236}">
              <a16:creationId xmlns:a16="http://schemas.microsoft.com/office/drawing/2014/main" id="{EFABD3E9-F88B-45FA-9534-E7B4907BF78A}"/>
            </a:ext>
          </a:extLst>
        </xdr:cNvPr>
        <xdr:cNvCxnSpPr/>
      </xdr:nvCxnSpPr>
      <xdr:spPr>
        <a:xfrm>
          <a:off x="17602200" y="132905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63500</xdr:rowOff>
    </xdr:from>
    <xdr:to>
      <xdr:col>98</xdr:col>
      <xdr:colOff>38100</xdr:colOff>
      <xdr:row>80</xdr:row>
      <xdr:rowOff>165100</xdr:rowOff>
    </xdr:to>
    <xdr:sp macro="" textlink="">
      <xdr:nvSpPr>
        <xdr:cNvPr id="721" name="楕円 720">
          <a:extLst>
            <a:ext uri="{FF2B5EF4-FFF2-40B4-BE49-F238E27FC236}">
              <a16:creationId xmlns:a16="http://schemas.microsoft.com/office/drawing/2014/main" id="{224D3E4A-A3A1-4886-A0F6-60EF72694C18}"/>
            </a:ext>
          </a:extLst>
        </xdr:cNvPr>
        <xdr:cNvSpPr/>
      </xdr:nvSpPr>
      <xdr:spPr>
        <a:xfrm>
          <a:off x="16757650" y="13277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76200</xdr:rowOff>
    </xdr:from>
    <xdr:to>
      <xdr:col>102</xdr:col>
      <xdr:colOff>114300</xdr:colOff>
      <xdr:row>80</xdr:row>
      <xdr:rowOff>114300</xdr:rowOff>
    </xdr:to>
    <xdr:cxnSp macro="">
      <xdr:nvCxnSpPr>
        <xdr:cNvPr id="722" name="直線コネクタ 721">
          <a:extLst>
            <a:ext uri="{FF2B5EF4-FFF2-40B4-BE49-F238E27FC236}">
              <a16:creationId xmlns:a16="http://schemas.microsoft.com/office/drawing/2014/main" id="{87452E49-6DC4-4CAE-B8B2-35B472DAF51E}"/>
            </a:ext>
          </a:extLst>
        </xdr:cNvPr>
        <xdr:cNvCxnSpPr/>
      </xdr:nvCxnSpPr>
      <xdr:spPr>
        <a:xfrm flipV="1">
          <a:off x="16802100" y="1329055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60977</xdr:rowOff>
    </xdr:from>
    <xdr:ext cx="469744" cy="259045"/>
    <xdr:sp macro="" textlink="">
      <xdr:nvSpPr>
        <xdr:cNvPr id="723" name="n_1aveValue【児童館】&#10;一人当たり面積">
          <a:extLst>
            <a:ext uri="{FF2B5EF4-FFF2-40B4-BE49-F238E27FC236}">
              <a16:creationId xmlns:a16="http://schemas.microsoft.com/office/drawing/2014/main" id="{36ED14DC-4BAF-4DF0-AFCB-77E081FC5E3D}"/>
            </a:ext>
          </a:extLst>
        </xdr:cNvPr>
        <xdr:cNvSpPr txBox="1"/>
      </xdr:nvSpPr>
      <xdr:spPr>
        <a:xfrm>
          <a:off x="189802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24" name="n_2aveValue【児童館】&#10;一人当たり面積">
          <a:extLst>
            <a:ext uri="{FF2B5EF4-FFF2-40B4-BE49-F238E27FC236}">
              <a16:creationId xmlns:a16="http://schemas.microsoft.com/office/drawing/2014/main" id="{A0B17EF5-1AC6-4C3E-B9A9-8F8A373D57D0}"/>
            </a:ext>
          </a:extLst>
        </xdr:cNvPr>
        <xdr:cNvSpPr txBox="1"/>
      </xdr:nvSpPr>
      <xdr:spPr>
        <a:xfrm>
          <a:off x="181801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25" name="n_3aveValue【児童館】&#10;一人当たり面積">
          <a:extLst>
            <a:ext uri="{FF2B5EF4-FFF2-40B4-BE49-F238E27FC236}">
              <a16:creationId xmlns:a16="http://schemas.microsoft.com/office/drawing/2014/main" id="{58B36BE5-0474-413B-971C-7CEDCA0A81DE}"/>
            </a:ext>
          </a:extLst>
        </xdr:cNvPr>
        <xdr:cNvSpPr txBox="1"/>
      </xdr:nvSpPr>
      <xdr:spPr>
        <a:xfrm>
          <a:off x="1738637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156227</xdr:rowOff>
    </xdr:from>
    <xdr:ext cx="469744" cy="259045"/>
    <xdr:sp macro="" textlink="">
      <xdr:nvSpPr>
        <xdr:cNvPr id="726" name="n_4aveValue【児童館】&#10;一人当たり面積">
          <a:extLst>
            <a:ext uri="{FF2B5EF4-FFF2-40B4-BE49-F238E27FC236}">
              <a16:creationId xmlns:a16="http://schemas.microsoft.com/office/drawing/2014/main" id="{8EBD1B8C-0DD1-4281-9083-44678108D7BE}"/>
            </a:ext>
          </a:extLst>
        </xdr:cNvPr>
        <xdr:cNvSpPr txBox="1"/>
      </xdr:nvSpPr>
      <xdr:spPr>
        <a:xfrm>
          <a:off x="16592627" y="1370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143527</xdr:rowOff>
    </xdr:from>
    <xdr:ext cx="469744" cy="259045"/>
    <xdr:sp macro="" textlink="">
      <xdr:nvSpPr>
        <xdr:cNvPr id="727" name="n_1mainValue【児童館】&#10;一人当たり面積">
          <a:extLst>
            <a:ext uri="{FF2B5EF4-FFF2-40B4-BE49-F238E27FC236}">
              <a16:creationId xmlns:a16="http://schemas.microsoft.com/office/drawing/2014/main" id="{AFFB8ADE-A910-44F5-BF5C-5F4226E8E324}"/>
            </a:ext>
          </a:extLst>
        </xdr:cNvPr>
        <xdr:cNvSpPr txBox="1"/>
      </xdr:nvSpPr>
      <xdr:spPr>
        <a:xfrm>
          <a:off x="18980227" y="1302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143527</xdr:rowOff>
    </xdr:from>
    <xdr:ext cx="469744" cy="259045"/>
    <xdr:sp macro="" textlink="">
      <xdr:nvSpPr>
        <xdr:cNvPr id="728" name="n_2mainValue【児童館】&#10;一人当たり面積">
          <a:extLst>
            <a:ext uri="{FF2B5EF4-FFF2-40B4-BE49-F238E27FC236}">
              <a16:creationId xmlns:a16="http://schemas.microsoft.com/office/drawing/2014/main" id="{ED6F83A1-824C-4042-88EC-5F29BF706732}"/>
            </a:ext>
          </a:extLst>
        </xdr:cNvPr>
        <xdr:cNvSpPr txBox="1"/>
      </xdr:nvSpPr>
      <xdr:spPr>
        <a:xfrm>
          <a:off x="18180127" y="1302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143527</xdr:rowOff>
    </xdr:from>
    <xdr:ext cx="469744" cy="259045"/>
    <xdr:sp macro="" textlink="">
      <xdr:nvSpPr>
        <xdr:cNvPr id="729" name="n_3mainValue【児童館】&#10;一人当たり面積">
          <a:extLst>
            <a:ext uri="{FF2B5EF4-FFF2-40B4-BE49-F238E27FC236}">
              <a16:creationId xmlns:a16="http://schemas.microsoft.com/office/drawing/2014/main" id="{C61045F9-0925-45F0-A8E8-64B066AA8FDE}"/>
            </a:ext>
          </a:extLst>
        </xdr:cNvPr>
        <xdr:cNvSpPr txBox="1"/>
      </xdr:nvSpPr>
      <xdr:spPr>
        <a:xfrm>
          <a:off x="17386377" y="1302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10177</xdr:rowOff>
    </xdr:from>
    <xdr:ext cx="469744" cy="259045"/>
    <xdr:sp macro="" textlink="">
      <xdr:nvSpPr>
        <xdr:cNvPr id="730" name="n_4mainValue【児童館】&#10;一人当たり面積">
          <a:extLst>
            <a:ext uri="{FF2B5EF4-FFF2-40B4-BE49-F238E27FC236}">
              <a16:creationId xmlns:a16="http://schemas.microsoft.com/office/drawing/2014/main" id="{347C8310-DBB3-42D4-9E2F-B6EC319AFC6F}"/>
            </a:ext>
          </a:extLst>
        </xdr:cNvPr>
        <xdr:cNvSpPr txBox="1"/>
      </xdr:nvSpPr>
      <xdr:spPr>
        <a:xfrm>
          <a:off x="165926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FB8BD52F-7ADD-4791-98C1-E6B57B34465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E66DB366-DF5D-4FE3-A3A4-AFAB95CC0DF4}"/>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1FCC08C4-1DAA-45F8-85E8-CB2240A9FA7C}"/>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23E458FB-D8D8-480A-8115-BE2C694BCFE5}"/>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342F47FD-2E30-4D6F-A8C4-5F3E97B67A68}"/>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E1E99C2B-95A2-4C03-A131-B83DB3814FA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2754DDD3-53BA-4311-8478-EA73E1D2E537}"/>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EA03F9E9-7030-46F9-90D2-86F787FFE71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AB5B67C2-40F6-42CF-A001-7B3780A5D5A3}"/>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E623EFF3-ED08-490C-97C6-D266A958C73E}"/>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D0969E96-F7E3-4571-A5ED-FCE60B4D0069}"/>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1D3A5313-C178-4B1F-B0A6-20894CC01E83}"/>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D995749B-6634-486E-A94B-627F4577EBAC}"/>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5186A0A3-4F29-448E-8381-8B12459239C4}"/>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FD885559-2BEC-4229-92FF-B26A2FBEF5D2}"/>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FF95A198-F883-4E5C-A4F0-B2569C0BC0BC}"/>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96692980-C09A-4792-9D50-FD636FA78868}"/>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3CB01941-D4AB-4669-BD15-1B2EF40A0D19}"/>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40FA0D58-C20B-498A-BAC3-88265160B332}"/>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A56E4586-8C21-461F-B97D-E78AFA0C6661}"/>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4D6257E1-4CA3-4C50-8EA8-659BDAF85D59}"/>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CE1E39A6-F279-439D-99E1-4F02FE899616}"/>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084A4381-072C-4D45-9C1D-F62EE8D55445}"/>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B1C5A2B4-7BFC-4D06-93C9-AEA9EEDE2F5B}"/>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275203B3-928F-4B56-A094-E1B437E6A46B}"/>
            </a:ext>
          </a:extLst>
        </xdr:cNvPr>
        <xdr:cNvCxnSpPr/>
      </xdr:nvCxnSpPr>
      <xdr:spPr>
        <a:xfrm flipV="1">
          <a:off x="14699614" y="166916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a:extLst>
            <a:ext uri="{FF2B5EF4-FFF2-40B4-BE49-F238E27FC236}">
              <a16:creationId xmlns:a16="http://schemas.microsoft.com/office/drawing/2014/main" id="{63622BF0-C8FC-4BB7-A860-113A07C4E52B}"/>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5C7D77A7-4262-4F63-A491-2429EECF7992}"/>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a:extLst>
            <a:ext uri="{FF2B5EF4-FFF2-40B4-BE49-F238E27FC236}">
              <a16:creationId xmlns:a16="http://schemas.microsoft.com/office/drawing/2014/main" id="{888987E0-99F0-4B79-A8C3-515A3F2ED9D5}"/>
            </a:ext>
          </a:extLst>
        </xdr:cNvPr>
        <xdr:cNvSpPr txBox="1"/>
      </xdr:nvSpPr>
      <xdr:spPr>
        <a:xfrm>
          <a:off x="14738350" y="16466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a:extLst>
            <a:ext uri="{FF2B5EF4-FFF2-40B4-BE49-F238E27FC236}">
              <a16:creationId xmlns:a16="http://schemas.microsoft.com/office/drawing/2014/main" id="{0101B9EB-AB91-42B3-8FA7-8B263B0E29E0}"/>
            </a:ext>
          </a:extLst>
        </xdr:cNvPr>
        <xdr:cNvCxnSpPr/>
      </xdr:nvCxnSpPr>
      <xdr:spPr>
        <a:xfrm>
          <a:off x="14611350" y="16691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760" name="【公民館】&#10;有形固定資産減価償却率平均値テキスト">
          <a:extLst>
            <a:ext uri="{FF2B5EF4-FFF2-40B4-BE49-F238E27FC236}">
              <a16:creationId xmlns:a16="http://schemas.microsoft.com/office/drawing/2014/main" id="{92FD0994-6BFC-4227-9844-3BCB57D5CE50}"/>
            </a:ext>
          </a:extLst>
        </xdr:cNvPr>
        <xdr:cNvSpPr txBox="1"/>
      </xdr:nvSpPr>
      <xdr:spPr>
        <a:xfrm>
          <a:off x="14738350" y="17192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a:extLst>
            <a:ext uri="{FF2B5EF4-FFF2-40B4-BE49-F238E27FC236}">
              <a16:creationId xmlns:a16="http://schemas.microsoft.com/office/drawing/2014/main" id="{70722CEB-C7E1-4505-B3FF-CF9B18E98AFF}"/>
            </a:ext>
          </a:extLst>
        </xdr:cNvPr>
        <xdr:cNvSpPr/>
      </xdr:nvSpPr>
      <xdr:spPr>
        <a:xfrm>
          <a:off x="14649450" y="1721421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a:extLst>
            <a:ext uri="{FF2B5EF4-FFF2-40B4-BE49-F238E27FC236}">
              <a16:creationId xmlns:a16="http://schemas.microsoft.com/office/drawing/2014/main" id="{90FABFB3-B858-47C3-B431-C7BEDF3A76B5}"/>
            </a:ext>
          </a:extLst>
        </xdr:cNvPr>
        <xdr:cNvSpPr/>
      </xdr:nvSpPr>
      <xdr:spPr>
        <a:xfrm>
          <a:off x="13887450" y="172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a:extLst>
            <a:ext uri="{FF2B5EF4-FFF2-40B4-BE49-F238E27FC236}">
              <a16:creationId xmlns:a16="http://schemas.microsoft.com/office/drawing/2014/main" id="{E9F34694-CC51-4171-8D2E-562AF215FE7B}"/>
            </a:ext>
          </a:extLst>
        </xdr:cNvPr>
        <xdr:cNvSpPr/>
      </xdr:nvSpPr>
      <xdr:spPr>
        <a:xfrm>
          <a:off x="13093700" y="1721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a:extLst>
            <a:ext uri="{FF2B5EF4-FFF2-40B4-BE49-F238E27FC236}">
              <a16:creationId xmlns:a16="http://schemas.microsoft.com/office/drawing/2014/main" id="{154432B5-7E28-47EB-8F69-ED38013626A0}"/>
            </a:ext>
          </a:extLst>
        </xdr:cNvPr>
        <xdr:cNvSpPr/>
      </xdr:nvSpPr>
      <xdr:spPr>
        <a:xfrm>
          <a:off x="12299950" y="17187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a:extLst>
            <a:ext uri="{FF2B5EF4-FFF2-40B4-BE49-F238E27FC236}">
              <a16:creationId xmlns:a16="http://schemas.microsoft.com/office/drawing/2014/main" id="{96616EBD-6639-4F39-962A-CF7DAB8E7124}"/>
            </a:ext>
          </a:extLst>
        </xdr:cNvPr>
        <xdr:cNvSpPr/>
      </xdr:nvSpPr>
      <xdr:spPr>
        <a:xfrm>
          <a:off x="11487150" y="1715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5B4DDA8A-A7A1-474C-B495-12586FBFEE74}"/>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F4CCD72D-D15D-408F-B9E6-0BFF931AE486}"/>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731C09C-A2D0-43FC-9773-6D958EBC11A2}"/>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1EFADCD-7AFA-4236-8E3D-14EFEE6B8608}"/>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75347B1-7EE9-40A2-B4CB-E3BAD9FB747C}"/>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153036</xdr:rowOff>
    </xdr:from>
    <xdr:to>
      <xdr:col>85</xdr:col>
      <xdr:colOff>177800</xdr:colOff>
      <xdr:row>102</xdr:row>
      <xdr:rowOff>83186</xdr:rowOff>
    </xdr:to>
    <xdr:sp macro="" textlink="">
      <xdr:nvSpPr>
        <xdr:cNvPr id="771" name="楕円 770">
          <a:extLst>
            <a:ext uri="{FF2B5EF4-FFF2-40B4-BE49-F238E27FC236}">
              <a16:creationId xmlns:a16="http://schemas.microsoft.com/office/drawing/2014/main" id="{699B3EA0-7EF0-4116-B99A-AA902BE76C93}"/>
            </a:ext>
          </a:extLst>
        </xdr:cNvPr>
        <xdr:cNvSpPr/>
      </xdr:nvSpPr>
      <xdr:spPr>
        <a:xfrm>
          <a:off x="14649450" y="1689798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4463</xdr:rowOff>
    </xdr:from>
    <xdr:ext cx="405111" cy="259045"/>
    <xdr:sp macro="" textlink="">
      <xdr:nvSpPr>
        <xdr:cNvPr id="772" name="【公民館】&#10;有形固定資産減価償却率該当値テキスト">
          <a:extLst>
            <a:ext uri="{FF2B5EF4-FFF2-40B4-BE49-F238E27FC236}">
              <a16:creationId xmlns:a16="http://schemas.microsoft.com/office/drawing/2014/main" id="{FFBCCD4D-FE5E-4F61-9DA4-804BC1196D03}"/>
            </a:ext>
          </a:extLst>
        </xdr:cNvPr>
        <xdr:cNvSpPr txBox="1"/>
      </xdr:nvSpPr>
      <xdr:spPr>
        <a:xfrm>
          <a:off x="14738350" y="1674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90170</xdr:rowOff>
    </xdr:from>
    <xdr:to>
      <xdr:col>81</xdr:col>
      <xdr:colOff>101600</xdr:colOff>
      <xdr:row>105</xdr:row>
      <xdr:rowOff>20320</xdr:rowOff>
    </xdr:to>
    <xdr:sp macro="" textlink="">
      <xdr:nvSpPr>
        <xdr:cNvPr id="773" name="楕円 772">
          <a:extLst>
            <a:ext uri="{FF2B5EF4-FFF2-40B4-BE49-F238E27FC236}">
              <a16:creationId xmlns:a16="http://schemas.microsoft.com/office/drawing/2014/main" id="{6D1C4E4E-0E5C-4688-AF9A-BAE0D77DF5DA}"/>
            </a:ext>
          </a:extLst>
        </xdr:cNvPr>
        <xdr:cNvSpPr/>
      </xdr:nvSpPr>
      <xdr:spPr>
        <a:xfrm>
          <a:off x="13887450" y="1734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32386</xdr:rowOff>
    </xdr:from>
    <xdr:to>
      <xdr:col>85</xdr:col>
      <xdr:colOff>127000</xdr:colOff>
      <xdr:row>104</xdr:row>
      <xdr:rowOff>140970</xdr:rowOff>
    </xdr:to>
    <xdr:cxnSp macro="">
      <xdr:nvCxnSpPr>
        <xdr:cNvPr id="774" name="直線コネクタ 773">
          <a:extLst>
            <a:ext uri="{FF2B5EF4-FFF2-40B4-BE49-F238E27FC236}">
              <a16:creationId xmlns:a16="http://schemas.microsoft.com/office/drawing/2014/main" id="{386FB50F-6813-4D9B-B6A2-7D0DF4AA772A}"/>
            </a:ext>
          </a:extLst>
        </xdr:cNvPr>
        <xdr:cNvCxnSpPr/>
      </xdr:nvCxnSpPr>
      <xdr:spPr>
        <a:xfrm flipV="1">
          <a:off x="13938250" y="16948786"/>
          <a:ext cx="762000" cy="451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53975</xdr:rowOff>
    </xdr:from>
    <xdr:to>
      <xdr:col>76</xdr:col>
      <xdr:colOff>165100</xdr:colOff>
      <xdr:row>104</xdr:row>
      <xdr:rowOff>155575</xdr:rowOff>
    </xdr:to>
    <xdr:sp macro="" textlink="">
      <xdr:nvSpPr>
        <xdr:cNvPr id="775" name="楕円 774">
          <a:extLst>
            <a:ext uri="{FF2B5EF4-FFF2-40B4-BE49-F238E27FC236}">
              <a16:creationId xmlns:a16="http://schemas.microsoft.com/office/drawing/2014/main" id="{EFA03010-ABEE-4B75-A242-D109529F1A7E}"/>
            </a:ext>
          </a:extLst>
        </xdr:cNvPr>
        <xdr:cNvSpPr/>
      </xdr:nvSpPr>
      <xdr:spPr>
        <a:xfrm>
          <a:off x="13093700" y="173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104775</xdr:rowOff>
    </xdr:from>
    <xdr:to>
      <xdr:col>81</xdr:col>
      <xdr:colOff>50800</xdr:colOff>
      <xdr:row>104</xdr:row>
      <xdr:rowOff>140970</xdr:rowOff>
    </xdr:to>
    <xdr:cxnSp macro="">
      <xdr:nvCxnSpPr>
        <xdr:cNvPr id="776" name="直線コネクタ 775">
          <a:extLst>
            <a:ext uri="{FF2B5EF4-FFF2-40B4-BE49-F238E27FC236}">
              <a16:creationId xmlns:a16="http://schemas.microsoft.com/office/drawing/2014/main" id="{3CC9228C-7C15-4504-8F6C-972BD8B380BA}"/>
            </a:ext>
          </a:extLst>
        </xdr:cNvPr>
        <xdr:cNvCxnSpPr/>
      </xdr:nvCxnSpPr>
      <xdr:spPr>
        <a:xfrm>
          <a:off x="13144500" y="17364075"/>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7" name="楕円 776">
          <a:extLst>
            <a:ext uri="{FF2B5EF4-FFF2-40B4-BE49-F238E27FC236}">
              <a16:creationId xmlns:a16="http://schemas.microsoft.com/office/drawing/2014/main" id="{01D7D1C6-E807-4DDD-BE4D-0F396E4B040C}"/>
            </a:ext>
          </a:extLst>
        </xdr:cNvPr>
        <xdr:cNvSpPr/>
      </xdr:nvSpPr>
      <xdr:spPr>
        <a:xfrm>
          <a:off x="12299950" y="17275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66675</xdr:rowOff>
    </xdr:from>
    <xdr:to>
      <xdr:col>76</xdr:col>
      <xdr:colOff>114300</xdr:colOff>
      <xdr:row>104</xdr:row>
      <xdr:rowOff>104775</xdr:rowOff>
    </xdr:to>
    <xdr:cxnSp macro="">
      <xdr:nvCxnSpPr>
        <xdr:cNvPr id="778" name="直線コネクタ 777">
          <a:extLst>
            <a:ext uri="{FF2B5EF4-FFF2-40B4-BE49-F238E27FC236}">
              <a16:creationId xmlns:a16="http://schemas.microsoft.com/office/drawing/2014/main" id="{ECC49BD1-C4DE-422F-B55C-749A8FB7960D}"/>
            </a:ext>
          </a:extLst>
        </xdr:cNvPr>
        <xdr:cNvCxnSpPr/>
      </xdr:nvCxnSpPr>
      <xdr:spPr>
        <a:xfrm>
          <a:off x="12344400" y="1732597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149225</xdr:rowOff>
    </xdr:from>
    <xdr:to>
      <xdr:col>67</xdr:col>
      <xdr:colOff>101600</xdr:colOff>
      <xdr:row>104</xdr:row>
      <xdr:rowOff>79375</xdr:rowOff>
    </xdr:to>
    <xdr:sp macro="" textlink="">
      <xdr:nvSpPr>
        <xdr:cNvPr id="779" name="楕円 778">
          <a:extLst>
            <a:ext uri="{FF2B5EF4-FFF2-40B4-BE49-F238E27FC236}">
              <a16:creationId xmlns:a16="http://schemas.microsoft.com/office/drawing/2014/main" id="{F801D525-F637-4B42-A615-A2A8848F2EC2}"/>
            </a:ext>
          </a:extLst>
        </xdr:cNvPr>
        <xdr:cNvSpPr/>
      </xdr:nvSpPr>
      <xdr:spPr>
        <a:xfrm>
          <a:off x="11487150" y="1723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28575</xdr:rowOff>
    </xdr:from>
    <xdr:to>
      <xdr:col>71</xdr:col>
      <xdr:colOff>177800</xdr:colOff>
      <xdr:row>104</xdr:row>
      <xdr:rowOff>66675</xdr:rowOff>
    </xdr:to>
    <xdr:cxnSp macro="">
      <xdr:nvCxnSpPr>
        <xdr:cNvPr id="780" name="直線コネクタ 779">
          <a:extLst>
            <a:ext uri="{FF2B5EF4-FFF2-40B4-BE49-F238E27FC236}">
              <a16:creationId xmlns:a16="http://schemas.microsoft.com/office/drawing/2014/main" id="{70447FEA-4B1A-4605-9D94-EB6D5EC40C07}"/>
            </a:ext>
          </a:extLst>
        </xdr:cNvPr>
        <xdr:cNvCxnSpPr/>
      </xdr:nvCxnSpPr>
      <xdr:spPr>
        <a:xfrm>
          <a:off x="11537950" y="1728787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781" name="n_1aveValue【公民館】&#10;有形固定資産減価償却率">
          <a:extLst>
            <a:ext uri="{FF2B5EF4-FFF2-40B4-BE49-F238E27FC236}">
              <a16:creationId xmlns:a16="http://schemas.microsoft.com/office/drawing/2014/main" id="{2FC71190-1378-40F6-AF12-612B3A321F3F}"/>
            </a:ext>
          </a:extLst>
        </xdr:cNvPr>
        <xdr:cNvSpPr txBox="1"/>
      </xdr:nvSpPr>
      <xdr:spPr>
        <a:xfrm>
          <a:off x="13742044" y="1701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82" name="n_2aveValue【公民館】&#10;有形固定資産減価償却率">
          <a:extLst>
            <a:ext uri="{FF2B5EF4-FFF2-40B4-BE49-F238E27FC236}">
              <a16:creationId xmlns:a16="http://schemas.microsoft.com/office/drawing/2014/main" id="{8D25C9BB-A5D2-407D-A159-AA6CE2BE13BA}"/>
            </a:ext>
          </a:extLst>
        </xdr:cNvPr>
        <xdr:cNvSpPr txBox="1"/>
      </xdr:nvSpPr>
      <xdr:spPr>
        <a:xfrm>
          <a:off x="12960994" y="1698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46372</xdr:rowOff>
    </xdr:from>
    <xdr:ext cx="405111" cy="259045"/>
    <xdr:sp macro="" textlink="">
      <xdr:nvSpPr>
        <xdr:cNvPr id="783" name="n_3aveValue【公民館】&#10;有形固定資産減価償却率">
          <a:extLst>
            <a:ext uri="{FF2B5EF4-FFF2-40B4-BE49-F238E27FC236}">
              <a16:creationId xmlns:a16="http://schemas.microsoft.com/office/drawing/2014/main" id="{E59B83FA-0986-4FDD-A7D4-B312D78FF7DA}"/>
            </a:ext>
          </a:extLst>
        </xdr:cNvPr>
        <xdr:cNvSpPr txBox="1"/>
      </xdr:nvSpPr>
      <xdr:spPr>
        <a:xfrm>
          <a:off x="12167244" y="1696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84" name="n_4aveValue【公民館】&#10;有形固定資産減価償却率">
          <a:extLst>
            <a:ext uri="{FF2B5EF4-FFF2-40B4-BE49-F238E27FC236}">
              <a16:creationId xmlns:a16="http://schemas.microsoft.com/office/drawing/2014/main" id="{DE6E1E3D-436C-4F83-8948-82DBB4898093}"/>
            </a:ext>
          </a:extLst>
        </xdr:cNvPr>
        <xdr:cNvSpPr txBox="1"/>
      </xdr:nvSpPr>
      <xdr:spPr>
        <a:xfrm>
          <a:off x="11354444" y="1693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11447</xdr:rowOff>
    </xdr:from>
    <xdr:ext cx="405111" cy="259045"/>
    <xdr:sp macro="" textlink="">
      <xdr:nvSpPr>
        <xdr:cNvPr id="785" name="n_1mainValue【公民館】&#10;有形固定資産減価償却率">
          <a:extLst>
            <a:ext uri="{FF2B5EF4-FFF2-40B4-BE49-F238E27FC236}">
              <a16:creationId xmlns:a16="http://schemas.microsoft.com/office/drawing/2014/main" id="{8ACD2380-0496-4B81-B06E-DDA1FEC667A7}"/>
            </a:ext>
          </a:extLst>
        </xdr:cNvPr>
        <xdr:cNvSpPr txBox="1"/>
      </xdr:nvSpPr>
      <xdr:spPr>
        <a:xfrm>
          <a:off x="13742044" y="1744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146702</xdr:rowOff>
    </xdr:from>
    <xdr:ext cx="405111" cy="259045"/>
    <xdr:sp macro="" textlink="">
      <xdr:nvSpPr>
        <xdr:cNvPr id="786" name="n_2mainValue【公民館】&#10;有形固定資産減価償却率">
          <a:extLst>
            <a:ext uri="{FF2B5EF4-FFF2-40B4-BE49-F238E27FC236}">
              <a16:creationId xmlns:a16="http://schemas.microsoft.com/office/drawing/2014/main" id="{A2F2F58B-5D17-491A-8921-2A4095E21739}"/>
            </a:ext>
          </a:extLst>
        </xdr:cNvPr>
        <xdr:cNvSpPr txBox="1"/>
      </xdr:nvSpPr>
      <xdr:spPr>
        <a:xfrm>
          <a:off x="12960994" y="1740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787" name="n_3mainValue【公民館】&#10;有形固定資産減価償却率">
          <a:extLst>
            <a:ext uri="{FF2B5EF4-FFF2-40B4-BE49-F238E27FC236}">
              <a16:creationId xmlns:a16="http://schemas.microsoft.com/office/drawing/2014/main" id="{4BC2D52E-E6B2-4F72-A93C-EB6E50C12F4D}"/>
            </a:ext>
          </a:extLst>
        </xdr:cNvPr>
        <xdr:cNvSpPr txBox="1"/>
      </xdr:nvSpPr>
      <xdr:spPr>
        <a:xfrm>
          <a:off x="12167244" y="17367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788" name="n_4mainValue【公民館】&#10;有形固定資産減価償却率">
          <a:extLst>
            <a:ext uri="{FF2B5EF4-FFF2-40B4-BE49-F238E27FC236}">
              <a16:creationId xmlns:a16="http://schemas.microsoft.com/office/drawing/2014/main" id="{51963CC1-BB32-4BC8-A879-937AB4783313}"/>
            </a:ext>
          </a:extLst>
        </xdr:cNvPr>
        <xdr:cNvSpPr txBox="1"/>
      </xdr:nvSpPr>
      <xdr:spPr>
        <a:xfrm>
          <a:off x="11354444" y="1732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309AA8A7-A3B8-45F4-BB14-DAA4CCA3903E}"/>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92592E18-C22D-4309-9FBD-B7D90FA5F152}"/>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60A39A5E-86DC-44FB-9D3F-5A5D5E9750B4}"/>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5C721DF2-5944-4451-8E09-67AE8548708D}"/>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94F81372-96EE-4F52-ACAC-A6D0E8B614C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E4C8AF50-56BF-4D3E-AA06-0898FCD320C3}"/>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71B50298-DAB7-4493-9381-AE66164AAA01}"/>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3D4230E0-1B79-44A1-9DA9-C9A533AD1914}"/>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090F7C84-390D-4A01-8A06-82AF49B53E4E}"/>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A182A273-3468-4BFC-87EF-674781A30683}"/>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61B11816-10EF-4A13-9CD6-64F1774F7CA6}"/>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F9816EBD-0AF6-48C0-96C1-AC12D8E8D107}"/>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53F7BCB1-DF41-4679-A405-B0F01E721276}"/>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F7A9011A-DEA2-4F3A-B1C1-CB477BC04B28}"/>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40153A59-24D6-4CE0-BB67-9A0AD421EEB1}"/>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6C67CD74-DBD3-4F0A-8849-29AA86966511}"/>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CA12C4DD-55B0-4EAE-A6FC-86FC9A5B5424}"/>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04AF3ED4-088C-4971-9F32-B85B03065DC6}"/>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9991EB40-3067-4AA1-8E8E-1EC39A638E0F}"/>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D2A53C7C-A535-4C96-8E55-79ACCA7D7076}"/>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0AC6FD6B-3D8A-409E-9B5A-42641228DAF7}"/>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89C9D359-149A-4ACC-A29E-DA8AB2F6E399}"/>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5AA6DF2D-6C0E-4778-9BB3-EA8A7152694A}"/>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a:extLst>
            <a:ext uri="{FF2B5EF4-FFF2-40B4-BE49-F238E27FC236}">
              <a16:creationId xmlns:a16="http://schemas.microsoft.com/office/drawing/2014/main" id="{DC3ECE08-FD6D-4BE2-87C4-96206BE44FFC}"/>
            </a:ext>
          </a:extLst>
        </xdr:cNvPr>
        <xdr:cNvCxnSpPr/>
      </xdr:nvCxnSpPr>
      <xdr:spPr>
        <a:xfrm flipV="1">
          <a:off x="19951064" y="167030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a:extLst>
            <a:ext uri="{FF2B5EF4-FFF2-40B4-BE49-F238E27FC236}">
              <a16:creationId xmlns:a16="http://schemas.microsoft.com/office/drawing/2014/main" id="{0FCDE0DB-1463-4A82-8EA3-1F2FF7F243DD}"/>
            </a:ext>
          </a:extLst>
        </xdr:cNvPr>
        <xdr:cNvSpPr txBox="1"/>
      </xdr:nvSpPr>
      <xdr:spPr>
        <a:xfrm>
          <a:off x="19989800"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a:extLst>
            <a:ext uri="{FF2B5EF4-FFF2-40B4-BE49-F238E27FC236}">
              <a16:creationId xmlns:a16="http://schemas.microsoft.com/office/drawing/2014/main" id="{5802DEA4-751F-45C0-9B40-07342E5F4B2E}"/>
            </a:ext>
          </a:extLst>
        </xdr:cNvPr>
        <xdr:cNvCxnSpPr/>
      </xdr:nvCxnSpPr>
      <xdr:spPr>
        <a:xfrm>
          <a:off x="19881850" y="17975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a:extLst>
            <a:ext uri="{FF2B5EF4-FFF2-40B4-BE49-F238E27FC236}">
              <a16:creationId xmlns:a16="http://schemas.microsoft.com/office/drawing/2014/main" id="{D9E2FD6D-520F-43F9-B202-2500FC082DD5}"/>
            </a:ext>
          </a:extLst>
        </xdr:cNvPr>
        <xdr:cNvSpPr txBox="1"/>
      </xdr:nvSpPr>
      <xdr:spPr>
        <a:xfrm>
          <a:off x="19989800" y="1647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a:extLst>
            <a:ext uri="{FF2B5EF4-FFF2-40B4-BE49-F238E27FC236}">
              <a16:creationId xmlns:a16="http://schemas.microsoft.com/office/drawing/2014/main" id="{44F069E9-60B5-4745-BA6A-1262F8FA652F}"/>
            </a:ext>
          </a:extLst>
        </xdr:cNvPr>
        <xdr:cNvCxnSpPr/>
      </xdr:nvCxnSpPr>
      <xdr:spPr>
        <a:xfrm>
          <a:off x="19881850" y="167030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17" name="【公民館】&#10;一人当たり面積平均値テキスト">
          <a:extLst>
            <a:ext uri="{FF2B5EF4-FFF2-40B4-BE49-F238E27FC236}">
              <a16:creationId xmlns:a16="http://schemas.microsoft.com/office/drawing/2014/main" id="{DD5A4613-F562-4065-87A8-B135894BC531}"/>
            </a:ext>
          </a:extLst>
        </xdr:cNvPr>
        <xdr:cNvSpPr txBox="1"/>
      </xdr:nvSpPr>
      <xdr:spPr>
        <a:xfrm>
          <a:off x="19989800" y="1743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a:extLst>
            <a:ext uri="{FF2B5EF4-FFF2-40B4-BE49-F238E27FC236}">
              <a16:creationId xmlns:a16="http://schemas.microsoft.com/office/drawing/2014/main" id="{7E665162-1694-4318-B116-FB669DB15EE7}"/>
            </a:ext>
          </a:extLst>
        </xdr:cNvPr>
        <xdr:cNvSpPr/>
      </xdr:nvSpPr>
      <xdr:spPr>
        <a:xfrm>
          <a:off x="19900900" y="1745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a:extLst>
            <a:ext uri="{FF2B5EF4-FFF2-40B4-BE49-F238E27FC236}">
              <a16:creationId xmlns:a16="http://schemas.microsoft.com/office/drawing/2014/main" id="{3AEEEC24-5C33-47B2-9BCC-1A002959FB48}"/>
            </a:ext>
          </a:extLst>
        </xdr:cNvPr>
        <xdr:cNvSpPr/>
      </xdr:nvSpPr>
      <xdr:spPr>
        <a:xfrm>
          <a:off x="19157950" y="174523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a:extLst>
            <a:ext uri="{FF2B5EF4-FFF2-40B4-BE49-F238E27FC236}">
              <a16:creationId xmlns:a16="http://schemas.microsoft.com/office/drawing/2014/main" id="{9D418062-62C3-44A8-A83F-965EB0A7D809}"/>
            </a:ext>
          </a:extLst>
        </xdr:cNvPr>
        <xdr:cNvSpPr/>
      </xdr:nvSpPr>
      <xdr:spPr>
        <a:xfrm>
          <a:off x="1834515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a:extLst>
            <a:ext uri="{FF2B5EF4-FFF2-40B4-BE49-F238E27FC236}">
              <a16:creationId xmlns:a16="http://schemas.microsoft.com/office/drawing/2014/main" id="{EF732C6C-0465-4A03-9500-9496529A079E}"/>
            </a:ext>
          </a:extLst>
        </xdr:cNvPr>
        <xdr:cNvSpPr/>
      </xdr:nvSpPr>
      <xdr:spPr>
        <a:xfrm>
          <a:off x="17551400" y="17459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a:extLst>
            <a:ext uri="{FF2B5EF4-FFF2-40B4-BE49-F238E27FC236}">
              <a16:creationId xmlns:a16="http://schemas.microsoft.com/office/drawing/2014/main" id="{F37A6655-1487-4EA3-9B90-A48F24ACA586}"/>
            </a:ext>
          </a:extLst>
        </xdr:cNvPr>
        <xdr:cNvSpPr/>
      </xdr:nvSpPr>
      <xdr:spPr>
        <a:xfrm>
          <a:off x="16757650" y="174142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5EFC2356-0005-44A1-8C3D-A37265D3B203}"/>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40F15818-BD3D-469F-986D-61B157AB15AF}"/>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B6F6D68-AAA4-40A1-A55D-F255A2985FE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BFEE8644-F069-4AB8-96BE-D2B517C1A458}"/>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F2A45070-BB95-44C2-A3D1-413DF1D224F5}"/>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48261</xdr:rowOff>
    </xdr:from>
    <xdr:to>
      <xdr:col>116</xdr:col>
      <xdr:colOff>114300</xdr:colOff>
      <xdr:row>104</xdr:row>
      <xdr:rowOff>149861</xdr:rowOff>
    </xdr:to>
    <xdr:sp macro="" textlink="">
      <xdr:nvSpPr>
        <xdr:cNvPr id="828" name="楕円 827">
          <a:extLst>
            <a:ext uri="{FF2B5EF4-FFF2-40B4-BE49-F238E27FC236}">
              <a16:creationId xmlns:a16="http://schemas.microsoft.com/office/drawing/2014/main" id="{149AA102-4844-435A-9A47-4AE181D69409}"/>
            </a:ext>
          </a:extLst>
        </xdr:cNvPr>
        <xdr:cNvSpPr/>
      </xdr:nvSpPr>
      <xdr:spPr>
        <a:xfrm>
          <a:off x="199009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71138</xdr:rowOff>
    </xdr:from>
    <xdr:ext cx="469744" cy="259045"/>
    <xdr:sp macro="" textlink="">
      <xdr:nvSpPr>
        <xdr:cNvPr id="829" name="【公民館】&#10;一人当たり面積該当値テキスト">
          <a:extLst>
            <a:ext uri="{FF2B5EF4-FFF2-40B4-BE49-F238E27FC236}">
              <a16:creationId xmlns:a16="http://schemas.microsoft.com/office/drawing/2014/main" id="{9174297F-DC3F-4D64-84D2-6CA76962F0DB}"/>
            </a:ext>
          </a:extLst>
        </xdr:cNvPr>
        <xdr:cNvSpPr txBox="1"/>
      </xdr:nvSpPr>
      <xdr:spPr>
        <a:xfrm>
          <a:off x="19989800" y="1715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97789</xdr:rowOff>
    </xdr:from>
    <xdr:to>
      <xdr:col>112</xdr:col>
      <xdr:colOff>38100</xdr:colOff>
      <xdr:row>104</xdr:row>
      <xdr:rowOff>27939</xdr:rowOff>
    </xdr:to>
    <xdr:sp macro="" textlink="">
      <xdr:nvSpPr>
        <xdr:cNvPr id="830" name="楕円 829">
          <a:extLst>
            <a:ext uri="{FF2B5EF4-FFF2-40B4-BE49-F238E27FC236}">
              <a16:creationId xmlns:a16="http://schemas.microsoft.com/office/drawing/2014/main" id="{C405F023-6518-49E7-BAC8-34093CED5A4C}"/>
            </a:ext>
          </a:extLst>
        </xdr:cNvPr>
        <xdr:cNvSpPr/>
      </xdr:nvSpPr>
      <xdr:spPr>
        <a:xfrm>
          <a:off x="19157950" y="171856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148589</xdr:rowOff>
    </xdr:from>
    <xdr:to>
      <xdr:col>116</xdr:col>
      <xdr:colOff>63500</xdr:colOff>
      <xdr:row>104</xdr:row>
      <xdr:rowOff>99061</xdr:rowOff>
    </xdr:to>
    <xdr:cxnSp macro="">
      <xdr:nvCxnSpPr>
        <xdr:cNvPr id="831" name="直線コネクタ 830">
          <a:extLst>
            <a:ext uri="{FF2B5EF4-FFF2-40B4-BE49-F238E27FC236}">
              <a16:creationId xmlns:a16="http://schemas.microsoft.com/office/drawing/2014/main" id="{A45699BD-8181-45CA-BC41-DF9AB2B8F5A7}"/>
            </a:ext>
          </a:extLst>
        </xdr:cNvPr>
        <xdr:cNvCxnSpPr/>
      </xdr:nvCxnSpPr>
      <xdr:spPr>
        <a:xfrm>
          <a:off x="19202400" y="17236439"/>
          <a:ext cx="7493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90170</xdr:rowOff>
    </xdr:from>
    <xdr:to>
      <xdr:col>107</xdr:col>
      <xdr:colOff>101600</xdr:colOff>
      <xdr:row>104</xdr:row>
      <xdr:rowOff>20320</xdr:rowOff>
    </xdr:to>
    <xdr:sp macro="" textlink="">
      <xdr:nvSpPr>
        <xdr:cNvPr id="832" name="楕円 831">
          <a:extLst>
            <a:ext uri="{FF2B5EF4-FFF2-40B4-BE49-F238E27FC236}">
              <a16:creationId xmlns:a16="http://schemas.microsoft.com/office/drawing/2014/main" id="{95C7BA33-46DB-47CD-9E4F-0629127D16E3}"/>
            </a:ext>
          </a:extLst>
        </xdr:cNvPr>
        <xdr:cNvSpPr/>
      </xdr:nvSpPr>
      <xdr:spPr>
        <a:xfrm>
          <a:off x="18345150" y="1717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140970</xdr:rowOff>
    </xdr:from>
    <xdr:to>
      <xdr:col>111</xdr:col>
      <xdr:colOff>177800</xdr:colOff>
      <xdr:row>103</xdr:row>
      <xdr:rowOff>148589</xdr:rowOff>
    </xdr:to>
    <xdr:cxnSp macro="">
      <xdr:nvCxnSpPr>
        <xdr:cNvPr id="833" name="直線コネクタ 832">
          <a:extLst>
            <a:ext uri="{FF2B5EF4-FFF2-40B4-BE49-F238E27FC236}">
              <a16:creationId xmlns:a16="http://schemas.microsoft.com/office/drawing/2014/main" id="{0A612ADE-5F49-4004-98F4-BF840A7C2F99}"/>
            </a:ext>
          </a:extLst>
        </xdr:cNvPr>
        <xdr:cNvCxnSpPr/>
      </xdr:nvCxnSpPr>
      <xdr:spPr>
        <a:xfrm>
          <a:off x="18395950" y="17228820"/>
          <a:ext cx="8064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97789</xdr:rowOff>
    </xdr:from>
    <xdr:to>
      <xdr:col>102</xdr:col>
      <xdr:colOff>165100</xdr:colOff>
      <xdr:row>104</xdr:row>
      <xdr:rowOff>27939</xdr:rowOff>
    </xdr:to>
    <xdr:sp macro="" textlink="">
      <xdr:nvSpPr>
        <xdr:cNvPr id="834" name="楕円 833">
          <a:extLst>
            <a:ext uri="{FF2B5EF4-FFF2-40B4-BE49-F238E27FC236}">
              <a16:creationId xmlns:a16="http://schemas.microsoft.com/office/drawing/2014/main" id="{C077A63A-93AF-452C-ACCE-9BCC7741038E}"/>
            </a:ext>
          </a:extLst>
        </xdr:cNvPr>
        <xdr:cNvSpPr/>
      </xdr:nvSpPr>
      <xdr:spPr>
        <a:xfrm>
          <a:off x="17551400" y="1718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140970</xdr:rowOff>
    </xdr:from>
    <xdr:to>
      <xdr:col>107</xdr:col>
      <xdr:colOff>50800</xdr:colOff>
      <xdr:row>103</xdr:row>
      <xdr:rowOff>148589</xdr:rowOff>
    </xdr:to>
    <xdr:cxnSp macro="">
      <xdr:nvCxnSpPr>
        <xdr:cNvPr id="835" name="直線コネクタ 834">
          <a:extLst>
            <a:ext uri="{FF2B5EF4-FFF2-40B4-BE49-F238E27FC236}">
              <a16:creationId xmlns:a16="http://schemas.microsoft.com/office/drawing/2014/main" id="{DAFBDD6F-D044-48EA-86AE-38937D937D26}"/>
            </a:ext>
          </a:extLst>
        </xdr:cNvPr>
        <xdr:cNvCxnSpPr/>
      </xdr:nvCxnSpPr>
      <xdr:spPr>
        <a:xfrm flipV="1">
          <a:off x="17602200" y="17228820"/>
          <a:ext cx="7937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97789</xdr:rowOff>
    </xdr:from>
    <xdr:to>
      <xdr:col>98</xdr:col>
      <xdr:colOff>38100</xdr:colOff>
      <xdr:row>104</xdr:row>
      <xdr:rowOff>27939</xdr:rowOff>
    </xdr:to>
    <xdr:sp macro="" textlink="">
      <xdr:nvSpPr>
        <xdr:cNvPr id="836" name="楕円 835">
          <a:extLst>
            <a:ext uri="{FF2B5EF4-FFF2-40B4-BE49-F238E27FC236}">
              <a16:creationId xmlns:a16="http://schemas.microsoft.com/office/drawing/2014/main" id="{28F03889-D607-4812-BA3B-C36D658B976C}"/>
            </a:ext>
          </a:extLst>
        </xdr:cNvPr>
        <xdr:cNvSpPr/>
      </xdr:nvSpPr>
      <xdr:spPr>
        <a:xfrm>
          <a:off x="16757650" y="171856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148589</xdr:rowOff>
    </xdr:from>
    <xdr:to>
      <xdr:col>102</xdr:col>
      <xdr:colOff>114300</xdr:colOff>
      <xdr:row>103</xdr:row>
      <xdr:rowOff>148589</xdr:rowOff>
    </xdr:to>
    <xdr:cxnSp macro="">
      <xdr:nvCxnSpPr>
        <xdr:cNvPr id="837" name="直線コネクタ 836">
          <a:extLst>
            <a:ext uri="{FF2B5EF4-FFF2-40B4-BE49-F238E27FC236}">
              <a16:creationId xmlns:a16="http://schemas.microsoft.com/office/drawing/2014/main" id="{8ED690D4-6E80-4B8F-89A5-651656046A49}"/>
            </a:ext>
          </a:extLst>
        </xdr:cNvPr>
        <xdr:cNvCxnSpPr/>
      </xdr:nvCxnSpPr>
      <xdr:spPr>
        <a:xfrm>
          <a:off x="16802100" y="1723643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38" name="n_1aveValue【公民館】&#10;一人当たり面積">
          <a:extLst>
            <a:ext uri="{FF2B5EF4-FFF2-40B4-BE49-F238E27FC236}">
              <a16:creationId xmlns:a16="http://schemas.microsoft.com/office/drawing/2014/main" id="{03CC83F6-89D0-44E5-B747-398EDBEDE260}"/>
            </a:ext>
          </a:extLst>
        </xdr:cNvPr>
        <xdr:cNvSpPr txBox="1"/>
      </xdr:nvSpPr>
      <xdr:spPr>
        <a:xfrm>
          <a:off x="18980227" y="1754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839" name="n_2aveValue【公民館】&#10;一人当たり面積">
          <a:extLst>
            <a:ext uri="{FF2B5EF4-FFF2-40B4-BE49-F238E27FC236}">
              <a16:creationId xmlns:a16="http://schemas.microsoft.com/office/drawing/2014/main" id="{B374BF10-5FE6-4302-B237-9CD0756B63FC}"/>
            </a:ext>
          </a:extLst>
        </xdr:cNvPr>
        <xdr:cNvSpPr txBox="1"/>
      </xdr:nvSpPr>
      <xdr:spPr>
        <a:xfrm>
          <a:off x="18180127" y="1753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840" name="n_3aveValue【公民館】&#10;一人当たり面積">
          <a:extLst>
            <a:ext uri="{FF2B5EF4-FFF2-40B4-BE49-F238E27FC236}">
              <a16:creationId xmlns:a16="http://schemas.microsoft.com/office/drawing/2014/main" id="{A1EF01FC-692E-4239-AE47-D128F1C60AC7}"/>
            </a:ext>
          </a:extLst>
        </xdr:cNvPr>
        <xdr:cNvSpPr txBox="1"/>
      </xdr:nvSpPr>
      <xdr:spPr>
        <a:xfrm>
          <a:off x="17386377" y="1755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841" name="n_4aveValue【公民館】&#10;一人当たり面積">
          <a:extLst>
            <a:ext uri="{FF2B5EF4-FFF2-40B4-BE49-F238E27FC236}">
              <a16:creationId xmlns:a16="http://schemas.microsoft.com/office/drawing/2014/main" id="{DA161F04-E28E-41B0-B672-9A7ACF1D027B}"/>
            </a:ext>
          </a:extLst>
        </xdr:cNvPr>
        <xdr:cNvSpPr txBox="1"/>
      </xdr:nvSpPr>
      <xdr:spPr>
        <a:xfrm>
          <a:off x="16592627" y="1750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44466</xdr:rowOff>
    </xdr:from>
    <xdr:ext cx="469744" cy="259045"/>
    <xdr:sp macro="" textlink="">
      <xdr:nvSpPr>
        <xdr:cNvPr id="842" name="n_1mainValue【公民館】&#10;一人当たり面積">
          <a:extLst>
            <a:ext uri="{FF2B5EF4-FFF2-40B4-BE49-F238E27FC236}">
              <a16:creationId xmlns:a16="http://schemas.microsoft.com/office/drawing/2014/main" id="{F7F1E835-3527-498A-84E0-4276C53FD73F}"/>
            </a:ext>
          </a:extLst>
        </xdr:cNvPr>
        <xdr:cNvSpPr txBox="1"/>
      </xdr:nvSpPr>
      <xdr:spPr>
        <a:xfrm>
          <a:off x="18980227" y="1696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36847</xdr:rowOff>
    </xdr:from>
    <xdr:ext cx="469744" cy="259045"/>
    <xdr:sp macro="" textlink="">
      <xdr:nvSpPr>
        <xdr:cNvPr id="843" name="n_2mainValue【公民館】&#10;一人当たり面積">
          <a:extLst>
            <a:ext uri="{FF2B5EF4-FFF2-40B4-BE49-F238E27FC236}">
              <a16:creationId xmlns:a16="http://schemas.microsoft.com/office/drawing/2014/main" id="{2BB24B81-736A-44FB-BF17-FF6211F97BEE}"/>
            </a:ext>
          </a:extLst>
        </xdr:cNvPr>
        <xdr:cNvSpPr txBox="1"/>
      </xdr:nvSpPr>
      <xdr:spPr>
        <a:xfrm>
          <a:off x="18180127" y="1695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44466</xdr:rowOff>
    </xdr:from>
    <xdr:ext cx="469744" cy="259045"/>
    <xdr:sp macro="" textlink="">
      <xdr:nvSpPr>
        <xdr:cNvPr id="844" name="n_3mainValue【公民館】&#10;一人当たり面積">
          <a:extLst>
            <a:ext uri="{FF2B5EF4-FFF2-40B4-BE49-F238E27FC236}">
              <a16:creationId xmlns:a16="http://schemas.microsoft.com/office/drawing/2014/main" id="{55211791-25C6-4D8B-9422-69826A14BD11}"/>
            </a:ext>
          </a:extLst>
        </xdr:cNvPr>
        <xdr:cNvSpPr txBox="1"/>
      </xdr:nvSpPr>
      <xdr:spPr>
        <a:xfrm>
          <a:off x="17386377" y="1696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44466</xdr:rowOff>
    </xdr:from>
    <xdr:ext cx="469744" cy="259045"/>
    <xdr:sp macro="" textlink="">
      <xdr:nvSpPr>
        <xdr:cNvPr id="845" name="n_4mainValue【公民館】&#10;一人当たり面積">
          <a:extLst>
            <a:ext uri="{FF2B5EF4-FFF2-40B4-BE49-F238E27FC236}">
              <a16:creationId xmlns:a16="http://schemas.microsoft.com/office/drawing/2014/main" id="{1D5C4A87-35C0-42D0-B816-C60DD6B9AB2E}"/>
            </a:ext>
          </a:extLst>
        </xdr:cNvPr>
        <xdr:cNvSpPr txBox="1"/>
      </xdr:nvSpPr>
      <xdr:spPr>
        <a:xfrm>
          <a:off x="16592627" y="1696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CDDBCC21-3362-46AF-ACD6-B325FD83F121}"/>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697776A8-BA2E-425C-B51C-969A27D2268D}"/>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B602BA72-A62C-4075-A67B-1EC9065055FC}"/>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類似団体と比較して、特に有形固定資産減価償却率が高い施設は道路（</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75.4</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％）と児童館（</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67.0</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％）となっており（類似団体平均は道路</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67.5</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％、児童館</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60.9</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この老朽化傾向は前年度以前から継続しています。道路については「伊勢崎市道路舗装修繕計画」に従い、長期的な計画による舗装の長寿命化に努める必要があります。児童館については、類似団体と比較して一人当たりの面積も大きく、建築後</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年を超えて老朽化が進んでいる施設もあるため、効果的な改修による長寿命化を進め、更新費の削減を図る必要があります。一方で、有形固定資産減価償却率が類似団体平均を下回っている施設は、橋りょう・トンネル（</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42.2</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57.1</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65.3</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％）、公民館（</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39.7</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54.5</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％）となっています。学校施設については、前年度の</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70.7</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％から当年度は</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57.1</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％へと大幅に低下し、類似団体平均（</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65.4</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を下回る水準となりました。これは、市内の小中学校体育館への空調設備導入などが主な要因と考えられます。ただし、固定資産全体の中で学校施設が占める割合は高いため、その老朽化対策の重要性は年々高まっており、「伊勢崎市学校施設長寿命化計画」に従い、計画的な修繕や改修による長寿命化に努める必要があります。公民館については、豊受公民館の整備事業完了等により、前年度の</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63.4</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％から当年度は</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39.7</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％へと大きく改善し、類似団体平均（</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56.3</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％）を大きく下回る結果となりました。橋りょう・トンネルについては、昭和</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年度以前に造られた古い橋りょうも残っているため、「橋梁長寿命化修繕計画」に従い、計画的な修繕・改修による長寿命化に努める必要があります。公営住宅については、類似団体と比較して一人当たりの面積が大きく老朽化が進んでいる施設もあるため、予防保全による長寿命化や必要に応じた効果的な改修により機能更新を進めるとともに、統廃合や廃止も視野に入れて更新費の縮減を図る必要があり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D39607-EF92-46F4-A855-16524537545E}"/>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50BAA8E-12A4-4E3E-8780-D4A796D4FAE8}"/>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0C55551-A523-42EB-B982-20EF153252C9}"/>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EBD4B41-95FE-4489-AD9B-A5BD0F40619D}"/>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群馬県伊勢崎市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14ADCC-471C-4253-8316-77DB8D44453F}"/>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87B95B-8159-47F0-A19A-7417E26D1453}"/>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51B39A-C219-4218-8439-C15262CF7435}"/>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58551DF-3BB8-4B98-B1DB-7A270BF5847A}"/>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5CB0BC-7460-4933-915D-B8A5B5480D9A}"/>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7AF082-6531-491E-BDA5-9675B9A4BEB9}"/>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212,084
195,695
139.44
97,120,214
93,310,351
3,140,201
46,818,516
61,433,143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746F2E-2F11-4213-9690-709DE4020E93}"/>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1988CDD-05B3-479B-A83F-9CC56447AFEC}"/>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CC7BAD6-AB2E-40F5-A5DC-62A134CC3679}"/>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AF50492-E628-47CA-96F3-B3FDD169716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307E8EC-B0E9-490F-91C3-46F107315B7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FCC7AE1-DA5F-4E70-AB2D-E4FEE54F91A4}"/>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AB95C9B-B3F1-422F-9E58-5ECC5DD9F06D}"/>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BA7A3DD-2AA0-4484-93D4-5BE99048E4EE}"/>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BCAC6AF-F19A-435A-A857-76D1E6149C78}"/>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69F1F2-3660-47F4-8B15-5ED8951BD80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519CAE-1313-4576-9818-96775ACBD9F1}"/>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B72436-3E7D-480A-9404-F47DB5DF86E7}"/>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BE482E-4814-4A67-B32B-0DECE700EFEF}"/>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27CEAF-0855-40ED-BAA5-399E61BAD993}"/>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A01F2D-F71B-4FD3-9D11-6BA6EE59B8C7}"/>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353D2E-A28C-4802-89B5-1A55BA9960C4}"/>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3272638-239B-4945-BB3F-D97E92EF2AFE}"/>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9355C6-6048-4638-B5DC-202E22E71748}"/>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3108830-1F3C-413E-BDB9-E07EF70622C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461513F-6487-42FC-8F85-6DD03053D029}"/>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46D7FD1-4275-412C-B5D3-3220926A1056}"/>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F48BA5-93E2-4675-9C66-E4F422A2AA94}"/>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0E2F3CD-D5F7-4836-A758-C65A0556F7B7}"/>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02AF4A-E318-4822-BF48-3630510AEC2C}"/>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E200178-07D8-44B4-AEF3-B6ACB3E21232}"/>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A827D2-B4C1-446C-8B99-88A7B2C4D0A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CCA96B-1B4D-468C-9786-C668F0868838}"/>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A04BEC7-FD71-4439-B7D7-A69E876A1F36}"/>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8D1146-4663-4D75-987E-2DF8E17EE03F}"/>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955579C-66F8-4E31-8356-F53E7E8952AC}"/>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7A9458C-DAD4-4F4B-A87D-722568C6B1D2}"/>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B67D131-FDFD-4701-BCA2-0F870D34C44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1F4CD92-C7CC-4624-9E5D-5D33539B8869}"/>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3E1C7C5-5F29-41A4-A6FE-F6B08D790BB5}"/>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E8986AB-BB18-49CD-8521-B7A100350DD2}"/>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99DC896-375B-4422-ACD0-745C7F9D34BF}"/>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6560054-CA19-4D8E-AADD-09F8BDA3F998}"/>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3255123-8165-4FAA-8C5B-0D8848FE1AB0}"/>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89F9603-8090-4715-9DBE-D6E963B36E03}"/>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5E33E3A-331A-40B9-B5B8-5E38279D7080}"/>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E8F2102-4467-43BE-BF7D-DA68D65D2D61}"/>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406A5C5-1E29-46A3-8E0C-DECB60AFCC9D}"/>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1B72FD3-3964-4D0E-BD79-DCC8537534F2}"/>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64FE745-305B-4BC7-961A-9E1C72AC70CC}"/>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244954F-9721-4C6E-BFE6-B060DFE4BFA0}"/>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DBA575E7-7E51-4BA7-B70D-D02C6E159758}"/>
            </a:ext>
          </a:extLst>
        </xdr:cNvPr>
        <xdr:cNvCxnSpPr/>
      </xdr:nvCxnSpPr>
      <xdr:spPr>
        <a:xfrm flipV="1">
          <a:off x="4177665" y="5441950"/>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86009CD8-5806-4A49-B985-94C5B12F725D}"/>
            </a:ext>
          </a:extLst>
        </xdr:cNvPr>
        <xdr:cNvSpPr txBox="1"/>
      </xdr:nvSpPr>
      <xdr:spPr>
        <a:xfrm>
          <a:off x="4216400" y="693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5E06D94E-7273-4D6C-8007-608DE1004BCD}"/>
            </a:ext>
          </a:extLst>
        </xdr:cNvPr>
        <xdr:cNvCxnSpPr/>
      </xdr:nvCxnSpPr>
      <xdr:spPr>
        <a:xfrm>
          <a:off x="4108450" y="69297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2DF2B0B1-7F09-4A9B-957D-7B00D1BF282D}"/>
            </a:ext>
          </a:extLst>
        </xdr:cNvPr>
        <xdr:cNvSpPr txBox="1"/>
      </xdr:nvSpPr>
      <xdr:spPr>
        <a:xfrm>
          <a:off x="4216400" y="522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C1252C59-697C-4ED7-8100-B1BB08ADBFA9}"/>
            </a:ext>
          </a:extLst>
        </xdr:cNvPr>
        <xdr:cNvCxnSpPr/>
      </xdr:nvCxnSpPr>
      <xdr:spPr>
        <a:xfrm>
          <a:off x="4108450" y="544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02F9D0F4-0074-4BE6-950C-5A3C45A9BE53}"/>
            </a:ext>
          </a:extLst>
        </xdr:cNvPr>
        <xdr:cNvSpPr txBox="1"/>
      </xdr:nvSpPr>
      <xdr:spPr>
        <a:xfrm>
          <a:off x="4216400" y="5960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ADC4A7EE-E287-486E-9A65-F3ACF6A72E47}"/>
            </a:ext>
          </a:extLst>
        </xdr:cNvPr>
        <xdr:cNvSpPr/>
      </xdr:nvSpPr>
      <xdr:spPr>
        <a:xfrm>
          <a:off x="4127500" y="6108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711B92D5-C597-45A2-87FD-878B179F00F5}"/>
            </a:ext>
          </a:extLst>
        </xdr:cNvPr>
        <xdr:cNvSpPr/>
      </xdr:nvSpPr>
      <xdr:spPr>
        <a:xfrm>
          <a:off x="3384550" y="6078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387090A7-A186-438B-AD51-B7F500A98F3C}"/>
            </a:ext>
          </a:extLst>
        </xdr:cNvPr>
        <xdr:cNvSpPr/>
      </xdr:nvSpPr>
      <xdr:spPr>
        <a:xfrm>
          <a:off x="2571750" y="6082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1894588A-71C2-457D-BEA2-E8F5C5BD0BDA}"/>
            </a:ext>
          </a:extLst>
        </xdr:cNvPr>
        <xdr:cNvSpPr/>
      </xdr:nvSpPr>
      <xdr:spPr>
        <a:xfrm>
          <a:off x="177800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03B856BD-54A2-41A8-BC4D-84E41AB5A941}"/>
            </a:ext>
          </a:extLst>
        </xdr:cNvPr>
        <xdr:cNvSpPr/>
      </xdr:nvSpPr>
      <xdr:spPr>
        <a:xfrm>
          <a:off x="984250" y="60001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A1D8CA-20E5-4CFF-9CF7-24A5EF09356D}"/>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D87268A-06DB-4574-AAA3-D3F166309EC0}"/>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B4B1D07-2B43-4CEC-88EB-45FABA11A5B7}"/>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860670E-0115-48E1-80B2-D259EAD05583}"/>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6490731-D2F0-4AFE-8CA8-7C403A9025B9}"/>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29210</xdr:rowOff>
    </xdr:from>
    <xdr:to>
      <xdr:col>24</xdr:col>
      <xdr:colOff>114300</xdr:colOff>
      <xdr:row>38</xdr:row>
      <xdr:rowOff>130810</xdr:rowOff>
    </xdr:to>
    <xdr:sp macro="" textlink="">
      <xdr:nvSpPr>
        <xdr:cNvPr id="73" name="楕円 72">
          <a:extLst>
            <a:ext uri="{FF2B5EF4-FFF2-40B4-BE49-F238E27FC236}">
              <a16:creationId xmlns:a16="http://schemas.microsoft.com/office/drawing/2014/main" id="{75A83337-F2BF-4897-A778-9D5CED3C28C6}"/>
            </a:ext>
          </a:extLst>
        </xdr:cNvPr>
        <xdr:cNvSpPr/>
      </xdr:nvSpPr>
      <xdr:spPr>
        <a:xfrm>
          <a:off x="41275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7637</xdr:rowOff>
    </xdr:from>
    <xdr:ext cx="405111" cy="259045"/>
    <xdr:sp macro="" textlink="">
      <xdr:nvSpPr>
        <xdr:cNvPr id="74" name="【図書館】&#10;有形固定資産減価償却率該当値テキスト">
          <a:extLst>
            <a:ext uri="{FF2B5EF4-FFF2-40B4-BE49-F238E27FC236}">
              <a16:creationId xmlns:a16="http://schemas.microsoft.com/office/drawing/2014/main" id="{DA8958C9-F670-46B8-BCDD-2EC65F0AFDDA}"/>
            </a:ext>
          </a:extLst>
        </xdr:cNvPr>
        <xdr:cNvSpPr txBox="1"/>
      </xdr:nvSpPr>
      <xdr:spPr>
        <a:xfrm>
          <a:off x="4216400" y="628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93980</xdr:rowOff>
    </xdr:from>
    <xdr:to>
      <xdr:col>20</xdr:col>
      <xdr:colOff>38100</xdr:colOff>
      <xdr:row>39</xdr:row>
      <xdr:rowOff>24130</xdr:rowOff>
    </xdr:to>
    <xdr:sp macro="" textlink="">
      <xdr:nvSpPr>
        <xdr:cNvPr id="75" name="楕円 74">
          <a:extLst>
            <a:ext uri="{FF2B5EF4-FFF2-40B4-BE49-F238E27FC236}">
              <a16:creationId xmlns:a16="http://schemas.microsoft.com/office/drawing/2014/main" id="{1FC8294C-921F-4E55-9578-DE4D99E9C9B1}"/>
            </a:ext>
          </a:extLst>
        </xdr:cNvPr>
        <xdr:cNvSpPr/>
      </xdr:nvSpPr>
      <xdr:spPr>
        <a:xfrm>
          <a:off x="3384550" y="63741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144780</xdr:rowOff>
    </xdr:to>
    <xdr:cxnSp macro="">
      <xdr:nvCxnSpPr>
        <xdr:cNvPr id="76" name="直線コネクタ 75">
          <a:extLst>
            <a:ext uri="{FF2B5EF4-FFF2-40B4-BE49-F238E27FC236}">
              <a16:creationId xmlns:a16="http://schemas.microsoft.com/office/drawing/2014/main" id="{AC23E165-D791-46C8-B18B-35BDD3246452}"/>
            </a:ext>
          </a:extLst>
        </xdr:cNvPr>
        <xdr:cNvCxnSpPr/>
      </xdr:nvCxnSpPr>
      <xdr:spPr>
        <a:xfrm flipV="1">
          <a:off x="3429000" y="6360160"/>
          <a:ext cx="7493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50165</xdr:rowOff>
    </xdr:from>
    <xdr:to>
      <xdr:col>15</xdr:col>
      <xdr:colOff>101600</xdr:colOff>
      <xdr:row>38</xdr:row>
      <xdr:rowOff>151765</xdr:rowOff>
    </xdr:to>
    <xdr:sp macro="" textlink="">
      <xdr:nvSpPr>
        <xdr:cNvPr id="77" name="楕円 76">
          <a:extLst>
            <a:ext uri="{FF2B5EF4-FFF2-40B4-BE49-F238E27FC236}">
              <a16:creationId xmlns:a16="http://schemas.microsoft.com/office/drawing/2014/main" id="{4A919B04-2AD9-4072-84E0-1CEC826F1A22}"/>
            </a:ext>
          </a:extLst>
        </xdr:cNvPr>
        <xdr:cNvSpPr/>
      </xdr:nvSpPr>
      <xdr:spPr>
        <a:xfrm>
          <a:off x="257175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100965</xdr:rowOff>
    </xdr:from>
    <xdr:to>
      <xdr:col>19</xdr:col>
      <xdr:colOff>177800</xdr:colOff>
      <xdr:row>38</xdr:row>
      <xdr:rowOff>144780</xdr:rowOff>
    </xdr:to>
    <xdr:cxnSp macro="">
      <xdr:nvCxnSpPr>
        <xdr:cNvPr id="78" name="直線コネクタ 77">
          <a:extLst>
            <a:ext uri="{FF2B5EF4-FFF2-40B4-BE49-F238E27FC236}">
              <a16:creationId xmlns:a16="http://schemas.microsoft.com/office/drawing/2014/main" id="{36F9839F-3DFA-4E01-8760-E61F6D15F3C4}"/>
            </a:ext>
          </a:extLst>
        </xdr:cNvPr>
        <xdr:cNvCxnSpPr/>
      </xdr:nvCxnSpPr>
      <xdr:spPr>
        <a:xfrm>
          <a:off x="2622550" y="6381115"/>
          <a:ext cx="8064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xdr:rowOff>
    </xdr:from>
    <xdr:to>
      <xdr:col>10</xdr:col>
      <xdr:colOff>165100</xdr:colOff>
      <xdr:row>38</xdr:row>
      <xdr:rowOff>102235</xdr:rowOff>
    </xdr:to>
    <xdr:sp macro="" textlink="">
      <xdr:nvSpPr>
        <xdr:cNvPr id="79" name="楕円 78">
          <a:extLst>
            <a:ext uri="{FF2B5EF4-FFF2-40B4-BE49-F238E27FC236}">
              <a16:creationId xmlns:a16="http://schemas.microsoft.com/office/drawing/2014/main" id="{763F4A11-17B5-407B-B1CD-4AC4806557DC}"/>
            </a:ext>
          </a:extLst>
        </xdr:cNvPr>
        <xdr:cNvSpPr/>
      </xdr:nvSpPr>
      <xdr:spPr>
        <a:xfrm>
          <a:off x="1778000" y="628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51435</xdr:rowOff>
    </xdr:from>
    <xdr:to>
      <xdr:col>15</xdr:col>
      <xdr:colOff>50800</xdr:colOff>
      <xdr:row>38</xdr:row>
      <xdr:rowOff>100965</xdr:rowOff>
    </xdr:to>
    <xdr:cxnSp macro="">
      <xdr:nvCxnSpPr>
        <xdr:cNvPr id="80" name="直線コネクタ 79">
          <a:extLst>
            <a:ext uri="{FF2B5EF4-FFF2-40B4-BE49-F238E27FC236}">
              <a16:creationId xmlns:a16="http://schemas.microsoft.com/office/drawing/2014/main" id="{0581574A-0F37-4956-8CC1-7F44191016C9}"/>
            </a:ext>
          </a:extLst>
        </xdr:cNvPr>
        <xdr:cNvCxnSpPr/>
      </xdr:nvCxnSpPr>
      <xdr:spPr>
        <a:xfrm>
          <a:off x="1828800" y="6331585"/>
          <a:ext cx="7937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122555</xdr:rowOff>
    </xdr:from>
    <xdr:to>
      <xdr:col>6</xdr:col>
      <xdr:colOff>38100</xdr:colOff>
      <xdr:row>38</xdr:row>
      <xdr:rowOff>52705</xdr:rowOff>
    </xdr:to>
    <xdr:sp macro="" textlink="">
      <xdr:nvSpPr>
        <xdr:cNvPr id="81" name="楕円 80">
          <a:extLst>
            <a:ext uri="{FF2B5EF4-FFF2-40B4-BE49-F238E27FC236}">
              <a16:creationId xmlns:a16="http://schemas.microsoft.com/office/drawing/2014/main" id="{C5E20005-BFC7-413F-AF24-1C34A18F0F73}"/>
            </a:ext>
          </a:extLst>
        </xdr:cNvPr>
        <xdr:cNvSpPr/>
      </xdr:nvSpPr>
      <xdr:spPr>
        <a:xfrm>
          <a:off x="984250" y="62376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1905</xdr:rowOff>
    </xdr:from>
    <xdr:to>
      <xdr:col>10</xdr:col>
      <xdr:colOff>114300</xdr:colOff>
      <xdr:row>38</xdr:row>
      <xdr:rowOff>51435</xdr:rowOff>
    </xdr:to>
    <xdr:cxnSp macro="">
      <xdr:nvCxnSpPr>
        <xdr:cNvPr id="82" name="直線コネクタ 81">
          <a:extLst>
            <a:ext uri="{FF2B5EF4-FFF2-40B4-BE49-F238E27FC236}">
              <a16:creationId xmlns:a16="http://schemas.microsoft.com/office/drawing/2014/main" id="{1C9C2067-2A35-4AAA-87DE-91D5419BFDBD}"/>
            </a:ext>
          </a:extLst>
        </xdr:cNvPr>
        <xdr:cNvCxnSpPr/>
      </xdr:nvCxnSpPr>
      <xdr:spPr>
        <a:xfrm>
          <a:off x="1028700" y="6282055"/>
          <a:ext cx="8001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49AD1FD9-3A5B-44B9-B340-BCD90AF8BC81}"/>
            </a:ext>
          </a:extLst>
        </xdr:cNvPr>
        <xdr:cNvSpPr txBox="1"/>
      </xdr:nvSpPr>
      <xdr:spPr>
        <a:xfrm>
          <a:off x="323914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11960DE6-66EB-4173-8A02-EF79AAC1C6F7}"/>
            </a:ext>
          </a:extLst>
        </xdr:cNvPr>
        <xdr:cNvSpPr txBox="1"/>
      </xdr:nvSpPr>
      <xdr:spPr>
        <a:xfrm>
          <a:off x="2439044" y="586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A732896A-302C-489F-8D5A-461DF7363750}"/>
            </a:ext>
          </a:extLst>
        </xdr:cNvPr>
        <xdr:cNvSpPr txBox="1"/>
      </xdr:nvSpPr>
      <xdr:spPr>
        <a:xfrm>
          <a:off x="1645294"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F397D0CC-EB41-41C6-9440-92F82C3CAA28}"/>
            </a:ext>
          </a:extLst>
        </xdr:cNvPr>
        <xdr:cNvSpPr txBox="1"/>
      </xdr:nvSpPr>
      <xdr:spPr>
        <a:xfrm>
          <a:off x="851544" y="578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15257</xdr:rowOff>
    </xdr:from>
    <xdr:ext cx="405111" cy="259045"/>
    <xdr:sp macro="" textlink="">
      <xdr:nvSpPr>
        <xdr:cNvPr id="87" name="n_1mainValue【図書館】&#10;有形固定資産減価償却率">
          <a:extLst>
            <a:ext uri="{FF2B5EF4-FFF2-40B4-BE49-F238E27FC236}">
              <a16:creationId xmlns:a16="http://schemas.microsoft.com/office/drawing/2014/main" id="{772CA806-2C40-4E62-A66B-6271858AD07F}"/>
            </a:ext>
          </a:extLst>
        </xdr:cNvPr>
        <xdr:cNvSpPr txBox="1"/>
      </xdr:nvSpPr>
      <xdr:spPr>
        <a:xfrm>
          <a:off x="3239144" y="646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8" name="n_2mainValue【図書館】&#10;有形固定資産減価償却率">
          <a:extLst>
            <a:ext uri="{FF2B5EF4-FFF2-40B4-BE49-F238E27FC236}">
              <a16:creationId xmlns:a16="http://schemas.microsoft.com/office/drawing/2014/main" id="{12A295E6-676A-45CE-93FA-C88C4E010BFE}"/>
            </a:ext>
          </a:extLst>
        </xdr:cNvPr>
        <xdr:cNvSpPr txBox="1"/>
      </xdr:nvSpPr>
      <xdr:spPr>
        <a:xfrm>
          <a:off x="2439044" y="6423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9" name="n_3mainValue【図書館】&#10;有形固定資産減価償却率">
          <a:extLst>
            <a:ext uri="{FF2B5EF4-FFF2-40B4-BE49-F238E27FC236}">
              <a16:creationId xmlns:a16="http://schemas.microsoft.com/office/drawing/2014/main" id="{5FA9BA51-8F0B-4264-BDF9-A902D7C3678C}"/>
            </a:ext>
          </a:extLst>
        </xdr:cNvPr>
        <xdr:cNvSpPr txBox="1"/>
      </xdr:nvSpPr>
      <xdr:spPr>
        <a:xfrm>
          <a:off x="1645294" y="6373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43832</xdr:rowOff>
    </xdr:from>
    <xdr:ext cx="405111" cy="259045"/>
    <xdr:sp macro="" textlink="">
      <xdr:nvSpPr>
        <xdr:cNvPr id="90" name="n_4mainValue【図書館】&#10;有形固定資産減価償却率">
          <a:extLst>
            <a:ext uri="{FF2B5EF4-FFF2-40B4-BE49-F238E27FC236}">
              <a16:creationId xmlns:a16="http://schemas.microsoft.com/office/drawing/2014/main" id="{F645689E-37D5-4083-B97F-EECC3E083652}"/>
            </a:ext>
          </a:extLst>
        </xdr:cNvPr>
        <xdr:cNvSpPr txBox="1"/>
      </xdr:nvSpPr>
      <xdr:spPr>
        <a:xfrm>
          <a:off x="851544" y="6323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18B9A30-A891-4C4F-A9D7-A6C8F2E9E5B3}"/>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2E33240-9F2C-40AA-A1BF-2EB8BA210EE8}"/>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8E8EAF9-C685-41BD-9B05-F8BBF604BA5E}"/>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0F07857-3768-43BF-9412-3EB572861B6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DC47152-B03C-43B7-A697-33BF333251EF}"/>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FDFD12B-4F8C-4DB1-A731-49D1D756235F}"/>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A2A429E-43F1-4177-88CC-E6BCAAE1A13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2F221D0-6550-4C52-ADE4-922B0DE3F09D}"/>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B61524B-A65C-4C89-A02D-06CD0CEF2620}"/>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18D6980-116D-4285-893A-7D6710D02483}"/>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95FF191-5EC0-4441-B8DA-67CD5899A8D9}"/>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6EB6245-E8AB-43E6-AED0-F300AA9296B0}"/>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682715D-077E-40C6-8388-C1BF9594228D}"/>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BAD55DB8-0D77-431F-8324-3D4C2F918D4B}"/>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5B0D2B49-76E0-4CF5-823D-744AD3CBB4B7}"/>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CC48BB77-8594-41BE-B59F-B5B5769D038D}"/>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D6A9E1F3-68F8-4977-B4B8-9E8D5069BCE8}"/>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FB2A8BDC-9293-4772-B31C-7B5EA3CF745C}"/>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D60FD74-DC35-4D94-AE6B-09C8269A3F77}"/>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41A3BAA1-F702-4B06-B469-A10803D6DC2F}"/>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C6523384-78A4-4509-B2FB-1D63653F4614}"/>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354A04DE-DD55-4AB0-BDA0-27D83FA44D1B}"/>
            </a:ext>
          </a:extLst>
        </xdr:cNvPr>
        <xdr:cNvCxnSpPr/>
      </xdr:nvCxnSpPr>
      <xdr:spPr>
        <a:xfrm flipV="1">
          <a:off x="9429115" y="5473700"/>
          <a:ext cx="0" cy="1235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436BB3B0-14FE-44E7-8C89-2A519B309568}"/>
            </a:ext>
          </a:extLst>
        </xdr:cNvPr>
        <xdr:cNvSpPr txBox="1"/>
      </xdr:nvSpPr>
      <xdr:spPr>
        <a:xfrm>
          <a:off x="9467850"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93CA1575-D004-4F5A-9E01-35F143BE3795}"/>
            </a:ext>
          </a:extLst>
        </xdr:cNvPr>
        <xdr:cNvCxnSpPr/>
      </xdr:nvCxnSpPr>
      <xdr:spPr>
        <a:xfrm>
          <a:off x="9359900" y="6709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32E81C7B-1DFA-40AD-9FAF-45BF4CC562E0}"/>
            </a:ext>
          </a:extLst>
        </xdr:cNvPr>
        <xdr:cNvSpPr txBox="1"/>
      </xdr:nvSpPr>
      <xdr:spPr>
        <a:xfrm>
          <a:off x="9467850" y="52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03FBD2B5-F0AC-4D1D-B7DF-D1650F8B50D8}"/>
            </a:ext>
          </a:extLst>
        </xdr:cNvPr>
        <xdr:cNvCxnSpPr/>
      </xdr:nvCxnSpPr>
      <xdr:spPr>
        <a:xfrm>
          <a:off x="935990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27B7B77E-0684-4A6A-8EE0-3B3C444A53E7}"/>
            </a:ext>
          </a:extLst>
        </xdr:cNvPr>
        <xdr:cNvSpPr txBox="1"/>
      </xdr:nvSpPr>
      <xdr:spPr>
        <a:xfrm>
          <a:off x="9467850" y="6101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6DD1A954-231E-4699-A2B3-850E784DD931}"/>
            </a:ext>
          </a:extLst>
        </xdr:cNvPr>
        <xdr:cNvSpPr/>
      </xdr:nvSpPr>
      <xdr:spPr>
        <a:xfrm>
          <a:off x="9398000" y="62433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746F4B75-69BE-43B7-BAC0-99357C6442BA}"/>
            </a:ext>
          </a:extLst>
        </xdr:cNvPr>
        <xdr:cNvSpPr/>
      </xdr:nvSpPr>
      <xdr:spPr>
        <a:xfrm>
          <a:off x="863600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2487BFD4-FC21-42FB-974F-47FCB9AB903E}"/>
            </a:ext>
          </a:extLst>
        </xdr:cNvPr>
        <xdr:cNvSpPr/>
      </xdr:nvSpPr>
      <xdr:spPr>
        <a:xfrm>
          <a:off x="7842250" y="62433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0B124058-B179-4BA1-86B4-33E449EF9445}"/>
            </a:ext>
          </a:extLst>
        </xdr:cNvPr>
        <xdr:cNvSpPr/>
      </xdr:nvSpPr>
      <xdr:spPr>
        <a:xfrm>
          <a:off x="702945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B8E7A053-6DEC-46D5-ACE0-7CD29873DE10}"/>
            </a:ext>
          </a:extLst>
        </xdr:cNvPr>
        <xdr:cNvSpPr/>
      </xdr:nvSpPr>
      <xdr:spPr>
        <a:xfrm>
          <a:off x="623570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9AAA171-841A-4EAC-8C93-41744B5E7B6A}"/>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08706D8-C08C-4485-ADEA-57771C4CAD4F}"/>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3CD1DB5-AC26-4C05-B80E-DFE7F9466B71}"/>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418018D-E992-4707-9BD6-C099883B9706}"/>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96ADD1E-1466-4E54-B7B6-4E2CA5A69FA0}"/>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28" name="楕円 127">
          <a:extLst>
            <a:ext uri="{FF2B5EF4-FFF2-40B4-BE49-F238E27FC236}">
              <a16:creationId xmlns:a16="http://schemas.microsoft.com/office/drawing/2014/main" id="{8432DCF8-ED58-4545-8611-1611719BB3AD}"/>
            </a:ext>
          </a:extLst>
        </xdr:cNvPr>
        <xdr:cNvSpPr/>
      </xdr:nvSpPr>
      <xdr:spPr>
        <a:xfrm>
          <a:off x="9398000" y="62433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106697</xdr:rowOff>
    </xdr:from>
    <xdr:ext cx="469744" cy="259045"/>
    <xdr:sp macro="" textlink="">
      <xdr:nvSpPr>
        <xdr:cNvPr id="129" name="【図書館】&#10;一人当たり面積該当値テキスト">
          <a:extLst>
            <a:ext uri="{FF2B5EF4-FFF2-40B4-BE49-F238E27FC236}">
              <a16:creationId xmlns:a16="http://schemas.microsoft.com/office/drawing/2014/main" id="{AD2887DD-EC06-43A4-8A36-89681A7B9061}"/>
            </a:ext>
          </a:extLst>
        </xdr:cNvPr>
        <xdr:cNvSpPr txBox="1"/>
      </xdr:nvSpPr>
      <xdr:spPr>
        <a:xfrm>
          <a:off x="9467850" y="622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82550</xdr:rowOff>
    </xdr:from>
    <xdr:to>
      <xdr:col>50</xdr:col>
      <xdr:colOff>165100</xdr:colOff>
      <xdr:row>38</xdr:row>
      <xdr:rowOff>12700</xdr:rowOff>
    </xdr:to>
    <xdr:sp macro="" textlink="">
      <xdr:nvSpPr>
        <xdr:cNvPr id="130" name="楕円 129">
          <a:extLst>
            <a:ext uri="{FF2B5EF4-FFF2-40B4-BE49-F238E27FC236}">
              <a16:creationId xmlns:a16="http://schemas.microsoft.com/office/drawing/2014/main" id="{A580706A-FD9B-4301-AFAD-0D94403228BF}"/>
            </a:ext>
          </a:extLst>
        </xdr:cNvPr>
        <xdr:cNvSpPr/>
      </xdr:nvSpPr>
      <xdr:spPr>
        <a:xfrm>
          <a:off x="8636000" y="6197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38</xdr:row>
      <xdr:rowOff>7620</xdr:rowOff>
    </xdr:to>
    <xdr:cxnSp macro="">
      <xdr:nvCxnSpPr>
        <xdr:cNvPr id="131" name="直線コネクタ 130">
          <a:extLst>
            <a:ext uri="{FF2B5EF4-FFF2-40B4-BE49-F238E27FC236}">
              <a16:creationId xmlns:a16="http://schemas.microsoft.com/office/drawing/2014/main" id="{9EEE8696-BC74-4191-B245-A4EF30EF9AEE}"/>
            </a:ext>
          </a:extLst>
        </xdr:cNvPr>
        <xdr:cNvCxnSpPr/>
      </xdr:nvCxnSpPr>
      <xdr:spPr>
        <a:xfrm>
          <a:off x="8686800" y="6248400"/>
          <a:ext cx="7429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82550</xdr:rowOff>
    </xdr:from>
    <xdr:to>
      <xdr:col>46</xdr:col>
      <xdr:colOff>38100</xdr:colOff>
      <xdr:row>38</xdr:row>
      <xdr:rowOff>12700</xdr:rowOff>
    </xdr:to>
    <xdr:sp macro="" textlink="">
      <xdr:nvSpPr>
        <xdr:cNvPr id="132" name="楕円 131">
          <a:extLst>
            <a:ext uri="{FF2B5EF4-FFF2-40B4-BE49-F238E27FC236}">
              <a16:creationId xmlns:a16="http://schemas.microsoft.com/office/drawing/2014/main" id="{AC41A63B-BF38-4140-B0A0-87005F1FBAD2}"/>
            </a:ext>
          </a:extLst>
        </xdr:cNvPr>
        <xdr:cNvSpPr/>
      </xdr:nvSpPr>
      <xdr:spPr>
        <a:xfrm>
          <a:off x="7842250" y="6197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133350</xdr:rowOff>
    </xdr:from>
    <xdr:to>
      <xdr:col>50</xdr:col>
      <xdr:colOff>114300</xdr:colOff>
      <xdr:row>37</xdr:row>
      <xdr:rowOff>133350</xdr:rowOff>
    </xdr:to>
    <xdr:cxnSp macro="">
      <xdr:nvCxnSpPr>
        <xdr:cNvPr id="133" name="直線コネクタ 132">
          <a:extLst>
            <a:ext uri="{FF2B5EF4-FFF2-40B4-BE49-F238E27FC236}">
              <a16:creationId xmlns:a16="http://schemas.microsoft.com/office/drawing/2014/main" id="{428CA24A-25C9-468B-970E-7987E1B8A8A6}"/>
            </a:ext>
          </a:extLst>
        </xdr:cNvPr>
        <xdr:cNvCxnSpPr/>
      </xdr:nvCxnSpPr>
      <xdr:spPr>
        <a:xfrm>
          <a:off x="7886700" y="6248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82550</xdr:rowOff>
    </xdr:from>
    <xdr:to>
      <xdr:col>41</xdr:col>
      <xdr:colOff>101600</xdr:colOff>
      <xdr:row>38</xdr:row>
      <xdr:rowOff>12700</xdr:rowOff>
    </xdr:to>
    <xdr:sp macro="" textlink="">
      <xdr:nvSpPr>
        <xdr:cNvPr id="134" name="楕円 133">
          <a:extLst>
            <a:ext uri="{FF2B5EF4-FFF2-40B4-BE49-F238E27FC236}">
              <a16:creationId xmlns:a16="http://schemas.microsoft.com/office/drawing/2014/main" id="{A3D8B2DA-F872-4406-A76A-182BAF318893}"/>
            </a:ext>
          </a:extLst>
        </xdr:cNvPr>
        <xdr:cNvSpPr/>
      </xdr:nvSpPr>
      <xdr:spPr>
        <a:xfrm>
          <a:off x="7029450" y="6197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133350</xdr:rowOff>
    </xdr:from>
    <xdr:to>
      <xdr:col>45</xdr:col>
      <xdr:colOff>177800</xdr:colOff>
      <xdr:row>37</xdr:row>
      <xdr:rowOff>133350</xdr:rowOff>
    </xdr:to>
    <xdr:cxnSp macro="">
      <xdr:nvCxnSpPr>
        <xdr:cNvPr id="135" name="直線コネクタ 134">
          <a:extLst>
            <a:ext uri="{FF2B5EF4-FFF2-40B4-BE49-F238E27FC236}">
              <a16:creationId xmlns:a16="http://schemas.microsoft.com/office/drawing/2014/main" id="{F3CD03F3-73A6-4C39-9246-39CA54F6B7F8}"/>
            </a:ext>
          </a:extLst>
        </xdr:cNvPr>
        <xdr:cNvCxnSpPr/>
      </xdr:nvCxnSpPr>
      <xdr:spPr>
        <a:xfrm>
          <a:off x="7080250" y="62484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82550</xdr:rowOff>
    </xdr:from>
    <xdr:to>
      <xdr:col>36</xdr:col>
      <xdr:colOff>165100</xdr:colOff>
      <xdr:row>38</xdr:row>
      <xdr:rowOff>12700</xdr:rowOff>
    </xdr:to>
    <xdr:sp macro="" textlink="">
      <xdr:nvSpPr>
        <xdr:cNvPr id="136" name="楕円 135">
          <a:extLst>
            <a:ext uri="{FF2B5EF4-FFF2-40B4-BE49-F238E27FC236}">
              <a16:creationId xmlns:a16="http://schemas.microsoft.com/office/drawing/2014/main" id="{98D13362-0114-4BB2-A60F-19C4E68EB5AC}"/>
            </a:ext>
          </a:extLst>
        </xdr:cNvPr>
        <xdr:cNvSpPr/>
      </xdr:nvSpPr>
      <xdr:spPr>
        <a:xfrm>
          <a:off x="6235700" y="6197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37</xdr:row>
      <xdr:rowOff>133350</xdr:rowOff>
    </xdr:to>
    <xdr:cxnSp macro="">
      <xdr:nvCxnSpPr>
        <xdr:cNvPr id="137" name="直線コネクタ 136">
          <a:extLst>
            <a:ext uri="{FF2B5EF4-FFF2-40B4-BE49-F238E27FC236}">
              <a16:creationId xmlns:a16="http://schemas.microsoft.com/office/drawing/2014/main" id="{F0DB31B3-0007-4DEC-8F68-192DDF698390}"/>
            </a:ext>
          </a:extLst>
        </xdr:cNvPr>
        <xdr:cNvCxnSpPr/>
      </xdr:nvCxnSpPr>
      <xdr:spPr>
        <a:xfrm>
          <a:off x="6286500" y="62484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7729436D-D78B-457B-918E-1FA8CD94C726}"/>
            </a:ext>
          </a:extLst>
        </xdr:cNvPr>
        <xdr:cNvSpPr txBox="1"/>
      </xdr:nvSpPr>
      <xdr:spPr>
        <a:xfrm>
          <a:off x="845827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CC60AAA9-C1F0-49ED-A18D-B06FD4EA5B3B}"/>
            </a:ext>
          </a:extLst>
        </xdr:cNvPr>
        <xdr:cNvSpPr txBox="1"/>
      </xdr:nvSpPr>
      <xdr:spPr>
        <a:xfrm>
          <a:off x="767722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313078D9-3425-49C0-9BB7-1B5C0892DA62}"/>
            </a:ext>
          </a:extLst>
        </xdr:cNvPr>
        <xdr:cNvSpPr txBox="1"/>
      </xdr:nvSpPr>
      <xdr:spPr>
        <a:xfrm>
          <a:off x="686442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375A612A-742C-4A50-AFA4-55CC7A1D6B92}"/>
            </a:ext>
          </a:extLst>
        </xdr:cNvPr>
        <xdr:cNvSpPr txBox="1"/>
      </xdr:nvSpPr>
      <xdr:spPr>
        <a:xfrm>
          <a:off x="607067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29227</xdr:rowOff>
    </xdr:from>
    <xdr:ext cx="469744" cy="259045"/>
    <xdr:sp macro="" textlink="">
      <xdr:nvSpPr>
        <xdr:cNvPr id="142" name="n_1mainValue【図書館】&#10;一人当たり面積">
          <a:extLst>
            <a:ext uri="{FF2B5EF4-FFF2-40B4-BE49-F238E27FC236}">
              <a16:creationId xmlns:a16="http://schemas.microsoft.com/office/drawing/2014/main" id="{4220551C-2374-4149-A5C9-48DA0F833BF9}"/>
            </a:ext>
          </a:extLst>
        </xdr:cNvPr>
        <xdr:cNvSpPr txBox="1"/>
      </xdr:nvSpPr>
      <xdr:spPr>
        <a:xfrm>
          <a:off x="8458277"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29227</xdr:rowOff>
    </xdr:from>
    <xdr:ext cx="469744" cy="259045"/>
    <xdr:sp macro="" textlink="">
      <xdr:nvSpPr>
        <xdr:cNvPr id="143" name="n_2mainValue【図書館】&#10;一人当たり面積">
          <a:extLst>
            <a:ext uri="{FF2B5EF4-FFF2-40B4-BE49-F238E27FC236}">
              <a16:creationId xmlns:a16="http://schemas.microsoft.com/office/drawing/2014/main" id="{3BDBA1D2-B52C-4BD0-BA70-E8A85486D4AC}"/>
            </a:ext>
          </a:extLst>
        </xdr:cNvPr>
        <xdr:cNvSpPr txBox="1"/>
      </xdr:nvSpPr>
      <xdr:spPr>
        <a:xfrm>
          <a:off x="7677227"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4" name="n_3mainValue【図書館】&#10;一人当たり面積">
          <a:extLst>
            <a:ext uri="{FF2B5EF4-FFF2-40B4-BE49-F238E27FC236}">
              <a16:creationId xmlns:a16="http://schemas.microsoft.com/office/drawing/2014/main" id="{57C8E98F-1E33-489B-BA77-C4E8A7A71BBF}"/>
            </a:ext>
          </a:extLst>
        </xdr:cNvPr>
        <xdr:cNvSpPr txBox="1"/>
      </xdr:nvSpPr>
      <xdr:spPr>
        <a:xfrm>
          <a:off x="6864427"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5" name="n_4mainValue【図書館】&#10;一人当たり面積">
          <a:extLst>
            <a:ext uri="{FF2B5EF4-FFF2-40B4-BE49-F238E27FC236}">
              <a16:creationId xmlns:a16="http://schemas.microsoft.com/office/drawing/2014/main" id="{726A02A1-9E0C-405D-B42B-49A7CE3E4D47}"/>
            </a:ext>
          </a:extLst>
        </xdr:cNvPr>
        <xdr:cNvSpPr txBox="1"/>
      </xdr:nvSpPr>
      <xdr:spPr>
        <a:xfrm>
          <a:off x="6070677"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032C288-58BD-4402-B01F-9916963B591D}"/>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42F195D-602B-4641-B097-CC952E51F3EF}"/>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5AFD2DC-A59A-4612-AF06-E2804E9D5CBC}"/>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3B7BA96-2D19-4912-91B8-5D83A3AB2EF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9C0A684-DA0D-48DA-A5DC-F2F16195A4C2}"/>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8370203-1121-453B-AB8D-D4F9B6B8134A}"/>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72CC6AE-CB24-40F2-9BBA-8222CEBBBBFA}"/>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2B9A15B-86A1-4BC3-BA41-5F9DF1C20150}"/>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344C66E-DBA1-4861-ABD3-13302850D6B1}"/>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BCDCE80-72AD-433C-B0B6-29F7582F1FF4}"/>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B2420EE-59E5-439A-971A-559919E5ED1B}"/>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8E8F7DBE-C8CC-4188-8B71-DD807963F30E}"/>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09BC2235-46A9-469F-8A06-E68516A5CF9C}"/>
            </a:ext>
          </a:extLst>
        </xdr:cNvPr>
        <xdr:cNvSpPr txBox="1"/>
      </xdr:nvSpPr>
      <xdr:spPr>
        <a:xfrm>
          <a:off x="3398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DE62764-C6EF-4DEF-96D7-CBD9DF771D0B}"/>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709CE84-B74C-4AD6-92FB-A501F39F6B82}"/>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76713D84-7FA8-49EE-866A-27FAFAE6C25B}"/>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CE20E04A-9637-48CF-83CC-D95FE027A407}"/>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D4F15C91-E341-40FA-91C3-54A3D9FF997D}"/>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22AB9A5-1610-4B42-96AE-09F2ACB6886D}"/>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65D2C57-4EB2-448A-87EE-F5195F6CDDD1}"/>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D3CD3A8D-2B96-43FE-81B5-D89D4BDDA15D}"/>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9E26F6E-9F89-4A31-9ED4-3AFD5B29BAF1}"/>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D7969F8E-E9D9-4765-BE30-28631CB1844A}"/>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FDD0141A-B095-445B-BE22-11C45A851DB0}"/>
            </a:ext>
          </a:extLst>
        </xdr:cNvPr>
        <xdr:cNvCxnSpPr/>
      </xdr:nvCxnSpPr>
      <xdr:spPr>
        <a:xfrm flipV="1">
          <a:off x="4177665" y="9411970"/>
          <a:ext cx="0" cy="1235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9DAB39C1-F889-4A89-A3EB-CA9799E8AF7C}"/>
            </a:ext>
          </a:extLst>
        </xdr:cNvPr>
        <xdr:cNvSpPr txBox="1"/>
      </xdr:nvSpPr>
      <xdr:spPr>
        <a:xfrm>
          <a:off x="4216400"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202FCAAE-8597-43BA-96FE-21864132B171}"/>
            </a:ext>
          </a:extLst>
        </xdr:cNvPr>
        <xdr:cNvCxnSpPr/>
      </xdr:nvCxnSpPr>
      <xdr:spPr>
        <a:xfrm>
          <a:off x="4108450" y="106470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AE89C3BF-528F-433A-BDC4-FA662360ACB0}"/>
            </a:ext>
          </a:extLst>
        </xdr:cNvPr>
        <xdr:cNvSpPr txBox="1"/>
      </xdr:nvSpPr>
      <xdr:spPr>
        <a:xfrm>
          <a:off x="421640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950CA81A-7FE6-4163-82F9-D0625B42079E}"/>
            </a:ext>
          </a:extLst>
        </xdr:cNvPr>
        <xdr:cNvCxnSpPr/>
      </xdr:nvCxnSpPr>
      <xdr:spPr>
        <a:xfrm>
          <a:off x="4108450" y="9411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73F9DFBA-0BE2-4A2B-B53A-3BF5C9043203}"/>
            </a:ext>
          </a:extLst>
        </xdr:cNvPr>
        <xdr:cNvSpPr txBox="1"/>
      </xdr:nvSpPr>
      <xdr:spPr>
        <a:xfrm>
          <a:off x="4216400" y="9943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96B7FF87-3498-4C2D-BB0D-1A00E0A24061}"/>
            </a:ext>
          </a:extLst>
        </xdr:cNvPr>
        <xdr:cNvSpPr/>
      </xdr:nvSpPr>
      <xdr:spPr>
        <a:xfrm>
          <a:off x="4127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8DC9C969-DE0C-4D96-9CF4-4D7B5A046F72}"/>
            </a:ext>
          </a:extLst>
        </xdr:cNvPr>
        <xdr:cNvSpPr/>
      </xdr:nvSpPr>
      <xdr:spPr>
        <a:xfrm>
          <a:off x="3384550" y="10121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2147DDCB-628A-44A5-94F1-C334848238EF}"/>
            </a:ext>
          </a:extLst>
        </xdr:cNvPr>
        <xdr:cNvSpPr/>
      </xdr:nvSpPr>
      <xdr:spPr>
        <a:xfrm>
          <a:off x="2571750" y="1014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2043F535-393C-407B-BBC9-CE42373A6FC4}"/>
            </a:ext>
          </a:extLst>
        </xdr:cNvPr>
        <xdr:cNvSpPr/>
      </xdr:nvSpPr>
      <xdr:spPr>
        <a:xfrm>
          <a:off x="1778000" y="10165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64C90B66-6037-456C-B5CA-CF21A03240CD}"/>
            </a:ext>
          </a:extLst>
        </xdr:cNvPr>
        <xdr:cNvSpPr/>
      </xdr:nvSpPr>
      <xdr:spPr>
        <a:xfrm>
          <a:off x="984250" y="101199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6401CDD-FFBE-4ABD-A966-3985F8498080}"/>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8295551-8C26-447A-B823-1F4607DB28C4}"/>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75910B3-0B79-4090-892C-05FA2F2FBF35}"/>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8049E14-7726-4874-B28E-670B433FD035}"/>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FEF8EB1-C475-4D7C-9460-FCDC876EA46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141605</xdr:rowOff>
    </xdr:from>
    <xdr:to>
      <xdr:col>24</xdr:col>
      <xdr:colOff>114300</xdr:colOff>
      <xdr:row>62</xdr:row>
      <xdr:rowOff>71755</xdr:rowOff>
    </xdr:to>
    <xdr:sp macro="" textlink="">
      <xdr:nvSpPr>
        <xdr:cNvPr id="185" name="楕円 184">
          <a:extLst>
            <a:ext uri="{FF2B5EF4-FFF2-40B4-BE49-F238E27FC236}">
              <a16:creationId xmlns:a16="http://schemas.microsoft.com/office/drawing/2014/main" id="{2D9CA9B2-0123-41E0-99F3-6166A1214912}"/>
            </a:ext>
          </a:extLst>
        </xdr:cNvPr>
        <xdr:cNvSpPr/>
      </xdr:nvSpPr>
      <xdr:spPr>
        <a:xfrm>
          <a:off x="4127500" y="10219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120032</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ED3F41CF-7A7E-4918-8E52-0C4EBC171AC0}"/>
            </a:ext>
          </a:extLst>
        </xdr:cNvPr>
        <xdr:cNvSpPr txBox="1"/>
      </xdr:nvSpPr>
      <xdr:spPr>
        <a:xfrm>
          <a:off x="4216400"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82550</xdr:rowOff>
    </xdr:from>
    <xdr:to>
      <xdr:col>20</xdr:col>
      <xdr:colOff>38100</xdr:colOff>
      <xdr:row>65</xdr:row>
      <xdr:rowOff>12700</xdr:rowOff>
    </xdr:to>
    <xdr:sp macro="" textlink="">
      <xdr:nvSpPr>
        <xdr:cNvPr id="187" name="楕円 186">
          <a:extLst>
            <a:ext uri="{FF2B5EF4-FFF2-40B4-BE49-F238E27FC236}">
              <a16:creationId xmlns:a16="http://schemas.microsoft.com/office/drawing/2014/main" id="{CC7178C9-98E0-48D3-8169-B7F5A51BBBA0}"/>
            </a:ext>
          </a:extLst>
        </xdr:cNvPr>
        <xdr:cNvSpPr/>
      </xdr:nvSpPr>
      <xdr:spPr>
        <a:xfrm>
          <a:off x="3384550" y="106553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20955</xdr:rowOff>
    </xdr:from>
    <xdr:to>
      <xdr:col>24</xdr:col>
      <xdr:colOff>63500</xdr:colOff>
      <xdr:row>64</xdr:row>
      <xdr:rowOff>133350</xdr:rowOff>
    </xdr:to>
    <xdr:cxnSp macro="">
      <xdr:nvCxnSpPr>
        <xdr:cNvPr id="188" name="直線コネクタ 187">
          <a:extLst>
            <a:ext uri="{FF2B5EF4-FFF2-40B4-BE49-F238E27FC236}">
              <a16:creationId xmlns:a16="http://schemas.microsoft.com/office/drawing/2014/main" id="{8A5748EB-CB8E-44C2-8044-6B707F7C0CC3}"/>
            </a:ext>
          </a:extLst>
        </xdr:cNvPr>
        <xdr:cNvCxnSpPr/>
      </xdr:nvCxnSpPr>
      <xdr:spPr>
        <a:xfrm flipV="1">
          <a:off x="3429000" y="10263505"/>
          <a:ext cx="749300" cy="44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33020</xdr:rowOff>
    </xdr:from>
    <xdr:to>
      <xdr:col>15</xdr:col>
      <xdr:colOff>101600</xdr:colOff>
      <xdr:row>64</xdr:row>
      <xdr:rowOff>134620</xdr:rowOff>
    </xdr:to>
    <xdr:sp macro="" textlink="">
      <xdr:nvSpPr>
        <xdr:cNvPr id="189" name="楕円 188">
          <a:extLst>
            <a:ext uri="{FF2B5EF4-FFF2-40B4-BE49-F238E27FC236}">
              <a16:creationId xmlns:a16="http://schemas.microsoft.com/office/drawing/2014/main" id="{98EF1F6A-4AC9-46F9-846C-1C951374F72D}"/>
            </a:ext>
          </a:extLst>
        </xdr:cNvPr>
        <xdr:cNvSpPr/>
      </xdr:nvSpPr>
      <xdr:spPr>
        <a:xfrm>
          <a:off x="257175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83820</xdr:rowOff>
    </xdr:from>
    <xdr:to>
      <xdr:col>19</xdr:col>
      <xdr:colOff>177800</xdr:colOff>
      <xdr:row>64</xdr:row>
      <xdr:rowOff>133350</xdr:rowOff>
    </xdr:to>
    <xdr:cxnSp macro="">
      <xdr:nvCxnSpPr>
        <xdr:cNvPr id="190" name="直線コネクタ 189">
          <a:extLst>
            <a:ext uri="{FF2B5EF4-FFF2-40B4-BE49-F238E27FC236}">
              <a16:creationId xmlns:a16="http://schemas.microsoft.com/office/drawing/2014/main" id="{97627D02-1051-4ABC-B0A8-E634E758E6A8}"/>
            </a:ext>
          </a:extLst>
        </xdr:cNvPr>
        <xdr:cNvCxnSpPr/>
      </xdr:nvCxnSpPr>
      <xdr:spPr>
        <a:xfrm>
          <a:off x="2622550" y="10656570"/>
          <a:ext cx="8064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154940</xdr:rowOff>
    </xdr:from>
    <xdr:to>
      <xdr:col>10</xdr:col>
      <xdr:colOff>165100</xdr:colOff>
      <xdr:row>64</xdr:row>
      <xdr:rowOff>85090</xdr:rowOff>
    </xdr:to>
    <xdr:sp macro="" textlink="">
      <xdr:nvSpPr>
        <xdr:cNvPr id="191" name="楕円 190">
          <a:extLst>
            <a:ext uri="{FF2B5EF4-FFF2-40B4-BE49-F238E27FC236}">
              <a16:creationId xmlns:a16="http://schemas.microsoft.com/office/drawing/2014/main" id="{207F39FA-4254-4A19-AAC3-641486AFE18E}"/>
            </a:ext>
          </a:extLst>
        </xdr:cNvPr>
        <xdr:cNvSpPr/>
      </xdr:nvSpPr>
      <xdr:spPr>
        <a:xfrm>
          <a:off x="1778000" y="105625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34290</xdr:rowOff>
    </xdr:from>
    <xdr:to>
      <xdr:col>15</xdr:col>
      <xdr:colOff>50800</xdr:colOff>
      <xdr:row>64</xdr:row>
      <xdr:rowOff>83820</xdr:rowOff>
    </xdr:to>
    <xdr:cxnSp macro="">
      <xdr:nvCxnSpPr>
        <xdr:cNvPr id="192" name="直線コネクタ 191">
          <a:extLst>
            <a:ext uri="{FF2B5EF4-FFF2-40B4-BE49-F238E27FC236}">
              <a16:creationId xmlns:a16="http://schemas.microsoft.com/office/drawing/2014/main" id="{B6242BDD-88A8-41AC-B6F6-F83B05D844E2}"/>
            </a:ext>
          </a:extLst>
        </xdr:cNvPr>
        <xdr:cNvCxnSpPr/>
      </xdr:nvCxnSpPr>
      <xdr:spPr>
        <a:xfrm>
          <a:off x="1828800" y="10607040"/>
          <a:ext cx="7937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103505</xdr:rowOff>
    </xdr:from>
    <xdr:to>
      <xdr:col>6</xdr:col>
      <xdr:colOff>38100</xdr:colOff>
      <xdr:row>64</xdr:row>
      <xdr:rowOff>33655</xdr:rowOff>
    </xdr:to>
    <xdr:sp macro="" textlink="">
      <xdr:nvSpPr>
        <xdr:cNvPr id="193" name="楕円 192">
          <a:extLst>
            <a:ext uri="{FF2B5EF4-FFF2-40B4-BE49-F238E27FC236}">
              <a16:creationId xmlns:a16="http://schemas.microsoft.com/office/drawing/2014/main" id="{52164AFE-E5D5-47A8-8831-1F596DFF5DC8}"/>
            </a:ext>
          </a:extLst>
        </xdr:cNvPr>
        <xdr:cNvSpPr/>
      </xdr:nvSpPr>
      <xdr:spPr>
        <a:xfrm>
          <a:off x="984250" y="105111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154305</xdr:rowOff>
    </xdr:from>
    <xdr:to>
      <xdr:col>10</xdr:col>
      <xdr:colOff>114300</xdr:colOff>
      <xdr:row>64</xdr:row>
      <xdr:rowOff>34290</xdr:rowOff>
    </xdr:to>
    <xdr:cxnSp macro="">
      <xdr:nvCxnSpPr>
        <xdr:cNvPr id="194" name="直線コネクタ 193">
          <a:extLst>
            <a:ext uri="{FF2B5EF4-FFF2-40B4-BE49-F238E27FC236}">
              <a16:creationId xmlns:a16="http://schemas.microsoft.com/office/drawing/2014/main" id="{41FB25C6-58E0-4F87-9130-C4D3F974585A}"/>
            </a:ext>
          </a:extLst>
        </xdr:cNvPr>
        <xdr:cNvCxnSpPr/>
      </xdr:nvCxnSpPr>
      <xdr:spPr>
        <a:xfrm>
          <a:off x="1028700" y="10561955"/>
          <a:ext cx="8001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EDD5B5DC-3F2A-43C8-931E-C3B23F67B3CC}"/>
            </a:ext>
          </a:extLst>
        </xdr:cNvPr>
        <xdr:cNvSpPr txBox="1"/>
      </xdr:nvSpPr>
      <xdr:spPr>
        <a:xfrm>
          <a:off x="3239144" y="990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08041B01-1DBE-4851-B9A5-EE7AB2514449}"/>
            </a:ext>
          </a:extLst>
        </xdr:cNvPr>
        <xdr:cNvSpPr txBox="1"/>
      </xdr:nvSpPr>
      <xdr:spPr>
        <a:xfrm>
          <a:off x="2439044" y="992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341AA247-7894-497D-A351-33ACA27880B4}"/>
            </a:ext>
          </a:extLst>
        </xdr:cNvPr>
        <xdr:cNvSpPr txBox="1"/>
      </xdr:nvSpPr>
      <xdr:spPr>
        <a:xfrm>
          <a:off x="1645294" y="9947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3CDFFED2-C710-44C0-98F9-610EF76932CC}"/>
            </a:ext>
          </a:extLst>
        </xdr:cNvPr>
        <xdr:cNvSpPr txBox="1"/>
      </xdr:nvSpPr>
      <xdr:spPr>
        <a:xfrm>
          <a:off x="851544" y="990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65</xdr:row>
      <xdr:rowOff>3827</xdr:rowOff>
    </xdr:from>
    <xdr:ext cx="405111" cy="259045"/>
    <xdr:sp macro="" textlink="">
      <xdr:nvSpPr>
        <xdr:cNvPr id="199" name="n_1mainValue【体育館・プール】&#10;有形固定資産減価償却率">
          <a:extLst>
            <a:ext uri="{FF2B5EF4-FFF2-40B4-BE49-F238E27FC236}">
              <a16:creationId xmlns:a16="http://schemas.microsoft.com/office/drawing/2014/main" id="{C49A354D-A1ED-42E0-9518-A8ED14C34AEB}"/>
            </a:ext>
          </a:extLst>
        </xdr:cNvPr>
        <xdr:cNvSpPr txBox="1"/>
      </xdr:nvSpPr>
      <xdr:spPr>
        <a:xfrm>
          <a:off x="3239144" y="1074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125747</xdr:rowOff>
    </xdr:from>
    <xdr:ext cx="405111" cy="259045"/>
    <xdr:sp macro="" textlink="">
      <xdr:nvSpPr>
        <xdr:cNvPr id="200" name="n_2mainValue【体育館・プール】&#10;有形固定資産減価償却率">
          <a:extLst>
            <a:ext uri="{FF2B5EF4-FFF2-40B4-BE49-F238E27FC236}">
              <a16:creationId xmlns:a16="http://schemas.microsoft.com/office/drawing/2014/main" id="{D72AD62E-54F3-4451-A438-C2A449075B88}"/>
            </a:ext>
          </a:extLst>
        </xdr:cNvPr>
        <xdr:cNvSpPr txBox="1"/>
      </xdr:nvSpPr>
      <xdr:spPr>
        <a:xfrm>
          <a:off x="2439044"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76217</xdr:rowOff>
    </xdr:from>
    <xdr:ext cx="405111" cy="259045"/>
    <xdr:sp macro="" textlink="">
      <xdr:nvSpPr>
        <xdr:cNvPr id="201" name="n_3mainValue【体育館・プール】&#10;有形固定資産減価償却率">
          <a:extLst>
            <a:ext uri="{FF2B5EF4-FFF2-40B4-BE49-F238E27FC236}">
              <a16:creationId xmlns:a16="http://schemas.microsoft.com/office/drawing/2014/main" id="{AA74A476-F67D-42A2-AE5D-F6F66AE74A8E}"/>
            </a:ext>
          </a:extLst>
        </xdr:cNvPr>
        <xdr:cNvSpPr txBox="1"/>
      </xdr:nvSpPr>
      <xdr:spPr>
        <a:xfrm>
          <a:off x="164529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24782</xdr:rowOff>
    </xdr:from>
    <xdr:ext cx="405111" cy="259045"/>
    <xdr:sp macro="" textlink="">
      <xdr:nvSpPr>
        <xdr:cNvPr id="202" name="n_4mainValue【体育館・プール】&#10;有形固定資産減価償却率">
          <a:extLst>
            <a:ext uri="{FF2B5EF4-FFF2-40B4-BE49-F238E27FC236}">
              <a16:creationId xmlns:a16="http://schemas.microsoft.com/office/drawing/2014/main" id="{9A749DFD-492C-437E-9B2C-41F19AF2C610}"/>
            </a:ext>
          </a:extLst>
        </xdr:cNvPr>
        <xdr:cNvSpPr txBox="1"/>
      </xdr:nvSpPr>
      <xdr:spPr>
        <a:xfrm>
          <a:off x="8515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59568B71-7B63-43EF-90A5-7CB19D834BF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33CBC6BF-5788-4159-8764-9AB749D304AA}"/>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D0476A43-79FF-4F08-A189-383958A22EB5}"/>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311062C-8F24-46E8-8EBF-231E2D1744C2}"/>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FDDD7BF-CC74-45B1-AA91-345C15EF24F5}"/>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47FE1E34-B951-4F35-A306-CF390C7E9DBC}"/>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584DF7E9-5518-4447-95F4-4FC0F97F33FD}"/>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D6B28A32-6E98-4F06-BDDD-D2E5038EBFA2}"/>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FBA99A9B-040A-4013-B181-5AE8A5155FA9}"/>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C091C47-7015-4231-8E1C-BFBF1C3ED17B}"/>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CF2145D8-5D12-4D83-8AC5-1374E6B340A3}"/>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0E1AA24C-EE76-4B1D-A2EF-D47930B14BA8}"/>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FA5BA472-BC4A-49AF-8F9B-53ABB89D995E}"/>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BB4EEA3D-8B1E-4BF3-A2BD-19B594A624E7}"/>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8A10D902-829D-4B19-BD50-03571EE01DA1}"/>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369B37F5-2478-4B9C-B8B5-F21AFF8DA07C}"/>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F811D754-C952-4B85-9EFC-E1B6C673E817}"/>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C69A55D1-57F6-4688-9989-F98D09C19FF4}"/>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C0A4CC6-9B81-4437-8805-BDB37EE2DA09}"/>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0CFE6B39-A1F1-4F13-A31E-6A06A0031F37}"/>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4CC58CB-05BD-4632-8BF4-88688CAC29D6}"/>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8D49CC41-1825-454C-980C-F6A3302F6C93}"/>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67232947-AD76-41AE-8294-56A8CDEE2F35}"/>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8C801B3B-3DC5-4BF1-BEFA-74D4A8BC6DC4}"/>
            </a:ext>
          </a:extLst>
        </xdr:cNvPr>
        <xdr:cNvCxnSpPr/>
      </xdr:nvCxnSpPr>
      <xdr:spPr>
        <a:xfrm flipV="1">
          <a:off x="9429115" y="9220200"/>
          <a:ext cx="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5AB5D5D3-2B16-43F8-9024-BDBDAA52BBF5}"/>
            </a:ext>
          </a:extLst>
        </xdr:cNvPr>
        <xdr:cNvSpPr txBox="1"/>
      </xdr:nvSpPr>
      <xdr:spPr>
        <a:xfrm>
          <a:off x="9467850" y="1041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091EAC70-7E36-4D33-A249-F006410F7B31}"/>
            </a:ext>
          </a:extLst>
        </xdr:cNvPr>
        <xdr:cNvCxnSpPr/>
      </xdr:nvCxnSpPr>
      <xdr:spPr>
        <a:xfrm>
          <a:off x="9359900" y="1040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50B68B1C-94C8-4144-BF49-0385782197A5}"/>
            </a:ext>
          </a:extLst>
        </xdr:cNvPr>
        <xdr:cNvSpPr txBox="1"/>
      </xdr:nvSpPr>
      <xdr:spPr>
        <a:xfrm>
          <a:off x="9467850" y="900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7F994E57-9806-454A-9F33-A21F5F3BA289}"/>
            </a:ext>
          </a:extLst>
        </xdr:cNvPr>
        <xdr:cNvCxnSpPr/>
      </xdr:nvCxnSpPr>
      <xdr:spPr>
        <a:xfrm>
          <a:off x="935990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23BECB5E-BC6B-4F0B-AE6B-C5D98D209D41}"/>
            </a:ext>
          </a:extLst>
        </xdr:cNvPr>
        <xdr:cNvSpPr txBox="1"/>
      </xdr:nvSpPr>
      <xdr:spPr>
        <a:xfrm>
          <a:off x="9467850" y="9994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9BB07214-DC42-4FF9-9631-035446DE6A8E}"/>
            </a:ext>
          </a:extLst>
        </xdr:cNvPr>
        <xdr:cNvSpPr/>
      </xdr:nvSpPr>
      <xdr:spPr>
        <a:xfrm>
          <a:off x="9398000" y="10137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4638C0AA-C728-46A5-8DB9-2F81B1CBF84B}"/>
            </a:ext>
          </a:extLst>
        </xdr:cNvPr>
        <xdr:cNvSpPr/>
      </xdr:nvSpPr>
      <xdr:spPr>
        <a:xfrm>
          <a:off x="8636000" y="10144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2B19A387-1C0E-4BC3-A432-BE14FCE1EDA5}"/>
            </a:ext>
          </a:extLst>
        </xdr:cNvPr>
        <xdr:cNvSpPr/>
      </xdr:nvSpPr>
      <xdr:spPr>
        <a:xfrm>
          <a:off x="7842250" y="101561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21A3BE73-F966-4907-BBA8-313CD1103A78}"/>
            </a:ext>
          </a:extLst>
        </xdr:cNvPr>
        <xdr:cNvSpPr/>
      </xdr:nvSpPr>
      <xdr:spPr>
        <a:xfrm>
          <a:off x="7029450" y="1016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47E70737-A7DC-4921-81EC-C78E54FD41A3}"/>
            </a:ext>
          </a:extLst>
        </xdr:cNvPr>
        <xdr:cNvSpPr/>
      </xdr:nvSpPr>
      <xdr:spPr>
        <a:xfrm>
          <a:off x="62357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B2FEED2-9F33-4902-B683-7A0AA13D2A23}"/>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DE2C719-69BF-4DF3-933E-029588FE9BF9}"/>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EBEB466-EC9F-41BC-9F52-8CC3D8E3C0A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4228356-A573-466D-A947-3CCF34D6EBF0}"/>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8BBF19E-F118-473F-917C-35ED5CF28707}"/>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242" name="楕円 241">
          <a:extLst>
            <a:ext uri="{FF2B5EF4-FFF2-40B4-BE49-F238E27FC236}">
              <a16:creationId xmlns:a16="http://schemas.microsoft.com/office/drawing/2014/main" id="{653655BD-840F-447A-B20C-39CFA569F377}"/>
            </a:ext>
          </a:extLst>
        </xdr:cNvPr>
        <xdr:cNvSpPr/>
      </xdr:nvSpPr>
      <xdr:spPr>
        <a:xfrm>
          <a:off x="9398000" y="10175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76217</xdr:rowOff>
    </xdr:from>
    <xdr:ext cx="469744" cy="259045"/>
    <xdr:sp macro="" textlink="">
      <xdr:nvSpPr>
        <xdr:cNvPr id="243" name="【体育館・プール】&#10;一人当たり面積該当値テキスト">
          <a:extLst>
            <a:ext uri="{FF2B5EF4-FFF2-40B4-BE49-F238E27FC236}">
              <a16:creationId xmlns:a16="http://schemas.microsoft.com/office/drawing/2014/main" id="{CE395410-3624-4618-8097-BD1790228078}"/>
            </a:ext>
          </a:extLst>
        </xdr:cNvPr>
        <xdr:cNvSpPr txBox="1"/>
      </xdr:nvSpPr>
      <xdr:spPr>
        <a:xfrm>
          <a:off x="9467850" y="1015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67310</xdr:rowOff>
    </xdr:from>
    <xdr:to>
      <xdr:col>50</xdr:col>
      <xdr:colOff>165100</xdr:colOff>
      <xdr:row>60</xdr:row>
      <xdr:rowOff>168910</xdr:rowOff>
    </xdr:to>
    <xdr:sp macro="" textlink="">
      <xdr:nvSpPr>
        <xdr:cNvPr id="244" name="楕円 243">
          <a:extLst>
            <a:ext uri="{FF2B5EF4-FFF2-40B4-BE49-F238E27FC236}">
              <a16:creationId xmlns:a16="http://schemas.microsoft.com/office/drawing/2014/main" id="{1BF77A7C-A374-4AD2-BBE6-24C9D5C69FE9}"/>
            </a:ext>
          </a:extLst>
        </xdr:cNvPr>
        <xdr:cNvSpPr/>
      </xdr:nvSpPr>
      <xdr:spPr>
        <a:xfrm>
          <a:off x="8636000" y="9979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118110</xdr:rowOff>
    </xdr:from>
    <xdr:to>
      <xdr:col>55</xdr:col>
      <xdr:colOff>0</xdr:colOff>
      <xdr:row>61</xdr:row>
      <xdr:rowOff>148590</xdr:rowOff>
    </xdr:to>
    <xdr:cxnSp macro="">
      <xdr:nvCxnSpPr>
        <xdr:cNvPr id="245" name="直線コネクタ 244">
          <a:extLst>
            <a:ext uri="{FF2B5EF4-FFF2-40B4-BE49-F238E27FC236}">
              <a16:creationId xmlns:a16="http://schemas.microsoft.com/office/drawing/2014/main" id="{E1087C0E-2144-4EAA-89B0-9A8C13ABC2B5}"/>
            </a:ext>
          </a:extLst>
        </xdr:cNvPr>
        <xdr:cNvCxnSpPr/>
      </xdr:nvCxnSpPr>
      <xdr:spPr>
        <a:xfrm>
          <a:off x="8686800" y="10030460"/>
          <a:ext cx="742950" cy="19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67310</xdr:rowOff>
    </xdr:from>
    <xdr:to>
      <xdr:col>46</xdr:col>
      <xdr:colOff>38100</xdr:colOff>
      <xdr:row>60</xdr:row>
      <xdr:rowOff>168910</xdr:rowOff>
    </xdr:to>
    <xdr:sp macro="" textlink="">
      <xdr:nvSpPr>
        <xdr:cNvPr id="246" name="楕円 245">
          <a:extLst>
            <a:ext uri="{FF2B5EF4-FFF2-40B4-BE49-F238E27FC236}">
              <a16:creationId xmlns:a16="http://schemas.microsoft.com/office/drawing/2014/main" id="{710B33D5-6052-4AF2-B23F-DDDD80940B59}"/>
            </a:ext>
          </a:extLst>
        </xdr:cNvPr>
        <xdr:cNvSpPr/>
      </xdr:nvSpPr>
      <xdr:spPr>
        <a:xfrm>
          <a:off x="7842250" y="99796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118110</xdr:rowOff>
    </xdr:from>
    <xdr:to>
      <xdr:col>50</xdr:col>
      <xdr:colOff>114300</xdr:colOff>
      <xdr:row>60</xdr:row>
      <xdr:rowOff>118110</xdr:rowOff>
    </xdr:to>
    <xdr:cxnSp macro="">
      <xdr:nvCxnSpPr>
        <xdr:cNvPr id="247" name="直線コネクタ 246">
          <a:extLst>
            <a:ext uri="{FF2B5EF4-FFF2-40B4-BE49-F238E27FC236}">
              <a16:creationId xmlns:a16="http://schemas.microsoft.com/office/drawing/2014/main" id="{88A3DE86-6E19-4ADD-804E-7103D6CB33DB}"/>
            </a:ext>
          </a:extLst>
        </xdr:cNvPr>
        <xdr:cNvCxnSpPr/>
      </xdr:nvCxnSpPr>
      <xdr:spPr>
        <a:xfrm>
          <a:off x="7886700" y="1003046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67310</xdr:rowOff>
    </xdr:from>
    <xdr:to>
      <xdr:col>41</xdr:col>
      <xdr:colOff>101600</xdr:colOff>
      <xdr:row>60</xdr:row>
      <xdr:rowOff>168910</xdr:rowOff>
    </xdr:to>
    <xdr:sp macro="" textlink="">
      <xdr:nvSpPr>
        <xdr:cNvPr id="248" name="楕円 247">
          <a:extLst>
            <a:ext uri="{FF2B5EF4-FFF2-40B4-BE49-F238E27FC236}">
              <a16:creationId xmlns:a16="http://schemas.microsoft.com/office/drawing/2014/main" id="{C07DFAE5-76BF-480B-88ED-0055C9124296}"/>
            </a:ext>
          </a:extLst>
        </xdr:cNvPr>
        <xdr:cNvSpPr/>
      </xdr:nvSpPr>
      <xdr:spPr>
        <a:xfrm>
          <a:off x="7029450" y="9979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118110</xdr:rowOff>
    </xdr:from>
    <xdr:to>
      <xdr:col>45</xdr:col>
      <xdr:colOff>177800</xdr:colOff>
      <xdr:row>60</xdr:row>
      <xdr:rowOff>118110</xdr:rowOff>
    </xdr:to>
    <xdr:cxnSp macro="">
      <xdr:nvCxnSpPr>
        <xdr:cNvPr id="249" name="直線コネクタ 248">
          <a:extLst>
            <a:ext uri="{FF2B5EF4-FFF2-40B4-BE49-F238E27FC236}">
              <a16:creationId xmlns:a16="http://schemas.microsoft.com/office/drawing/2014/main" id="{6ABF53B3-E17D-462A-AF1F-68F00C6002BA}"/>
            </a:ext>
          </a:extLst>
        </xdr:cNvPr>
        <xdr:cNvCxnSpPr/>
      </xdr:nvCxnSpPr>
      <xdr:spPr>
        <a:xfrm>
          <a:off x="7080250" y="1003046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67310</xdr:rowOff>
    </xdr:from>
    <xdr:to>
      <xdr:col>36</xdr:col>
      <xdr:colOff>165100</xdr:colOff>
      <xdr:row>60</xdr:row>
      <xdr:rowOff>168910</xdr:rowOff>
    </xdr:to>
    <xdr:sp macro="" textlink="">
      <xdr:nvSpPr>
        <xdr:cNvPr id="250" name="楕円 249">
          <a:extLst>
            <a:ext uri="{FF2B5EF4-FFF2-40B4-BE49-F238E27FC236}">
              <a16:creationId xmlns:a16="http://schemas.microsoft.com/office/drawing/2014/main" id="{36FF4B69-77E3-4AF4-B0AA-290AEE178492}"/>
            </a:ext>
          </a:extLst>
        </xdr:cNvPr>
        <xdr:cNvSpPr/>
      </xdr:nvSpPr>
      <xdr:spPr>
        <a:xfrm>
          <a:off x="6235700" y="9979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118110</xdr:rowOff>
    </xdr:from>
    <xdr:to>
      <xdr:col>41</xdr:col>
      <xdr:colOff>50800</xdr:colOff>
      <xdr:row>60</xdr:row>
      <xdr:rowOff>118110</xdr:rowOff>
    </xdr:to>
    <xdr:cxnSp macro="">
      <xdr:nvCxnSpPr>
        <xdr:cNvPr id="251" name="直線コネクタ 250">
          <a:extLst>
            <a:ext uri="{FF2B5EF4-FFF2-40B4-BE49-F238E27FC236}">
              <a16:creationId xmlns:a16="http://schemas.microsoft.com/office/drawing/2014/main" id="{DED3CDE3-6C40-462D-B9E8-50D4BD411761}"/>
            </a:ext>
          </a:extLst>
        </xdr:cNvPr>
        <xdr:cNvCxnSpPr/>
      </xdr:nvCxnSpPr>
      <xdr:spPr>
        <a:xfrm>
          <a:off x="6286500" y="1003046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160037</xdr:rowOff>
    </xdr:from>
    <xdr:ext cx="469744" cy="259045"/>
    <xdr:sp macro="" textlink="">
      <xdr:nvSpPr>
        <xdr:cNvPr id="252" name="n_1aveValue【体育館・プール】&#10;一人当たり面積">
          <a:extLst>
            <a:ext uri="{FF2B5EF4-FFF2-40B4-BE49-F238E27FC236}">
              <a16:creationId xmlns:a16="http://schemas.microsoft.com/office/drawing/2014/main" id="{1996DF05-5E73-43C1-A415-BEEDCCD861A7}"/>
            </a:ext>
          </a:extLst>
        </xdr:cNvPr>
        <xdr:cNvSpPr txBox="1"/>
      </xdr:nvSpPr>
      <xdr:spPr>
        <a:xfrm>
          <a:off x="8458277" y="1023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3" name="n_2aveValue【体育館・プール】&#10;一人当たり面積">
          <a:extLst>
            <a:ext uri="{FF2B5EF4-FFF2-40B4-BE49-F238E27FC236}">
              <a16:creationId xmlns:a16="http://schemas.microsoft.com/office/drawing/2014/main" id="{DFA43DD8-4F99-4821-9180-AEB3151204C0}"/>
            </a:ext>
          </a:extLst>
        </xdr:cNvPr>
        <xdr:cNvSpPr txBox="1"/>
      </xdr:nvSpPr>
      <xdr:spPr>
        <a:xfrm>
          <a:off x="7677227" y="1024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4" name="n_3aveValue【体育館・プール】&#10;一人当たり面積">
          <a:extLst>
            <a:ext uri="{FF2B5EF4-FFF2-40B4-BE49-F238E27FC236}">
              <a16:creationId xmlns:a16="http://schemas.microsoft.com/office/drawing/2014/main" id="{B28CB52D-AB61-4113-8EC4-06320F07C72A}"/>
            </a:ext>
          </a:extLst>
        </xdr:cNvPr>
        <xdr:cNvSpPr txBox="1"/>
      </xdr:nvSpPr>
      <xdr:spPr>
        <a:xfrm>
          <a:off x="6864427" y="1025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125747</xdr:rowOff>
    </xdr:from>
    <xdr:ext cx="469744" cy="259045"/>
    <xdr:sp macro="" textlink="">
      <xdr:nvSpPr>
        <xdr:cNvPr id="255" name="n_4aveValue【体育館・プール】&#10;一人当たり面積">
          <a:extLst>
            <a:ext uri="{FF2B5EF4-FFF2-40B4-BE49-F238E27FC236}">
              <a16:creationId xmlns:a16="http://schemas.microsoft.com/office/drawing/2014/main" id="{FD484EDB-632E-4BB2-BE04-CB76EC9CE570}"/>
            </a:ext>
          </a:extLst>
        </xdr:cNvPr>
        <xdr:cNvSpPr txBox="1"/>
      </xdr:nvSpPr>
      <xdr:spPr>
        <a:xfrm>
          <a:off x="6070677" y="1020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13987</xdr:rowOff>
    </xdr:from>
    <xdr:ext cx="469744" cy="259045"/>
    <xdr:sp macro="" textlink="">
      <xdr:nvSpPr>
        <xdr:cNvPr id="256" name="n_1mainValue【体育館・プール】&#10;一人当たり面積">
          <a:extLst>
            <a:ext uri="{FF2B5EF4-FFF2-40B4-BE49-F238E27FC236}">
              <a16:creationId xmlns:a16="http://schemas.microsoft.com/office/drawing/2014/main" id="{7B9CAAE5-5E87-4D0A-8694-5792267EB91F}"/>
            </a:ext>
          </a:extLst>
        </xdr:cNvPr>
        <xdr:cNvSpPr txBox="1"/>
      </xdr:nvSpPr>
      <xdr:spPr>
        <a:xfrm>
          <a:off x="8458277" y="976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13987</xdr:rowOff>
    </xdr:from>
    <xdr:ext cx="469744" cy="259045"/>
    <xdr:sp macro="" textlink="">
      <xdr:nvSpPr>
        <xdr:cNvPr id="257" name="n_2mainValue【体育館・プール】&#10;一人当たり面積">
          <a:extLst>
            <a:ext uri="{FF2B5EF4-FFF2-40B4-BE49-F238E27FC236}">
              <a16:creationId xmlns:a16="http://schemas.microsoft.com/office/drawing/2014/main" id="{E586E4ED-92C5-4068-B66D-B907F5098FCB}"/>
            </a:ext>
          </a:extLst>
        </xdr:cNvPr>
        <xdr:cNvSpPr txBox="1"/>
      </xdr:nvSpPr>
      <xdr:spPr>
        <a:xfrm>
          <a:off x="7677227" y="976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13987</xdr:rowOff>
    </xdr:from>
    <xdr:ext cx="469744" cy="259045"/>
    <xdr:sp macro="" textlink="">
      <xdr:nvSpPr>
        <xdr:cNvPr id="258" name="n_3mainValue【体育館・プール】&#10;一人当たり面積">
          <a:extLst>
            <a:ext uri="{FF2B5EF4-FFF2-40B4-BE49-F238E27FC236}">
              <a16:creationId xmlns:a16="http://schemas.microsoft.com/office/drawing/2014/main" id="{453B6BB7-63E3-4E79-9EF1-DFB24B0E0657}"/>
            </a:ext>
          </a:extLst>
        </xdr:cNvPr>
        <xdr:cNvSpPr txBox="1"/>
      </xdr:nvSpPr>
      <xdr:spPr>
        <a:xfrm>
          <a:off x="6864427" y="976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13987</xdr:rowOff>
    </xdr:from>
    <xdr:ext cx="469744" cy="259045"/>
    <xdr:sp macro="" textlink="">
      <xdr:nvSpPr>
        <xdr:cNvPr id="259" name="n_4mainValue【体育館・プール】&#10;一人当たり面積">
          <a:extLst>
            <a:ext uri="{FF2B5EF4-FFF2-40B4-BE49-F238E27FC236}">
              <a16:creationId xmlns:a16="http://schemas.microsoft.com/office/drawing/2014/main" id="{2237DC41-F252-4A88-AA16-889433FF1F78}"/>
            </a:ext>
          </a:extLst>
        </xdr:cNvPr>
        <xdr:cNvSpPr txBox="1"/>
      </xdr:nvSpPr>
      <xdr:spPr>
        <a:xfrm>
          <a:off x="6070677" y="976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A8E421E-6CAF-4DC7-A7CA-2D901F224FED}"/>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20E4632-FBD1-4691-A19A-493C59D51417}"/>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29665ECA-ED8F-441F-B92F-FB93E362112F}"/>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B317B52-66DF-400F-B5E4-7C9F61887F1C}"/>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7A1F318-F6DF-4BF5-891B-90305AC26059}"/>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C65A38F-DD4E-4763-BFB3-4073964A07B4}"/>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0DD1327-C98F-4E13-865F-D86270717439}"/>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CF10EA9-8E58-436C-9385-E1E6A3E86F5C}"/>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0672514-4168-4A34-9B03-121EB1D090EF}"/>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A4E79E9-D180-47BF-A754-611DD2465F65}"/>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0BECC340-3FD2-4123-B4F3-7264F99415FF}"/>
            </a:ext>
          </a:extLst>
        </xdr:cNvPr>
        <xdr:cNvSpPr txBox="1"/>
      </xdr:nvSpPr>
      <xdr:spPr>
        <a:xfrm>
          <a:off x="339891" y="14545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E42FA888-9F94-4A71-93D8-7A2B28C1BE55}"/>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1DADB6BC-BF75-4FB2-B564-E297FEC106F3}"/>
            </a:ext>
          </a:extLst>
        </xdr:cNvPr>
        <xdr:cNvSpPr txBox="1"/>
      </xdr:nvSpPr>
      <xdr:spPr>
        <a:xfrm>
          <a:off x="339891" y="142314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790A5062-1F38-44ED-87C3-C459CC1CB41A}"/>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76357A16-BC13-453F-B9B6-CE5836C870EF}"/>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6BD9AA29-6759-4C89-A0D0-709B9539E37D}"/>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30C2015-DE25-4740-9B0F-735AF1CE9E69}"/>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292974B2-B079-40C9-9553-91DD2018BCDA}"/>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5DA727E9-53EB-4887-97F3-6AE13A4E82E2}"/>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263838FE-F398-42EE-8ED3-60EC157D12AF}"/>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A8D5E4F0-E2C9-4CAF-B734-95CB4A8BC252}"/>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E31FEA5-713B-43B1-A97B-16C7CFECB263}"/>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E5804839-64D1-4BBB-82CC-E16FE53126B0}"/>
            </a:ext>
          </a:extLst>
        </xdr:cNvPr>
        <xdr:cNvSpPr txBox="1"/>
      </xdr:nvSpPr>
      <xdr:spPr>
        <a:xfrm>
          <a:off x="339891" y="126620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E5135E3-F641-44B7-B1D0-35776D44930B}"/>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D2332AD4-F1E5-4D46-85C3-0ACF1E78F2E0}"/>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D643028F-B01E-43FE-A676-014C4EFF98A1}"/>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38783886-2E9F-45CE-8B35-8CBAAAC7CD93}"/>
            </a:ext>
          </a:extLst>
        </xdr:cNvPr>
        <xdr:cNvCxnSpPr/>
      </xdr:nvCxnSpPr>
      <xdr:spPr>
        <a:xfrm flipV="1">
          <a:off x="4177665" y="12853488"/>
          <a:ext cx="0" cy="1494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5CFA4ED6-FE18-4D23-AAB1-56A7CBAB97B4}"/>
            </a:ext>
          </a:extLst>
        </xdr:cNvPr>
        <xdr:cNvSpPr txBox="1"/>
      </xdr:nvSpPr>
      <xdr:spPr>
        <a:xfrm>
          <a:off x="4216400" y="1435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0D63CD07-8DD6-412E-A59E-084C5BB1B704}"/>
            </a:ext>
          </a:extLst>
        </xdr:cNvPr>
        <xdr:cNvCxnSpPr/>
      </xdr:nvCxnSpPr>
      <xdr:spPr>
        <a:xfrm>
          <a:off x="4108450" y="143475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47DEB7BB-34D5-463E-B78C-B6A3FD74BDB6}"/>
            </a:ext>
          </a:extLst>
        </xdr:cNvPr>
        <xdr:cNvSpPr txBox="1"/>
      </xdr:nvSpPr>
      <xdr:spPr>
        <a:xfrm>
          <a:off x="4216400" y="12635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8383EF18-B8E9-4DF7-8464-0FE455E3903E}"/>
            </a:ext>
          </a:extLst>
        </xdr:cNvPr>
        <xdr:cNvCxnSpPr/>
      </xdr:nvCxnSpPr>
      <xdr:spPr>
        <a:xfrm>
          <a:off x="4108450" y="12853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70229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3771C86D-868E-48D0-ADC4-460570F406EA}"/>
            </a:ext>
          </a:extLst>
        </xdr:cNvPr>
        <xdr:cNvSpPr txBox="1"/>
      </xdr:nvSpPr>
      <xdr:spPr>
        <a:xfrm>
          <a:off x="4216400" y="13614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F8DA723B-498D-4AA5-8713-40A45969B908}"/>
            </a:ext>
          </a:extLst>
        </xdr:cNvPr>
        <xdr:cNvSpPr/>
      </xdr:nvSpPr>
      <xdr:spPr>
        <a:xfrm>
          <a:off x="4127500" y="136363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E07BC952-C198-4A77-BA0A-81B9A987B407}"/>
            </a:ext>
          </a:extLst>
        </xdr:cNvPr>
        <xdr:cNvSpPr/>
      </xdr:nvSpPr>
      <xdr:spPr>
        <a:xfrm>
          <a:off x="3384550" y="136755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AB57A68C-ED03-4941-838D-75C19FC2DBAC}"/>
            </a:ext>
          </a:extLst>
        </xdr:cNvPr>
        <xdr:cNvSpPr/>
      </xdr:nvSpPr>
      <xdr:spPr>
        <a:xfrm>
          <a:off x="2571750" y="136428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2640041C-AA34-46DA-AB60-1383F5BDE5E3}"/>
            </a:ext>
          </a:extLst>
        </xdr:cNvPr>
        <xdr:cNvSpPr/>
      </xdr:nvSpPr>
      <xdr:spPr>
        <a:xfrm>
          <a:off x="1778000" y="1357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FD5CC624-ADBD-42B5-A53F-404109CD12F6}"/>
            </a:ext>
          </a:extLst>
        </xdr:cNvPr>
        <xdr:cNvSpPr/>
      </xdr:nvSpPr>
      <xdr:spPr>
        <a:xfrm>
          <a:off x="984250" y="135251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AB1FE17-A9F8-4EFC-9EDA-2C4A1E6D318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071C8AD-0042-4C5B-A152-C32A1E548A7A}"/>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75FBCE7-71A7-4641-929B-1FC1780565D7}"/>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52105F8-65E3-444A-B204-F0F0F62A13F4}"/>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991B9B9-1F83-4B25-9F9E-8F90A5A22E11}"/>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116295</xdr:rowOff>
    </xdr:from>
    <xdr:to>
      <xdr:col>24</xdr:col>
      <xdr:colOff>114300</xdr:colOff>
      <xdr:row>82</xdr:row>
      <xdr:rowOff>46445</xdr:rowOff>
    </xdr:to>
    <xdr:sp macro="" textlink="">
      <xdr:nvSpPr>
        <xdr:cNvPr id="302" name="楕円 301">
          <a:extLst>
            <a:ext uri="{FF2B5EF4-FFF2-40B4-BE49-F238E27FC236}">
              <a16:creationId xmlns:a16="http://schemas.microsoft.com/office/drawing/2014/main" id="{FDC94AE0-64AC-4F24-A8DB-A08142AED470}"/>
            </a:ext>
          </a:extLst>
        </xdr:cNvPr>
        <xdr:cNvSpPr/>
      </xdr:nvSpPr>
      <xdr:spPr>
        <a:xfrm>
          <a:off x="4127500" y="13495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139172</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5E893665-D624-4B01-BE94-1B75529C0616}"/>
            </a:ext>
          </a:extLst>
        </xdr:cNvPr>
        <xdr:cNvSpPr txBox="1"/>
      </xdr:nvSpPr>
      <xdr:spPr>
        <a:xfrm>
          <a:off x="4216400" y="1335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145687</xdr:rowOff>
    </xdr:from>
    <xdr:to>
      <xdr:col>20</xdr:col>
      <xdr:colOff>38100</xdr:colOff>
      <xdr:row>84</xdr:row>
      <xdr:rowOff>75837</xdr:rowOff>
    </xdr:to>
    <xdr:sp macro="" textlink="">
      <xdr:nvSpPr>
        <xdr:cNvPr id="304" name="楕円 303">
          <a:extLst>
            <a:ext uri="{FF2B5EF4-FFF2-40B4-BE49-F238E27FC236}">
              <a16:creationId xmlns:a16="http://schemas.microsoft.com/office/drawing/2014/main" id="{17E350E6-8B16-4DBB-8BAE-F5370F50C4A1}"/>
            </a:ext>
          </a:extLst>
        </xdr:cNvPr>
        <xdr:cNvSpPr/>
      </xdr:nvSpPr>
      <xdr:spPr>
        <a:xfrm>
          <a:off x="3384550" y="138553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167095</xdr:rowOff>
    </xdr:from>
    <xdr:to>
      <xdr:col>24</xdr:col>
      <xdr:colOff>63500</xdr:colOff>
      <xdr:row>84</xdr:row>
      <xdr:rowOff>25037</xdr:rowOff>
    </xdr:to>
    <xdr:cxnSp macro="">
      <xdr:nvCxnSpPr>
        <xdr:cNvPr id="305" name="直線コネクタ 304">
          <a:extLst>
            <a:ext uri="{FF2B5EF4-FFF2-40B4-BE49-F238E27FC236}">
              <a16:creationId xmlns:a16="http://schemas.microsoft.com/office/drawing/2014/main" id="{EE72363C-5C61-412E-9587-75ADD120D625}"/>
            </a:ext>
          </a:extLst>
        </xdr:cNvPr>
        <xdr:cNvCxnSpPr/>
      </xdr:nvCxnSpPr>
      <xdr:spPr>
        <a:xfrm flipV="1">
          <a:off x="3429000" y="13546545"/>
          <a:ext cx="749300" cy="35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363</xdr:rowOff>
    </xdr:from>
    <xdr:to>
      <xdr:col>15</xdr:col>
      <xdr:colOff>101600</xdr:colOff>
      <xdr:row>84</xdr:row>
      <xdr:rowOff>101963</xdr:rowOff>
    </xdr:to>
    <xdr:sp macro="" textlink="">
      <xdr:nvSpPr>
        <xdr:cNvPr id="306" name="楕円 305">
          <a:extLst>
            <a:ext uri="{FF2B5EF4-FFF2-40B4-BE49-F238E27FC236}">
              <a16:creationId xmlns:a16="http://schemas.microsoft.com/office/drawing/2014/main" id="{EC3A637E-0725-46C6-AC43-34B3D41B305D}"/>
            </a:ext>
          </a:extLst>
        </xdr:cNvPr>
        <xdr:cNvSpPr/>
      </xdr:nvSpPr>
      <xdr:spPr>
        <a:xfrm>
          <a:off x="2571750" y="1387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25037</xdr:rowOff>
    </xdr:from>
    <xdr:to>
      <xdr:col>19</xdr:col>
      <xdr:colOff>177800</xdr:colOff>
      <xdr:row>84</xdr:row>
      <xdr:rowOff>51163</xdr:rowOff>
    </xdr:to>
    <xdr:cxnSp macro="">
      <xdr:nvCxnSpPr>
        <xdr:cNvPr id="307" name="直線コネクタ 306">
          <a:extLst>
            <a:ext uri="{FF2B5EF4-FFF2-40B4-BE49-F238E27FC236}">
              <a16:creationId xmlns:a16="http://schemas.microsoft.com/office/drawing/2014/main" id="{17DBFC0D-6DB8-4B70-899A-14E21C431A36}"/>
            </a:ext>
          </a:extLst>
        </xdr:cNvPr>
        <xdr:cNvCxnSpPr/>
      </xdr:nvCxnSpPr>
      <xdr:spPr>
        <a:xfrm flipV="1">
          <a:off x="2622550" y="13899787"/>
          <a:ext cx="8064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93436</xdr:rowOff>
    </xdr:from>
    <xdr:to>
      <xdr:col>10</xdr:col>
      <xdr:colOff>165100</xdr:colOff>
      <xdr:row>84</xdr:row>
      <xdr:rowOff>23586</xdr:rowOff>
    </xdr:to>
    <xdr:sp macro="" textlink="">
      <xdr:nvSpPr>
        <xdr:cNvPr id="308" name="楕円 307">
          <a:extLst>
            <a:ext uri="{FF2B5EF4-FFF2-40B4-BE49-F238E27FC236}">
              <a16:creationId xmlns:a16="http://schemas.microsoft.com/office/drawing/2014/main" id="{EC40BC76-E6E7-4D69-9C27-439F4960896B}"/>
            </a:ext>
          </a:extLst>
        </xdr:cNvPr>
        <xdr:cNvSpPr/>
      </xdr:nvSpPr>
      <xdr:spPr>
        <a:xfrm>
          <a:off x="1778000" y="138030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144236</xdr:rowOff>
    </xdr:from>
    <xdr:to>
      <xdr:col>15</xdr:col>
      <xdr:colOff>50800</xdr:colOff>
      <xdr:row>84</xdr:row>
      <xdr:rowOff>51163</xdr:rowOff>
    </xdr:to>
    <xdr:cxnSp macro="">
      <xdr:nvCxnSpPr>
        <xdr:cNvPr id="309" name="直線コネクタ 308">
          <a:extLst>
            <a:ext uri="{FF2B5EF4-FFF2-40B4-BE49-F238E27FC236}">
              <a16:creationId xmlns:a16="http://schemas.microsoft.com/office/drawing/2014/main" id="{56F67E4E-B19E-4EFF-815E-FDEAE6EBD810}"/>
            </a:ext>
          </a:extLst>
        </xdr:cNvPr>
        <xdr:cNvCxnSpPr/>
      </xdr:nvCxnSpPr>
      <xdr:spPr>
        <a:xfrm>
          <a:off x="1828800" y="13853886"/>
          <a:ext cx="793750" cy="7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18324</xdr:rowOff>
    </xdr:from>
    <xdr:to>
      <xdr:col>6</xdr:col>
      <xdr:colOff>38100</xdr:colOff>
      <xdr:row>83</xdr:row>
      <xdr:rowOff>119924</xdr:rowOff>
    </xdr:to>
    <xdr:sp macro="" textlink="">
      <xdr:nvSpPr>
        <xdr:cNvPr id="310" name="楕円 309">
          <a:extLst>
            <a:ext uri="{FF2B5EF4-FFF2-40B4-BE49-F238E27FC236}">
              <a16:creationId xmlns:a16="http://schemas.microsoft.com/office/drawing/2014/main" id="{35764B4A-D3A0-42B0-99E7-B91998C55D68}"/>
            </a:ext>
          </a:extLst>
        </xdr:cNvPr>
        <xdr:cNvSpPr/>
      </xdr:nvSpPr>
      <xdr:spPr>
        <a:xfrm>
          <a:off x="984250" y="137279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69124</xdr:rowOff>
    </xdr:from>
    <xdr:to>
      <xdr:col>10</xdr:col>
      <xdr:colOff>114300</xdr:colOff>
      <xdr:row>83</xdr:row>
      <xdr:rowOff>144236</xdr:rowOff>
    </xdr:to>
    <xdr:cxnSp macro="">
      <xdr:nvCxnSpPr>
        <xdr:cNvPr id="311" name="直線コネクタ 310">
          <a:extLst>
            <a:ext uri="{FF2B5EF4-FFF2-40B4-BE49-F238E27FC236}">
              <a16:creationId xmlns:a16="http://schemas.microsoft.com/office/drawing/2014/main" id="{052E3806-882D-4B1A-9416-408E7A1FB502}"/>
            </a:ext>
          </a:extLst>
        </xdr:cNvPr>
        <xdr:cNvCxnSpPr/>
      </xdr:nvCxnSpPr>
      <xdr:spPr>
        <a:xfrm>
          <a:off x="1028700" y="13778774"/>
          <a:ext cx="8001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7F36AD18-478A-4705-84D8-13ED65173672}"/>
            </a:ext>
          </a:extLst>
        </xdr:cNvPr>
        <xdr:cNvSpPr txBox="1"/>
      </xdr:nvSpPr>
      <xdr:spPr>
        <a:xfrm>
          <a:off x="3239144" y="13457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4A756F2A-2C25-493F-BDA6-B60165F0B29C}"/>
            </a:ext>
          </a:extLst>
        </xdr:cNvPr>
        <xdr:cNvSpPr txBox="1"/>
      </xdr:nvSpPr>
      <xdr:spPr>
        <a:xfrm>
          <a:off x="2439044" y="1342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98C96E8A-233B-4AFA-8A9E-2B78284DB60D}"/>
            </a:ext>
          </a:extLst>
        </xdr:cNvPr>
        <xdr:cNvSpPr txBox="1"/>
      </xdr:nvSpPr>
      <xdr:spPr>
        <a:xfrm>
          <a:off x="1645294" y="1336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9E101C5F-DAF5-4A6D-B25E-E0821D7AA387}"/>
            </a:ext>
          </a:extLst>
        </xdr:cNvPr>
        <xdr:cNvSpPr txBox="1"/>
      </xdr:nvSpPr>
      <xdr:spPr>
        <a:xfrm>
          <a:off x="851544" y="13306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66964</xdr:rowOff>
    </xdr:from>
    <xdr:ext cx="405111" cy="259045"/>
    <xdr:sp macro="" textlink="">
      <xdr:nvSpPr>
        <xdr:cNvPr id="316" name="n_1mainValue【福祉施設】&#10;有形固定資産減価償却率">
          <a:extLst>
            <a:ext uri="{FF2B5EF4-FFF2-40B4-BE49-F238E27FC236}">
              <a16:creationId xmlns:a16="http://schemas.microsoft.com/office/drawing/2014/main" id="{BB0480B0-2453-477F-A6D0-2AA8CB895E55}"/>
            </a:ext>
          </a:extLst>
        </xdr:cNvPr>
        <xdr:cNvSpPr txBox="1"/>
      </xdr:nvSpPr>
      <xdr:spPr>
        <a:xfrm>
          <a:off x="3239144" y="1394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93090</xdr:rowOff>
    </xdr:from>
    <xdr:ext cx="405111" cy="259045"/>
    <xdr:sp macro="" textlink="">
      <xdr:nvSpPr>
        <xdr:cNvPr id="317" name="n_2mainValue【福祉施設】&#10;有形固定資産減価償却率">
          <a:extLst>
            <a:ext uri="{FF2B5EF4-FFF2-40B4-BE49-F238E27FC236}">
              <a16:creationId xmlns:a16="http://schemas.microsoft.com/office/drawing/2014/main" id="{BE7FD493-5321-46DF-8F44-B9D460DDE83F}"/>
            </a:ext>
          </a:extLst>
        </xdr:cNvPr>
        <xdr:cNvSpPr txBox="1"/>
      </xdr:nvSpPr>
      <xdr:spPr>
        <a:xfrm>
          <a:off x="2439044" y="1396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14713</xdr:rowOff>
    </xdr:from>
    <xdr:ext cx="405111" cy="259045"/>
    <xdr:sp macro="" textlink="">
      <xdr:nvSpPr>
        <xdr:cNvPr id="318" name="n_3mainValue【福祉施設】&#10;有形固定資産減価償却率">
          <a:extLst>
            <a:ext uri="{FF2B5EF4-FFF2-40B4-BE49-F238E27FC236}">
              <a16:creationId xmlns:a16="http://schemas.microsoft.com/office/drawing/2014/main" id="{AACF2EAB-DD5D-4C96-98AC-AE1D4147C4B4}"/>
            </a:ext>
          </a:extLst>
        </xdr:cNvPr>
        <xdr:cNvSpPr txBox="1"/>
      </xdr:nvSpPr>
      <xdr:spPr>
        <a:xfrm>
          <a:off x="1645294" y="1388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111051</xdr:rowOff>
    </xdr:from>
    <xdr:ext cx="405111" cy="259045"/>
    <xdr:sp macro="" textlink="">
      <xdr:nvSpPr>
        <xdr:cNvPr id="319" name="n_4mainValue【福祉施設】&#10;有形固定資産減価償却率">
          <a:extLst>
            <a:ext uri="{FF2B5EF4-FFF2-40B4-BE49-F238E27FC236}">
              <a16:creationId xmlns:a16="http://schemas.microsoft.com/office/drawing/2014/main" id="{F0FEB518-D6A6-47C2-93D2-EBE13BA6E207}"/>
            </a:ext>
          </a:extLst>
        </xdr:cNvPr>
        <xdr:cNvSpPr txBox="1"/>
      </xdr:nvSpPr>
      <xdr:spPr>
        <a:xfrm>
          <a:off x="851544" y="13820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F421E83-49A1-4370-AE74-EFB7779DD3C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D3E5817D-CBF4-482D-871E-321333F3F5BA}"/>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C20DC1F8-BCFF-41FD-B55F-F9AAE7403532}"/>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4F4CE959-E8A7-4505-9610-589DD44A212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5722B0A-43AF-40F2-B888-E7B70DC0C3BB}"/>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C4BFAD54-00DA-487E-9E71-B0E805FE48E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49406C3B-0EB2-4C1C-8202-DEF2316D43EC}"/>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27AC36DA-C6F8-4E1C-8E9B-6C29F12A40B7}"/>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A7BDC96A-B9D2-4781-9CEE-A345FFBBC732}"/>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5D84B9ED-5A52-4BA9-9D95-41EEADC23E46}"/>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30D6C5B5-EB23-44D5-983C-C7FD7A2232DF}"/>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7ADC38CD-8B79-4E41-B5FE-63A03E0F1E0B}"/>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95533973-458F-4609-AF03-93C21BE6FC68}"/>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390A621F-D7A2-4550-BA48-913DC9EC84DB}"/>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C8DA50B7-E714-42B0-840B-8E4C74F0A25D}"/>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3B32C017-7F53-4E7D-83EC-DA332F81ACEF}"/>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8F30E050-E2C4-461C-91DB-A647D5C1C65F}"/>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FB2FA9EF-14C2-4D00-96BB-042334501E9F}"/>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82FFD7FA-1C1E-4075-BDE7-B33EFBFFDCAF}"/>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15E92E56-6663-442F-8306-0B3244239197}"/>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8910086E-6B8C-435B-ACDF-720A2D9BB623}"/>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6B7007A0-4D45-4445-AADE-9E7F85BD65A5}"/>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7CC11C21-493C-4903-BEE7-9AC2D5E7FEA3}"/>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73B4F420-1107-444F-9173-57E310C0E71C}"/>
            </a:ext>
          </a:extLst>
        </xdr:cNvPr>
        <xdr:cNvCxnSpPr/>
      </xdr:nvCxnSpPr>
      <xdr:spPr>
        <a:xfrm flipV="1">
          <a:off x="9429115" y="1293495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00931BEB-AFF4-40D5-B60C-E661A500C9A6}"/>
            </a:ext>
          </a:extLst>
        </xdr:cNvPr>
        <xdr:cNvSpPr txBox="1"/>
      </xdr:nvSpPr>
      <xdr:spPr>
        <a:xfrm>
          <a:off x="9467850"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C7B03049-B737-4C9C-843B-D36D9C849D48}"/>
            </a:ext>
          </a:extLst>
        </xdr:cNvPr>
        <xdr:cNvCxnSpPr/>
      </xdr:nvCxnSpPr>
      <xdr:spPr>
        <a:xfrm>
          <a:off x="9359900" y="1429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C4959BB9-C682-4875-BA5A-99CC5B4F1B48}"/>
            </a:ext>
          </a:extLst>
        </xdr:cNvPr>
        <xdr:cNvSpPr txBox="1"/>
      </xdr:nvSpPr>
      <xdr:spPr>
        <a:xfrm>
          <a:off x="9467850" y="1271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B23C72E4-14F7-4D95-A7EE-CFC6BBA123CA}"/>
            </a:ext>
          </a:extLst>
        </xdr:cNvPr>
        <xdr:cNvCxnSpPr/>
      </xdr:nvCxnSpPr>
      <xdr:spPr>
        <a:xfrm>
          <a:off x="9359900" y="1293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48" name="【福祉施設】&#10;一人当たり面積平均値テキスト">
          <a:extLst>
            <a:ext uri="{FF2B5EF4-FFF2-40B4-BE49-F238E27FC236}">
              <a16:creationId xmlns:a16="http://schemas.microsoft.com/office/drawing/2014/main" id="{814DDC83-387B-40F3-9A24-FD89466FA0C7}"/>
            </a:ext>
          </a:extLst>
        </xdr:cNvPr>
        <xdr:cNvSpPr txBox="1"/>
      </xdr:nvSpPr>
      <xdr:spPr>
        <a:xfrm>
          <a:off x="9467850" y="13707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12556BAC-7D69-4F02-9923-6CE7E5AEC2B5}"/>
            </a:ext>
          </a:extLst>
        </xdr:cNvPr>
        <xdr:cNvSpPr/>
      </xdr:nvSpPr>
      <xdr:spPr>
        <a:xfrm>
          <a:off x="9398000" y="13728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EFC4CCE4-0273-4343-BF14-1268CF196965}"/>
            </a:ext>
          </a:extLst>
        </xdr:cNvPr>
        <xdr:cNvSpPr/>
      </xdr:nvSpPr>
      <xdr:spPr>
        <a:xfrm>
          <a:off x="8636000" y="1374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8D78C868-525A-4212-B1D2-0CE57DA50C8C}"/>
            </a:ext>
          </a:extLst>
        </xdr:cNvPr>
        <xdr:cNvSpPr/>
      </xdr:nvSpPr>
      <xdr:spPr>
        <a:xfrm>
          <a:off x="7842250" y="13716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E3BC408E-061F-405D-B376-1F5D0AC17F5B}"/>
            </a:ext>
          </a:extLst>
        </xdr:cNvPr>
        <xdr:cNvSpPr/>
      </xdr:nvSpPr>
      <xdr:spPr>
        <a:xfrm>
          <a:off x="7029450" y="1374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2707C0C9-0AF1-48AF-B915-30CA46E8C88A}"/>
            </a:ext>
          </a:extLst>
        </xdr:cNvPr>
        <xdr:cNvSpPr/>
      </xdr:nvSpPr>
      <xdr:spPr>
        <a:xfrm>
          <a:off x="6235700" y="1364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6395FAC-B8EC-4A10-B382-EF4C8BC408C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00B1C03-EBBA-4C06-9038-8E00743A77E6}"/>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F062399-09FA-4E8A-AF83-E8F4502DD195}"/>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DE05B3A-E510-4FE6-972F-B3E359795C49}"/>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4EF8D9E-4863-46C5-A76F-EAE7D702EDA8}"/>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133350</xdr:rowOff>
    </xdr:from>
    <xdr:to>
      <xdr:col>55</xdr:col>
      <xdr:colOff>50800</xdr:colOff>
      <xdr:row>82</xdr:row>
      <xdr:rowOff>63500</xdr:rowOff>
    </xdr:to>
    <xdr:sp macro="" textlink="">
      <xdr:nvSpPr>
        <xdr:cNvPr id="359" name="楕円 358">
          <a:extLst>
            <a:ext uri="{FF2B5EF4-FFF2-40B4-BE49-F238E27FC236}">
              <a16:creationId xmlns:a16="http://schemas.microsoft.com/office/drawing/2014/main" id="{D84624DA-5404-437C-9FD0-C230991BCA41}"/>
            </a:ext>
          </a:extLst>
        </xdr:cNvPr>
        <xdr:cNvSpPr/>
      </xdr:nvSpPr>
      <xdr:spPr>
        <a:xfrm>
          <a:off x="9398000" y="13512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156227</xdr:rowOff>
    </xdr:from>
    <xdr:ext cx="469744" cy="259045"/>
    <xdr:sp macro="" textlink="">
      <xdr:nvSpPr>
        <xdr:cNvPr id="360" name="【福祉施設】&#10;一人当たり面積該当値テキスト">
          <a:extLst>
            <a:ext uri="{FF2B5EF4-FFF2-40B4-BE49-F238E27FC236}">
              <a16:creationId xmlns:a16="http://schemas.microsoft.com/office/drawing/2014/main" id="{A740C7D1-71EB-4498-8CBD-58D800846DD1}"/>
            </a:ext>
          </a:extLst>
        </xdr:cNvPr>
        <xdr:cNvSpPr txBox="1"/>
      </xdr:nvSpPr>
      <xdr:spPr>
        <a:xfrm>
          <a:off x="9467850"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152400</xdr:rowOff>
    </xdr:from>
    <xdr:to>
      <xdr:col>50</xdr:col>
      <xdr:colOff>165100</xdr:colOff>
      <xdr:row>81</xdr:row>
      <xdr:rowOff>82550</xdr:rowOff>
    </xdr:to>
    <xdr:sp macro="" textlink="">
      <xdr:nvSpPr>
        <xdr:cNvPr id="361" name="楕円 360">
          <a:extLst>
            <a:ext uri="{FF2B5EF4-FFF2-40B4-BE49-F238E27FC236}">
              <a16:creationId xmlns:a16="http://schemas.microsoft.com/office/drawing/2014/main" id="{D0BAD12F-D7B9-44C8-84D3-0E21B59C6DEA}"/>
            </a:ext>
          </a:extLst>
        </xdr:cNvPr>
        <xdr:cNvSpPr/>
      </xdr:nvSpPr>
      <xdr:spPr>
        <a:xfrm>
          <a:off x="8636000" y="13366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31750</xdr:rowOff>
    </xdr:from>
    <xdr:to>
      <xdr:col>55</xdr:col>
      <xdr:colOff>0</xdr:colOff>
      <xdr:row>82</xdr:row>
      <xdr:rowOff>12700</xdr:rowOff>
    </xdr:to>
    <xdr:cxnSp macro="">
      <xdr:nvCxnSpPr>
        <xdr:cNvPr id="362" name="直線コネクタ 361">
          <a:extLst>
            <a:ext uri="{FF2B5EF4-FFF2-40B4-BE49-F238E27FC236}">
              <a16:creationId xmlns:a16="http://schemas.microsoft.com/office/drawing/2014/main" id="{1B280CF9-B109-494A-9A05-B69845FE7189}"/>
            </a:ext>
          </a:extLst>
        </xdr:cNvPr>
        <xdr:cNvCxnSpPr/>
      </xdr:nvCxnSpPr>
      <xdr:spPr>
        <a:xfrm>
          <a:off x="8686800" y="13411200"/>
          <a:ext cx="742950" cy="14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101600</xdr:rowOff>
    </xdr:from>
    <xdr:to>
      <xdr:col>46</xdr:col>
      <xdr:colOff>38100</xdr:colOff>
      <xdr:row>81</xdr:row>
      <xdr:rowOff>31750</xdr:rowOff>
    </xdr:to>
    <xdr:sp macro="" textlink="">
      <xdr:nvSpPr>
        <xdr:cNvPr id="363" name="楕円 362">
          <a:extLst>
            <a:ext uri="{FF2B5EF4-FFF2-40B4-BE49-F238E27FC236}">
              <a16:creationId xmlns:a16="http://schemas.microsoft.com/office/drawing/2014/main" id="{A9C48C3A-CCA0-4821-9747-2D65B1F67C07}"/>
            </a:ext>
          </a:extLst>
        </xdr:cNvPr>
        <xdr:cNvSpPr/>
      </xdr:nvSpPr>
      <xdr:spPr>
        <a:xfrm>
          <a:off x="7842250" y="133159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152400</xdr:rowOff>
    </xdr:from>
    <xdr:to>
      <xdr:col>50</xdr:col>
      <xdr:colOff>114300</xdr:colOff>
      <xdr:row>81</xdr:row>
      <xdr:rowOff>31750</xdr:rowOff>
    </xdr:to>
    <xdr:cxnSp macro="">
      <xdr:nvCxnSpPr>
        <xdr:cNvPr id="364" name="直線コネクタ 363">
          <a:extLst>
            <a:ext uri="{FF2B5EF4-FFF2-40B4-BE49-F238E27FC236}">
              <a16:creationId xmlns:a16="http://schemas.microsoft.com/office/drawing/2014/main" id="{4AA60211-2112-4031-AD81-E21BA21461B2}"/>
            </a:ext>
          </a:extLst>
        </xdr:cNvPr>
        <xdr:cNvCxnSpPr/>
      </xdr:nvCxnSpPr>
      <xdr:spPr>
        <a:xfrm>
          <a:off x="7886700" y="13366750"/>
          <a:ext cx="8001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114300</xdr:rowOff>
    </xdr:from>
    <xdr:to>
      <xdr:col>41</xdr:col>
      <xdr:colOff>101600</xdr:colOff>
      <xdr:row>81</xdr:row>
      <xdr:rowOff>44450</xdr:rowOff>
    </xdr:to>
    <xdr:sp macro="" textlink="">
      <xdr:nvSpPr>
        <xdr:cNvPr id="365" name="楕円 364">
          <a:extLst>
            <a:ext uri="{FF2B5EF4-FFF2-40B4-BE49-F238E27FC236}">
              <a16:creationId xmlns:a16="http://schemas.microsoft.com/office/drawing/2014/main" id="{BB5A82A4-45EC-4FBE-8BA0-6F2079D631DD}"/>
            </a:ext>
          </a:extLst>
        </xdr:cNvPr>
        <xdr:cNvSpPr/>
      </xdr:nvSpPr>
      <xdr:spPr>
        <a:xfrm>
          <a:off x="7029450" y="13328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152400</xdr:rowOff>
    </xdr:from>
    <xdr:to>
      <xdr:col>45</xdr:col>
      <xdr:colOff>177800</xdr:colOff>
      <xdr:row>80</xdr:row>
      <xdr:rowOff>165100</xdr:rowOff>
    </xdr:to>
    <xdr:cxnSp macro="">
      <xdr:nvCxnSpPr>
        <xdr:cNvPr id="366" name="直線コネクタ 365">
          <a:extLst>
            <a:ext uri="{FF2B5EF4-FFF2-40B4-BE49-F238E27FC236}">
              <a16:creationId xmlns:a16="http://schemas.microsoft.com/office/drawing/2014/main" id="{E4EA3E5C-C0C8-4270-AAFA-4D675C0528E0}"/>
            </a:ext>
          </a:extLst>
        </xdr:cNvPr>
        <xdr:cNvCxnSpPr/>
      </xdr:nvCxnSpPr>
      <xdr:spPr>
        <a:xfrm flipV="1">
          <a:off x="7080250" y="13366750"/>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114300</xdr:rowOff>
    </xdr:from>
    <xdr:to>
      <xdr:col>36</xdr:col>
      <xdr:colOff>165100</xdr:colOff>
      <xdr:row>81</xdr:row>
      <xdr:rowOff>44450</xdr:rowOff>
    </xdr:to>
    <xdr:sp macro="" textlink="">
      <xdr:nvSpPr>
        <xdr:cNvPr id="367" name="楕円 366">
          <a:extLst>
            <a:ext uri="{FF2B5EF4-FFF2-40B4-BE49-F238E27FC236}">
              <a16:creationId xmlns:a16="http://schemas.microsoft.com/office/drawing/2014/main" id="{CE1BC2A5-0745-49E0-873B-EFCA2FC88B1C}"/>
            </a:ext>
          </a:extLst>
        </xdr:cNvPr>
        <xdr:cNvSpPr/>
      </xdr:nvSpPr>
      <xdr:spPr>
        <a:xfrm>
          <a:off x="6235700" y="13328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165100</xdr:rowOff>
    </xdr:from>
    <xdr:to>
      <xdr:col>41</xdr:col>
      <xdr:colOff>50800</xdr:colOff>
      <xdr:row>80</xdr:row>
      <xdr:rowOff>165100</xdr:rowOff>
    </xdr:to>
    <xdr:cxnSp macro="">
      <xdr:nvCxnSpPr>
        <xdr:cNvPr id="368" name="直線コネクタ 367">
          <a:extLst>
            <a:ext uri="{FF2B5EF4-FFF2-40B4-BE49-F238E27FC236}">
              <a16:creationId xmlns:a16="http://schemas.microsoft.com/office/drawing/2014/main" id="{89227942-9FA6-416D-A955-82A00CDFF9A0}"/>
            </a:ext>
          </a:extLst>
        </xdr:cNvPr>
        <xdr:cNvCxnSpPr/>
      </xdr:nvCxnSpPr>
      <xdr:spPr>
        <a:xfrm>
          <a:off x="6286500" y="13379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124477</xdr:rowOff>
    </xdr:from>
    <xdr:ext cx="469744" cy="259045"/>
    <xdr:sp macro="" textlink="">
      <xdr:nvSpPr>
        <xdr:cNvPr id="369" name="n_1aveValue【福祉施設】&#10;一人当たり面積">
          <a:extLst>
            <a:ext uri="{FF2B5EF4-FFF2-40B4-BE49-F238E27FC236}">
              <a16:creationId xmlns:a16="http://schemas.microsoft.com/office/drawing/2014/main" id="{58279E93-0CE5-4EC8-BD0F-6A2E70198FB3}"/>
            </a:ext>
          </a:extLst>
        </xdr:cNvPr>
        <xdr:cNvSpPr txBox="1"/>
      </xdr:nvSpPr>
      <xdr:spPr>
        <a:xfrm>
          <a:off x="845827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99077</xdr:rowOff>
    </xdr:from>
    <xdr:ext cx="469744" cy="259045"/>
    <xdr:sp macro="" textlink="">
      <xdr:nvSpPr>
        <xdr:cNvPr id="370" name="n_2aveValue【福祉施設】&#10;一人当たり面積">
          <a:extLst>
            <a:ext uri="{FF2B5EF4-FFF2-40B4-BE49-F238E27FC236}">
              <a16:creationId xmlns:a16="http://schemas.microsoft.com/office/drawing/2014/main" id="{8AE2AEDA-CCCF-401A-B9C6-362F99D623E8}"/>
            </a:ext>
          </a:extLst>
        </xdr:cNvPr>
        <xdr:cNvSpPr txBox="1"/>
      </xdr:nvSpPr>
      <xdr:spPr>
        <a:xfrm>
          <a:off x="76772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124477</xdr:rowOff>
    </xdr:from>
    <xdr:ext cx="469744" cy="259045"/>
    <xdr:sp macro="" textlink="">
      <xdr:nvSpPr>
        <xdr:cNvPr id="371" name="n_3aveValue【福祉施設】&#10;一人当たり面積">
          <a:extLst>
            <a:ext uri="{FF2B5EF4-FFF2-40B4-BE49-F238E27FC236}">
              <a16:creationId xmlns:a16="http://schemas.microsoft.com/office/drawing/2014/main" id="{2597F890-DEA7-4347-9853-6C65EF5193C9}"/>
            </a:ext>
          </a:extLst>
        </xdr:cNvPr>
        <xdr:cNvSpPr txBox="1"/>
      </xdr:nvSpPr>
      <xdr:spPr>
        <a:xfrm>
          <a:off x="6864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22877</xdr:rowOff>
    </xdr:from>
    <xdr:ext cx="469744" cy="259045"/>
    <xdr:sp macro="" textlink="">
      <xdr:nvSpPr>
        <xdr:cNvPr id="372" name="n_4aveValue【福祉施設】&#10;一人当たり面積">
          <a:extLst>
            <a:ext uri="{FF2B5EF4-FFF2-40B4-BE49-F238E27FC236}">
              <a16:creationId xmlns:a16="http://schemas.microsoft.com/office/drawing/2014/main" id="{1307BC42-B4FA-499C-9DC6-6206AFC4FD4C}"/>
            </a:ext>
          </a:extLst>
        </xdr:cNvPr>
        <xdr:cNvSpPr txBox="1"/>
      </xdr:nvSpPr>
      <xdr:spPr>
        <a:xfrm>
          <a:off x="607067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99077</xdr:rowOff>
    </xdr:from>
    <xdr:ext cx="469744" cy="259045"/>
    <xdr:sp macro="" textlink="">
      <xdr:nvSpPr>
        <xdr:cNvPr id="373" name="n_1mainValue【福祉施設】&#10;一人当たり面積">
          <a:extLst>
            <a:ext uri="{FF2B5EF4-FFF2-40B4-BE49-F238E27FC236}">
              <a16:creationId xmlns:a16="http://schemas.microsoft.com/office/drawing/2014/main" id="{BFDC11B7-71AB-4946-A1FF-39E98942E65A}"/>
            </a:ext>
          </a:extLst>
        </xdr:cNvPr>
        <xdr:cNvSpPr txBox="1"/>
      </xdr:nvSpPr>
      <xdr:spPr>
        <a:xfrm>
          <a:off x="8458277"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48277</xdr:rowOff>
    </xdr:from>
    <xdr:ext cx="469744" cy="259045"/>
    <xdr:sp macro="" textlink="">
      <xdr:nvSpPr>
        <xdr:cNvPr id="374" name="n_2mainValue【福祉施設】&#10;一人当たり面積">
          <a:extLst>
            <a:ext uri="{FF2B5EF4-FFF2-40B4-BE49-F238E27FC236}">
              <a16:creationId xmlns:a16="http://schemas.microsoft.com/office/drawing/2014/main" id="{AAD16433-9599-4174-85D1-4A42BA808ACD}"/>
            </a:ext>
          </a:extLst>
        </xdr:cNvPr>
        <xdr:cNvSpPr txBox="1"/>
      </xdr:nvSpPr>
      <xdr:spPr>
        <a:xfrm>
          <a:off x="7677227" y="1309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60977</xdr:rowOff>
    </xdr:from>
    <xdr:ext cx="469744" cy="259045"/>
    <xdr:sp macro="" textlink="">
      <xdr:nvSpPr>
        <xdr:cNvPr id="375" name="n_3mainValue【福祉施設】&#10;一人当たり面積">
          <a:extLst>
            <a:ext uri="{FF2B5EF4-FFF2-40B4-BE49-F238E27FC236}">
              <a16:creationId xmlns:a16="http://schemas.microsoft.com/office/drawing/2014/main" id="{34C9E38E-13F5-48E6-BD0D-0FF11738083B}"/>
            </a:ext>
          </a:extLst>
        </xdr:cNvPr>
        <xdr:cNvSpPr txBox="1"/>
      </xdr:nvSpPr>
      <xdr:spPr>
        <a:xfrm>
          <a:off x="6864427"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60977</xdr:rowOff>
    </xdr:from>
    <xdr:ext cx="469744" cy="259045"/>
    <xdr:sp macro="" textlink="">
      <xdr:nvSpPr>
        <xdr:cNvPr id="376" name="n_4mainValue【福祉施設】&#10;一人当たり面積">
          <a:extLst>
            <a:ext uri="{FF2B5EF4-FFF2-40B4-BE49-F238E27FC236}">
              <a16:creationId xmlns:a16="http://schemas.microsoft.com/office/drawing/2014/main" id="{0F6616A7-F4A4-4EDA-8762-1C27426DACD7}"/>
            </a:ext>
          </a:extLst>
        </xdr:cNvPr>
        <xdr:cNvSpPr txBox="1"/>
      </xdr:nvSpPr>
      <xdr:spPr>
        <a:xfrm>
          <a:off x="6070677"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F9E431FF-DF87-4C50-9E92-B259244AED0E}"/>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DB4E46FA-0254-4A58-8DC7-7E81C26D80AB}"/>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7D3C8A3B-B4A2-4BCF-989C-DC28753AD843}"/>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90A893C3-8278-4D0A-A00B-40C1751BBAE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FB445602-809D-45DD-8B2A-47A8C012E24E}"/>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4667007-33C3-481F-88C5-EF688265D016}"/>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BC41485-CC81-46AF-B1B8-4B751596A460}"/>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241A8B8-AB91-4BB5-8941-1C5D9AF033AC}"/>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5C6661-2D1C-4405-B188-40E681371D5E}"/>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91983C1B-B65E-46C1-9967-77932F527F5A}"/>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4C14317B-090F-42C0-B483-31446B0154F5}"/>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263A6083-6771-4C4C-A609-D1AA99785CB6}"/>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7E9D6944-0C9B-4119-AFE6-57AF5E21EB41}"/>
            </a:ext>
          </a:extLst>
        </xdr:cNvPr>
        <xdr:cNvSpPr txBox="1"/>
      </xdr:nvSpPr>
      <xdr:spPr>
        <a:xfrm>
          <a:off x="339891" y="17955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973AC4CF-E47D-4108-B9B1-DAD263AAFDA2}"/>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678C556D-8A54-405D-995F-3157A62B4C0A}"/>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3E5C44CF-9723-4F75-BA02-38CC975D022A}"/>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A0511C92-73A7-44EF-ABF8-913520C60FF3}"/>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FED8BEED-EFF1-486D-A451-95373B0B2F34}"/>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06335BF0-6B68-44C4-A01C-ED0EBF287A1A}"/>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076BA77F-4454-41F2-A425-AB0B54F2C1FD}"/>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1A23BA48-408F-4E55-81BB-A40D4BD61FA8}"/>
            </a:ext>
          </a:extLst>
        </xdr:cNvPr>
        <xdr:cNvSpPr txBox="1"/>
      </xdr:nvSpPr>
      <xdr:spPr>
        <a:xfrm>
          <a:off x="38496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A2444A6B-2252-4312-8FD0-2D51D2F1099F}"/>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57ED16A6-41A2-4283-900A-C3F4440F6ABF}"/>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5EB05C16-E01B-40C0-9F7E-0DE54B3D63CD}"/>
            </a:ext>
          </a:extLst>
        </xdr:cNvPr>
        <xdr:cNvCxnSpPr/>
      </xdr:nvCxnSpPr>
      <xdr:spPr>
        <a:xfrm flipV="1">
          <a:off x="4177665" y="166992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BB155161-20F9-4B11-8B23-5C306BD7E633}"/>
            </a:ext>
          </a:extLst>
        </xdr:cNvPr>
        <xdr:cNvSpPr txBox="1"/>
      </xdr:nvSpPr>
      <xdr:spPr>
        <a:xfrm>
          <a:off x="4216400"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1E19C088-82C4-4217-8DC2-BFDBC587EAC3}"/>
            </a:ext>
          </a:extLst>
        </xdr:cNvPr>
        <xdr:cNvCxnSpPr/>
      </xdr:nvCxnSpPr>
      <xdr:spPr>
        <a:xfrm>
          <a:off x="4108450" y="181051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DE212936-1C83-4B2C-9F65-2D02568975C8}"/>
            </a:ext>
          </a:extLst>
        </xdr:cNvPr>
        <xdr:cNvSpPr txBox="1"/>
      </xdr:nvSpPr>
      <xdr:spPr>
        <a:xfrm>
          <a:off x="4216400" y="164744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931E213D-80D7-4EAA-9C02-BFADE2BEA2D8}"/>
            </a:ext>
          </a:extLst>
        </xdr:cNvPr>
        <xdr:cNvCxnSpPr/>
      </xdr:nvCxnSpPr>
      <xdr:spPr>
        <a:xfrm>
          <a:off x="4108450" y="16699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FBD7FDB3-9C5D-431F-B730-811E9F8AD695}"/>
            </a:ext>
          </a:extLst>
        </xdr:cNvPr>
        <xdr:cNvSpPr txBox="1"/>
      </xdr:nvSpPr>
      <xdr:spPr>
        <a:xfrm>
          <a:off x="4216400" y="17324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267291EB-26AC-44A8-959D-1C0EA24C28DE}"/>
            </a:ext>
          </a:extLst>
        </xdr:cNvPr>
        <xdr:cNvSpPr/>
      </xdr:nvSpPr>
      <xdr:spPr>
        <a:xfrm>
          <a:off x="4127500" y="1747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FD9E29D9-15EA-4F5B-AA3E-FBA6A19F57ED}"/>
            </a:ext>
          </a:extLst>
        </xdr:cNvPr>
        <xdr:cNvSpPr/>
      </xdr:nvSpPr>
      <xdr:spPr>
        <a:xfrm>
          <a:off x="3384550" y="17458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44D2254B-9059-48D3-A896-847A7F27EFA9}"/>
            </a:ext>
          </a:extLst>
        </xdr:cNvPr>
        <xdr:cNvSpPr/>
      </xdr:nvSpPr>
      <xdr:spPr>
        <a:xfrm>
          <a:off x="2571750" y="1750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66431135-4B99-4171-B0A3-D7C55B652A8B}"/>
            </a:ext>
          </a:extLst>
        </xdr:cNvPr>
        <xdr:cNvSpPr/>
      </xdr:nvSpPr>
      <xdr:spPr>
        <a:xfrm>
          <a:off x="1778000" y="1748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5CD56017-3A6C-4C95-9B39-6152F8052E29}"/>
            </a:ext>
          </a:extLst>
        </xdr:cNvPr>
        <xdr:cNvSpPr/>
      </xdr:nvSpPr>
      <xdr:spPr>
        <a:xfrm>
          <a:off x="984250" y="175190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C068746-D291-498E-9258-E730625BA7DD}"/>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87AA7FB-9744-49DF-AAE3-7E6EF6415658}"/>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468CA79-122F-42A5-B454-49FCAEE4D9CB}"/>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51B411F-69C8-4111-8A27-BF47F1B51301}"/>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12DE6F5-4817-409A-9534-5FC4B792A04E}"/>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10161</xdr:rowOff>
    </xdr:from>
    <xdr:to>
      <xdr:col>24</xdr:col>
      <xdr:colOff>114300</xdr:colOff>
      <xdr:row>107</xdr:row>
      <xdr:rowOff>111761</xdr:rowOff>
    </xdr:to>
    <xdr:sp macro="" textlink="">
      <xdr:nvSpPr>
        <xdr:cNvPr id="416" name="楕円 415">
          <a:extLst>
            <a:ext uri="{FF2B5EF4-FFF2-40B4-BE49-F238E27FC236}">
              <a16:creationId xmlns:a16="http://schemas.microsoft.com/office/drawing/2014/main" id="{8E678C13-541E-4755-B4B7-EBCB95F1433C}"/>
            </a:ext>
          </a:extLst>
        </xdr:cNvPr>
        <xdr:cNvSpPr/>
      </xdr:nvSpPr>
      <xdr:spPr>
        <a:xfrm>
          <a:off x="4127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160038</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2AFD170F-1234-4526-82F1-66BA11E89B8E}"/>
            </a:ext>
          </a:extLst>
        </xdr:cNvPr>
        <xdr:cNvSpPr txBox="1"/>
      </xdr:nvSpPr>
      <xdr:spPr>
        <a:xfrm>
          <a:off x="4216400" y="177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120650</xdr:rowOff>
    </xdr:from>
    <xdr:to>
      <xdr:col>20</xdr:col>
      <xdr:colOff>38100</xdr:colOff>
      <xdr:row>107</xdr:row>
      <xdr:rowOff>50800</xdr:rowOff>
    </xdr:to>
    <xdr:sp macro="" textlink="">
      <xdr:nvSpPr>
        <xdr:cNvPr id="418" name="楕円 417">
          <a:extLst>
            <a:ext uri="{FF2B5EF4-FFF2-40B4-BE49-F238E27FC236}">
              <a16:creationId xmlns:a16="http://schemas.microsoft.com/office/drawing/2014/main" id="{A41AAA2D-D8DA-4DF5-B4D5-781E076E3A75}"/>
            </a:ext>
          </a:extLst>
        </xdr:cNvPr>
        <xdr:cNvSpPr/>
      </xdr:nvSpPr>
      <xdr:spPr>
        <a:xfrm>
          <a:off x="3384550" y="17722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0</xdr:rowOff>
    </xdr:from>
    <xdr:to>
      <xdr:col>24</xdr:col>
      <xdr:colOff>63500</xdr:colOff>
      <xdr:row>107</xdr:row>
      <xdr:rowOff>60961</xdr:rowOff>
    </xdr:to>
    <xdr:cxnSp macro="">
      <xdr:nvCxnSpPr>
        <xdr:cNvPr id="419" name="直線コネクタ 418">
          <a:extLst>
            <a:ext uri="{FF2B5EF4-FFF2-40B4-BE49-F238E27FC236}">
              <a16:creationId xmlns:a16="http://schemas.microsoft.com/office/drawing/2014/main" id="{A1EBE2CE-F252-47F5-A1AA-98A6B5BF6275}"/>
            </a:ext>
          </a:extLst>
        </xdr:cNvPr>
        <xdr:cNvCxnSpPr/>
      </xdr:nvCxnSpPr>
      <xdr:spPr>
        <a:xfrm>
          <a:off x="3429000" y="17773650"/>
          <a:ext cx="7493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93980</xdr:rowOff>
    </xdr:from>
    <xdr:to>
      <xdr:col>15</xdr:col>
      <xdr:colOff>101600</xdr:colOff>
      <xdr:row>107</xdr:row>
      <xdr:rowOff>24130</xdr:rowOff>
    </xdr:to>
    <xdr:sp macro="" textlink="">
      <xdr:nvSpPr>
        <xdr:cNvPr id="420" name="楕円 419">
          <a:extLst>
            <a:ext uri="{FF2B5EF4-FFF2-40B4-BE49-F238E27FC236}">
              <a16:creationId xmlns:a16="http://schemas.microsoft.com/office/drawing/2014/main" id="{732644A4-3672-4532-B7A9-A7DB4E3C66A2}"/>
            </a:ext>
          </a:extLst>
        </xdr:cNvPr>
        <xdr:cNvSpPr/>
      </xdr:nvSpPr>
      <xdr:spPr>
        <a:xfrm>
          <a:off x="257175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144780</xdr:rowOff>
    </xdr:from>
    <xdr:to>
      <xdr:col>19</xdr:col>
      <xdr:colOff>177800</xdr:colOff>
      <xdr:row>107</xdr:row>
      <xdr:rowOff>0</xdr:rowOff>
    </xdr:to>
    <xdr:cxnSp macro="">
      <xdr:nvCxnSpPr>
        <xdr:cNvPr id="421" name="直線コネクタ 420">
          <a:extLst>
            <a:ext uri="{FF2B5EF4-FFF2-40B4-BE49-F238E27FC236}">
              <a16:creationId xmlns:a16="http://schemas.microsoft.com/office/drawing/2014/main" id="{1C1088AD-A5C1-466A-8CC7-148B631837FC}"/>
            </a:ext>
          </a:extLst>
        </xdr:cNvPr>
        <xdr:cNvCxnSpPr/>
      </xdr:nvCxnSpPr>
      <xdr:spPr>
        <a:xfrm>
          <a:off x="2622550" y="17746980"/>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65405</xdr:rowOff>
    </xdr:from>
    <xdr:to>
      <xdr:col>10</xdr:col>
      <xdr:colOff>165100</xdr:colOff>
      <xdr:row>106</xdr:row>
      <xdr:rowOff>167005</xdr:rowOff>
    </xdr:to>
    <xdr:sp macro="" textlink="">
      <xdr:nvSpPr>
        <xdr:cNvPr id="422" name="楕円 421">
          <a:extLst>
            <a:ext uri="{FF2B5EF4-FFF2-40B4-BE49-F238E27FC236}">
              <a16:creationId xmlns:a16="http://schemas.microsoft.com/office/drawing/2014/main" id="{D2769A37-D115-4ED8-B448-98952B939788}"/>
            </a:ext>
          </a:extLst>
        </xdr:cNvPr>
        <xdr:cNvSpPr/>
      </xdr:nvSpPr>
      <xdr:spPr>
        <a:xfrm>
          <a:off x="1778000" y="176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116205</xdr:rowOff>
    </xdr:from>
    <xdr:to>
      <xdr:col>15</xdr:col>
      <xdr:colOff>50800</xdr:colOff>
      <xdr:row>106</xdr:row>
      <xdr:rowOff>144780</xdr:rowOff>
    </xdr:to>
    <xdr:cxnSp macro="">
      <xdr:nvCxnSpPr>
        <xdr:cNvPr id="423" name="直線コネクタ 422">
          <a:extLst>
            <a:ext uri="{FF2B5EF4-FFF2-40B4-BE49-F238E27FC236}">
              <a16:creationId xmlns:a16="http://schemas.microsoft.com/office/drawing/2014/main" id="{85734A1C-167F-4E99-8B06-3C9874D32C45}"/>
            </a:ext>
          </a:extLst>
        </xdr:cNvPr>
        <xdr:cNvCxnSpPr/>
      </xdr:nvCxnSpPr>
      <xdr:spPr>
        <a:xfrm>
          <a:off x="1828800" y="17718405"/>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38736</xdr:rowOff>
    </xdr:from>
    <xdr:to>
      <xdr:col>6</xdr:col>
      <xdr:colOff>38100</xdr:colOff>
      <xdr:row>106</xdr:row>
      <xdr:rowOff>140336</xdr:rowOff>
    </xdr:to>
    <xdr:sp macro="" textlink="">
      <xdr:nvSpPr>
        <xdr:cNvPr id="424" name="楕円 423">
          <a:extLst>
            <a:ext uri="{FF2B5EF4-FFF2-40B4-BE49-F238E27FC236}">
              <a16:creationId xmlns:a16="http://schemas.microsoft.com/office/drawing/2014/main" id="{631AA022-459B-471D-A84A-3913E652B381}"/>
            </a:ext>
          </a:extLst>
        </xdr:cNvPr>
        <xdr:cNvSpPr/>
      </xdr:nvSpPr>
      <xdr:spPr>
        <a:xfrm>
          <a:off x="984250" y="176409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89536</xdr:rowOff>
    </xdr:from>
    <xdr:to>
      <xdr:col>10</xdr:col>
      <xdr:colOff>114300</xdr:colOff>
      <xdr:row>106</xdr:row>
      <xdr:rowOff>116205</xdr:rowOff>
    </xdr:to>
    <xdr:cxnSp macro="">
      <xdr:nvCxnSpPr>
        <xdr:cNvPr id="425" name="直線コネクタ 424">
          <a:extLst>
            <a:ext uri="{FF2B5EF4-FFF2-40B4-BE49-F238E27FC236}">
              <a16:creationId xmlns:a16="http://schemas.microsoft.com/office/drawing/2014/main" id="{06B3C42B-7FDB-4AEC-AECE-7D60FF249484}"/>
            </a:ext>
          </a:extLst>
        </xdr:cNvPr>
        <xdr:cNvCxnSpPr/>
      </xdr:nvCxnSpPr>
      <xdr:spPr>
        <a:xfrm>
          <a:off x="1028700" y="17691736"/>
          <a:ext cx="8001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6" name="n_1aveValue【市民会館】&#10;有形固定資産減価償却率">
          <a:extLst>
            <a:ext uri="{FF2B5EF4-FFF2-40B4-BE49-F238E27FC236}">
              <a16:creationId xmlns:a16="http://schemas.microsoft.com/office/drawing/2014/main" id="{FC779C9A-40DD-44FF-AF3B-A2BCCBAAA1CA}"/>
            </a:ext>
          </a:extLst>
        </xdr:cNvPr>
        <xdr:cNvSpPr txBox="1"/>
      </xdr:nvSpPr>
      <xdr:spPr>
        <a:xfrm>
          <a:off x="323914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7" name="n_2aveValue【市民会館】&#10;有形固定資産減価償却率">
          <a:extLst>
            <a:ext uri="{FF2B5EF4-FFF2-40B4-BE49-F238E27FC236}">
              <a16:creationId xmlns:a16="http://schemas.microsoft.com/office/drawing/2014/main" id="{083D5609-9E40-4786-8EA7-4246983127E0}"/>
            </a:ext>
          </a:extLst>
        </xdr:cNvPr>
        <xdr:cNvSpPr txBox="1"/>
      </xdr:nvSpPr>
      <xdr:spPr>
        <a:xfrm>
          <a:off x="24390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8" name="n_3aveValue【市民会館】&#10;有形固定資産減価償却率">
          <a:extLst>
            <a:ext uri="{FF2B5EF4-FFF2-40B4-BE49-F238E27FC236}">
              <a16:creationId xmlns:a16="http://schemas.microsoft.com/office/drawing/2014/main" id="{B95936C5-9ED2-4F36-ACB2-D0242360D4E1}"/>
            </a:ext>
          </a:extLst>
        </xdr:cNvPr>
        <xdr:cNvSpPr txBox="1"/>
      </xdr:nvSpPr>
      <xdr:spPr>
        <a:xfrm>
          <a:off x="1645294" y="1725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9" name="n_4aveValue【市民会館】&#10;有形固定資産減価償却率">
          <a:extLst>
            <a:ext uri="{FF2B5EF4-FFF2-40B4-BE49-F238E27FC236}">
              <a16:creationId xmlns:a16="http://schemas.microsoft.com/office/drawing/2014/main" id="{A86922E8-6842-4FEA-B9F7-9882BF902A2B}"/>
            </a:ext>
          </a:extLst>
        </xdr:cNvPr>
        <xdr:cNvSpPr txBox="1"/>
      </xdr:nvSpPr>
      <xdr:spPr>
        <a:xfrm>
          <a:off x="851544" y="1729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41927</xdr:rowOff>
    </xdr:from>
    <xdr:ext cx="405111" cy="259045"/>
    <xdr:sp macro="" textlink="">
      <xdr:nvSpPr>
        <xdr:cNvPr id="430" name="n_1mainValue【市民会館】&#10;有形固定資産減価償却率">
          <a:extLst>
            <a:ext uri="{FF2B5EF4-FFF2-40B4-BE49-F238E27FC236}">
              <a16:creationId xmlns:a16="http://schemas.microsoft.com/office/drawing/2014/main" id="{7F13724B-224B-4D8C-8F98-3DD45245557D}"/>
            </a:ext>
          </a:extLst>
        </xdr:cNvPr>
        <xdr:cNvSpPr txBox="1"/>
      </xdr:nvSpPr>
      <xdr:spPr>
        <a:xfrm>
          <a:off x="3239144" y="1781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15257</xdr:rowOff>
    </xdr:from>
    <xdr:ext cx="405111" cy="259045"/>
    <xdr:sp macro="" textlink="">
      <xdr:nvSpPr>
        <xdr:cNvPr id="431" name="n_2mainValue【市民会館】&#10;有形固定資産減価償却率">
          <a:extLst>
            <a:ext uri="{FF2B5EF4-FFF2-40B4-BE49-F238E27FC236}">
              <a16:creationId xmlns:a16="http://schemas.microsoft.com/office/drawing/2014/main" id="{4430F557-8A26-4451-8280-F931736A3F67}"/>
            </a:ext>
          </a:extLst>
        </xdr:cNvPr>
        <xdr:cNvSpPr txBox="1"/>
      </xdr:nvSpPr>
      <xdr:spPr>
        <a:xfrm>
          <a:off x="24390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158132</xdr:rowOff>
    </xdr:from>
    <xdr:ext cx="405111" cy="259045"/>
    <xdr:sp macro="" textlink="">
      <xdr:nvSpPr>
        <xdr:cNvPr id="432" name="n_3mainValue【市民会館】&#10;有形固定資産減価償却率">
          <a:extLst>
            <a:ext uri="{FF2B5EF4-FFF2-40B4-BE49-F238E27FC236}">
              <a16:creationId xmlns:a16="http://schemas.microsoft.com/office/drawing/2014/main" id="{69A0956A-9D49-4DE8-BFB4-7F1F931340CE}"/>
            </a:ext>
          </a:extLst>
        </xdr:cNvPr>
        <xdr:cNvSpPr txBox="1"/>
      </xdr:nvSpPr>
      <xdr:spPr>
        <a:xfrm>
          <a:off x="1645294" y="1776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131463</xdr:rowOff>
    </xdr:from>
    <xdr:ext cx="405111" cy="259045"/>
    <xdr:sp macro="" textlink="">
      <xdr:nvSpPr>
        <xdr:cNvPr id="433" name="n_4mainValue【市民会館】&#10;有形固定資産減価償却率">
          <a:extLst>
            <a:ext uri="{FF2B5EF4-FFF2-40B4-BE49-F238E27FC236}">
              <a16:creationId xmlns:a16="http://schemas.microsoft.com/office/drawing/2014/main" id="{450CD146-79BC-4DD0-BAA0-9F2260A5EFFD}"/>
            </a:ext>
          </a:extLst>
        </xdr:cNvPr>
        <xdr:cNvSpPr txBox="1"/>
      </xdr:nvSpPr>
      <xdr:spPr>
        <a:xfrm>
          <a:off x="851544" y="177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71604310-C2A0-4DA1-82A4-26F3AFF32003}"/>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F8F88F1-EE4E-4C45-B439-8836E9D8EAD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FFD8B88E-EF27-416A-8321-ACE2862396DB}"/>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A8E3C87-309F-4822-BE39-50A629A849C5}"/>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5C3E1AFA-8DAF-4CF9-908F-74290116A32C}"/>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37311545-60A2-4F58-B358-CD6E3D141166}"/>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09F5762-C05B-4C8B-B608-A3741108A101}"/>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A46330E7-7D26-490B-B54C-526E8F1E8891}"/>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DDB53215-8777-458D-BEFE-537AE4092052}"/>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D33D09C9-A411-4D7E-9EA5-017F6820DC2B}"/>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4D18FB84-7CAF-4E0D-B131-D70C45B362E6}"/>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B30ACB2B-54BC-4FF1-AF21-11EACB5D601F}"/>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20BDE984-C9E0-4BE5-B0B6-15A3F66ACEA3}"/>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7F835F31-BCDE-4266-B183-79430ED5D03F}"/>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3D036A0C-71A7-4697-9654-E5A4FC7555FE}"/>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2F4E9D5C-E313-488D-A194-CC5F9C1EA516}"/>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0397D495-B0CE-4021-BD95-CC2B7AA7BAB2}"/>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729EF27C-2B9B-4130-BB03-B67244AB80AC}"/>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2C5079FD-2B04-4549-A823-D3E6C772433B}"/>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062C7152-9BD9-4E62-A717-AC3D49BFDE30}"/>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4BB10FED-E239-450C-A14E-40912E3B9E02}"/>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76818218-25B8-4FE0-8984-41079748C592}"/>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10A03C80-9E5D-4882-8FCA-CE5CD03AEE57}"/>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4D852795-9372-4871-90EE-DA8BCF0A932E}"/>
            </a:ext>
          </a:extLst>
        </xdr:cNvPr>
        <xdr:cNvCxnSpPr/>
      </xdr:nvCxnSpPr>
      <xdr:spPr>
        <a:xfrm flipV="1">
          <a:off x="9429115" y="167106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64078ED0-8A6D-480C-A8B9-2B1EEA53ABA8}"/>
            </a:ext>
          </a:extLst>
        </xdr:cNvPr>
        <xdr:cNvSpPr txBox="1"/>
      </xdr:nvSpPr>
      <xdr:spPr>
        <a:xfrm>
          <a:off x="9467850"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268185B8-B1A1-478C-823D-DB9E247D7CCA}"/>
            </a:ext>
          </a:extLst>
        </xdr:cNvPr>
        <xdr:cNvCxnSpPr/>
      </xdr:nvCxnSpPr>
      <xdr:spPr>
        <a:xfrm>
          <a:off x="9359900" y="179146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6F1F2304-56E6-4C1B-A2A7-C5AB52BE1321}"/>
            </a:ext>
          </a:extLst>
        </xdr:cNvPr>
        <xdr:cNvSpPr txBox="1"/>
      </xdr:nvSpPr>
      <xdr:spPr>
        <a:xfrm>
          <a:off x="9467850" y="16485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9B557D6F-9DE4-40C4-85FB-5C5725775420}"/>
            </a:ext>
          </a:extLst>
        </xdr:cNvPr>
        <xdr:cNvCxnSpPr/>
      </xdr:nvCxnSpPr>
      <xdr:spPr>
        <a:xfrm>
          <a:off x="9359900" y="167106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2" name="【市民会館】&#10;一人当たり面積平均値テキスト">
          <a:extLst>
            <a:ext uri="{FF2B5EF4-FFF2-40B4-BE49-F238E27FC236}">
              <a16:creationId xmlns:a16="http://schemas.microsoft.com/office/drawing/2014/main" id="{A6FF8633-711C-4413-AE9B-7F44565F7EA1}"/>
            </a:ext>
          </a:extLst>
        </xdr:cNvPr>
        <xdr:cNvSpPr txBox="1"/>
      </xdr:nvSpPr>
      <xdr:spPr>
        <a:xfrm>
          <a:off x="9467850" y="17407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9AF65DFE-A558-47BA-B51E-C05AE7777A38}"/>
            </a:ext>
          </a:extLst>
        </xdr:cNvPr>
        <xdr:cNvSpPr/>
      </xdr:nvSpPr>
      <xdr:spPr>
        <a:xfrm>
          <a:off x="9398000" y="17429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5B79AAC3-5CB6-409F-976F-DFE12151B0A5}"/>
            </a:ext>
          </a:extLst>
        </xdr:cNvPr>
        <xdr:cNvSpPr/>
      </xdr:nvSpPr>
      <xdr:spPr>
        <a:xfrm>
          <a:off x="8636000" y="1742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2D22CDD4-E035-4981-80D1-0152A2E82A2F}"/>
            </a:ext>
          </a:extLst>
        </xdr:cNvPr>
        <xdr:cNvSpPr/>
      </xdr:nvSpPr>
      <xdr:spPr>
        <a:xfrm>
          <a:off x="7842250" y="1747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4E81B513-8721-4337-A533-00052D591770}"/>
            </a:ext>
          </a:extLst>
        </xdr:cNvPr>
        <xdr:cNvSpPr/>
      </xdr:nvSpPr>
      <xdr:spPr>
        <a:xfrm>
          <a:off x="7029450" y="1748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266E04FB-9FB1-45AF-B575-407842B7D4DB}"/>
            </a:ext>
          </a:extLst>
        </xdr:cNvPr>
        <xdr:cNvSpPr/>
      </xdr:nvSpPr>
      <xdr:spPr>
        <a:xfrm>
          <a:off x="6235700" y="1745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0494200-EAF1-4FFC-93CE-58551B36048D}"/>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828D2A3-C445-4B74-8761-F5EF60D15C6B}"/>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47B407E-8DA8-41DE-8780-75F0CCF54767}"/>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EFA2A31-4B23-4DF5-A423-E44B13BDC5F6}"/>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BCA02E2-99F1-4186-89DE-EC8CED60D7B6}"/>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48261</xdr:rowOff>
    </xdr:from>
    <xdr:to>
      <xdr:col>55</xdr:col>
      <xdr:colOff>50800</xdr:colOff>
      <xdr:row>102</xdr:row>
      <xdr:rowOff>149861</xdr:rowOff>
    </xdr:to>
    <xdr:sp macro="" textlink="">
      <xdr:nvSpPr>
        <xdr:cNvPr id="473" name="楕円 472">
          <a:extLst>
            <a:ext uri="{FF2B5EF4-FFF2-40B4-BE49-F238E27FC236}">
              <a16:creationId xmlns:a16="http://schemas.microsoft.com/office/drawing/2014/main" id="{6E5C00A5-E772-4348-AE1B-0B2E0711DE5B}"/>
            </a:ext>
          </a:extLst>
        </xdr:cNvPr>
        <xdr:cNvSpPr/>
      </xdr:nvSpPr>
      <xdr:spPr>
        <a:xfrm>
          <a:off x="9398000" y="169646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71138</xdr:rowOff>
    </xdr:from>
    <xdr:ext cx="469744" cy="259045"/>
    <xdr:sp macro="" textlink="">
      <xdr:nvSpPr>
        <xdr:cNvPr id="474" name="【市民会館】&#10;一人当たり面積該当値テキスト">
          <a:extLst>
            <a:ext uri="{FF2B5EF4-FFF2-40B4-BE49-F238E27FC236}">
              <a16:creationId xmlns:a16="http://schemas.microsoft.com/office/drawing/2014/main" id="{957CE9DF-FCED-4343-ADFB-E2D21E724FCA}"/>
            </a:ext>
          </a:extLst>
        </xdr:cNvPr>
        <xdr:cNvSpPr txBox="1"/>
      </xdr:nvSpPr>
      <xdr:spPr>
        <a:xfrm>
          <a:off x="9467850" y="1681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162561</xdr:rowOff>
    </xdr:from>
    <xdr:to>
      <xdr:col>50</xdr:col>
      <xdr:colOff>165100</xdr:colOff>
      <xdr:row>105</xdr:row>
      <xdr:rowOff>92711</xdr:rowOff>
    </xdr:to>
    <xdr:sp macro="" textlink="">
      <xdr:nvSpPr>
        <xdr:cNvPr id="475" name="楕円 474">
          <a:extLst>
            <a:ext uri="{FF2B5EF4-FFF2-40B4-BE49-F238E27FC236}">
              <a16:creationId xmlns:a16="http://schemas.microsoft.com/office/drawing/2014/main" id="{E9D70F55-F8B9-4F50-A7E3-1667A93A976F}"/>
            </a:ext>
          </a:extLst>
        </xdr:cNvPr>
        <xdr:cNvSpPr/>
      </xdr:nvSpPr>
      <xdr:spPr>
        <a:xfrm>
          <a:off x="86360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99061</xdr:rowOff>
    </xdr:from>
    <xdr:to>
      <xdr:col>55</xdr:col>
      <xdr:colOff>0</xdr:colOff>
      <xdr:row>105</xdr:row>
      <xdr:rowOff>41911</xdr:rowOff>
    </xdr:to>
    <xdr:cxnSp macro="">
      <xdr:nvCxnSpPr>
        <xdr:cNvPr id="476" name="直線コネクタ 475">
          <a:extLst>
            <a:ext uri="{FF2B5EF4-FFF2-40B4-BE49-F238E27FC236}">
              <a16:creationId xmlns:a16="http://schemas.microsoft.com/office/drawing/2014/main" id="{A79DB7C9-D21E-47FC-9E06-34BC61247D4C}"/>
            </a:ext>
          </a:extLst>
        </xdr:cNvPr>
        <xdr:cNvCxnSpPr/>
      </xdr:nvCxnSpPr>
      <xdr:spPr>
        <a:xfrm flipV="1">
          <a:off x="8686800" y="17015461"/>
          <a:ext cx="74295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7" name="楕円 476">
          <a:extLst>
            <a:ext uri="{FF2B5EF4-FFF2-40B4-BE49-F238E27FC236}">
              <a16:creationId xmlns:a16="http://schemas.microsoft.com/office/drawing/2014/main" id="{14782617-528F-4800-BB53-B82D4E067535}"/>
            </a:ext>
          </a:extLst>
        </xdr:cNvPr>
        <xdr:cNvSpPr/>
      </xdr:nvSpPr>
      <xdr:spPr>
        <a:xfrm>
          <a:off x="7842250" y="174218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41911</xdr:rowOff>
    </xdr:from>
    <xdr:to>
      <xdr:col>50</xdr:col>
      <xdr:colOff>114300</xdr:colOff>
      <xdr:row>105</xdr:row>
      <xdr:rowOff>41911</xdr:rowOff>
    </xdr:to>
    <xdr:cxnSp macro="">
      <xdr:nvCxnSpPr>
        <xdr:cNvPr id="478" name="直線コネクタ 477">
          <a:extLst>
            <a:ext uri="{FF2B5EF4-FFF2-40B4-BE49-F238E27FC236}">
              <a16:creationId xmlns:a16="http://schemas.microsoft.com/office/drawing/2014/main" id="{D7C22F87-2BA9-494C-84CD-11BC616B34E1}"/>
            </a:ext>
          </a:extLst>
        </xdr:cNvPr>
        <xdr:cNvCxnSpPr/>
      </xdr:nvCxnSpPr>
      <xdr:spPr>
        <a:xfrm>
          <a:off x="7886700" y="174726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162561</xdr:rowOff>
    </xdr:from>
    <xdr:to>
      <xdr:col>41</xdr:col>
      <xdr:colOff>101600</xdr:colOff>
      <xdr:row>105</xdr:row>
      <xdr:rowOff>92711</xdr:rowOff>
    </xdr:to>
    <xdr:sp macro="" textlink="">
      <xdr:nvSpPr>
        <xdr:cNvPr id="479" name="楕円 478">
          <a:extLst>
            <a:ext uri="{FF2B5EF4-FFF2-40B4-BE49-F238E27FC236}">
              <a16:creationId xmlns:a16="http://schemas.microsoft.com/office/drawing/2014/main" id="{AC692C3E-4930-4D22-8566-25027DC04B3C}"/>
            </a:ext>
          </a:extLst>
        </xdr:cNvPr>
        <xdr:cNvSpPr/>
      </xdr:nvSpPr>
      <xdr:spPr>
        <a:xfrm>
          <a:off x="702945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41911</xdr:rowOff>
    </xdr:from>
    <xdr:to>
      <xdr:col>45</xdr:col>
      <xdr:colOff>177800</xdr:colOff>
      <xdr:row>105</xdr:row>
      <xdr:rowOff>41911</xdr:rowOff>
    </xdr:to>
    <xdr:cxnSp macro="">
      <xdr:nvCxnSpPr>
        <xdr:cNvPr id="480" name="直線コネクタ 479">
          <a:extLst>
            <a:ext uri="{FF2B5EF4-FFF2-40B4-BE49-F238E27FC236}">
              <a16:creationId xmlns:a16="http://schemas.microsoft.com/office/drawing/2014/main" id="{74DDA9AB-4FB6-4AC1-94D5-BDF5E914E440}"/>
            </a:ext>
          </a:extLst>
        </xdr:cNvPr>
        <xdr:cNvCxnSpPr/>
      </xdr:nvCxnSpPr>
      <xdr:spPr>
        <a:xfrm>
          <a:off x="7080250" y="1747266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109220</xdr:rowOff>
    </xdr:from>
    <xdr:to>
      <xdr:col>36</xdr:col>
      <xdr:colOff>165100</xdr:colOff>
      <xdr:row>103</xdr:row>
      <xdr:rowOff>39370</xdr:rowOff>
    </xdr:to>
    <xdr:sp macro="" textlink="">
      <xdr:nvSpPr>
        <xdr:cNvPr id="481" name="楕円 480">
          <a:extLst>
            <a:ext uri="{FF2B5EF4-FFF2-40B4-BE49-F238E27FC236}">
              <a16:creationId xmlns:a16="http://schemas.microsoft.com/office/drawing/2014/main" id="{EC8E0B83-457D-4FF8-9930-6FDB924E6DB6}"/>
            </a:ext>
          </a:extLst>
        </xdr:cNvPr>
        <xdr:cNvSpPr/>
      </xdr:nvSpPr>
      <xdr:spPr>
        <a:xfrm>
          <a:off x="6235700" y="1702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160020</xdr:rowOff>
    </xdr:from>
    <xdr:to>
      <xdr:col>41</xdr:col>
      <xdr:colOff>50800</xdr:colOff>
      <xdr:row>105</xdr:row>
      <xdr:rowOff>41911</xdr:rowOff>
    </xdr:to>
    <xdr:cxnSp macro="">
      <xdr:nvCxnSpPr>
        <xdr:cNvPr id="482" name="直線コネクタ 481">
          <a:extLst>
            <a:ext uri="{FF2B5EF4-FFF2-40B4-BE49-F238E27FC236}">
              <a16:creationId xmlns:a16="http://schemas.microsoft.com/office/drawing/2014/main" id="{0F2E658C-EAC4-4840-8D99-3C9A70381C61}"/>
            </a:ext>
          </a:extLst>
        </xdr:cNvPr>
        <xdr:cNvCxnSpPr/>
      </xdr:nvCxnSpPr>
      <xdr:spPr>
        <a:xfrm>
          <a:off x="6286500" y="17076420"/>
          <a:ext cx="793750" cy="39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C6628E44-1DFB-48A0-97D7-C61AC8148580}"/>
            </a:ext>
          </a:extLst>
        </xdr:cNvPr>
        <xdr:cNvSpPr txBox="1"/>
      </xdr:nvSpPr>
      <xdr:spPr>
        <a:xfrm>
          <a:off x="8458277" y="1751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4" name="n_2aveValue【市民会館】&#10;一人当たり面積">
          <a:extLst>
            <a:ext uri="{FF2B5EF4-FFF2-40B4-BE49-F238E27FC236}">
              <a16:creationId xmlns:a16="http://schemas.microsoft.com/office/drawing/2014/main" id="{D478033F-022B-4D8C-B28A-435FB6FC2B81}"/>
            </a:ext>
          </a:extLst>
        </xdr:cNvPr>
        <xdr:cNvSpPr txBox="1"/>
      </xdr:nvSpPr>
      <xdr:spPr>
        <a:xfrm>
          <a:off x="7677227" y="1756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85" name="n_3aveValue【市民会館】&#10;一人当たり面積">
          <a:extLst>
            <a:ext uri="{FF2B5EF4-FFF2-40B4-BE49-F238E27FC236}">
              <a16:creationId xmlns:a16="http://schemas.microsoft.com/office/drawing/2014/main" id="{E0F0BA06-E586-404D-BC16-1DCAB07B78AC}"/>
            </a:ext>
          </a:extLst>
        </xdr:cNvPr>
        <xdr:cNvSpPr txBox="1"/>
      </xdr:nvSpPr>
      <xdr:spPr>
        <a:xfrm>
          <a:off x="6864427" y="1757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86" name="n_4aveValue【市民会館】&#10;一人当たり面積">
          <a:extLst>
            <a:ext uri="{FF2B5EF4-FFF2-40B4-BE49-F238E27FC236}">
              <a16:creationId xmlns:a16="http://schemas.microsoft.com/office/drawing/2014/main" id="{BEEFF4D2-EA3C-4F53-B90E-DB06AE118086}"/>
            </a:ext>
          </a:extLst>
        </xdr:cNvPr>
        <xdr:cNvSpPr txBox="1"/>
      </xdr:nvSpPr>
      <xdr:spPr>
        <a:xfrm>
          <a:off x="6070677" y="1754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109238</xdr:rowOff>
    </xdr:from>
    <xdr:ext cx="469744" cy="259045"/>
    <xdr:sp macro="" textlink="">
      <xdr:nvSpPr>
        <xdr:cNvPr id="487" name="n_1mainValue【市民会館】&#10;一人当たり面積">
          <a:extLst>
            <a:ext uri="{FF2B5EF4-FFF2-40B4-BE49-F238E27FC236}">
              <a16:creationId xmlns:a16="http://schemas.microsoft.com/office/drawing/2014/main" id="{68B9BF11-AEBD-467A-BD90-F730B022ECA0}"/>
            </a:ext>
          </a:extLst>
        </xdr:cNvPr>
        <xdr:cNvSpPr txBox="1"/>
      </xdr:nvSpPr>
      <xdr:spPr>
        <a:xfrm>
          <a:off x="8458277" y="171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88" name="n_2mainValue【市民会館】&#10;一人当たり面積">
          <a:extLst>
            <a:ext uri="{FF2B5EF4-FFF2-40B4-BE49-F238E27FC236}">
              <a16:creationId xmlns:a16="http://schemas.microsoft.com/office/drawing/2014/main" id="{9A3538E0-24A4-4FE3-8794-4439EB188A72}"/>
            </a:ext>
          </a:extLst>
        </xdr:cNvPr>
        <xdr:cNvSpPr txBox="1"/>
      </xdr:nvSpPr>
      <xdr:spPr>
        <a:xfrm>
          <a:off x="7677227" y="171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89" name="n_3mainValue【市民会館】&#10;一人当たり面積">
          <a:extLst>
            <a:ext uri="{FF2B5EF4-FFF2-40B4-BE49-F238E27FC236}">
              <a16:creationId xmlns:a16="http://schemas.microsoft.com/office/drawing/2014/main" id="{4FC2D949-D879-4654-8F35-986705AEC1F0}"/>
            </a:ext>
          </a:extLst>
        </xdr:cNvPr>
        <xdr:cNvSpPr txBox="1"/>
      </xdr:nvSpPr>
      <xdr:spPr>
        <a:xfrm>
          <a:off x="6864427" y="171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55897</xdr:rowOff>
    </xdr:from>
    <xdr:ext cx="469744" cy="259045"/>
    <xdr:sp macro="" textlink="">
      <xdr:nvSpPr>
        <xdr:cNvPr id="490" name="n_4mainValue【市民会館】&#10;一人当たり面積">
          <a:extLst>
            <a:ext uri="{FF2B5EF4-FFF2-40B4-BE49-F238E27FC236}">
              <a16:creationId xmlns:a16="http://schemas.microsoft.com/office/drawing/2014/main" id="{326C5547-F994-4EE3-9B11-C5662622BF7C}"/>
            </a:ext>
          </a:extLst>
        </xdr:cNvPr>
        <xdr:cNvSpPr txBox="1"/>
      </xdr:nvSpPr>
      <xdr:spPr>
        <a:xfrm>
          <a:off x="6070677" y="1680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D71E03D2-B3A4-4FFA-A565-2626FDC6E3F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304D7488-46B2-474F-B5BA-01A5678A901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54475631-0A2F-450D-AE0A-B21D59D03501}"/>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42406044-F376-43CA-9076-BBEF26C77C5E}"/>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BFDB7991-32FB-419D-9C3F-A35F38244B62}"/>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D30D18D5-3A20-43E8-8DA6-B5E0248A13A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FCB619E0-F7CA-4C15-AEA3-ECFFF835FADD}"/>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B9575107-7D40-4E56-8848-8DA32A905434}"/>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A7634BBC-2B60-4DEB-838A-FA3511E067C9}"/>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66DEDAD3-1F75-40A2-B493-00D30D486EBE}"/>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BEEC1EA7-F930-449A-895B-9506CD488E55}"/>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EEFFC447-14B4-4782-905D-FCD238FC5544}"/>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658E50A3-1482-471A-807E-03D82EE81CD0}"/>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E6A6AB92-2FA1-4215-9745-349A68FCD4EF}"/>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D8ACEEF9-6DA8-4AD9-98AB-FC36D6D2AE91}"/>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48A42783-6448-4578-903D-463A52204B53}"/>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42D8EC60-8A53-4767-8063-444D9A55BED4}"/>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96D0F89-6A52-4F29-B863-617C8A21620B}"/>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CC5464E7-405B-435E-886C-18B655477D01}"/>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DFFEF4CE-52F3-4C28-B637-3183019F0F54}"/>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CA1CCDB0-A7B2-43BF-8F3B-4B59D3AEFEA7}"/>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D623CA44-224B-4272-8A61-6A9B602FD048}"/>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16374488-001D-4DE1-BE71-644C64A6ED4E}"/>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BC1757A-8330-4941-B2EC-B8E3BBF2BA8A}"/>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E9E6F3C7-87D5-455D-931B-B6152AC3F167}"/>
            </a:ext>
          </a:extLst>
        </xdr:cNvPr>
        <xdr:cNvCxnSpPr/>
      </xdr:nvCxnSpPr>
      <xdr:spPr>
        <a:xfrm flipV="1">
          <a:off x="14699614" y="5634990"/>
          <a:ext cx="0"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BA485C00-5A93-4F3D-9F7F-A596CEEA11E4}"/>
            </a:ext>
          </a:extLst>
        </xdr:cNvPr>
        <xdr:cNvSpPr txBox="1"/>
      </xdr:nvSpPr>
      <xdr:spPr>
        <a:xfrm>
          <a:off x="14738350" y="690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1445BA31-E72D-48C3-A8C7-6AA31536E8EB}"/>
            </a:ext>
          </a:extLst>
        </xdr:cNvPr>
        <xdr:cNvCxnSpPr/>
      </xdr:nvCxnSpPr>
      <xdr:spPr>
        <a:xfrm>
          <a:off x="14611350" y="68992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78B0EB2F-1D09-450E-8CCF-0A873D24EBEF}"/>
            </a:ext>
          </a:extLst>
        </xdr:cNvPr>
        <xdr:cNvSpPr txBox="1"/>
      </xdr:nvSpPr>
      <xdr:spPr>
        <a:xfrm>
          <a:off x="14738350" y="542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DE985DE2-6A09-447A-A6B2-58A5D7E5118F}"/>
            </a:ext>
          </a:extLst>
        </xdr:cNvPr>
        <xdr:cNvCxnSpPr/>
      </xdr:nvCxnSpPr>
      <xdr:spPr>
        <a:xfrm>
          <a:off x="14611350" y="5634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9919D909-9AF0-469A-974B-8EC2F010513F}"/>
            </a:ext>
          </a:extLst>
        </xdr:cNvPr>
        <xdr:cNvSpPr txBox="1"/>
      </xdr:nvSpPr>
      <xdr:spPr>
        <a:xfrm>
          <a:off x="14738350" y="6099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A8F51FA0-4564-477C-95B0-00AC12BCF13E}"/>
            </a:ext>
          </a:extLst>
        </xdr:cNvPr>
        <xdr:cNvSpPr/>
      </xdr:nvSpPr>
      <xdr:spPr>
        <a:xfrm>
          <a:off x="14649450" y="62414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1129538B-2EA2-4E00-BF96-A8877FD91557}"/>
            </a:ext>
          </a:extLst>
        </xdr:cNvPr>
        <xdr:cNvSpPr/>
      </xdr:nvSpPr>
      <xdr:spPr>
        <a:xfrm>
          <a:off x="13887450" y="6231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FFAFA7D7-D8B6-47BA-B006-73D927500E02}"/>
            </a:ext>
          </a:extLst>
        </xdr:cNvPr>
        <xdr:cNvSpPr/>
      </xdr:nvSpPr>
      <xdr:spPr>
        <a:xfrm>
          <a:off x="13093700" y="617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FC71B106-059B-4E2B-A19A-C6FAA8D4A5BD}"/>
            </a:ext>
          </a:extLst>
        </xdr:cNvPr>
        <xdr:cNvSpPr/>
      </xdr:nvSpPr>
      <xdr:spPr>
        <a:xfrm>
          <a:off x="12299950" y="62014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56BA12CA-264B-4A7C-9BEF-76C85ECE6730}"/>
            </a:ext>
          </a:extLst>
        </xdr:cNvPr>
        <xdr:cNvSpPr/>
      </xdr:nvSpPr>
      <xdr:spPr>
        <a:xfrm>
          <a:off x="11487150" y="617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8E15805-974B-49FA-8397-C202A8C5ACAB}"/>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D3FA472-0EA3-4C18-A2E1-42CE51C75E3C}"/>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D466025-8778-4D79-A0B1-266EE7066E3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3C9DB84-CAF6-4650-A9E8-B93ACFF32B37}"/>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1BB29C8-2A18-4195-AB50-AA27539ED24D}"/>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38735</xdr:rowOff>
    </xdr:from>
    <xdr:to>
      <xdr:col>85</xdr:col>
      <xdr:colOff>177800</xdr:colOff>
      <xdr:row>40</xdr:row>
      <xdr:rowOff>140335</xdr:rowOff>
    </xdr:to>
    <xdr:sp macro="" textlink="">
      <xdr:nvSpPr>
        <xdr:cNvPr id="531" name="楕円 530">
          <a:extLst>
            <a:ext uri="{FF2B5EF4-FFF2-40B4-BE49-F238E27FC236}">
              <a16:creationId xmlns:a16="http://schemas.microsoft.com/office/drawing/2014/main" id="{8DAF8E2A-C26C-4FB8-AC65-9994252EDD3F}"/>
            </a:ext>
          </a:extLst>
        </xdr:cNvPr>
        <xdr:cNvSpPr/>
      </xdr:nvSpPr>
      <xdr:spPr>
        <a:xfrm>
          <a:off x="14649450" y="66490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17162</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FE8A0208-EB6D-415B-8BFA-7C4C1CBBAB2E}"/>
            </a:ext>
          </a:extLst>
        </xdr:cNvPr>
        <xdr:cNvSpPr txBox="1"/>
      </xdr:nvSpPr>
      <xdr:spPr>
        <a:xfrm>
          <a:off x="14738350"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111125</xdr:rowOff>
    </xdr:from>
    <xdr:to>
      <xdr:col>81</xdr:col>
      <xdr:colOff>101600</xdr:colOff>
      <xdr:row>40</xdr:row>
      <xdr:rowOff>41275</xdr:rowOff>
    </xdr:to>
    <xdr:sp macro="" textlink="">
      <xdr:nvSpPr>
        <xdr:cNvPr id="533" name="楕円 532">
          <a:extLst>
            <a:ext uri="{FF2B5EF4-FFF2-40B4-BE49-F238E27FC236}">
              <a16:creationId xmlns:a16="http://schemas.microsoft.com/office/drawing/2014/main" id="{A2D9B09F-43D5-48A6-836C-9321251B9AB6}"/>
            </a:ext>
          </a:extLst>
        </xdr:cNvPr>
        <xdr:cNvSpPr/>
      </xdr:nvSpPr>
      <xdr:spPr>
        <a:xfrm>
          <a:off x="13887450" y="65563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161925</xdr:rowOff>
    </xdr:from>
    <xdr:to>
      <xdr:col>85</xdr:col>
      <xdr:colOff>127000</xdr:colOff>
      <xdr:row>40</xdr:row>
      <xdr:rowOff>89535</xdr:rowOff>
    </xdr:to>
    <xdr:cxnSp macro="">
      <xdr:nvCxnSpPr>
        <xdr:cNvPr id="534" name="直線コネクタ 533">
          <a:extLst>
            <a:ext uri="{FF2B5EF4-FFF2-40B4-BE49-F238E27FC236}">
              <a16:creationId xmlns:a16="http://schemas.microsoft.com/office/drawing/2014/main" id="{720E432C-95DF-4BD6-B21D-F7AA6D937857}"/>
            </a:ext>
          </a:extLst>
        </xdr:cNvPr>
        <xdr:cNvCxnSpPr/>
      </xdr:nvCxnSpPr>
      <xdr:spPr>
        <a:xfrm>
          <a:off x="13938250" y="6607175"/>
          <a:ext cx="762000" cy="9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80645</xdr:rowOff>
    </xdr:from>
    <xdr:to>
      <xdr:col>76</xdr:col>
      <xdr:colOff>165100</xdr:colOff>
      <xdr:row>40</xdr:row>
      <xdr:rowOff>10795</xdr:rowOff>
    </xdr:to>
    <xdr:sp macro="" textlink="">
      <xdr:nvSpPr>
        <xdr:cNvPr id="535" name="楕円 534">
          <a:extLst>
            <a:ext uri="{FF2B5EF4-FFF2-40B4-BE49-F238E27FC236}">
              <a16:creationId xmlns:a16="http://schemas.microsoft.com/office/drawing/2014/main" id="{CB18FC75-74A8-4B32-8F26-88EC505A7E3C}"/>
            </a:ext>
          </a:extLst>
        </xdr:cNvPr>
        <xdr:cNvSpPr/>
      </xdr:nvSpPr>
      <xdr:spPr>
        <a:xfrm>
          <a:off x="13093700" y="65258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131445</xdr:rowOff>
    </xdr:from>
    <xdr:to>
      <xdr:col>81</xdr:col>
      <xdr:colOff>50800</xdr:colOff>
      <xdr:row>39</xdr:row>
      <xdr:rowOff>161925</xdr:rowOff>
    </xdr:to>
    <xdr:cxnSp macro="">
      <xdr:nvCxnSpPr>
        <xdr:cNvPr id="536" name="直線コネクタ 535">
          <a:extLst>
            <a:ext uri="{FF2B5EF4-FFF2-40B4-BE49-F238E27FC236}">
              <a16:creationId xmlns:a16="http://schemas.microsoft.com/office/drawing/2014/main" id="{1A3456D3-CB5E-4D4C-8465-00CAD6383B7E}"/>
            </a:ext>
          </a:extLst>
        </xdr:cNvPr>
        <xdr:cNvCxnSpPr/>
      </xdr:nvCxnSpPr>
      <xdr:spPr>
        <a:xfrm>
          <a:off x="13144500" y="6576695"/>
          <a:ext cx="7937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42545</xdr:rowOff>
    </xdr:from>
    <xdr:to>
      <xdr:col>72</xdr:col>
      <xdr:colOff>38100</xdr:colOff>
      <xdr:row>39</xdr:row>
      <xdr:rowOff>144145</xdr:rowOff>
    </xdr:to>
    <xdr:sp macro="" textlink="">
      <xdr:nvSpPr>
        <xdr:cNvPr id="537" name="楕円 536">
          <a:extLst>
            <a:ext uri="{FF2B5EF4-FFF2-40B4-BE49-F238E27FC236}">
              <a16:creationId xmlns:a16="http://schemas.microsoft.com/office/drawing/2014/main" id="{0C273D82-2B4B-4E04-B4A7-A084BD722DFA}"/>
            </a:ext>
          </a:extLst>
        </xdr:cNvPr>
        <xdr:cNvSpPr/>
      </xdr:nvSpPr>
      <xdr:spPr>
        <a:xfrm>
          <a:off x="12299950" y="64877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93345</xdr:rowOff>
    </xdr:from>
    <xdr:to>
      <xdr:col>76</xdr:col>
      <xdr:colOff>114300</xdr:colOff>
      <xdr:row>39</xdr:row>
      <xdr:rowOff>131445</xdr:rowOff>
    </xdr:to>
    <xdr:cxnSp macro="">
      <xdr:nvCxnSpPr>
        <xdr:cNvPr id="538" name="直線コネクタ 537">
          <a:extLst>
            <a:ext uri="{FF2B5EF4-FFF2-40B4-BE49-F238E27FC236}">
              <a16:creationId xmlns:a16="http://schemas.microsoft.com/office/drawing/2014/main" id="{FCDF65E7-6F64-4EF6-A2A4-A72A3AD64B1D}"/>
            </a:ext>
          </a:extLst>
        </xdr:cNvPr>
        <xdr:cNvCxnSpPr/>
      </xdr:nvCxnSpPr>
      <xdr:spPr>
        <a:xfrm>
          <a:off x="12344400" y="653859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6350</xdr:rowOff>
    </xdr:from>
    <xdr:to>
      <xdr:col>67</xdr:col>
      <xdr:colOff>101600</xdr:colOff>
      <xdr:row>39</xdr:row>
      <xdr:rowOff>107950</xdr:rowOff>
    </xdr:to>
    <xdr:sp macro="" textlink="">
      <xdr:nvSpPr>
        <xdr:cNvPr id="539" name="楕円 538">
          <a:extLst>
            <a:ext uri="{FF2B5EF4-FFF2-40B4-BE49-F238E27FC236}">
              <a16:creationId xmlns:a16="http://schemas.microsoft.com/office/drawing/2014/main" id="{9C0C79E4-8355-44F1-8304-90774FD77921}"/>
            </a:ext>
          </a:extLst>
        </xdr:cNvPr>
        <xdr:cNvSpPr/>
      </xdr:nvSpPr>
      <xdr:spPr>
        <a:xfrm>
          <a:off x="1148715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57150</xdr:rowOff>
    </xdr:from>
    <xdr:to>
      <xdr:col>71</xdr:col>
      <xdr:colOff>177800</xdr:colOff>
      <xdr:row>39</xdr:row>
      <xdr:rowOff>93345</xdr:rowOff>
    </xdr:to>
    <xdr:cxnSp macro="">
      <xdr:nvCxnSpPr>
        <xdr:cNvPr id="540" name="直線コネクタ 539">
          <a:extLst>
            <a:ext uri="{FF2B5EF4-FFF2-40B4-BE49-F238E27FC236}">
              <a16:creationId xmlns:a16="http://schemas.microsoft.com/office/drawing/2014/main" id="{6B760403-6A3F-4AD4-9F6F-AA6FAAB6F762}"/>
            </a:ext>
          </a:extLst>
        </xdr:cNvPr>
        <xdr:cNvCxnSpPr/>
      </xdr:nvCxnSpPr>
      <xdr:spPr>
        <a:xfrm>
          <a:off x="11537950" y="6502400"/>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63517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D5C2A595-0A4F-4878-86B2-378568C529C8}"/>
            </a:ext>
          </a:extLst>
        </xdr:cNvPr>
        <xdr:cNvSpPr txBox="1"/>
      </xdr:nvSpPr>
      <xdr:spPr>
        <a:xfrm>
          <a:off x="13742044" y="6013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B45C01F6-C07F-459F-8D96-06B1E3B8D682}"/>
            </a:ext>
          </a:extLst>
        </xdr:cNvPr>
        <xdr:cNvSpPr txBox="1"/>
      </xdr:nvSpPr>
      <xdr:spPr>
        <a:xfrm>
          <a:off x="12960994"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73D3EF6B-4503-40BA-AB59-8860DE6B567A}"/>
            </a:ext>
          </a:extLst>
        </xdr:cNvPr>
        <xdr:cNvSpPr txBox="1"/>
      </xdr:nvSpPr>
      <xdr:spPr>
        <a:xfrm>
          <a:off x="12167244"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AB5D4C3F-9868-4A62-B7CE-697A24697D77}"/>
            </a:ext>
          </a:extLst>
        </xdr:cNvPr>
        <xdr:cNvSpPr txBox="1"/>
      </xdr:nvSpPr>
      <xdr:spPr>
        <a:xfrm>
          <a:off x="11354444" y="5954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32402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86A691A0-5B8C-49AD-B0C2-DF45D86B3062}"/>
            </a:ext>
          </a:extLst>
        </xdr:cNvPr>
        <xdr:cNvSpPr txBox="1"/>
      </xdr:nvSpPr>
      <xdr:spPr>
        <a:xfrm>
          <a:off x="1374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1922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70EE13A3-4965-4C50-ACB0-FDBCED02229D}"/>
            </a:ext>
          </a:extLst>
        </xdr:cNvPr>
        <xdr:cNvSpPr txBox="1"/>
      </xdr:nvSpPr>
      <xdr:spPr>
        <a:xfrm>
          <a:off x="1296099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135272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833A6493-AE7B-4B74-BFB8-CEFA0A04B747}"/>
            </a:ext>
          </a:extLst>
        </xdr:cNvPr>
        <xdr:cNvSpPr txBox="1"/>
      </xdr:nvSpPr>
      <xdr:spPr>
        <a:xfrm>
          <a:off x="12167244" y="6580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99077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8934D5B1-F539-4800-9654-7413B5819E95}"/>
            </a:ext>
          </a:extLst>
        </xdr:cNvPr>
        <xdr:cNvSpPr txBox="1"/>
      </xdr:nvSpPr>
      <xdr:spPr>
        <a:xfrm>
          <a:off x="11354444" y="654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CBF07FB1-F559-47FA-B855-60124696822E}"/>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7FBCEB1B-046F-4585-8231-97713F43769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489770C8-0C16-4799-A9DC-5360BBB254FE}"/>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22F0A9FF-4976-4DA3-94A6-97F46A3F5094}"/>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A18ACDA-7465-48DA-9066-7BE1BEAAB22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F2599442-3807-489C-84BC-750669526487}"/>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8EAE5CB5-B1D8-4F40-928B-7CE9652E372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7A7E5004-255E-4E21-8F3B-D143E2B1D55A}"/>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B14F9FD5-BC06-480D-8B14-4744D81073F8}"/>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A5F5BB12-A7DE-44EA-B38C-085864BC8C3A}"/>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940DB31B-D388-41D1-8653-D48C68B0D2EC}"/>
            </a:ext>
          </a:extLst>
        </xdr:cNvPr>
        <xdr:cNvCxnSpPr/>
      </xdr:nvCxnSpPr>
      <xdr:spPr>
        <a:xfrm>
          <a:off x="16459200" y="7073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D1F3F1DB-DAB8-457E-99D2-A91F43475C61}"/>
            </a:ext>
          </a:extLst>
        </xdr:cNvPr>
        <xdr:cNvSpPr txBox="1"/>
      </xdr:nvSpPr>
      <xdr:spPr>
        <a:xfrm>
          <a:off x="16248514" y="6938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D4E40D95-CBF4-441F-95EF-B9ECA6FAECAF}"/>
            </a:ext>
          </a:extLst>
        </xdr:cNvPr>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95AEE637-9EA1-4D15-BDF2-341A819E5F9D}"/>
            </a:ext>
          </a:extLst>
        </xdr:cNvPr>
        <xdr:cNvSpPr txBox="1"/>
      </xdr:nvSpPr>
      <xdr:spPr>
        <a:xfrm>
          <a:off x="15985051" y="6658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AA91E167-3FDF-43EA-9659-E1436E2B5A7B}"/>
            </a:ext>
          </a:extLst>
        </xdr:cNvPr>
        <xdr:cNvCxnSpPr/>
      </xdr:nvCxnSpPr>
      <xdr:spPr>
        <a:xfrm>
          <a:off x="16459200" y="652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A262FCD8-C915-42B4-A23D-AD6353058E1C}"/>
            </a:ext>
          </a:extLst>
        </xdr:cNvPr>
        <xdr:cNvSpPr txBox="1"/>
      </xdr:nvSpPr>
      <xdr:spPr>
        <a:xfrm>
          <a:off x="15985051" y="6385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15FAE17B-E7CB-48BB-90E9-A3D96B60C10D}"/>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AAAE994F-32BE-434F-8719-C7AF5A0333E4}"/>
            </a:ext>
          </a:extLst>
        </xdr:cNvPr>
        <xdr:cNvSpPr txBox="1"/>
      </xdr:nvSpPr>
      <xdr:spPr>
        <a:xfrm>
          <a:off x="159850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F8732425-96CA-4149-9249-304D78987753}"/>
            </a:ext>
          </a:extLst>
        </xdr:cNvPr>
        <xdr:cNvCxnSpPr/>
      </xdr:nvCxnSpPr>
      <xdr:spPr>
        <a:xfrm>
          <a:off x="16459200" y="59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F35E0355-60D9-4E88-86D2-3FCD91D1729A}"/>
            </a:ext>
          </a:extLst>
        </xdr:cNvPr>
        <xdr:cNvSpPr txBox="1"/>
      </xdr:nvSpPr>
      <xdr:spPr>
        <a:xfrm>
          <a:off x="15939981" y="583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F03A3480-EB27-4A2A-99A7-0084BE0F7A63}"/>
            </a:ext>
          </a:extLst>
        </xdr:cNvPr>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5672F9FF-F407-4ACE-8D67-84389E05ACDA}"/>
            </a:ext>
          </a:extLst>
        </xdr:cNvPr>
        <xdr:cNvSpPr txBox="1"/>
      </xdr:nvSpPr>
      <xdr:spPr>
        <a:xfrm>
          <a:off x="15939981" y="5560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E949D807-0BDE-408A-9415-855447293C7B}"/>
            </a:ext>
          </a:extLst>
        </xdr:cNvPr>
        <xdr:cNvCxnSpPr/>
      </xdr:nvCxnSpPr>
      <xdr:spPr>
        <a:xfrm>
          <a:off x="16459200" y="542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67BF0629-6FFA-45BE-AD91-EDACE3244B9D}"/>
            </a:ext>
          </a:extLst>
        </xdr:cNvPr>
        <xdr:cNvSpPr txBox="1"/>
      </xdr:nvSpPr>
      <xdr:spPr>
        <a:xfrm>
          <a:off x="15939981" y="5287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EE3EEDA7-064D-4AE0-8EFB-345528C4D254}"/>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D8BEF11B-B670-4FC4-98FF-19ED77F08672}"/>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701764D1-E1F3-4CA6-BECA-12DA6D7166E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10FBB09C-98A8-4B4A-8CCB-A04A940250E1}"/>
            </a:ext>
          </a:extLst>
        </xdr:cNvPr>
        <xdr:cNvCxnSpPr/>
      </xdr:nvCxnSpPr>
      <xdr:spPr>
        <a:xfrm flipV="1">
          <a:off x="19951064" y="5581456"/>
          <a:ext cx="0" cy="1305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45A87480-9271-4D16-88BE-67143A390B7D}"/>
            </a:ext>
          </a:extLst>
        </xdr:cNvPr>
        <xdr:cNvSpPr txBox="1"/>
      </xdr:nvSpPr>
      <xdr:spPr>
        <a:xfrm>
          <a:off x="19989800" y="689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B5E07CAD-9722-40A5-9C62-8B67AAF86DA0}"/>
            </a:ext>
          </a:extLst>
        </xdr:cNvPr>
        <xdr:cNvCxnSpPr/>
      </xdr:nvCxnSpPr>
      <xdr:spPr>
        <a:xfrm>
          <a:off x="19881850" y="68873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3F882D47-1CBA-45B0-935F-2FEB02A0A1BE}"/>
            </a:ext>
          </a:extLst>
        </xdr:cNvPr>
        <xdr:cNvSpPr txBox="1"/>
      </xdr:nvSpPr>
      <xdr:spPr>
        <a:xfrm>
          <a:off x="19989800" y="5363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153B2A36-EE73-4F79-B041-5B52820EABDF}"/>
            </a:ext>
          </a:extLst>
        </xdr:cNvPr>
        <xdr:cNvCxnSpPr/>
      </xdr:nvCxnSpPr>
      <xdr:spPr>
        <a:xfrm>
          <a:off x="19881850" y="55814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8CF1F44C-857D-4DA1-B8BC-9CABAF6558E1}"/>
            </a:ext>
          </a:extLst>
        </xdr:cNvPr>
        <xdr:cNvSpPr txBox="1"/>
      </xdr:nvSpPr>
      <xdr:spPr>
        <a:xfrm>
          <a:off x="19989800" y="6282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F9A4B70B-9CEB-468C-A0D0-6833AC020800}"/>
            </a:ext>
          </a:extLst>
        </xdr:cNvPr>
        <xdr:cNvSpPr/>
      </xdr:nvSpPr>
      <xdr:spPr>
        <a:xfrm>
          <a:off x="19900900" y="629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DEA2FD06-E5CC-4597-8D7C-D4FEC35C9031}"/>
            </a:ext>
          </a:extLst>
        </xdr:cNvPr>
        <xdr:cNvSpPr/>
      </xdr:nvSpPr>
      <xdr:spPr>
        <a:xfrm>
          <a:off x="19157950" y="63037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0DDC8D10-7D0C-4E79-A74D-8C670E2F871B}"/>
            </a:ext>
          </a:extLst>
        </xdr:cNvPr>
        <xdr:cNvSpPr/>
      </xdr:nvSpPr>
      <xdr:spPr>
        <a:xfrm>
          <a:off x="18345150" y="63624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893047FB-8662-4420-B1BA-5F70F17BFCBF}"/>
            </a:ext>
          </a:extLst>
        </xdr:cNvPr>
        <xdr:cNvSpPr/>
      </xdr:nvSpPr>
      <xdr:spPr>
        <a:xfrm>
          <a:off x="17551400" y="6381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D28F7807-A08C-4FC8-88AE-46FB919B80B7}"/>
            </a:ext>
          </a:extLst>
        </xdr:cNvPr>
        <xdr:cNvSpPr/>
      </xdr:nvSpPr>
      <xdr:spPr>
        <a:xfrm>
          <a:off x="16757650" y="63735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57CC76A-0EC0-4F88-A3E3-151B561CD115}"/>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121E791-2C32-44CA-903B-7EDAB031D6BB}"/>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09DBCAC-C168-423E-98A7-BA2AC10D4385}"/>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547E2D4-4866-415B-926E-087ACFAC81F0}"/>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319A0D7-4B0F-4B03-9BFF-D1C976BAD11B}"/>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161408</xdr:rowOff>
    </xdr:from>
    <xdr:to>
      <xdr:col>116</xdr:col>
      <xdr:colOff>114300</xdr:colOff>
      <xdr:row>37</xdr:row>
      <xdr:rowOff>91558</xdr:rowOff>
    </xdr:to>
    <xdr:sp macro="" textlink="">
      <xdr:nvSpPr>
        <xdr:cNvPr id="592" name="楕円 591">
          <a:extLst>
            <a:ext uri="{FF2B5EF4-FFF2-40B4-BE49-F238E27FC236}">
              <a16:creationId xmlns:a16="http://schemas.microsoft.com/office/drawing/2014/main" id="{F435697F-53F9-4CEC-A6E5-D36DB340077D}"/>
            </a:ext>
          </a:extLst>
        </xdr:cNvPr>
        <xdr:cNvSpPr/>
      </xdr:nvSpPr>
      <xdr:spPr>
        <a:xfrm>
          <a:off x="19900900" y="61113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12835</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6069052E-D87B-4EA0-AECF-3BF6BF02D979}"/>
            </a:ext>
          </a:extLst>
        </xdr:cNvPr>
        <xdr:cNvSpPr txBox="1"/>
      </xdr:nvSpPr>
      <xdr:spPr>
        <a:xfrm>
          <a:off x="19989800" y="596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98866</xdr:rowOff>
    </xdr:from>
    <xdr:to>
      <xdr:col>112</xdr:col>
      <xdr:colOff>38100</xdr:colOff>
      <xdr:row>36</xdr:row>
      <xdr:rowOff>29016</xdr:rowOff>
    </xdr:to>
    <xdr:sp macro="" textlink="">
      <xdr:nvSpPr>
        <xdr:cNvPr id="594" name="楕円 593">
          <a:extLst>
            <a:ext uri="{FF2B5EF4-FFF2-40B4-BE49-F238E27FC236}">
              <a16:creationId xmlns:a16="http://schemas.microsoft.com/office/drawing/2014/main" id="{EFB9CF1C-F221-4842-BD63-B0F80765E27B}"/>
            </a:ext>
          </a:extLst>
        </xdr:cNvPr>
        <xdr:cNvSpPr/>
      </xdr:nvSpPr>
      <xdr:spPr>
        <a:xfrm>
          <a:off x="19157950" y="58837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149666</xdr:rowOff>
    </xdr:from>
    <xdr:to>
      <xdr:col>116</xdr:col>
      <xdr:colOff>63500</xdr:colOff>
      <xdr:row>37</xdr:row>
      <xdr:rowOff>40758</xdr:rowOff>
    </xdr:to>
    <xdr:cxnSp macro="">
      <xdr:nvCxnSpPr>
        <xdr:cNvPr id="595" name="直線コネクタ 594">
          <a:extLst>
            <a:ext uri="{FF2B5EF4-FFF2-40B4-BE49-F238E27FC236}">
              <a16:creationId xmlns:a16="http://schemas.microsoft.com/office/drawing/2014/main" id="{2D32AB67-B113-4547-8156-4E6C3FC443F2}"/>
            </a:ext>
          </a:extLst>
        </xdr:cNvPr>
        <xdr:cNvCxnSpPr/>
      </xdr:nvCxnSpPr>
      <xdr:spPr>
        <a:xfrm>
          <a:off x="19202400" y="5934516"/>
          <a:ext cx="749300" cy="221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103048</xdr:rowOff>
    </xdr:from>
    <xdr:to>
      <xdr:col>107</xdr:col>
      <xdr:colOff>101600</xdr:colOff>
      <xdr:row>36</xdr:row>
      <xdr:rowOff>33198</xdr:rowOff>
    </xdr:to>
    <xdr:sp macro="" textlink="">
      <xdr:nvSpPr>
        <xdr:cNvPr id="596" name="楕円 595">
          <a:extLst>
            <a:ext uri="{FF2B5EF4-FFF2-40B4-BE49-F238E27FC236}">
              <a16:creationId xmlns:a16="http://schemas.microsoft.com/office/drawing/2014/main" id="{C9F195A2-98D5-4E86-B6FC-9247560648E4}"/>
            </a:ext>
          </a:extLst>
        </xdr:cNvPr>
        <xdr:cNvSpPr/>
      </xdr:nvSpPr>
      <xdr:spPr>
        <a:xfrm>
          <a:off x="18345150" y="58878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149666</xdr:rowOff>
    </xdr:from>
    <xdr:to>
      <xdr:col>111</xdr:col>
      <xdr:colOff>177800</xdr:colOff>
      <xdr:row>35</xdr:row>
      <xdr:rowOff>153848</xdr:rowOff>
    </xdr:to>
    <xdr:cxnSp macro="">
      <xdr:nvCxnSpPr>
        <xdr:cNvPr id="597" name="直線コネクタ 596">
          <a:extLst>
            <a:ext uri="{FF2B5EF4-FFF2-40B4-BE49-F238E27FC236}">
              <a16:creationId xmlns:a16="http://schemas.microsoft.com/office/drawing/2014/main" id="{F4D2B954-8016-4B9F-94E3-280F96A00F12}"/>
            </a:ext>
          </a:extLst>
        </xdr:cNvPr>
        <xdr:cNvCxnSpPr/>
      </xdr:nvCxnSpPr>
      <xdr:spPr>
        <a:xfrm flipV="1">
          <a:off x="18395950" y="5934516"/>
          <a:ext cx="806450" cy="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105648</xdr:rowOff>
    </xdr:from>
    <xdr:to>
      <xdr:col>102</xdr:col>
      <xdr:colOff>165100</xdr:colOff>
      <xdr:row>36</xdr:row>
      <xdr:rowOff>35798</xdr:rowOff>
    </xdr:to>
    <xdr:sp macro="" textlink="">
      <xdr:nvSpPr>
        <xdr:cNvPr id="598" name="楕円 597">
          <a:extLst>
            <a:ext uri="{FF2B5EF4-FFF2-40B4-BE49-F238E27FC236}">
              <a16:creationId xmlns:a16="http://schemas.microsoft.com/office/drawing/2014/main" id="{5280B9EC-2A85-4647-8150-C3D14D8BD013}"/>
            </a:ext>
          </a:extLst>
        </xdr:cNvPr>
        <xdr:cNvSpPr/>
      </xdr:nvSpPr>
      <xdr:spPr>
        <a:xfrm>
          <a:off x="17551400" y="58904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153848</xdr:rowOff>
    </xdr:from>
    <xdr:to>
      <xdr:col>107</xdr:col>
      <xdr:colOff>50800</xdr:colOff>
      <xdr:row>35</xdr:row>
      <xdr:rowOff>156448</xdr:rowOff>
    </xdr:to>
    <xdr:cxnSp macro="">
      <xdr:nvCxnSpPr>
        <xdr:cNvPr id="599" name="直線コネクタ 598">
          <a:extLst>
            <a:ext uri="{FF2B5EF4-FFF2-40B4-BE49-F238E27FC236}">
              <a16:creationId xmlns:a16="http://schemas.microsoft.com/office/drawing/2014/main" id="{4D4E3393-CF10-4013-AEDA-3D8030CEFBF7}"/>
            </a:ext>
          </a:extLst>
        </xdr:cNvPr>
        <xdr:cNvCxnSpPr/>
      </xdr:nvCxnSpPr>
      <xdr:spPr>
        <a:xfrm flipV="1">
          <a:off x="17602200" y="5938698"/>
          <a:ext cx="793750" cy="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110268</xdr:rowOff>
    </xdr:from>
    <xdr:to>
      <xdr:col>98</xdr:col>
      <xdr:colOff>38100</xdr:colOff>
      <xdr:row>36</xdr:row>
      <xdr:rowOff>40418</xdr:rowOff>
    </xdr:to>
    <xdr:sp macro="" textlink="">
      <xdr:nvSpPr>
        <xdr:cNvPr id="600" name="楕円 599">
          <a:extLst>
            <a:ext uri="{FF2B5EF4-FFF2-40B4-BE49-F238E27FC236}">
              <a16:creationId xmlns:a16="http://schemas.microsoft.com/office/drawing/2014/main" id="{2C08FC53-9E75-401D-87AC-18788994AF85}"/>
            </a:ext>
          </a:extLst>
        </xdr:cNvPr>
        <xdr:cNvSpPr/>
      </xdr:nvSpPr>
      <xdr:spPr>
        <a:xfrm>
          <a:off x="16757650" y="58951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156448</xdr:rowOff>
    </xdr:from>
    <xdr:to>
      <xdr:col>102</xdr:col>
      <xdr:colOff>114300</xdr:colOff>
      <xdr:row>35</xdr:row>
      <xdr:rowOff>161068</xdr:rowOff>
    </xdr:to>
    <xdr:cxnSp macro="">
      <xdr:nvCxnSpPr>
        <xdr:cNvPr id="601" name="直線コネクタ 600">
          <a:extLst>
            <a:ext uri="{FF2B5EF4-FFF2-40B4-BE49-F238E27FC236}">
              <a16:creationId xmlns:a16="http://schemas.microsoft.com/office/drawing/2014/main" id="{8731D586-D1EB-48C8-8A0A-4156D406B46B}"/>
            </a:ext>
          </a:extLst>
        </xdr:cNvPr>
        <xdr:cNvCxnSpPr/>
      </xdr:nvCxnSpPr>
      <xdr:spPr>
        <a:xfrm flipV="1">
          <a:off x="16802100" y="5941298"/>
          <a:ext cx="800100" cy="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9D66FB96-ED50-4DD2-BC1C-6DCA3DB999E6}"/>
            </a:ext>
          </a:extLst>
        </xdr:cNvPr>
        <xdr:cNvSpPr txBox="1"/>
      </xdr:nvSpPr>
      <xdr:spPr>
        <a:xfrm>
          <a:off x="18947911" y="639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8424A4F1-3F17-4F98-B89A-EFD23F31A82E}"/>
            </a:ext>
          </a:extLst>
        </xdr:cNvPr>
        <xdr:cNvSpPr txBox="1"/>
      </xdr:nvSpPr>
      <xdr:spPr>
        <a:xfrm>
          <a:off x="18166861" y="644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710BD09F-1CB1-40EA-AEB8-4B41BE649C1D}"/>
            </a:ext>
          </a:extLst>
        </xdr:cNvPr>
        <xdr:cNvSpPr txBox="1"/>
      </xdr:nvSpPr>
      <xdr:spPr>
        <a:xfrm>
          <a:off x="17354061" y="646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CC2C46CE-06D4-45B5-9BD0-981AF5006499}"/>
            </a:ext>
          </a:extLst>
        </xdr:cNvPr>
        <xdr:cNvSpPr txBox="1"/>
      </xdr:nvSpPr>
      <xdr:spPr>
        <a:xfrm>
          <a:off x="16560311" y="645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45543</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8F3834AE-7841-474F-AA29-1497E578DDD6}"/>
            </a:ext>
          </a:extLst>
        </xdr:cNvPr>
        <xdr:cNvSpPr txBox="1"/>
      </xdr:nvSpPr>
      <xdr:spPr>
        <a:xfrm>
          <a:off x="18915595" y="5665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49725</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810293B4-2C77-490C-A876-890C8F8006E9}"/>
            </a:ext>
          </a:extLst>
        </xdr:cNvPr>
        <xdr:cNvSpPr txBox="1"/>
      </xdr:nvSpPr>
      <xdr:spPr>
        <a:xfrm>
          <a:off x="18134545" y="5669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52325</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3D160D4E-4B02-454A-AFB8-BF1C07623719}"/>
            </a:ext>
          </a:extLst>
        </xdr:cNvPr>
        <xdr:cNvSpPr txBox="1"/>
      </xdr:nvSpPr>
      <xdr:spPr>
        <a:xfrm>
          <a:off x="17321745" y="567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56945</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FD98CAE4-D6B5-433F-8F95-9A0AA5C74A5B}"/>
            </a:ext>
          </a:extLst>
        </xdr:cNvPr>
        <xdr:cNvSpPr txBox="1"/>
      </xdr:nvSpPr>
      <xdr:spPr>
        <a:xfrm>
          <a:off x="16527995" y="567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AA9BBD4-B9FD-4241-BBE1-51B58EC588B0}"/>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B9D475FD-66AD-40C7-BD8A-4AD6D5803753}"/>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8162DEEE-976B-47FD-9AD2-1DA2AA33254A}"/>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55F2478A-3808-4477-A244-B140E55C1223}"/>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B26F3A76-6727-453B-9409-682857C9109C}"/>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8193E8E8-F327-48A6-9C06-A535DF1C78D4}"/>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ADF346E7-6B39-4E86-8948-EBA466CFF3CB}"/>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E033351B-38C3-4165-8AD5-43F2A119E557}"/>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97DF6C8-E70A-47F7-8839-F03B2DE21658}"/>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CD46E18E-08C3-4E73-8E6E-30E119A2B1B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607D623B-B4F4-48B9-A964-B20D34B72DA1}"/>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5D5AF900-AA95-40C3-A645-F9580DAE545A}"/>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8933B65E-A006-4829-89F6-631D66087DA8}"/>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563F677B-F694-443D-9404-6899212EA3D8}"/>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56891EAE-B922-40CD-A297-2C780BF1B834}"/>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56F0B7BF-59A4-4E1F-B8F7-E0E234E0AD77}"/>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FD866813-6245-4932-8031-7ED68A211333}"/>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AE748BFB-2F4D-40CC-8B3B-21471139482A}"/>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104489C6-AF43-499F-A182-B203AD348E6B}"/>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BA2F547C-51C5-4684-B619-C037CBD6573F}"/>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BF5F0F05-1C7F-4901-865A-53FD4888ADDE}"/>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2071FBE4-045D-4C50-831F-C9C62F3C1262}"/>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15FAAD1E-DEDD-4A38-BB70-607E4A684E93}"/>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41305EB-A3B2-4E1B-B197-8BFAF425DF43}"/>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29EB23EE-C12B-4C43-8764-8C43E6E42DCF}"/>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C0BB7FD1-3530-41A0-B2C7-151210DEE389}"/>
            </a:ext>
          </a:extLst>
        </xdr:cNvPr>
        <xdr:cNvCxnSpPr/>
      </xdr:nvCxnSpPr>
      <xdr:spPr>
        <a:xfrm flipV="1">
          <a:off x="14699614" y="9215846"/>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A6B987FB-AB0F-484A-9E77-EC3A5B18F2B0}"/>
            </a:ext>
          </a:extLst>
        </xdr:cNvPr>
        <xdr:cNvSpPr txBox="1"/>
      </xdr:nvSpPr>
      <xdr:spPr>
        <a:xfrm>
          <a:off x="1473835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5CD9E808-3E62-4116-9B4E-3487E73B3295}"/>
            </a:ext>
          </a:extLst>
        </xdr:cNvPr>
        <xdr:cNvCxnSpPr/>
      </xdr:nvCxnSpPr>
      <xdr:spPr>
        <a:xfrm>
          <a:off x="14611350" y="1057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3447D2D2-27E4-4B45-9CD3-4235D96BF68D}"/>
            </a:ext>
          </a:extLst>
        </xdr:cNvPr>
        <xdr:cNvSpPr txBox="1"/>
      </xdr:nvSpPr>
      <xdr:spPr>
        <a:xfrm>
          <a:off x="14738350" y="89974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B3AD7D25-92B6-4206-9D5E-F9C9A62D6D90}"/>
            </a:ext>
          </a:extLst>
        </xdr:cNvPr>
        <xdr:cNvCxnSpPr/>
      </xdr:nvCxnSpPr>
      <xdr:spPr>
        <a:xfrm>
          <a:off x="14611350" y="92158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6004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9A0F6C20-D23C-4814-988A-F9547335A1CA}"/>
            </a:ext>
          </a:extLst>
        </xdr:cNvPr>
        <xdr:cNvSpPr txBox="1"/>
      </xdr:nvSpPr>
      <xdr:spPr>
        <a:xfrm>
          <a:off x="14738350" y="99183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A5415EEF-CEDE-4FB1-93CC-53F310932E7C}"/>
            </a:ext>
          </a:extLst>
        </xdr:cNvPr>
        <xdr:cNvSpPr/>
      </xdr:nvSpPr>
      <xdr:spPr>
        <a:xfrm>
          <a:off x="14649450" y="993992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23C013F8-E591-4CDD-9472-BA1878CF1373}"/>
            </a:ext>
          </a:extLst>
        </xdr:cNvPr>
        <xdr:cNvSpPr/>
      </xdr:nvSpPr>
      <xdr:spPr>
        <a:xfrm>
          <a:off x="13887450" y="99970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21261BC3-64BB-4902-BF5E-C6730A970D5A}"/>
            </a:ext>
          </a:extLst>
        </xdr:cNvPr>
        <xdr:cNvSpPr/>
      </xdr:nvSpPr>
      <xdr:spPr>
        <a:xfrm>
          <a:off x="13093700" y="996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0BC8EDB3-1C5D-4571-B473-68ED94F48AD0}"/>
            </a:ext>
          </a:extLst>
        </xdr:cNvPr>
        <xdr:cNvSpPr/>
      </xdr:nvSpPr>
      <xdr:spPr>
        <a:xfrm>
          <a:off x="12299950" y="99431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99FDF8EF-E05C-4284-B1D1-82A732A691AC}"/>
            </a:ext>
          </a:extLst>
        </xdr:cNvPr>
        <xdr:cNvSpPr/>
      </xdr:nvSpPr>
      <xdr:spPr>
        <a:xfrm>
          <a:off x="11487150" y="9915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113C515-3893-4528-BE2C-2A3E12156C43}"/>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2AADF7D9-251D-4F4D-9F10-2E0CFA403FD6}"/>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F24B6A24-5C19-4822-A8F6-8C71816CCD26}"/>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A91B69B-8D00-4BDF-8C24-07D01D00FD8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7506FE4-283E-418A-A7AE-EC67100B18CA}"/>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78196</xdr:rowOff>
    </xdr:from>
    <xdr:to>
      <xdr:col>85</xdr:col>
      <xdr:colOff>177800</xdr:colOff>
      <xdr:row>56</xdr:row>
      <xdr:rowOff>8346</xdr:rowOff>
    </xdr:to>
    <xdr:sp macro="" textlink="">
      <xdr:nvSpPr>
        <xdr:cNvPr id="651" name="楕円 650">
          <a:extLst>
            <a:ext uri="{FF2B5EF4-FFF2-40B4-BE49-F238E27FC236}">
              <a16:creationId xmlns:a16="http://schemas.microsoft.com/office/drawing/2014/main" id="{C1B5F382-990A-4A70-A2BA-AE2D6AFCC1F7}"/>
            </a:ext>
          </a:extLst>
        </xdr:cNvPr>
        <xdr:cNvSpPr/>
      </xdr:nvSpPr>
      <xdr:spPr>
        <a:xfrm>
          <a:off x="14649450" y="91650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31223</xdr:rowOff>
    </xdr:from>
    <xdr:ext cx="340478" cy="259045"/>
    <xdr:sp macro="" textlink="">
      <xdr:nvSpPr>
        <xdr:cNvPr id="652" name="【保健センター・保健所】&#10;有形固定資産減価償却率該当値テキスト">
          <a:extLst>
            <a:ext uri="{FF2B5EF4-FFF2-40B4-BE49-F238E27FC236}">
              <a16:creationId xmlns:a16="http://schemas.microsoft.com/office/drawing/2014/main" id="{1EAA189F-2B68-40F0-925D-BCD051B3B411}"/>
            </a:ext>
          </a:extLst>
        </xdr:cNvPr>
        <xdr:cNvSpPr txBox="1"/>
      </xdr:nvSpPr>
      <xdr:spPr>
        <a:xfrm>
          <a:off x="14738350" y="91180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97790</xdr:rowOff>
    </xdr:from>
    <xdr:to>
      <xdr:col>81</xdr:col>
      <xdr:colOff>101600</xdr:colOff>
      <xdr:row>61</xdr:row>
      <xdr:rowOff>27940</xdr:rowOff>
    </xdr:to>
    <xdr:sp macro="" textlink="">
      <xdr:nvSpPr>
        <xdr:cNvPr id="653" name="楕円 652">
          <a:extLst>
            <a:ext uri="{FF2B5EF4-FFF2-40B4-BE49-F238E27FC236}">
              <a16:creationId xmlns:a16="http://schemas.microsoft.com/office/drawing/2014/main" id="{9B22B2FF-F4F0-48B6-870C-087FAEED66FC}"/>
            </a:ext>
          </a:extLst>
        </xdr:cNvPr>
        <xdr:cNvSpPr/>
      </xdr:nvSpPr>
      <xdr:spPr>
        <a:xfrm>
          <a:off x="13887450" y="100101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128996</xdr:rowOff>
    </xdr:from>
    <xdr:to>
      <xdr:col>85</xdr:col>
      <xdr:colOff>127000</xdr:colOff>
      <xdr:row>60</xdr:row>
      <xdr:rowOff>148590</xdr:rowOff>
    </xdr:to>
    <xdr:cxnSp macro="">
      <xdr:nvCxnSpPr>
        <xdr:cNvPr id="654" name="直線コネクタ 653">
          <a:extLst>
            <a:ext uri="{FF2B5EF4-FFF2-40B4-BE49-F238E27FC236}">
              <a16:creationId xmlns:a16="http://schemas.microsoft.com/office/drawing/2014/main" id="{38CE11B5-7B5E-4FF2-832E-A628643CFC2C}"/>
            </a:ext>
          </a:extLst>
        </xdr:cNvPr>
        <xdr:cNvCxnSpPr/>
      </xdr:nvCxnSpPr>
      <xdr:spPr>
        <a:xfrm flipV="1">
          <a:off x="13938250" y="9215846"/>
          <a:ext cx="762000" cy="84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65133</xdr:rowOff>
    </xdr:from>
    <xdr:to>
      <xdr:col>76</xdr:col>
      <xdr:colOff>165100</xdr:colOff>
      <xdr:row>60</xdr:row>
      <xdr:rowOff>166733</xdr:rowOff>
    </xdr:to>
    <xdr:sp macro="" textlink="">
      <xdr:nvSpPr>
        <xdr:cNvPr id="655" name="楕円 654">
          <a:extLst>
            <a:ext uri="{FF2B5EF4-FFF2-40B4-BE49-F238E27FC236}">
              <a16:creationId xmlns:a16="http://schemas.microsoft.com/office/drawing/2014/main" id="{72681C8B-D6BE-4D18-A3EA-839405E70C86}"/>
            </a:ext>
          </a:extLst>
        </xdr:cNvPr>
        <xdr:cNvSpPr/>
      </xdr:nvSpPr>
      <xdr:spPr>
        <a:xfrm>
          <a:off x="13093700" y="997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115933</xdr:rowOff>
    </xdr:from>
    <xdr:to>
      <xdr:col>81</xdr:col>
      <xdr:colOff>50800</xdr:colOff>
      <xdr:row>60</xdr:row>
      <xdr:rowOff>148590</xdr:rowOff>
    </xdr:to>
    <xdr:cxnSp macro="">
      <xdr:nvCxnSpPr>
        <xdr:cNvPr id="656" name="直線コネクタ 655">
          <a:extLst>
            <a:ext uri="{FF2B5EF4-FFF2-40B4-BE49-F238E27FC236}">
              <a16:creationId xmlns:a16="http://schemas.microsoft.com/office/drawing/2014/main" id="{FCADA039-0037-4558-8A62-C7FB20FC06E2}"/>
            </a:ext>
          </a:extLst>
        </xdr:cNvPr>
        <xdr:cNvCxnSpPr/>
      </xdr:nvCxnSpPr>
      <xdr:spPr>
        <a:xfrm>
          <a:off x="13144500" y="10028283"/>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57" name="楕円 656">
          <a:extLst>
            <a:ext uri="{FF2B5EF4-FFF2-40B4-BE49-F238E27FC236}">
              <a16:creationId xmlns:a16="http://schemas.microsoft.com/office/drawing/2014/main" id="{A7A712C7-9699-422C-8D7D-F9CDC6C363A0}"/>
            </a:ext>
          </a:extLst>
        </xdr:cNvPr>
        <xdr:cNvSpPr/>
      </xdr:nvSpPr>
      <xdr:spPr>
        <a:xfrm>
          <a:off x="12299950" y="99431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81643</xdr:rowOff>
    </xdr:from>
    <xdr:to>
      <xdr:col>76</xdr:col>
      <xdr:colOff>114300</xdr:colOff>
      <xdr:row>60</xdr:row>
      <xdr:rowOff>115933</xdr:rowOff>
    </xdr:to>
    <xdr:cxnSp macro="">
      <xdr:nvCxnSpPr>
        <xdr:cNvPr id="658" name="直線コネクタ 657">
          <a:extLst>
            <a:ext uri="{FF2B5EF4-FFF2-40B4-BE49-F238E27FC236}">
              <a16:creationId xmlns:a16="http://schemas.microsoft.com/office/drawing/2014/main" id="{09FCC9F5-DBEC-4756-8C63-74486D3D0C0A}"/>
            </a:ext>
          </a:extLst>
        </xdr:cNvPr>
        <xdr:cNvCxnSpPr/>
      </xdr:nvCxnSpPr>
      <xdr:spPr>
        <a:xfrm>
          <a:off x="12344400" y="9993993"/>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169635</xdr:rowOff>
    </xdr:from>
    <xdr:to>
      <xdr:col>67</xdr:col>
      <xdr:colOff>101600</xdr:colOff>
      <xdr:row>60</xdr:row>
      <xdr:rowOff>99785</xdr:rowOff>
    </xdr:to>
    <xdr:sp macro="" textlink="">
      <xdr:nvSpPr>
        <xdr:cNvPr id="659" name="楕円 658">
          <a:extLst>
            <a:ext uri="{FF2B5EF4-FFF2-40B4-BE49-F238E27FC236}">
              <a16:creationId xmlns:a16="http://schemas.microsoft.com/office/drawing/2014/main" id="{C99F83BA-2F25-457F-A006-4B22AD6E48EB}"/>
            </a:ext>
          </a:extLst>
        </xdr:cNvPr>
        <xdr:cNvSpPr/>
      </xdr:nvSpPr>
      <xdr:spPr>
        <a:xfrm>
          <a:off x="11487150" y="991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48985</xdr:rowOff>
    </xdr:from>
    <xdr:to>
      <xdr:col>71</xdr:col>
      <xdr:colOff>177800</xdr:colOff>
      <xdr:row>60</xdr:row>
      <xdr:rowOff>81643</xdr:rowOff>
    </xdr:to>
    <xdr:cxnSp macro="">
      <xdr:nvCxnSpPr>
        <xdr:cNvPr id="660" name="直線コネクタ 659">
          <a:extLst>
            <a:ext uri="{FF2B5EF4-FFF2-40B4-BE49-F238E27FC236}">
              <a16:creationId xmlns:a16="http://schemas.microsoft.com/office/drawing/2014/main" id="{D7EFB39A-8A83-4345-B8CB-FA1AF693252F}"/>
            </a:ext>
          </a:extLst>
        </xdr:cNvPr>
        <xdr:cNvCxnSpPr/>
      </xdr:nvCxnSpPr>
      <xdr:spPr>
        <a:xfrm>
          <a:off x="11537950" y="9961335"/>
          <a:ext cx="8064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31404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8FF213D9-5FBA-4B8E-A5A2-89C5DC3F871D}"/>
            </a:ext>
          </a:extLst>
        </xdr:cNvPr>
        <xdr:cNvSpPr txBox="1"/>
      </xdr:nvSpPr>
      <xdr:spPr>
        <a:xfrm>
          <a:off x="13742044" y="9778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F5DF75C2-433A-4290-BF6D-6BBFC4E1898A}"/>
            </a:ext>
          </a:extLst>
        </xdr:cNvPr>
        <xdr:cNvSpPr txBox="1"/>
      </xdr:nvSpPr>
      <xdr:spPr>
        <a:xfrm>
          <a:off x="12960994" y="9747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FA51E1F4-B75D-4F46-BCF0-1003FE64FB93}"/>
            </a:ext>
          </a:extLst>
        </xdr:cNvPr>
        <xdr:cNvSpPr txBox="1"/>
      </xdr:nvSpPr>
      <xdr:spPr>
        <a:xfrm>
          <a:off x="121672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D574567D-AEF3-411F-91A9-A70660D4755E}"/>
            </a:ext>
          </a:extLst>
        </xdr:cNvPr>
        <xdr:cNvSpPr txBox="1"/>
      </xdr:nvSpPr>
      <xdr:spPr>
        <a:xfrm>
          <a:off x="11354444" y="9696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19067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2B73B2D5-368C-4BBE-ABAB-3A07F92023D1}"/>
            </a:ext>
          </a:extLst>
        </xdr:cNvPr>
        <xdr:cNvSpPr txBox="1"/>
      </xdr:nvSpPr>
      <xdr:spPr>
        <a:xfrm>
          <a:off x="13742044" y="1009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157860</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95BD5BE8-BEF2-4D82-8C14-0CB6408C7BDA}"/>
            </a:ext>
          </a:extLst>
        </xdr:cNvPr>
        <xdr:cNvSpPr txBox="1"/>
      </xdr:nvSpPr>
      <xdr:spPr>
        <a:xfrm>
          <a:off x="1296099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A9A5ACFA-17F2-44D2-A22E-C90B23D19579}"/>
            </a:ext>
          </a:extLst>
        </xdr:cNvPr>
        <xdr:cNvSpPr txBox="1"/>
      </xdr:nvSpPr>
      <xdr:spPr>
        <a:xfrm>
          <a:off x="12167244" y="97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2791C566-A618-435E-8732-63799F6F030F}"/>
            </a:ext>
          </a:extLst>
        </xdr:cNvPr>
        <xdr:cNvSpPr txBox="1"/>
      </xdr:nvSpPr>
      <xdr:spPr>
        <a:xfrm>
          <a:off x="11354444" y="1000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4ED778C3-F812-4B32-9EA7-4E9F4CEF4615}"/>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BDC9CCAA-9908-4720-83A2-CCB7600883E3}"/>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5DFFFCA8-DF31-4A98-AD55-79CB61F528DE}"/>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D428BD06-2271-4E07-8682-84F6854D181D}"/>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15050AA3-BA7D-46A2-A967-E2894F56B27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6989ED29-DDE9-4272-8501-DB90AA1CCD6D}"/>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202B505A-ADEF-453F-A7A7-C351AA9BEE85}"/>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CE537894-C73F-407C-BBFC-EA664A1340D7}"/>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79B5A171-CA43-4A8B-AC11-D34DD16327BC}"/>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4CE68260-4AB1-47C4-A286-4943C1872E2B}"/>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21138D69-72E4-4255-8028-0083133AB215}"/>
            </a:ext>
          </a:extLst>
        </xdr:cNvPr>
        <xdr:cNvCxnSpPr/>
      </xdr:nvCxnSpPr>
      <xdr:spPr>
        <a:xfrm>
          <a:off x="16459200" y="1073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4C37A340-A2C0-4AB6-91A9-8E0AB33F5A92}"/>
            </a:ext>
          </a:extLst>
        </xdr:cNvPr>
        <xdr:cNvSpPr txBox="1"/>
      </xdr:nvSpPr>
      <xdr:spPr>
        <a:xfrm>
          <a:off x="16049171" y="10601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32A21BBC-C675-44CB-BFA4-5F6A57BBC4D6}"/>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7E88B2CC-E41E-46B4-988C-5D5645366EEF}"/>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4B926D77-697B-4AE9-862F-0ECD0A8F14D9}"/>
            </a:ext>
          </a:extLst>
        </xdr:cNvPr>
        <xdr:cNvCxnSpPr/>
      </xdr:nvCxnSpPr>
      <xdr:spPr>
        <a:xfrm>
          <a:off x="16459200" y="1019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F1B15CDA-7EF3-4D72-A515-6EC8D3446252}"/>
            </a:ext>
          </a:extLst>
        </xdr:cNvPr>
        <xdr:cNvSpPr txBox="1"/>
      </xdr:nvSpPr>
      <xdr:spPr>
        <a:xfrm>
          <a:off x="16049171" y="10055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DCC93B30-F02E-419E-9DA8-38C2B52C9863}"/>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8249B105-11D7-493D-8C8B-F9B81C20CE7E}"/>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21D919FA-93A7-45E7-8AC9-61511BA53295}"/>
            </a:ext>
          </a:extLst>
        </xdr:cNvPr>
        <xdr:cNvCxnSpPr/>
      </xdr:nvCxnSpPr>
      <xdr:spPr>
        <a:xfrm>
          <a:off x="16459200" y="9639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DFF482D4-94C7-4E2A-B684-7B66CE20491F}"/>
            </a:ext>
          </a:extLst>
        </xdr:cNvPr>
        <xdr:cNvSpPr txBox="1"/>
      </xdr:nvSpPr>
      <xdr:spPr>
        <a:xfrm>
          <a:off x="16049171" y="9503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58C26FD4-5EDC-4920-A8E5-7306B0EA30E1}"/>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083CFF0F-2006-4A8F-A1BB-F2BA993F25DE}"/>
            </a:ext>
          </a:extLst>
        </xdr:cNvPr>
        <xdr:cNvSpPr txBox="1"/>
      </xdr:nvSpPr>
      <xdr:spPr>
        <a:xfrm>
          <a:off x="16049171"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E93284F7-C6B7-46F9-9FF2-ACAEC0862BBA}"/>
            </a:ext>
          </a:extLst>
        </xdr:cNvPr>
        <xdr:cNvCxnSpPr/>
      </xdr:nvCxnSpPr>
      <xdr:spPr>
        <a:xfrm>
          <a:off x="16459200" y="908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683473EA-02EC-47A0-A57D-12E6126BD718}"/>
            </a:ext>
          </a:extLst>
        </xdr:cNvPr>
        <xdr:cNvSpPr txBox="1"/>
      </xdr:nvSpPr>
      <xdr:spPr>
        <a:xfrm>
          <a:off x="16049171" y="895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E1C1AF96-AEB7-4200-AD2D-734AF6AE0F76}"/>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2744DC6B-B63E-4F8E-9743-EE5BCA6BB9B4}"/>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B709509E-56DF-4289-9B95-9482CDAA485B}"/>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4F1EB9A5-19AC-4844-BDC3-28EEEBDA933C}"/>
            </a:ext>
          </a:extLst>
        </xdr:cNvPr>
        <xdr:cNvCxnSpPr/>
      </xdr:nvCxnSpPr>
      <xdr:spPr>
        <a:xfrm flipV="1">
          <a:off x="19951064" y="925195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0E16C340-30FC-4335-99D4-7662B67C52A6}"/>
            </a:ext>
          </a:extLst>
        </xdr:cNvPr>
        <xdr:cNvSpPr txBox="1"/>
      </xdr:nvSpPr>
      <xdr:spPr>
        <a:xfrm>
          <a:off x="19989800" y="1057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17997EF7-BF66-4B25-9156-2B712C6CF03F}"/>
            </a:ext>
          </a:extLst>
        </xdr:cNvPr>
        <xdr:cNvCxnSpPr/>
      </xdr:nvCxnSpPr>
      <xdr:spPr>
        <a:xfrm>
          <a:off x="19881850" y="1057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9B396615-9B70-4333-9844-5D8F990A5B35}"/>
            </a:ext>
          </a:extLst>
        </xdr:cNvPr>
        <xdr:cNvSpPr txBox="1"/>
      </xdr:nvSpPr>
      <xdr:spPr>
        <a:xfrm>
          <a:off x="19989800" y="903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B0C74493-7AC5-4850-8F93-477AAA1F436B}"/>
            </a:ext>
          </a:extLst>
        </xdr:cNvPr>
        <xdr:cNvCxnSpPr/>
      </xdr:nvCxnSpPr>
      <xdr:spPr>
        <a:xfrm>
          <a:off x="19881850" y="925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35F20DB2-810E-48FC-992C-1FCD54A168B9}"/>
            </a:ext>
          </a:extLst>
        </xdr:cNvPr>
        <xdr:cNvSpPr txBox="1"/>
      </xdr:nvSpPr>
      <xdr:spPr>
        <a:xfrm>
          <a:off x="19989800" y="9982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38518217-DBAB-4D3C-A03D-EB111F2FBF38}"/>
            </a:ext>
          </a:extLst>
        </xdr:cNvPr>
        <xdr:cNvSpPr/>
      </xdr:nvSpPr>
      <xdr:spPr>
        <a:xfrm>
          <a:off x="19900900" y="10004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98AB5315-B6BB-478C-B566-F2B8674B55C8}"/>
            </a:ext>
          </a:extLst>
        </xdr:cNvPr>
        <xdr:cNvSpPr/>
      </xdr:nvSpPr>
      <xdr:spPr>
        <a:xfrm>
          <a:off x="19157950" y="100044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84D8A683-8B8E-454C-9368-E40BAD4C9633}"/>
            </a:ext>
          </a:extLst>
        </xdr:cNvPr>
        <xdr:cNvSpPr/>
      </xdr:nvSpPr>
      <xdr:spPr>
        <a:xfrm>
          <a:off x="18345150" y="10004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4DB7DB56-3A91-4B86-B7D2-629386EE939B}"/>
            </a:ext>
          </a:extLst>
        </xdr:cNvPr>
        <xdr:cNvSpPr/>
      </xdr:nvSpPr>
      <xdr:spPr>
        <a:xfrm>
          <a:off x="17551400" y="10061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24DE9186-8EC0-46DC-92D4-5D570589118B}"/>
            </a:ext>
          </a:extLst>
        </xdr:cNvPr>
        <xdr:cNvSpPr/>
      </xdr:nvSpPr>
      <xdr:spPr>
        <a:xfrm>
          <a:off x="16757650" y="100615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1AD78764-8F3C-41E8-9F38-D49502AABC92}"/>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B829802C-9B4C-4AEC-B84E-9D5330CFA4F2}"/>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919E6518-2B5E-4224-ABC5-24ED0B0B4890}"/>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9E53ABF-A9E0-4D5D-A871-B347068C2889}"/>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18ED8DFC-D703-4494-8BDE-5871746917CE}"/>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120650</xdr:rowOff>
    </xdr:from>
    <xdr:to>
      <xdr:col>116</xdr:col>
      <xdr:colOff>114300</xdr:colOff>
      <xdr:row>60</xdr:row>
      <xdr:rowOff>50800</xdr:rowOff>
    </xdr:to>
    <xdr:sp macro="" textlink="">
      <xdr:nvSpPr>
        <xdr:cNvPr id="712" name="楕円 711">
          <a:extLst>
            <a:ext uri="{FF2B5EF4-FFF2-40B4-BE49-F238E27FC236}">
              <a16:creationId xmlns:a16="http://schemas.microsoft.com/office/drawing/2014/main" id="{DB52542D-0F11-42BB-9B47-9C93F23D6C8A}"/>
            </a:ext>
          </a:extLst>
        </xdr:cNvPr>
        <xdr:cNvSpPr/>
      </xdr:nvSpPr>
      <xdr:spPr>
        <a:xfrm>
          <a:off x="19900900" y="9867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143527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D92D8C40-F497-45B3-960B-C9433BBC107D}"/>
            </a:ext>
          </a:extLst>
        </xdr:cNvPr>
        <xdr:cNvSpPr txBox="1"/>
      </xdr:nvSpPr>
      <xdr:spPr>
        <a:xfrm>
          <a:off x="19989800" y="972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63500</xdr:rowOff>
    </xdr:from>
    <xdr:to>
      <xdr:col>112</xdr:col>
      <xdr:colOff>38100</xdr:colOff>
      <xdr:row>61</xdr:row>
      <xdr:rowOff>165100</xdr:rowOff>
    </xdr:to>
    <xdr:sp macro="" textlink="">
      <xdr:nvSpPr>
        <xdr:cNvPr id="714" name="楕円 713">
          <a:extLst>
            <a:ext uri="{FF2B5EF4-FFF2-40B4-BE49-F238E27FC236}">
              <a16:creationId xmlns:a16="http://schemas.microsoft.com/office/drawing/2014/main" id="{D12C2272-5961-4593-BE83-0C1A910914BF}"/>
            </a:ext>
          </a:extLst>
        </xdr:cNvPr>
        <xdr:cNvSpPr/>
      </xdr:nvSpPr>
      <xdr:spPr>
        <a:xfrm>
          <a:off x="19157950" y="10140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0</xdr:rowOff>
    </xdr:from>
    <xdr:to>
      <xdr:col>116</xdr:col>
      <xdr:colOff>63500</xdr:colOff>
      <xdr:row>61</xdr:row>
      <xdr:rowOff>114300</xdr:rowOff>
    </xdr:to>
    <xdr:cxnSp macro="">
      <xdr:nvCxnSpPr>
        <xdr:cNvPr id="715" name="直線コネクタ 714">
          <a:extLst>
            <a:ext uri="{FF2B5EF4-FFF2-40B4-BE49-F238E27FC236}">
              <a16:creationId xmlns:a16="http://schemas.microsoft.com/office/drawing/2014/main" id="{3968B84A-FB89-40A1-B25E-65D1F551CAD8}"/>
            </a:ext>
          </a:extLst>
        </xdr:cNvPr>
        <xdr:cNvCxnSpPr/>
      </xdr:nvCxnSpPr>
      <xdr:spPr>
        <a:xfrm flipV="1">
          <a:off x="19202400" y="9912350"/>
          <a:ext cx="7493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63500</xdr:rowOff>
    </xdr:from>
    <xdr:to>
      <xdr:col>107</xdr:col>
      <xdr:colOff>101600</xdr:colOff>
      <xdr:row>61</xdr:row>
      <xdr:rowOff>165100</xdr:rowOff>
    </xdr:to>
    <xdr:sp macro="" textlink="">
      <xdr:nvSpPr>
        <xdr:cNvPr id="716" name="楕円 715">
          <a:extLst>
            <a:ext uri="{FF2B5EF4-FFF2-40B4-BE49-F238E27FC236}">
              <a16:creationId xmlns:a16="http://schemas.microsoft.com/office/drawing/2014/main" id="{C1DF6280-814E-4939-BC8C-8DCAC7B1AAC6}"/>
            </a:ext>
          </a:extLst>
        </xdr:cNvPr>
        <xdr:cNvSpPr/>
      </xdr:nvSpPr>
      <xdr:spPr>
        <a:xfrm>
          <a:off x="1834515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114300</xdr:rowOff>
    </xdr:from>
    <xdr:to>
      <xdr:col>111</xdr:col>
      <xdr:colOff>177800</xdr:colOff>
      <xdr:row>61</xdr:row>
      <xdr:rowOff>114300</xdr:rowOff>
    </xdr:to>
    <xdr:cxnSp macro="">
      <xdr:nvCxnSpPr>
        <xdr:cNvPr id="717" name="直線コネクタ 716">
          <a:extLst>
            <a:ext uri="{FF2B5EF4-FFF2-40B4-BE49-F238E27FC236}">
              <a16:creationId xmlns:a16="http://schemas.microsoft.com/office/drawing/2014/main" id="{936B916A-69DD-4155-8738-762B0F01D853}"/>
            </a:ext>
          </a:extLst>
        </xdr:cNvPr>
        <xdr:cNvCxnSpPr/>
      </xdr:nvCxnSpPr>
      <xdr:spPr>
        <a:xfrm>
          <a:off x="18395950" y="101917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63500</xdr:rowOff>
    </xdr:from>
    <xdr:to>
      <xdr:col>102</xdr:col>
      <xdr:colOff>165100</xdr:colOff>
      <xdr:row>61</xdr:row>
      <xdr:rowOff>165100</xdr:rowOff>
    </xdr:to>
    <xdr:sp macro="" textlink="">
      <xdr:nvSpPr>
        <xdr:cNvPr id="718" name="楕円 717">
          <a:extLst>
            <a:ext uri="{FF2B5EF4-FFF2-40B4-BE49-F238E27FC236}">
              <a16:creationId xmlns:a16="http://schemas.microsoft.com/office/drawing/2014/main" id="{A9163F17-09CE-4877-AF20-2430955F663E}"/>
            </a:ext>
          </a:extLst>
        </xdr:cNvPr>
        <xdr:cNvSpPr/>
      </xdr:nvSpPr>
      <xdr:spPr>
        <a:xfrm>
          <a:off x="175514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114300</xdr:rowOff>
    </xdr:from>
    <xdr:to>
      <xdr:col>107</xdr:col>
      <xdr:colOff>50800</xdr:colOff>
      <xdr:row>61</xdr:row>
      <xdr:rowOff>114300</xdr:rowOff>
    </xdr:to>
    <xdr:cxnSp macro="">
      <xdr:nvCxnSpPr>
        <xdr:cNvPr id="719" name="直線コネクタ 718">
          <a:extLst>
            <a:ext uri="{FF2B5EF4-FFF2-40B4-BE49-F238E27FC236}">
              <a16:creationId xmlns:a16="http://schemas.microsoft.com/office/drawing/2014/main" id="{5F9F344F-C917-430A-9682-24D124DF141F}"/>
            </a:ext>
          </a:extLst>
        </xdr:cNvPr>
        <xdr:cNvCxnSpPr/>
      </xdr:nvCxnSpPr>
      <xdr:spPr>
        <a:xfrm>
          <a:off x="17602200" y="101917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63500</xdr:rowOff>
    </xdr:from>
    <xdr:to>
      <xdr:col>98</xdr:col>
      <xdr:colOff>38100</xdr:colOff>
      <xdr:row>61</xdr:row>
      <xdr:rowOff>165100</xdr:rowOff>
    </xdr:to>
    <xdr:sp macro="" textlink="">
      <xdr:nvSpPr>
        <xdr:cNvPr id="720" name="楕円 719">
          <a:extLst>
            <a:ext uri="{FF2B5EF4-FFF2-40B4-BE49-F238E27FC236}">
              <a16:creationId xmlns:a16="http://schemas.microsoft.com/office/drawing/2014/main" id="{A0336BC9-A26E-49C7-9BAB-5E7617FF2E7E}"/>
            </a:ext>
          </a:extLst>
        </xdr:cNvPr>
        <xdr:cNvSpPr/>
      </xdr:nvSpPr>
      <xdr:spPr>
        <a:xfrm>
          <a:off x="16757650" y="10140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114300</xdr:rowOff>
    </xdr:from>
    <xdr:to>
      <xdr:col>102</xdr:col>
      <xdr:colOff>114300</xdr:colOff>
      <xdr:row>61</xdr:row>
      <xdr:rowOff>114300</xdr:rowOff>
    </xdr:to>
    <xdr:cxnSp macro="">
      <xdr:nvCxnSpPr>
        <xdr:cNvPr id="721" name="直線コネクタ 720">
          <a:extLst>
            <a:ext uri="{FF2B5EF4-FFF2-40B4-BE49-F238E27FC236}">
              <a16:creationId xmlns:a16="http://schemas.microsoft.com/office/drawing/2014/main" id="{1A5D0DCC-2560-4116-90CD-CD0015F2AA18}"/>
            </a:ext>
          </a:extLst>
        </xdr:cNvPr>
        <xdr:cNvCxnSpPr/>
      </xdr:nvCxnSpPr>
      <xdr:spPr>
        <a:xfrm>
          <a:off x="16802100" y="101917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38752</xdr:rowOff>
    </xdr:from>
    <xdr:ext cx="469744" cy="259045"/>
    <xdr:sp macro="" textlink="">
      <xdr:nvSpPr>
        <xdr:cNvPr id="722" name="n_1aveValue【保健センター・保健所】&#10;一人当たり面積">
          <a:extLst>
            <a:ext uri="{FF2B5EF4-FFF2-40B4-BE49-F238E27FC236}">
              <a16:creationId xmlns:a16="http://schemas.microsoft.com/office/drawing/2014/main" id="{107F8444-C6BF-4FBD-97C9-5AC4148FC3C0}"/>
            </a:ext>
          </a:extLst>
        </xdr:cNvPr>
        <xdr:cNvSpPr txBox="1"/>
      </xdr:nvSpPr>
      <xdr:spPr>
        <a:xfrm>
          <a:off x="18980227" y="978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38752</xdr:rowOff>
    </xdr:from>
    <xdr:ext cx="469744" cy="259045"/>
    <xdr:sp macro="" textlink="">
      <xdr:nvSpPr>
        <xdr:cNvPr id="723" name="n_2aveValue【保健センター・保健所】&#10;一人当たり面積">
          <a:extLst>
            <a:ext uri="{FF2B5EF4-FFF2-40B4-BE49-F238E27FC236}">
              <a16:creationId xmlns:a16="http://schemas.microsoft.com/office/drawing/2014/main" id="{D92E9BD5-5127-4E8C-B544-E29E03C68203}"/>
            </a:ext>
          </a:extLst>
        </xdr:cNvPr>
        <xdr:cNvSpPr txBox="1"/>
      </xdr:nvSpPr>
      <xdr:spPr>
        <a:xfrm>
          <a:off x="18180127" y="978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95902</xdr:rowOff>
    </xdr:from>
    <xdr:ext cx="469744" cy="259045"/>
    <xdr:sp macro="" textlink="">
      <xdr:nvSpPr>
        <xdr:cNvPr id="724" name="n_3aveValue【保健センター・保健所】&#10;一人当たり面積">
          <a:extLst>
            <a:ext uri="{FF2B5EF4-FFF2-40B4-BE49-F238E27FC236}">
              <a16:creationId xmlns:a16="http://schemas.microsoft.com/office/drawing/2014/main" id="{79AD973A-1314-43CE-9060-769B47489D31}"/>
            </a:ext>
          </a:extLst>
        </xdr:cNvPr>
        <xdr:cNvSpPr txBox="1"/>
      </xdr:nvSpPr>
      <xdr:spPr>
        <a:xfrm>
          <a:off x="17386377" y="9843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95902</xdr:rowOff>
    </xdr:from>
    <xdr:ext cx="469744" cy="259045"/>
    <xdr:sp macro="" textlink="">
      <xdr:nvSpPr>
        <xdr:cNvPr id="725" name="n_4aveValue【保健センター・保健所】&#10;一人当たり面積">
          <a:extLst>
            <a:ext uri="{FF2B5EF4-FFF2-40B4-BE49-F238E27FC236}">
              <a16:creationId xmlns:a16="http://schemas.microsoft.com/office/drawing/2014/main" id="{019C9012-CFE7-41B7-A2CB-81B576AB9135}"/>
            </a:ext>
          </a:extLst>
        </xdr:cNvPr>
        <xdr:cNvSpPr txBox="1"/>
      </xdr:nvSpPr>
      <xdr:spPr>
        <a:xfrm>
          <a:off x="16592627" y="9843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156227</xdr:rowOff>
    </xdr:from>
    <xdr:ext cx="469744" cy="259045"/>
    <xdr:sp macro="" textlink="">
      <xdr:nvSpPr>
        <xdr:cNvPr id="726" name="n_1mainValue【保健センター・保健所】&#10;一人当たり面積">
          <a:extLst>
            <a:ext uri="{FF2B5EF4-FFF2-40B4-BE49-F238E27FC236}">
              <a16:creationId xmlns:a16="http://schemas.microsoft.com/office/drawing/2014/main" id="{4F1DE0A1-E8B1-4B54-85D6-A3F0BC9BFAF9}"/>
            </a:ext>
          </a:extLst>
        </xdr:cNvPr>
        <xdr:cNvSpPr txBox="1"/>
      </xdr:nvSpPr>
      <xdr:spPr>
        <a:xfrm>
          <a:off x="18980227" y="1023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156227</xdr:rowOff>
    </xdr:from>
    <xdr:ext cx="469744" cy="259045"/>
    <xdr:sp macro="" textlink="">
      <xdr:nvSpPr>
        <xdr:cNvPr id="727" name="n_2mainValue【保健センター・保健所】&#10;一人当たり面積">
          <a:extLst>
            <a:ext uri="{FF2B5EF4-FFF2-40B4-BE49-F238E27FC236}">
              <a16:creationId xmlns:a16="http://schemas.microsoft.com/office/drawing/2014/main" id="{EB0F4AF4-D3BD-46CC-B462-A5D26622A243}"/>
            </a:ext>
          </a:extLst>
        </xdr:cNvPr>
        <xdr:cNvSpPr txBox="1"/>
      </xdr:nvSpPr>
      <xdr:spPr>
        <a:xfrm>
          <a:off x="18180127" y="1023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156227</xdr:rowOff>
    </xdr:from>
    <xdr:ext cx="469744" cy="259045"/>
    <xdr:sp macro="" textlink="">
      <xdr:nvSpPr>
        <xdr:cNvPr id="728" name="n_3mainValue【保健センター・保健所】&#10;一人当たり面積">
          <a:extLst>
            <a:ext uri="{FF2B5EF4-FFF2-40B4-BE49-F238E27FC236}">
              <a16:creationId xmlns:a16="http://schemas.microsoft.com/office/drawing/2014/main" id="{4DB05028-008E-4A4A-BEAB-995BB84D02F3}"/>
            </a:ext>
          </a:extLst>
        </xdr:cNvPr>
        <xdr:cNvSpPr txBox="1"/>
      </xdr:nvSpPr>
      <xdr:spPr>
        <a:xfrm>
          <a:off x="17386377" y="1023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156227</xdr:rowOff>
    </xdr:from>
    <xdr:ext cx="469744" cy="259045"/>
    <xdr:sp macro="" textlink="">
      <xdr:nvSpPr>
        <xdr:cNvPr id="729" name="n_4mainValue【保健センター・保健所】&#10;一人当たり面積">
          <a:extLst>
            <a:ext uri="{FF2B5EF4-FFF2-40B4-BE49-F238E27FC236}">
              <a16:creationId xmlns:a16="http://schemas.microsoft.com/office/drawing/2014/main" id="{9295445D-3F60-47EE-8EC6-A23D2D285F71}"/>
            </a:ext>
          </a:extLst>
        </xdr:cNvPr>
        <xdr:cNvSpPr txBox="1"/>
      </xdr:nvSpPr>
      <xdr:spPr>
        <a:xfrm>
          <a:off x="16592627" y="1023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13C7AC73-9369-48EE-BEE5-EE50F78DB7E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A5134B75-BF92-4F47-8F0F-3B4471170F55}"/>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64907A9A-8304-4268-880C-D272C2172C49}"/>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78C5767F-A806-4EE3-B359-EE604F555979}"/>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5D47C81A-0DBF-4734-B33A-62822EC819CD}"/>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0A9AD52B-5104-472C-B8B6-2DE8AB29EC4F}"/>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9D1EA9FA-2639-4825-BC9B-EDE2069493C9}"/>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253E100A-0850-41E6-9874-2A460470800F}"/>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78B54967-90B9-45DE-848B-C633F779CD05}"/>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EB41A93B-1DC4-4EB7-BA80-71C7E1221578}"/>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50762E48-D14F-4007-A1FA-9603533DF160}"/>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87D1DE57-A553-4708-88E9-B7A7414A8895}"/>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E8F3DD6F-DC75-4666-AA0C-09E98F72300B}"/>
            </a:ext>
          </a:extLst>
        </xdr:cNvPr>
        <xdr:cNvSpPr txBox="1"/>
      </xdr:nvSpPr>
      <xdr:spPr>
        <a:xfrm>
          <a:off x="108427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720A8473-4D94-452B-B43C-6E99392871ED}"/>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999F50D0-3E4A-4143-8918-F909A3E43352}"/>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C1D69BFA-FB7E-4E16-9863-480F9D7EC2C0}"/>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3B3CE3B3-88A0-438F-95AA-C9A85F1345BA}"/>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3CF0E646-47D1-4B88-A4AB-6B6CB49BF11A}"/>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9C09FF64-D268-4CF2-93EC-28E94392FCDB}"/>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2C05DFDA-C321-43DD-8418-5334DA97A43E}"/>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F4BFE825-5AD1-4B6B-B86C-DB9FB8B54040}"/>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88852A21-D8AF-48D1-B3A4-57CE9551E099}"/>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A7A21644-33D6-4478-ACE9-F69837AD21CD}"/>
            </a:ext>
          </a:extLst>
        </xdr:cNvPr>
        <xdr:cNvCxnSpPr/>
      </xdr:nvCxnSpPr>
      <xdr:spPr>
        <a:xfrm flipV="1">
          <a:off x="14699614" y="13050774"/>
          <a:ext cx="0" cy="1290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B2050B92-9116-4672-88A6-8ED2898B39C9}"/>
            </a:ext>
          </a:extLst>
        </xdr:cNvPr>
        <xdr:cNvSpPr txBox="1"/>
      </xdr:nvSpPr>
      <xdr:spPr>
        <a:xfrm>
          <a:off x="14738350" y="1434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C1BA1EC1-4A0E-4D9D-AAB0-499B9102B262}"/>
            </a:ext>
          </a:extLst>
        </xdr:cNvPr>
        <xdr:cNvCxnSpPr/>
      </xdr:nvCxnSpPr>
      <xdr:spPr>
        <a:xfrm>
          <a:off x="14611350" y="143413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CBDC658C-AA4E-47BA-A760-A4F99424AD9B}"/>
            </a:ext>
          </a:extLst>
        </xdr:cNvPr>
        <xdr:cNvSpPr txBox="1"/>
      </xdr:nvSpPr>
      <xdr:spPr>
        <a:xfrm>
          <a:off x="14738350" y="12838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E2CBB375-0ADB-4CB4-BF6E-2D6DEC040706}"/>
            </a:ext>
          </a:extLst>
        </xdr:cNvPr>
        <xdr:cNvCxnSpPr/>
      </xdr:nvCxnSpPr>
      <xdr:spPr>
        <a:xfrm>
          <a:off x="14611350" y="130507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AB48A221-DD11-4AB3-B26E-4218AC6BFDA5}"/>
            </a:ext>
          </a:extLst>
        </xdr:cNvPr>
        <xdr:cNvSpPr txBox="1"/>
      </xdr:nvSpPr>
      <xdr:spPr>
        <a:xfrm>
          <a:off x="14738350" y="13810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50D67567-211E-4765-8B16-6288214AB161}"/>
            </a:ext>
          </a:extLst>
        </xdr:cNvPr>
        <xdr:cNvSpPr/>
      </xdr:nvSpPr>
      <xdr:spPr>
        <a:xfrm>
          <a:off x="14649450" y="138318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D4C1CC53-3948-4A7D-ABAC-E94EF58E8D76}"/>
            </a:ext>
          </a:extLst>
        </xdr:cNvPr>
        <xdr:cNvSpPr/>
      </xdr:nvSpPr>
      <xdr:spPr>
        <a:xfrm>
          <a:off x="1388745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EDF07863-085B-4EE2-9A21-4E2ABC18D2B6}"/>
            </a:ext>
          </a:extLst>
        </xdr:cNvPr>
        <xdr:cNvSpPr/>
      </xdr:nvSpPr>
      <xdr:spPr>
        <a:xfrm>
          <a:off x="1309370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ADA8B1AD-997E-48BF-A07B-A7C8EF93FB42}"/>
            </a:ext>
          </a:extLst>
        </xdr:cNvPr>
        <xdr:cNvSpPr/>
      </xdr:nvSpPr>
      <xdr:spPr>
        <a:xfrm>
          <a:off x="12299950" y="137861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E16CFD6F-18FB-4A8C-9C7C-7F22DB9E9CF2}"/>
            </a:ext>
          </a:extLst>
        </xdr:cNvPr>
        <xdr:cNvSpPr/>
      </xdr:nvSpPr>
      <xdr:spPr>
        <a:xfrm>
          <a:off x="11487150" y="13792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94DED22-0F80-4DCA-B297-13606C9B42A9}"/>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ADF4BF7-A930-43D5-9C19-0D12CACECA2D}"/>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9ABCCBD1-BE15-4175-AA35-891E31D17DF4}"/>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E7F91C01-F5DE-431A-BE2E-80FB9A973595}"/>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FE0D43B2-0149-451C-8D08-0A3CB117EC9E}"/>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21589</xdr:rowOff>
    </xdr:from>
    <xdr:to>
      <xdr:col>85</xdr:col>
      <xdr:colOff>177800</xdr:colOff>
      <xdr:row>79</xdr:row>
      <xdr:rowOff>123189</xdr:rowOff>
    </xdr:to>
    <xdr:sp macro="" textlink="">
      <xdr:nvSpPr>
        <xdr:cNvPr id="768" name="楕円 767">
          <a:extLst>
            <a:ext uri="{FF2B5EF4-FFF2-40B4-BE49-F238E27FC236}">
              <a16:creationId xmlns:a16="http://schemas.microsoft.com/office/drawing/2014/main" id="{488F51B3-109E-4EA7-B358-E422BADD1557}"/>
            </a:ext>
          </a:extLst>
        </xdr:cNvPr>
        <xdr:cNvSpPr/>
      </xdr:nvSpPr>
      <xdr:spPr>
        <a:xfrm>
          <a:off x="14649450" y="1307083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107966</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DA73641C-4ADC-4BCB-8C64-DC1FDB94062F}"/>
            </a:ext>
          </a:extLst>
        </xdr:cNvPr>
        <xdr:cNvSpPr txBox="1"/>
      </xdr:nvSpPr>
      <xdr:spPr>
        <a:xfrm>
          <a:off x="14738350" y="12992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85598</xdr:rowOff>
    </xdr:from>
    <xdr:to>
      <xdr:col>81</xdr:col>
      <xdr:colOff>101600</xdr:colOff>
      <xdr:row>80</xdr:row>
      <xdr:rowOff>15748</xdr:rowOff>
    </xdr:to>
    <xdr:sp macro="" textlink="">
      <xdr:nvSpPr>
        <xdr:cNvPr id="770" name="楕円 769">
          <a:extLst>
            <a:ext uri="{FF2B5EF4-FFF2-40B4-BE49-F238E27FC236}">
              <a16:creationId xmlns:a16="http://schemas.microsoft.com/office/drawing/2014/main" id="{02295E08-CB8D-4EE3-BFCF-3C9C4FCE1BCD}"/>
            </a:ext>
          </a:extLst>
        </xdr:cNvPr>
        <xdr:cNvSpPr/>
      </xdr:nvSpPr>
      <xdr:spPr>
        <a:xfrm>
          <a:off x="13887450" y="131348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72389</xdr:rowOff>
    </xdr:from>
    <xdr:to>
      <xdr:col>85</xdr:col>
      <xdr:colOff>127000</xdr:colOff>
      <xdr:row>79</xdr:row>
      <xdr:rowOff>136398</xdr:rowOff>
    </xdr:to>
    <xdr:cxnSp macro="">
      <xdr:nvCxnSpPr>
        <xdr:cNvPr id="771" name="直線コネクタ 770">
          <a:extLst>
            <a:ext uri="{FF2B5EF4-FFF2-40B4-BE49-F238E27FC236}">
              <a16:creationId xmlns:a16="http://schemas.microsoft.com/office/drawing/2014/main" id="{2FF5A2C1-D1C8-470F-A4FA-F0A6AC81C85F}"/>
            </a:ext>
          </a:extLst>
        </xdr:cNvPr>
        <xdr:cNvCxnSpPr/>
      </xdr:nvCxnSpPr>
      <xdr:spPr>
        <a:xfrm flipV="1">
          <a:off x="13938250" y="13121639"/>
          <a:ext cx="762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23876</xdr:rowOff>
    </xdr:from>
    <xdr:to>
      <xdr:col>76</xdr:col>
      <xdr:colOff>165100</xdr:colOff>
      <xdr:row>80</xdr:row>
      <xdr:rowOff>125476</xdr:rowOff>
    </xdr:to>
    <xdr:sp macro="" textlink="">
      <xdr:nvSpPr>
        <xdr:cNvPr id="772" name="楕円 771">
          <a:extLst>
            <a:ext uri="{FF2B5EF4-FFF2-40B4-BE49-F238E27FC236}">
              <a16:creationId xmlns:a16="http://schemas.microsoft.com/office/drawing/2014/main" id="{CB71E3E4-FFE7-4BC8-A214-69D1BE31465C}"/>
            </a:ext>
          </a:extLst>
        </xdr:cNvPr>
        <xdr:cNvSpPr/>
      </xdr:nvSpPr>
      <xdr:spPr>
        <a:xfrm>
          <a:off x="13093700" y="1323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136398</xdr:rowOff>
    </xdr:from>
    <xdr:to>
      <xdr:col>81</xdr:col>
      <xdr:colOff>50800</xdr:colOff>
      <xdr:row>80</xdr:row>
      <xdr:rowOff>74676</xdr:rowOff>
    </xdr:to>
    <xdr:cxnSp macro="">
      <xdr:nvCxnSpPr>
        <xdr:cNvPr id="773" name="直線コネクタ 772">
          <a:extLst>
            <a:ext uri="{FF2B5EF4-FFF2-40B4-BE49-F238E27FC236}">
              <a16:creationId xmlns:a16="http://schemas.microsoft.com/office/drawing/2014/main" id="{72743219-8A4E-4E1C-8AC1-EE306EDD7A34}"/>
            </a:ext>
          </a:extLst>
        </xdr:cNvPr>
        <xdr:cNvCxnSpPr/>
      </xdr:nvCxnSpPr>
      <xdr:spPr>
        <a:xfrm flipV="1">
          <a:off x="13144500" y="13185648"/>
          <a:ext cx="793750" cy="10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163322</xdr:rowOff>
    </xdr:from>
    <xdr:to>
      <xdr:col>72</xdr:col>
      <xdr:colOff>38100</xdr:colOff>
      <xdr:row>80</xdr:row>
      <xdr:rowOff>93472</xdr:rowOff>
    </xdr:to>
    <xdr:sp macro="" textlink="">
      <xdr:nvSpPr>
        <xdr:cNvPr id="774" name="楕円 773">
          <a:extLst>
            <a:ext uri="{FF2B5EF4-FFF2-40B4-BE49-F238E27FC236}">
              <a16:creationId xmlns:a16="http://schemas.microsoft.com/office/drawing/2014/main" id="{14C4343B-EC65-4960-BA0C-BBAF8BA6DB20}"/>
            </a:ext>
          </a:extLst>
        </xdr:cNvPr>
        <xdr:cNvSpPr/>
      </xdr:nvSpPr>
      <xdr:spPr>
        <a:xfrm>
          <a:off x="12299950" y="132125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42672</xdr:rowOff>
    </xdr:from>
    <xdr:to>
      <xdr:col>76</xdr:col>
      <xdr:colOff>114300</xdr:colOff>
      <xdr:row>80</xdr:row>
      <xdr:rowOff>74676</xdr:rowOff>
    </xdr:to>
    <xdr:cxnSp macro="">
      <xdr:nvCxnSpPr>
        <xdr:cNvPr id="775" name="直線コネクタ 774">
          <a:extLst>
            <a:ext uri="{FF2B5EF4-FFF2-40B4-BE49-F238E27FC236}">
              <a16:creationId xmlns:a16="http://schemas.microsoft.com/office/drawing/2014/main" id="{00DA3045-8BEB-4899-89E3-0B87C2335D1B}"/>
            </a:ext>
          </a:extLst>
        </xdr:cNvPr>
        <xdr:cNvCxnSpPr/>
      </xdr:nvCxnSpPr>
      <xdr:spPr>
        <a:xfrm>
          <a:off x="12344400" y="13257022"/>
          <a:ext cx="8001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124461</xdr:rowOff>
    </xdr:from>
    <xdr:to>
      <xdr:col>67</xdr:col>
      <xdr:colOff>101600</xdr:colOff>
      <xdr:row>80</xdr:row>
      <xdr:rowOff>54611</xdr:rowOff>
    </xdr:to>
    <xdr:sp macro="" textlink="">
      <xdr:nvSpPr>
        <xdr:cNvPr id="776" name="楕円 775">
          <a:extLst>
            <a:ext uri="{FF2B5EF4-FFF2-40B4-BE49-F238E27FC236}">
              <a16:creationId xmlns:a16="http://schemas.microsoft.com/office/drawing/2014/main" id="{FBEBC15D-49AB-4ADF-8150-BFDC349A7C28}"/>
            </a:ext>
          </a:extLst>
        </xdr:cNvPr>
        <xdr:cNvSpPr/>
      </xdr:nvSpPr>
      <xdr:spPr>
        <a:xfrm>
          <a:off x="11487150" y="131737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3811</xdr:rowOff>
    </xdr:from>
    <xdr:to>
      <xdr:col>71</xdr:col>
      <xdr:colOff>177800</xdr:colOff>
      <xdr:row>80</xdr:row>
      <xdr:rowOff>42672</xdr:rowOff>
    </xdr:to>
    <xdr:cxnSp macro="">
      <xdr:nvCxnSpPr>
        <xdr:cNvPr id="777" name="直線コネクタ 776">
          <a:extLst>
            <a:ext uri="{FF2B5EF4-FFF2-40B4-BE49-F238E27FC236}">
              <a16:creationId xmlns:a16="http://schemas.microsoft.com/office/drawing/2014/main" id="{23EE6DBC-2551-44D4-8E92-0FDA890E32D9}"/>
            </a:ext>
          </a:extLst>
        </xdr:cNvPr>
        <xdr:cNvCxnSpPr/>
      </xdr:nvCxnSpPr>
      <xdr:spPr>
        <a:xfrm>
          <a:off x="11537950" y="13218161"/>
          <a:ext cx="80645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78" name="n_1aveValue【消防施設】&#10;有形固定資産減価償却率">
          <a:extLst>
            <a:ext uri="{FF2B5EF4-FFF2-40B4-BE49-F238E27FC236}">
              <a16:creationId xmlns:a16="http://schemas.microsoft.com/office/drawing/2014/main" id="{06E6C35F-8B12-49D0-97EC-4C485F2D2604}"/>
            </a:ext>
          </a:extLst>
        </xdr:cNvPr>
        <xdr:cNvSpPr txBox="1"/>
      </xdr:nvSpPr>
      <xdr:spPr>
        <a:xfrm>
          <a:off x="13742044" y="1391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79" name="n_2aveValue【消防施設】&#10;有形固定資産減価償却率">
          <a:extLst>
            <a:ext uri="{FF2B5EF4-FFF2-40B4-BE49-F238E27FC236}">
              <a16:creationId xmlns:a16="http://schemas.microsoft.com/office/drawing/2014/main" id="{BB4671EC-15F6-46A2-8F70-E343A66354F8}"/>
            </a:ext>
          </a:extLst>
        </xdr:cNvPr>
        <xdr:cNvSpPr txBox="1"/>
      </xdr:nvSpPr>
      <xdr:spPr>
        <a:xfrm>
          <a:off x="12960994" y="1391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80" name="n_3aveValue【消防施設】&#10;有形固定資産減価償却率">
          <a:extLst>
            <a:ext uri="{FF2B5EF4-FFF2-40B4-BE49-F238E27FC236}">
              <a16:creationId xmlns:a16="http://schemas.microsoft.com/office/drawing/2014/main" id="{9D184429-0A8F-4491-BB78-9D7C0FDBFCE9}"/>
            </a:ext>
          </a:extLst>
        </xdr:cNvPr>
        <xdr:cNvSpPr txBox="1"/>
      </xdr:nvSpPr>
      <xdr:spPr>
        <a:xfrm>
          <a:off x="12167244" y="1387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81" name="n_4aveValue【消防施設】&#10;有形固定資産減価償却率">
          <a:extLst>
            <a:ext uri="{FF2B5EF4-FFF2-40B4-BE49-F238E27FC236}">
              <a16:creationId xmlns:a16="http://schemas.microsoft.com/office/drawing/2014/main" id="{9FA77CD7-4ACF-4DEE-9DFD-D29B05CA19A0}"/>
            </a:ext>
          </a:extLst>
        </xdr:cNvPr>
        <xdr:cNvSpPr txBox="1"/>
      </xdr:nvSpPr>
      <xdr:spPr>
        <a:xfrm>
          <a:off x="11354444" y="13879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32275</xdr:rowOff>
    </xdr:from>
    <xdr:ext cx="405111" cy="259045"/>
    <xdr:sp macro="" textlink="">
      <xdr:nvSpPr>
        <xdr:cNvPr id="782" name="n_1mainValue【消防施設】&#10;有形固定資産減価償却率">
          <a:extLst>
            <a:ext uri="{FF2B5EF4-FFF2-40B4-BE49-F238E27FC236}">
              <a16:creationId xmlns:a16="http://schemas.microsoft.com/office/drawing/2014/main" id="{EF24D7CC-9365-40E8-AA97-2247283E193A}"/>
            </a:ext>
          </a:extLst>
        </xdr:cNvPr>
        <xdr:cNvSpPr txBox="1"/>
      </xdr:nvSpPr>
      <xdr:spPr>
        <a:xfrm>
          <a:off x="13742044" y="12916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142003</xdr:rowOff>
    </xdr:from>
    <xdr:ext cx="405111" cy="259045"/>
    <xdr:sp macro="" textlink="">
      <xdr:nvSpPr>
        <xdr:cNvPr id="783" name="n_2mainValue【消防施設】&#10;有形固定資産減価償却率">
          <a:extLst>
            <a:ext uri="{FF2B5EF4-FFF2-40B4-BE49-F238E27FC236}">
              <a16:creationId xmlns:a16="http://schemas.microsoft.com/office/drawing/2014/main" id="{147A7C28-7DB4-48A0-91B9-B09914BBA551}"/>
            </a:ext>
          </a:extLst>
        </xdr:cNvPr>
        <xdr:cNvSpPr txBox="1"/>
      </xdr:nvSpPr>
      <xdr:spPr>
        <a:xfrm>
          <a:off x="12960994" y="1302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109999</xdr:rowOff>
    </xdr:from>
    <xdr:ext cx="405111" cy="259045"/>
    <xdr:sp macro="" textlink="">
      <xdr:nvSpPr>
        <xdr:cNvPr id="784" name="n_3mainValue【消防施設】&#10;有形固定資産減価償却率">
          <a:extLst>
            <a:ext uri="{FF2B5EF4-FFF2-40B4-BE49-F238E27FC236}">
              <a16:creationId xmlns:a16="http://schemas.microsoft.com/office/drawing/2014/main" id="{122255C7-4095-4ED6-A7AB-1C9C5F983D64}"/>
            </a:ext>
          </a:extLst>
        </xdr:cNvPr>
        <xdr:cNvSpPr txBox="1"/>
      </xdr:nvSpPr>
      <xdr:spPr>
        <a:xfrm>
          <a:off x="12167244" y="12994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71138</xdr:rowOff>
    </xdr:from>
    <xdr:ext cx="405111" cy="259045"/>
    <xdr:sp macro="" textlink="">
      <xdr:nvSpPr>
        <xdr:cNvPr id="785" name="n_4mainValue【消防施設】&#10;有形固定資産減価償却率">
          <a:extLst>
            <a:ext uri="{FF2B5EF4-FFF2-40B4-BE49-F238E27FC236}">
              <a16:creationId xmlns:a16="http://schemas.microsoft.com/office/drawing/2014/main" id="{56B9D177-7827-45B4-A047-E7239EB167CA}"/>
            </a:ext>
          </a:extLst>
        </xdr:cNvPr>
        <xdr:cNvSpPr txBox="1"/>
      </xdr:nvSpPr>
      <xdr:spPr>
        <a:xfrm>
          <a:off x="11354444" y="12955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2ED3EF5-F029-4BF4-B3AC-A708EB6F3879}"/>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8831F62E-1545-4170-B41B-502D4CDC97C3}"/>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AF173059-B25B-4669-9F78-435732E4651A}"/>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E992396B-1DFB-4983-899B-7B28FA238B65}"/>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24313063-467E-411B-B84D-985AB0A5F51D}"/>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D1C77B02-B658-48C5-884A-9C44C23A7DB3}"/>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074F092D-140B-402D-8D43-50B6BB572E46}"/>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86EAB355-FBC3-4CB1-9BF7-D33E7240AD55}"/>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340A3260-88AD-4479-908D-10F87E61EAC3}"/>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14D40363-8F11-4CCF-82FB-78BB4743E377}"/>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10847AA8-7168-4482-9438-B7F3A377165F}"/>
            </a:ext>
          </a:extLst>
        </xdr:cNvPr>
        <xdr:cNvSpPr txBox="1"/>
      </xdr:nvSpPr>
      <xdr:spPr>
        <a:xfrm>
          <a:off x="160491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8FBEB9C0-DBD7-44C1-B01D-1FA01D7647D5}"/>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31B34459-EC7E-45BD-87FC-7C9682CDDF58}"/>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D847D7E2-6F61-49BC-AAED-DF61B1CAE48A}"/>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3B690A60-8230-4BF0-889A-DC3A246C0F2A}"/>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BE6A89CF-82CA-4E27-B065-5F6FAC1270F7}"/>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8AEF214B-9186-4B7B-B702-80386499368C}"/>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400CECA5-D10E-4012-A70B-93EE20A75E57}"/>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0BAA92B3-69CE-431B-AFCC-4DE7CF1E6E5F}"/>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D24EA78E-B1F5-4555-A8A8-BBD90C1D1BC4}"/>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0BA9E0C1-9AB3-4202-8A3E-4FF1CF2FB60D}"/>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49D0235D-CF64-494E-92F7-A642A4BC9276}"/>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3E017B0E-2507-4426-B899-D7E0EED2066C}"/>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A889755F-A318-4CA3-B811-F0AEEEE56D2D}"/>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7295DB7C-B7B4-4112-B832-CAC0A591E8E2}"/>
            </a:ext>
          </a:extLst>
        </xdr:cNvPr>
        <xdr:cNvCxnSpPr/>
      </xdr:nvCxnSpPr>
      <xdr:spPr>
        <a:xfrm flipV="1">
          <a:off x="19951064" y="1287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FD11EB79-B655-43AB-BF87-9EE0040250CD}"/>
            </a:ext>
          </a:extLst>
        </xdr:cNvPr>
        <xdr:cNvSpPr txBox="1"/>
      </xdr:nvSpPr>
      <xdr:spPr>
        <a:xfrm>
          <a:off x="19989800" y="1430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2B00C866-1C43-4965-A3C5-0EBD098428F4}"/>
            </a:ext>
          </a:extLst>
        </xdr:cNvPr>
        <xdr:cNvCxnSpPr/>
      </xdr:nvCxnSpPr>
      <xdr:spPr>
        <a:xfrm>
          <a:off x="19881850" y="1430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D015EC8D-A5DF-490D-8DAD-14E3C8F543E2}"/>
            </a:ext>
          </a:extLst>
        </xdr:cNvPr>
        <xdr:cNvSpPr txBox="1"/>
      </xdr:nvSpPr>
      <xdr:spPr>
        <a:xfrm>
          <a:off x="19989800" y="1265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B26F66BB-01B3-4739-A267-E7393B22F555}"/>
            </a:ext>
          </a:extLst>
        </xdr:cNvPr>
        <xdr:cNvCxnSpPr/>
      </xdr:nvCxnSpPr>
      <xdr:spPr>
        <a:xfrm>
          <a:off x="19881850" y="1287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815" name="【消防施設】&#10;一人当たり面積平均値テキスト">
          <a:extLst>
            <a:ext uri="{FF2B5EF4-FFF2-40B4-BE49-F238E27FC236}">
              <a16:creationId xmlns:a16="http://schemas.microsoft.com/office/drawing/2014/main" id="{F350D496-036D-49D3-98A7-D1972B0BBD61}"/>
            </a:ext>
          </a:extLst>
        </xdr:cNvPr>
        <xdr:cNvSpPr txBox="1"/>
      </xdr:nvSpPr>
      <xdr:spPr>
        <a:xfrm>
          <a:off x="19989800" y="13681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838AF86C-6F12-4372-8FCE-7556A7303663}"/>
            </a:ext>
          </a:extLst>
        </xdr:cNvPr>
        <xdr:cNvSpPr/>
      </xdr:nvSpPr>
      <xdr:spPr>
        <a:xfrm>
          <a:off x="19900900" y="13703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CA0E8DBC-B6D4-46A8-866E-A7A939626E19}"/>
            </a:ext>
          </a:extLst>
        </xdr:cNvPr>
        <xdr:cNvSpPr/>
      </xdr:nvSpPr>
      <xdr:spPr>
        <a:xfrm>
          <a:off x="19157950" y="13716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2BA1A4FA-C7F9-478C-9FB4-BDFA82455007}"/>
            </a:ext>
          </a:extLst>
        </xdr:cNvPr>
        <xdr:cNvSpPr/>
      </xdr:nvSpPr>
      <xdr:spPr>
        <a:xfrm>
          <a:off x="18345150" y="1371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D36D64D6-964E-4F4E-9190-AB527EC7C034}"/>
            </a:ext>
          </a:extLst>
        </xdr:cNvPr>
        <xdr:cNvSpPr/>
      </xdr:nvSpPr>
      <xdr:spPr>
        <a:xfrm>
          <a:off x="17551400" y="1371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A12B7421-9B6F-4EE6-81E3-13DB96219D8C}"/>
            </a:ext>
          </a:extLst>
        </xdr:cNvPr>
        <xdr:cNvSpPr/>
      </xdr:nvSpPr>
      <xdr:spPr>
        <a:xfrm>
          <a:off x="16757650" y="13716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ABE3D7A1-E244-4B67-980B-E801FBC46236}"/>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53F86EA3-849D-45BD-86A1-5EB54A588E42}"/>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2C49BC2F-F4BD-4E4F-BC3D-DA6B2C6B957F}"/>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FEDB5D6B-707D-46EB-A87C-491FEC7BF34B}"/>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605B4753-9798-478C-881F-FBA735A6EFD9}"/>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120650</xdr:rowOff>
    </xdr:from>
    <xdr:to>
      <xdr:col>116</xdr:col>
      <xdr:colOff>114300</xdr:colOff>
      <xdr:row>82</xdr:row>
      <xdr:rowOff>50800</xdr:rowOff>
    </xdr:to>
    <xdr:sp macro="" textlink="">
      <xdr:nvSpPr>
        <xdr:cNvPr id="826" name="楕円 825">
          <a:extLst>
            <a:ext uri="{FF2B5EF4-FFF2-40B4-BE49-F238E27FC236}">
              <a16:creationId xmlns:a16="http://schemas.microsoft.com/office/drawing/2014/main" id="{28DD6AEE-68A1-46DB-AEA3-316FC63C9591}"/>
            </a:ext>
          </a:extLst>
        </xdr:cNvPr>
        <xdr:cNvSpPr/>
      </xdr:nvSpPr>
      <xdr:spPr>
        <a:xfrm>
          <a:off x="19900900" y="13500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143527</xdr:rowOff>
    </xdr:from>
    <xdr:ext cx="469744" cy="259045"/>
    <xdr:sp macro="" textlink="">
      <xdr:nvSpPr>
        <xdr:cNvPr id="827" name="【消防施設】&#10;一人当たり面積該当値テキスト">
          <a:extLst>
            <a:ext uri="{FF2B5EF4-FFF2-40B4-BE49-F238E27FC236}">
              <a16:creationId xmlns:a16="http://schemas.microsoft.com/office/drawing/2014/main" id="{092BDA49-DB6A-4D5C-8F16-682E6F051E38}"/>
            </a:ext>
          </a:extLst>
        </xdr:cNvPr>
        <xdr:cNvSpPr txBox="1"/>
      </xdr:nvSpPr>
      <xdr:spPr>
        <a:xfrm>
          <a:off x="19989800" y="1335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82550</xdr:rowOff>
    </xdr:from>
    <xdr:to>
      <xdr:col>112</xdr:col>
      <xdr:colOff>38100</xdr:colOff>
      <xdr:row>83</xdr:row>
      <xdr:rowOff>12700</xdr:rowOff>
    </xdr:to>
    <xdr:sp macro="" textlink="">
      <xdr:nvSpPr>
        <xdr:cNvPr id="828" name="楕円 827">
          <a:extLst>
            <a:ext uri="{FF2B5EF4-FFF2-40B4-BE49-F238E27FC236}">
              <a16:creationId xmlns:a16="http://schemas.microsoft.com/office/drawing/2014/main" id="{20192734-1AE0-4B7D-8F91-88F01B53F787}"/>
            </a:ext>
          </a:extLst>
        </xdr:cNvPr>
        <xdr:cNvSpPr/>
      </xdr:nvSpPr>
      <xdr:spPr>
        <a:xfrm>
          <a:off x="19157950" y="13627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0</xdr:rowOff>
    </xdr:from>
    <xdr:to>
      <xdr:col>116</xdr:col>
      <xdr:colOff>63500</xdr:colOff>
      <xdr:row>82</xdr:row>
      <xdr:rowOff>133350</xdr:rowOff>
    </xdr:to>
    <xdr:cxnSp macro="">
      <xdr:nvCxnSpPr>
        <xdr:cNvPr id="829" name="直線コネクタ 828">
          <a:extLst>
            <a:ext uri="{FF2B5EF4-FFF2-40B4-BE49-F238E27FC236}">
              <a16:creationId xmlns:a16="http://schemas.microsoft.com/office/drawing/2014/main" id="{2178E76F-428E-464C-B33B-0F3B75729FA2}"/>
            </a:ext>
          </a:extLst>
        </xdr:cNvPr>
        <xdr:cNvCxnSpPr/>
      </xdr:nvCxnSpPr>
      <xdr:spPr>
        <a:xfrm flipV="1">
          <a:off x="19202400" y="13544550"/>
          <a:ext cx="7493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830" name="楕円 829">
          <a:extLst>
            <a:ext uri="{FF2B5EF4-FFF2-40B4-BE49-F238E27FC236}">
              <a16:creationId xmlns:a16="http://schemas.microsoft.com/office/drawing/2014/main" id="{8578B05E-9AC4-4981-AD1E-D789B7C3B7F2}"/>
            </a:ext>
          </a:extLst>
        </xdr:cNvPr>
        <xdr:cNvSpPr/>
      </xdr:nvSpPr>
      <xdr:spPr>
        <a:xfrm>
          <a:off x="18345150" y="13646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133350</xdr:rowOff>
    </xdr:from>
    <xdr:to>
      <xdr:col>111</xdr:col>
      <xdr:colOff>177800</xdr:colOff>
      <xdr:row>82</xdr:row>
      <xdr:rowOff>152400</xdr:rowOff>
    </xdr:to>
    <xdr:cxnSp macro="">
      <xdr:nvCxnSpPr>
        <xdr:cNvPr id="831" name="直線コネクタ 830">
          <a:extLst>
            <a:ext uri="{FF2B5EF4-FFF2-40B4-BE49-F238E27FC236}">
              <a16:creationId xmlns:a16="http://schemas.microsoft.com/office/drawing/2014/main" id="{F27C8DC8-3DAD-4195-99AF-A102C4AB548F}"/>
            </a:ext>
          </a:extLst>
        </xdr:cNvPr>
        <xdr:cNvCxnSpPr/>
      </xdr:nvCxnSpPr>
      <xdr:spPr>
        <a:xfrm flipV="1">
          <a:off x="18395950" y="1367790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32" name="楕円 831">
          <a:extLst>
            <a:ext uri="{FF2B5EF4-FFF2-40B4-BE49-F238E27FC236}">
              <a16:creationId xmlns:a16="http://schemas.microsoft.com/office/drawing/2014/main" id="{3E93D163-ECDE-4F10-83FE-0441720C6E37}"/>
            </a:ext>
          </a:extLst>
        </xdr:cNvPr>
        <xdr:cNvSpPr/>
      </xdr:nvSpPr>
      <xdr:spPr>
        <a:xfrm>
          <a:off x="17551400" y="13646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152400</xdr:rowOff>
    </xdr:to>
    <xdr:cxnSp macro="">
      <xdr:nvCxnSpPr>
        <xdr:cNvPr id="833" name="直線コネクタ 832">
          <a:extLst>
            <a:ext uri="{FF2B5EF4-FFF2-40B4-BE49-F238E27FC236}">
              <a16:creationId xmlns:a16="http://schemas.microsoft.com/office/drawing/2014/main" id="{668B4E57-9A14-4C0A-8AE9-D70BC6FCAD76}"/>
            </a:ext>
          </a:extLst>
        </xdr:cNvPr>
        <xdr:cNvCxnSpPr/>
      </xdr:nvCxnSpPr>
      <xdr:spPr>
        <a:xfrm>
          <a:off x="17602200" y="136969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120650</xdr:rowOff>
    </xdr:from>
    <xdr:to>
      <xdr:col>98</xdr:col>
      <xdr:colOff>38100</xdr:colOff>
      <xdr:row>83</xdr:row>
      <xdr:rowOff>50800</xdr:rowOff>
    </xdr:to>
    <xdr:sp macro="" textlink="">
      <xdr:nvSpPr>
        <xdr:cNvPr id="834" name="楕円 833">
          <a:extLst>
            <a:ext uri="{FF2B5EF4-FFF2-40B4-BE49-F238E27FC236}">
              <a16:creationId xmlns:a16="http://schemas.microsoft.com/office/drawing/2014/main" id="{ED58A479-2271-4FB4-8C1A-1184B3735A64}"/>
            </a:ext>
          </a:extLst>
        </xdr:cNvPr>
        <xdr:cNvSpPr/>
      </xdr:nvSpPr>
      <xdr:spPr>
        <a:xfrm>
          <a:off x="16757650" y="136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83</xdr:row>
      <xdr:rowOff>0</xdr:rowOff>
    </xdr:to>
    <xdr:cxnSp macro="">
      <xdr:nvCxnSpPr>
        <xdr:cNvPr id="835" name="直線コネクタ 834">
          <a:extLst>
            <a:ext uri="{FF2B5EF4-FFF2-40B4-BE49-F238E27FC236}">
              <a16:creationId xmlns:a16="http://schemas.microsoft.com/office/drawing/2014/main" id="{C1DB21E4-EFB0-4FD7-AFD3-E427E3FD9480}"/>
            </a:ext>
          </a:extLst>
        </xdr:cNvPr>
        <xdr:cNvCxnSpPr/>
      </xdr:nvCxnSpPr>
      <xdr:spPr>
        <a:xfrm flipV="1">
          <a:off x="16802100" y="13696950"/>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36" name="n_1aveValue【消防施設】&#10;一人当たり面積">
          <a:extLst>
            <a:ext uri="{FF2B5EF4-FFF2-40B4-BE49-F238E27FC236}">
              <a16:creationId xmlns:a16="http://schemas.microsoft.com/office/drawing/2014/main" id="{C2D444F4-466D-46D8-86E0-28495FAB8AE7}"/>
            </a:ext>
          </a:extLst>
        </xdr:cNvPr>
        <xdr:cNvSpPr txBox="1"/>
      </xdr:nvSpPr>
      <xdr:spPr>
        <a:xfrm>
          <a:off x="189802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37" name="n_2aveValue【消防施設】&#10;一人当たり面積">
          <a:extLst>
            <a:ext uri="{FF2B5EF4-FFF2-40B4-BE49-F238E27FC236}">
              <a16:creationId xmlns:a16="http://schemas.microsoft.com/office/drawing/2014/main" id="{F50B93CF-8EDD-4A81-A1D4-115FB6C8410D}"/>
            </a:ext>
          </a:extLst>
        </xdr:cNvPr>
        <xdr:cNvSpPr txBox="1"/>
      </xdr:nvSpPr>
      <xdr:spPr>
        <a:xfrm>
          <a:off x="181801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38" name="n_3aveValue【消防施設】&#10;一人当たり面積">
          <a:extLst>
            <a:ext uri="{FF2B5EF4-FFF2-40B4-BE49-F238E27FC236}">
              <a16:creationId xmlns:a16="http://schemas.microsoft.com/office/drawing/2014/main" id="{963AA1C4-25B3-4FE4-AA0B-00B5EA1CADB5}"/>
            </a:ext>
          </a:extLst>
        </xdr:cNvPr>
        <xdr:cNvSpPr txBox="1"/>
      </xdr:nvSpPr>
      <xdr:spPr>
        <a:xfrm>
          <a:off x="1738637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39" name="n_4aveValue【消防施設】&#10;一人当たり面積">
          <a:extLst>
            <a:ext uri="{FF2B5EF4-FFF2-40B4-BE49-F238E27FC236}">
              <a16:creationId xmlns:a16="http://schemas.microsoft.com/office/drawing/2014/main" id="{0E10F8E6-E85B-4E0B-AEBD-AFCF8EEEB69B}"/>
            </a:ext>
          </a:extLst>
        </xdr:cNvPr>
        <xdr:cNvSpPr txBox="1"/>
      </xdr:nvSpPr>
      <xdr:spPr>
        <a:xfrm>
          <a:off x="165926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29227</xdr:rowOff>
    </xdr:from>
    <xdr:ext cx="469744" cy="259045"/>
    <xdr:sp macro="" textlink="">
      <xdr:nvSpPr>
        <xdr:cNvPr id="840" name="n_1mainValue【消防施設】&#10;一人当たり面積">
          <a:extLst>
            <a:ext uri="{FF2B5EF4-FFF2-40B4-BE49-F238E27FC236}">
              <a16:creationId xmlns:a16="http://schemas.microsoft.com/office/drawing/2014/main" id="{24B79D6A-F178-4E75-AD82-325A68A51C4A}"/>
            </a:ext>
          </a:extLst>
        </xdr:cNvPr>
        <xdr:cNvSpPr txBox="1"/>
      </xdr:nvSpPr>
      <xdr:spPr>
        <a:xfrm>
          <a:off x="18980227" y="1340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841" name="n_2mainValue【消防施設】&#10;一人当たり面積">
          <a:extLst>
            <a:ext uri="{FF2B5EF4-FFF2-40B4-BE49-F238E27FC236}">
              <a16:creationId xmlns:a16="http://schemas.microsoft.com/office/drawing/2014/main" id="{DE7B84B6-E346-4BF0-983B-CD74658DFBF0}"/>
            </a:ext>
          </a:extLst>
        </xdr:cNvPr>
        <xdr:cNvSpPr txBox="1"/>
      </xdr:nvSpPr>
      <xdr:spPr>
        <a:xfrm>
          <a:off x="18180127" y="1342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42" name="n_3mainValue【消防施設】&#10;一人当たり面積">
          <a:extLst>
            <a:ext uri="{FF2B5EF4-FFF2-40B4-BE49-F238E27FC236}">
              <a16:creationId xmlns:a16="http://schemas.microsoft.com/office/drawing/2014/main" id="{ED7DCDA6-4823-4973-8C91-AFDA7EE85592}"/>
            </a:ext>
          </a:extLst>
        </xdr:cNvPr>
        <xdr:cNvSpPr txBox="1"/>
      </xdr:nvSpPr>
      <xdr:spPr>
        <a:xfrm>
          <a:off x="17386377" y="1342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67327</xdr:rowOff>
    </xdr:from>
    <xdr:ext cx="469744" cy="259045"/>
    <xdr:sp macro="" textlink="">
      <xdr:nvSpPr>
        <xdr:cNvPr id="843" name="n_4mainValue【消防施設】&#10;一人当たり面積">
          <a:extLst>
            <a:ext uri="{FF2B5EF4-FFF2-40B4-BE49-F238E27FC236}">
              <a16:creationId xmlns:a16="http://schemas.microsoft.com/office/drawing/2014/main" id="{F3D59469-5045-4136-ACBA-1BAD8829AF10}"/>
            </a:ext>
          </a:extLst>
        </xdr:cNvPr>
        <xdr:cNvSpPr txBox="1"/>
      </xdr:nvSpPr>
      <xdr:spPr>
        <a:xfrm>
          <a:off x="16592627" y="134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0B2BE612-2D34-4AA8-8C52-A71CAB68FE9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3A53860A-FCEB-44CB-B46B-C1DE099F8668}"/>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5C43C2C9-927A-4168-8897-DE3B11AF1ADC}"/>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C6E16C80-6276-4B13-A689-3E0D6F228D6D}"/>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FDC8EA86-58E3-4479-B7EA-4A6169681228}"/>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30FE9166-B97E-42ED-B8DA-F1ED542A3434}"/>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95FAB63D-27B4-44AB-B2B7-65A77EF55FFA}"/>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D7300222-4FAD-4017-8579-D5C9F925363E}"/>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57036509-7C4A-4180-9CEE-BD9DBCA67D69}"/>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51AB22A6-EDA1-403C-8B81-E66DB619B41E}"/>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4E43FF12-D6ED-4B32-9349-4AFF7865A7BB}"/>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4B60683E-D9CB-4366-BE0A-3C5D95F711F6}"/>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2D95C5A2-A97F-434F-98BE-48A2F4B5B218}"/>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57074AA3-EAEA-4344-8858-DBCDB39CD4CD}"/>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5B2F69B4-3959-4C6E-BD0C-46E5B33B2351}"/>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7700DC62-02D6-49E8-8835-19FB4D7DF08F}"/>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04F8691E-C654-43E2-AF9F-E7A8197AC03D}"/>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310F8E32-4E77-4D86-A612-E81972DDC1DC}"/>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EA69FE3E-A589-4AE0-AA54-008204D0983A}"/>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47B55836-1776-4C5A-9A16-6C1A2B16369E}"/>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D54BD04A-48CD-43C5-8E4D-4EDE88C6F3D8}"/>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0554BFA7-F0FB-4F95-A2CD-68F28A2DDC3C}"/>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30258108-1901-4475-A47B-725EB99D3615}"/>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6C6AC4C0-7002-4623-B42F-401B2848458F}"/>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98C9D089-3B34-4F25-8D86-B8195AA6B049}"/>
            </a:ext>
          </a:extLst>
        </xdr:cNvPr>
        <xdr:cNvCxnSpPr/>
      </xdr:nvCxnSpPr>
      <xdr:spPr>
        <a:xfrm flipV="1">
          <a:off x="14699614" y="164744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5394AF82-645A-476F-8855-B088E8252428}"/>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840E28C9-21E2-44E8-B96E-16845937F67A}"/>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1EF0973B-2466-4200-9A32-351EFDE88466}"/>
            </a:ext>
          </a:extLst>
        </xdr:cNvPr>
        <xdr:cNvSpPr txBox="1"/>
      </xdr:nvSpPr>
      <xdr:spPr>
        <a:xfrm>
          <a:off x="14738350" y="16249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6A81B20E-ABB4-4592-851F-A559E276A10B}"/>
            </a:ext>
          </a:extLst>
        </xdr:cNvPr>
        <xdr:cNvCxnSpPr/>
      </xdr:nvCxnSpPr>
      <xdr:spPr>
        <a:xfrm>
          <a:off x="14611350" y="16474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32402</xdr:rowOff>
    </xdr:from>
    <xdr:ext cx="405111" cy="259045"/>
    <xdr:sp macro="" textlink="">
      <xdr:nvSpPr>
        <xdr:cNvPr id="873" name="【庁舎】&#10;有形固定資産減価償却率平均値テキスト">
          <a:extLst>
            <a:ext uri="{FF2B5EF4-FFF2-40B4-BE49-F238E27FC236}">
              <a16:creationId xmlns:a16="http://schemas.microsoft.com/office/drawing/2014/main" id="{A38AFDCC-2599-4432-8E4D-D870B88E4ACA}"/>
            </a:ext>
          </a:extLst>
        </xdr:cNvPr>
        <xdr:cNvSpPr txBox="1"/>
      </xdr:nvSpPr>
      <xdr:spPr>
        <a:xfrm>
          <a:off x="14738350" y="17120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2FD999A2-A413-48B0-94B1-A471EB7670C4}"/>
            </a:ext>
          </a:extLst>
        </xdr:cNvPr>
        <xdr:cNvSpPr/>
      </xdr:nvSpPr>
      <xdr:spPr>
        <a:xfrm>
          <a:off x="14649450" y="171418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0666F42F-4B65-4A6E-BC5C-06FDA9713EEC}"/>
            </a:ext>
          </a:extLst>
        </xdr:cNvPr>
        <xdr:cNvSpPr/>
      </xdr:nvSpPr>
      <xdr:spPr>
        <a:xfrm>
          <a:off x="13887450" y="1713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2E7587E4-7483-4450-BE54-188778C91E0A}"/>
            </a:ext>
          </a:extLst>
        </xdr:cNvPr>
        <xdr:cNvSpPr/>
      </xdr:nvSpPr>
      <xdr:spPr>
        <a:xfrm>
          <a:off x="13093700" y="1716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1E10D96E-1E85-4526-B8E8-3FD403872EDD}"/>
            </a:ext>
          </a:extLst>
        </xdr:cNvPr>
        <xdr:cNvSpPr/>
      </xdr:nvSpPr>
      <xdr:spPr>
        <a:xfrm>
          <a:off x="12299950" y="17189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D977D890-963C-4C58-99E6-5DF719D1E33E}"/>
            </a:ext>
          </a:extLst>
        </xdr:cNvPr>
        <xdr:cNvSpPr/>
      </xdr:nvSpPr>
      <xdr:spPr>
        <a:xfrm>
          <a:off x="1148715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BD1B03E-CE81-4A23-9AC8-049AEEB308B9}"/>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F9BA38AC-CA47-4366-B4A4-FC633C68F111}"/>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ADC1C643-94B5-45C2-A723-CD8B43FFC9B8}"/>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7014688F-A6B7-407C-88AB-6C4FC0DC89E6}"/>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985254B2-C71F-4C9F-AFDE-AC7FF1370F17}"/>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17780</xdr:rowOff>
    </xdr:from>
    <xdr:to>
      <xdr:col>85</xdr:col>
      <xdr:colOff>177800</xdr:colOff>
      <xdr:row>102</xdr:row>
      <xdr:rowOff>119380</xdr:rowOff>
    </xdr:to>
    <xdr:sp macro="" textlink="">
      <xdr:nvSpPr>
        <xdr:cNvPr id="884" name="楕円 883">
          <a:extLst>
            <a:ext uri="{FF2B5EF4-FFF2-40B4-BE49-F238E27FC236}">
              <a16:creationId xmlns:a16="http://schemas.microsoft.com/office/drawing/2014/main" id="{9A9FB428-DCCA-4792-BA12-42A5D0FEBB6C}"/>
            </a:ext>
          </a:extLst>
        </xdr:cNvPr>
        <xdr:cNvSpPr/>
      </xdr:nvSpPr>
      <xdr:spPr>
        <a:xfrm>
          <a:off x="14649450" y="169341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40657</xdr:rowOff>
    </xdr:from>
    <xdr:ext cx="405111" cy="259045"/>
    <xdr:sp macro="" textlink="">
      <xdr:nvSpPr>
        <xdr:cNvPr id="885" name="【庁舎】&#10;有形固定資産減価償却率該当値テキスト">
          <a:extLst>
            <a:ext uri="{FF2B5EF4-FFF2-40B4-BE49-F238E27FC236}">
              <a16:creationId xmlns:a16="http://schemas.microsoft.com/office/drawing/2014/main" id="{455AA651-68D1-4B77-8063-BACF60717BD6}"/>
            </a:ext>
          </a:extLst>
        </xdr:cNvPr>
        <xdr:cNvSpPr txBox="1"/>
      </xdr:nvSpPr>
      <xdr:spPr>
        <a:xfrm>
          <a:off x="14738350" y="1678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33020</xdr:rowOff>
    </xdr:from>
    <xdr:to>
      <xdr:col>81</xdr:col>
      <xdr:colOff>101600</xdr:colOff>
      <xdr:row>105</xdr:row>
      <xdr:rowOff>134620</xdr:rowOff>
    </xdr:to>
    <xdr:sp macro="" textlink="">
      <xdr:nvSpPr>
        <xdr:cNvPr id="886" name="楕円 885">
          <a:extLst>
            <a:ext uri="{FF2B5EF4-FFF2-40B4-BE49-F238E27FC236}">
              <a16:creationId xmlns:a16="http://schemas.microsoft.com/office/drawing/2014/main" id="{7F164A1E-3C1C-42A6-B25A-B0C27593B38E}"/>
            </a:ext>
          </a:extLst>
        </xdr:cNvPr>
        <xdr:cNvSpPr/>
      </xdr:nvSpPr>
      <xdr:spPr>
        <a:xfrm>
          <a:off x="13887450" y="1746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68580</xdr:rowOff>
    </xdr:from>
    <xdr:to>
      <xdr:col>85</xdr:col>
      <xdr:colOff>127000</xdr:colOff>
      <xdr:row>105</xdr:row>
      <xdr:rowOff>83820</xdr:rowOff>
    </xdr:to>
    <xdr:cxnSp macro="">
      <xdr:nvCxnSpPr>
        <xdr:cNvPr id="887" name="直線コネクタ 886">
          <a:extLst>
            <a:ext uri="{FF2B5EF4-FFF2-40B4-BE49-F238E27FC236}">
              <a16:creationId xmlns:a16="http://schemas.microsoft.com/office/drawing/2014/main" id="{F4CA8175-E730-41B6-8EB7-A8ECB4E7C0EF}"/>
            </a:ext>
          </a:extLst>
        </xdr:cNvPr>
        <xdr:cNvCxnSpPr/>
      </xdr:nvCxnSpPr>
      <xdr:spPr>
        <a:xfrm flipV="1">
          <a:off x="13938250" y="16984980"/>
          <a:ext cx="762000" cy="52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31114</xdr:rowOff>
    </xdr:from>
    <xdr:to>
      <xdr:col>76</xdr:col>
      <xdr:colOff>165100</xdr:colOff>
      <xdr:row>105</xdr:row>
      <xdr:rowOff>132714</xdr:rowOff>
    </xdr:to>
    <xdr:sp macro="" textlink="">
      <xdr:nvSpPr>
        <xdr:cNvPr id="888" name="楕円 887">
          <a:extLst>
            <a:ext uri="{FF2B5EF4-FFF2-40B4-BE49-F238E27FC236}">
              <a16:creationId xmlns:a16="http://schemas.microsoft.com/office/drawing/2014/main" id="{FE93E310-6CD7-4DD7-B509-325F4C04CA2B}"/>
            </a:ext>
          </a:extLst>
        </xdr:cNvPr>
        <xdr:cNvSpPr/>
      </xdr:nvSpPr>
      <xdr:spPr>
        <a:xfrm>
          <a:off x="13093700" y="174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81914</xdr:rowOff>
    </xdr:from>
    <xdr:to>
      <xdr:col>81</xdr:col>
      <xdr:colOff>50800</xdr:colOff>
      <xdr:row>105</xdr:row>
      <xdr:rowOff>83820</xdr:rowOff>
    </xdr:to>
    <xdr:cxnSp macro="">
      <xdr:nvCxnSpPr>
        <xdr:cNvPr id="889" name="直線コネクタ 888">
          <a:extLst>
            <a:ext uri="{FF2B5EF4-FFF2-40B4-BE49-F238E27FC236}">
              <a16:creationId xmlns:a16="http://schemas.microsoft.com/office/drawing/2014/main" id="{A89AA800-4675-4D6F-B7A2-4FF101059569}"/>
            </a:ext>
          </a:extLst>
        </xdr:cNvPr>
        <xdr:cNvCxnSpPr/>
      </xdr:nvCxnSpPr>
      <xdr:spPr>
        <a:xfrm>
          <a:off x="13144500" y="17512664"/>
          <a:ext cx="7937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31114</xdr:rowOff>
    </xdr:from>
    <xdr:to>
      <xdr:col>72</xdr:col>
      <xdr:colOff>38100</xdr:colOff>
      <xdr:row>105</xdr:row>
      <xdr:rowOff>132714</xdr:rowOff>
    </xdr:to>
    <xdr:sp macro="" textlink="">
      <xdr:nvSpPr>
        <xdr:cNvPr id="890" name="楕円 889">
          <a:extLst>
            <a:ext uri="{FF2B5EF4-FFF2-40B4-BE49-F238E27FC236}">
              <a16:creationId xmlns:a16="http://schemas.microsoft.com/office/drawing/2014/main" id="{51538922-DE92-4F0E-BC1B-BC11575DD947}"/>
            </a:ext>
          </a:extLst>
        </xdr:cNvPr>
        <xdr:cNvSpPr/>
      </xdr:nvSpPr>
      <xdr:spPr>
        <a:xfrm>
          <a:off x="12299950" y="174618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81914</xdr:rowOff>
    </xdr:from>
    <xdr:to>
      <xdr:col>76</xdr:col>
      <xdr:colOff>114300</xdr:colOff>
      <xdr:row>105</xdr:row>
      <xdr:rowOff>81914</xdr:rowOff>
    </xdr:to>
    <xdr:cxnSp macro="">
      <xdr:nvCxnSpPr>
        <xdr:cNvPr id="891" name="直線コネクタ 890">
          <a:extLst>
            <a:ext uri="{FF2B5EF4-FFF2-40B4-BE49-F238E27FC236}">
              <a16:creationId xmlns:a16="http://schemas.microsoft.com/office/drawing/2014/main" id="{1839A530-2DC2-4062-BDAA-8AF2131FC363}"/>
            </a:ext>
          </a:extLst>
        </xdr:cNvPr>
        <xdr:cNvCxnSpPr/>
      </xdr:nvCxnSpPr>
      <xdr:spPr>
        <a:xfrm>
          <a:off x="12344400" y="1751266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15875</xdr:rowOff>
    </xdr:from>
    <xdr:to>
      <xdr:col>67</xdr:col>
      <xdr:colOff>101600</xdr:colOff>
      <xdr:row>105</xdr:row>
      <xdr:rowOff>117475</xdr:rowOff>
    </xdr:to>
    <xdr:sp macro="" textlink="">
      <xdr:nvSpPr>
        <xdr:cNvPr id="892" name="楕円 891">
          <a:extLst>
            <a:ext uri="{FF2B5EF4-FFF2-40B4-BE49-F238E27FC236}">
              <a16:creationId xmlns:a16="http://schemas.microsoft.com/office/drawing/2014/main" id="{349256C8-1550-4CC5-95E9-E8A4A7FEF2FE}"/>
            </a:ext>
          </a:extLst>
        </xdr:cNvPr>
        <xdr:cNvSpPr/>
      </xdr:nvSpPr>
      <xdr:spPr>
        <a:xfrm>
          <a:off x="11487150" y="1744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66675</xdr:rowOff>
    </xdr:from>
    <xdr:to>
      <xdr:col>71</xdr:col>
      <xdr:colOff>177800</xdr:colOff>
      <xdr:row>105</xdr:row>
      <xdr:rowOff>81914</xdr:rowOff>
    </xdr:to>
    <xdr:cxnSp macro="">
      <xdr:nvCxnSpPr>
        <xdr:cNvPr id="893" name="直線コネクタ 892">
          <a:extLst>
            <a:ext uri="{FF2B5EF4-FFF2-40B4-BE49-F238E27FC236}">
              <a16:creationId xmlns:a16="http://schemas.microsoft.com/office/drawing/2014/main" id="{A3C10F22-63F2-4F64-8823-C9E247F8AE46}"/>
            </a:ext>
          </a:extLst>
        </xdr:cNvPr>
        <xdr:cNvCxnSpPr/>
      </xdr:nvCxnSpPr>
      <xdr:spPr>
        <a:xfrm>
          <a:off x="11537950" y="17497425"/>
          <a:ext cx="80645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E55D8854-8C20-4304-959E-1D3D240B9244}"/>
            </a:ext>
          </a:extLst>
        </xdr:cNvPr>
        <xdr:cNvSpPr txBox="1"/>
      </xdr:nvSpPr>
      <xdr:spPr>
        <a:xfrm>
          <a:off x="13742044" y="1691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a:extLst>
            <a:ext uri="{FF2B5EF4-FFF2-40B4-BE49-F238E27FC236}">
              <a16:creationId xmlns:a16="http://schemas.microsoft.com/office/drawing/2014/main" id="{3E520CC3-C712-4EA8-8BFD-DC42DB279277}"/>
            </a:ext>
          </a:extLst>
        </xdr:cNvPr>
        <xdr:cNvSpPr txBox="1"/>
      </xdr:nvSpPr>
      <xdr:spPr>
        <a:xfrm>
          <a:off x="12960994" y="1693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a:extLst>
            <a:ext uri="{FF2B5EF4-FFF2-40B4-BE49-F238E27FC236}">
              <a16:creationId xmlns:a16="http://schemas.microsoft.com/office/drawing/2014/main" id="{09EAAD95-3E3C-453B-B17B-76C866C7CEED}"/>
            </a:ext>
          </a:extLst>
        </xdr:cNvPr>
        <xdr:cNvSpPr txBox="1"/>
      </xdr:nvSpPr>
      <xdr:spPr>
        <a:xfrm>
          <a:off x="12167244" y="1696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a:extLst>
            <a:ext uri="{FF2B5EF4-FFF2-40B4-BE49-F238E27FC236}">
              <a16:creationId xmlns:a16="http://schemas.microsoft.com/office/drawing/2014/main" id="{37F73AEF-7F3C-4F1C-A144-E0AEAB5387A6}"/>
            </a:ext>
          </a:extLst>
        </xdr:cNvPr>
        <xdr:cNvSpPr txBox="1"/>
      </xdr:nvSpPr>
      <xdr:spPr>
        <a:xfrm>
          <a:off x="11354444" y="1695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125747</xdr:rowOff>
    </xdr:from>
    <xdr:ext cx="405111" cy="259045"/>
    <xdr:sp macro="" textlink="">
      <xdr:nvSpPr>
        <xdr:cNvPr id="898" name="n_1mainValue【庁舎】&#10;有形固定資産減価償却率">
          <a:extLst>
            <a:ext uri="{FF2B5EF4-FFF2-40B4-BE49-F238E27FC236}">
              <a16:creationId xmlns:a16="http://schemas.microsoft.com/office/drawing/2014/main" id="{C6C77B90-A3B7-4182-AF8D-2652BCEF454A}"/>
            </a:ext>
          </a:extLst>
        </xdr:cNvPr>
        <xdr:cNvSpPr txBox="1"/>
      </xdr:nvSpPr>
      <xdr:spPr>
        <a:xfrm>
          <a:off x="137420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123841</xdr:rowOff>
    </xdr:from>
    <xdr:ext cx="405111" cy="259045"/>
    <xdr:sp macro="" textlink="">
      <xdr:nvSpPr>
        <xdr:cNvPr id="899" name="n_2mainValue【庁舎】&#10;有形固定資産減価償却率">
          <a:extLst>
            <a:ext uri="{FF2B5EF4-FFF2-40B4-BE49-F238E27FC236}">
              <a16:creationId xmlns:a16="http://schemas.microsoft.com/office/drawing/2014/main" id="{7379D8E5-9102-4703-9AF3-8ECB81990B37}"/>
            </a:ext>
          </a:extLst>
        </xdr:cNvPr>
        <xdr:cNvSpPr txBox="1"/>
      </xdr:nvSpPr>
      <xdr:spPr>
        <a:xfrm>
          <a:off x="12960994" y="17554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123841</xdr:rowOff>
    </xdr:from>
    <xdr:ext cx="405111" cy="259045"/>
    <xdr:sp macro="" textlink="">
      <xdr:nvSpPr>
        <xdr:cNvPr id="900" name="n_3mainValue【庁舎】&#10;有形固定資産減価償却率">
          <a:extLst>
            <a:ext uri="{FF2B5EF4-FFF2-40B4-BE49-F238E27FC236}">
              <a16:creationId xmlns:a16="http://schemas.microsoft.com/office/drawing/2014/main" id="{BBF58C2B-CA56-449D-909C-B668113FE395}"/>
            </a:ext>
          </a:extLst>
        </xdr:cNvPr>
        <xdr:cNvSpPr txBox="1"/>
      </xdr:nvSpPr>
      <xdr:spPr>
        <a:xfrm>
          <a:off x="12167244" y="17554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108602</xdr:rowOff>
    </xdr:from>
    <xdr:ext cx="405111" cy="259045"/>
    <xdr:sp macro="" textlink="">
      <xdr:nvSpPr>
        <xdr:cNvPr id="901" name="n_4mainValue【庁舎】&#10;有形固定資産減価償却率">
          <a:extLst>
            <a:ext uri="{FF2B5EF4-FFF2-40B4-BE49-F238E27FC236}">
              <a16:creationId xmlns:a16="http://schemas.microsoft.com/office/drawing/2014/main" id="{ECB14106-0A63-4781-A555-91CEE031444A}"/>
            </a:ext>
          </a:extLst>
        </xdr:cNvPr>
        <xdr:cNvSpPr txBox="1"/>
      </xdr:nvSpPr>
      <xdr:spPr>
        <a:xfrm>
          <a:off x="11354444" y="1753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7571BC1A-5745-407B-B318-5D410BBB286A}"/>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3CDBF1FD-4748-4ADB-9EB3-B3A4526E4266}"/>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DEB10AB8-1A02-40BA-806C-60D247547EE0}"/>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F11DE9A2-5637-40A6-B9BE-7AE01B018053}"/>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BC9C593C-F75C-41FC-9B56-4C169665E75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48D2254C-5584-40A4-AAB0-143FF132AA9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C70ECB94-ABD5-4803-A7F0-8AA12739E475}"/>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14A7E8EE-6A2D-494E-916C-E74D824D429F}"/>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5C8311E5-103F-48DD-9D65-BD2FF54BBEB9}"/>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D9124E8A-BDDC-42E8-8E27-8B0D600B5F9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B831C9B8-FA20-474E-B8CA-186A2367331D}"/>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BA26990A-A412-4902-8420-707A96809E15}"/>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2B0342B2-8E4E-4216-94A3-23ACE1D1A5B9}"/>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E096117E-D518-45CC-B4D2-D0AB475FF887}"/>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7473865F-6455-46AD-851A-3C7B8F8216D0}"/>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8C74C1FB-1311-4085-B7FC-10F15CC488B0}"/>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1766C616-691B-45BF-95AF-35612B139E48}"/>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1102B860-1D65-49E2-B45C-E512B346EEFB}"/>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D42A9104-DF7D-4DC4-AA54-3BDBB1C70252}"/>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251E4A5B-17FC-41EE-9640-FAF8239B54FB}"/>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F3E1D6FD-9C35-431D-97EF-1EE9A3159312}"/>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6394D5F7-4FC5-41ED-BCCD-50BB56B16EB3}"/>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4BF7BA62-8A45-4E32-B908-BAF2C83D38C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A37135CC-8BB6-4F17-88DD-5210B6C65EA2}"/>
            </a:ext>
          </a:extLst>
        </xdr:cNvPr>
        <xdr:cNvCxnSpPr/>
      </xdr:nvCxnSpPr>
      <xdr:spPr>
        <a:xfrm flipV="1">
          <a:off x="19951064" y="165392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77E300A9-9E56-4D72-A90E-683189F7D9E5}"/>
            </a:ext>
          </a:extLst>
        </xdr:cNvPr>
        <xdr:cNvSpPr txBox="1"/>
      </xdr:nvSpPr>
      <xdr:spPr>
        <a:xfrm>
          <a:off x="19989800"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43E8496E-D1C3-45CB-9DFE-5364E1BB8442}"/>
            </a:ext>
          </a:extLst>
        </xdr:cNvPr>
        <xdr:cNvCxnSpPr/>
      </xdr:nvCxnSpPr>
      <xdr:spPr>
        <a:xfrm>
          <a:off x="19881850" y="17937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A6DFFBE4-27B7-41EF-825F-EA1C45E8D1BF}"/>
            </a:ext>
          </a:extLst>
        </xdr:cNvPr>
        <xdr:cNvSpPr txBox="1"/>
      </xdr:nvSpPr>
      <xdr:spPr>
        <a:xfrm>
          <a:off x="19989800" y="1631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CD6A30A8-D2DE-4E2E-86CE-998C838F8F36}"/>
            </a:ext>
          </a:extLst>
        </xdr:cNvPr>
        <xdr:cNvCxnSpPr/>
      </xdr:nvCxnSpPr>
      <xdr:spPr>
        <a:xfrm>
          <a:off x="19881850" y="165392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930" name="【庁舎】&#10;一人当たり面積平均値テキスト">
          <a:extLst>
            <a:ext uri="{FF2B5EF4-FFF2-40B4-BE49-F238E27FC236}">
              <a16:creationId xmlns:a16="http://schemas.microsoft.com/office/drawing/2014/main" id="{239F0922-6B1D-4AEA-8A9E-3DE9BDB45697}"/>
            </a:ext>
          </a:extLst>
        </xdr:cNvPr>
        <xdr:cNvSpPr txBox="1"/>
      </xdr:nvSpPr>
      <xdr:spPr>
        <a:xfrm>
          <a:off x="19989800" y="17345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E455C5BF-FD03-464F-82C0-8BFD9F8DF5B0}"/>
            </a:ext>
          </a:extLst>
        </xdr:cNvPr>
        <xdr:cNvSpPr/>
      </xdr:nvSpPr>
      <xdr:spPr>
        <a:xfrm>
          <a:off x="19900900" y="1749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564AC34A-C165-45D3-B077-3C234006EB7A}"/>
            </a:ext>
          </a:extLst>
        </xdr:cNvPr>
        <xdr:cNvSpPr/>
      </xdr:nvSpPr>
      <xdr:spPr>
        <a:xfrm>
          <a:off x="19157950" y="174980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87296746-0CDD-469C-9C63-DAE94C3B5D61}"/>
            </a:ext>
          </a:extLst>
        </xdr:cNvPr>
        <xdr:cNvSpPr/>
      </xdr:nvSpPr>
      <xdr:spPr>
        <a:xfrm>
          <a:off x="18345150" y="1750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AE8E178A-02BD-4D59-9640-2B7A5B75EA0B}"/>
            </a:ext>
          </a:extLst>
        </xdr:cNvPr>
        <xdr:cNvSpPr/>
      </xdr:nvSpPr>
      <xdr:spPr>
        <a:xfrm>
          <a:off x="17551400" y="1750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DA345124-86C5-48E5-83FA-AF96FDB8955E}"/>
            </a:ext>
          </a:extLst>
        </xdr:cNvPr>
        <xdr:cNvSpPr/>
      </xdr:nvSpPr>
      <xdr:spPr>
        <a:xfrm>
          <a:off x="16757650" y="17520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9D8649A4-E75B-46D8-AB19-0593B085A8A2}"/>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FF7287D-72AA-4F32-9F75-66F88397B30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F3EE1986-6E79-4CB7-9102-DCBC38184AB8}"/>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DA7879F4-EAE3-42F4-8E26-987B71F6DAE8}"/>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53F7ED72-1E09-4183-8B58-F774A74DCBA0}"/>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93980</xdr:rowOff>
    </xdr:from>
    <xdr:to>
      <xdr:col>116</xdr:col>
      <xdr:colOff>114300</xdr:colOff>
      <xdr:row>106</xdr:row>
      <xdr:rowOff>24130</xdr:rowOff>
    </xdr:to>
    <xdr:sp macro="" textlink="">
      <xdr:nvSpPr>
        <xdr:cNvPr id="941" name="楕円 940">
          <a:extLst>
            <a:ext uri="{FF2B5EF4-FFF2-40B4-BE49-F238E27FC236}">
              <a16:creationId xmlns:a16="http://schemas.microsoft.com/office/drawing/2014/main" id="{43A66C21-7F86-4626-BC1C-D5C5FBB67479}"/>
            </a:ext>
          </a:extLst>
        </xdr:cNvPr>
        <xdr:cNvSpPr/>
      </xdr:nvSpPr>
      <xdr:spPr>
        <a:xfrm>
          <a:off x="199009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72407</xdr:rowOff>
    </xdr:from>
    <xdr:ext cx="469744" cy="259045"/>
    <xdr:sp macro="" textlink="">
      <xdr:nvSpPr>
        <xdr:cNvPr id="942" name="【庁舎】&#10;一人当たり面積該当値テキスト">
          <a:extLst>
            <a:ext uri="{FF2B5EF4-FFF2-40B4-BE49-F238E27FC236}">
              <a16:creationId xmlns:a16="http://schemas.microsoft.com/office/drawing/2014/main" id="{E621D498-3130-431C-90B5-A0D60420FDB9}"/>
            </a:ext>
          </a:extLst>
        </xdr:cNvPr>
        <xdr:cNvSpPr txBox="1"/>
      </xdr:nvSpPr>
      <xdr:spPr>
        <a:xfrm>
          <a:off x="19989800" y="1750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105411</xdr:rowOff>
    </xdr:from>
    <xdr:to>
      <xdr:col>112</xdr:col>
      <xdr:colOff>38100</xdr:colOff>
      <xdr:row>106</xdr:row>
      <xdr:rowOff>35561</xdr:rowOff>
    </xdr:to>
    <xdr:sp macro="" textlink="">
      <xdr:nvSpPr>
        <xdr:cNvPr id="943" name="楕円 942">
          <a:extLst>
            <a:ext uri="{FF2B5EF4-FFF2-40B4-BE49-F238E27FC236}">
              <a16:creationId xmlns:a16="http://schemas.microsoft.com/office/drawing/2014/main" id="{3B812797-FDF5-4762-A9CA-BC17333F6C7A}"/>
            </a:ext>
          </a:extLst>
        </xdr:cNvPr>
        <xdr:cNvSpPr/>
      </xdr:nvSpPr>
      <xdr:spPr>
        <a:xfrm>
          <a:off x="19157950" y="175361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144780</xdr:rowOff>
    </xdr:from>
    <xdr:to>
      <xdr:col>116</xdr:col>
      <xdr:colOff>63500</xdr:colOff>
      <xdr:row>105</xdr:row>
      <xdr:rowOff>156211</xdr:rowOff>
    </xdr:to>
    <xdr:cxnSp macro="">
      <xdr:nvCxnSpPr>
        <xdr:cNvPr id="944" name="直線コネクタ 943">
          <a:extLst>
            <a:ext uri="{FF2B5EF4-FFF2-40B4-BE49-F238E27FC236}">
              <a16:creationId xmlns:a16="http://schemas.microsoft.com/office/drawing/2014/main" id="{9B45EDF7-F292-4EEC-8840-DC59BE37AB15}"/>
            </a:ext>
          </a:extLst>
        </xdr:cNvPr>
        <xdr:cNvCxnSpPr/>
      </xdr:nvCxnSpPr>
      <xdr:spPr>
        <a:xfrm flipV="1">
          <a:off x="19202400" y="17575530"/>
          <a:ext cx="7493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105411</xdr:rowOff>
    </xdr:from>
    <xdr:to>
      <xdr:col>107</xdr:col>
      <xdr:colOff>101600</xdr:colOff>
      <xdr:row>106</xdr:row>
      <xdr:rowOff>35561</xdr:rowOff>
    </xdr:to>
    <xdr:sp macro="" textlink="">
      <xdr:nvSpPr>
        <xdr:cNvPr id="945" name="楕円 944">
          <a:extLst>
            <a:ext uri="{FF2B5EF4-FFF2-40B4-BE49-F238E27FC236}">
              <a16:creationId xmlns:a16="http://schemas.microsoft.com/office/drawing/2014/main" id="{33D8300F-585D-4C9F-B459-A0E08BA310D9}"/>
            </a:ext>
          </a:extLst>
        </xdr:cNvPr>
        <xdr:cNvSpPr/>
      </xdr:nvSpPr>
      <xdr:spPr>
        <a:xfrm>
          <a:off x="1834515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156211</xdr:rowOff>
    </xdr:from>
    <xdr:to>
      <xdr:col>111</xdr:col>
      <xdr:colOff>177800</xdr:colOff>
      <xdr:row>105</xdr:row>
      <xdr:rowOff>156211</xdr:rowOff>
    </xdr:to>
    <xdr:cxnSp macro="">
      <xdr:nvCxnSpPr>
        <xdr:cNvPr id="946" name="直線コネクタ 945">
          <a:extLst>
            <a:ext uri="{FF2B5EF4-FFF2-40B4-BE49-F238E27FC236}">
              <a16:creationId xmlns:a16="http://schemas.microsoft.com/office/drawing/2014/main" id="{3E27C597-A1A1-4BE2-8B6F-268D411DA519}"/>
            </a:ext>
          </a:extLst>
        </xdr:cNvPr>
        <xdr:cNvCxnSpPr/>
      </xdr:nvCxnSpPr>
      <xdr:spPr>
        <a:xfrm>
          <a:off x="18395950" y="1758696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109220</xdr:rowOff>
    </xdr:from>
    <xdr:to>
      <xdr:col>102</xdr:col>
      <xdr:colOff>165100</xdr:colOff>
      <xdr:row>106</xdr:row>
      <xdr:rowOff>39370</xdr:rowOff>
    </xdr:to>
    <xdr:sp macro="" textlink="">
      <xdr:nvSpPr>
        <xdr:cNvPr id="947" name="楕円 946">
          <a:extLst>
            <a:ext uri="{FF2B5EF4-FFF2-40B4-BE49-F238E27FC236}">
              <a16:creationId xmlns:a16="http://schemas.microsoft.com/office/drawing/2014/main" id="{D2515774-B7E9-4F3F-9DCE-1CACFAEFDE59}"/>
            </a:ext>
          </a:extLst>
        </xdr:cNvPr>
        <xdr:cNvSpPr/>
      </xdr:nvSpPr>
      <xdr:spPr>
        <a:xfrm>
          <a:off x="17551400" y="1753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156211</xdr:rowOff>
    </xdr:from>
    <xdr:to>
      <xdr:col>107</xdr:col>
      <xdr:colOff>50800</xdr:colOff>
      <xdr:row>105</xdr:row>
      <xdr:rowOff>160020</xdr:rowOff>
    </xdr:to>
    <xdr:cxnSp macro="">
      <xdr:nvCxnSpPr>
        <xdr:cNvPr id="948" name="直線コネクタ 947">
          <a:extLst>
            <a:ext uri="{FF2B5EF4-FFF2-40B4-BE49-F238E27FC236}">
              <a16:creationId xmlns:a16="http://schemas.microsoft.com/office/drawing/2014/main" id="{2D3DF707-EAD3-4C50-85A9-1DAF46F5CD21}"/>
            </a:ext>
          </a:extLst>
        </xdr:cNvPr>
        <xdr:cNvCxnSpPr/>
      </xdr:nvCxnSpPr>
      <xdr:spPr>
        <a:xfrm flipV="1">
          <a:off x="17602200" y="17586961"/>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949" name="楕円 948">
          <a:extLst>
            <a:ext uri="{FF2B5EF4-FFF2-40B4-BE49-F238E27FC236}">
              <a16:creationId xmlns:a16="http://schemas.microsoft.com/office/drawing/2014/main" id="{33B4B4BD-90E3-4A11-8FCB-F716F169BC8A}"/>
            </a:ext>
          </a:extLst>
        </xdr:cNvPr>
        <xdr:cNvSpPr/>
      </xdr:nvSpPr>
      <xdr:spPr>
        <a:xfrm>
          <a:off x="16757650" y="17539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160020</xdr:rowOff>
    </xdr:from>
    <xdr:to>
      <xdr:col>102</xdr:col>
      <xdr:colOff>114300</xdr:colOff>
      <xdr:row>105</xdr:row>
      <xdr:rowOff>160020</xdr:rowOff>
    </xdr:to>
    <xdr:cxnSp macro="">
      <xdr:nvCxnSpPr>
        <xdr:cNvPr id="950" name="直線コネクタ 949">
          <a:extLst>
            <a:ext uri="{FF2B5EF4-FFF2-40B4-BE49-F238E27FC236}">
              <a16:creationId xmlns:a16="http://schemas.microsoft.com/office/drawing/2014/main" id="{9E1650F5-7CA2-46A1-8F37-F958DD487254}"/>
            </a:ext>
          </a:extLst>
        </xdr:cNvPr>
        <xdr:cNvCxnSpPr/>
      </xdr:nvCxnSpPr>
      <xdr:spPr>
        <a:xfrm>
          <a:off x="16802100" y="175907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951" name="n_1aveValue【庁舎】&#10;一人当たり面積">
          <a:extLst>
            <a:ext uri="{FF2B5EF4-FFF2-40B4-BE49-F238E27FC236}">
              <a16:creationId xmlns:a16="http://schemas.microsoft.com/office/drawing/2014/main" id="{E3DB0463-8F09-495C-B9DA-8E997F2A9D40}"/>
            </a:ext>
          </a:extLst>
        </xdr:cNvPr>
        <xdr:cNvSpPr txBox="1"/>
      </xdr:nvSpPr>
      <xdr:spPr>
        <a:xfrm>
          <a:off x="18980227" y="1727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952" name="n_2aveValue【庁舎】&#10;一人当たり面積">
          <a:extLst>
            <a:ext uri="{FF2B5EF4-FFF2-40B4-BE49-F238E27FC236}">
              <a16:creationId xmlns:a16="http://schemas.microsoft.com/office/drawing/2014/main" id="{6D5476AC-343E-4E4C-A9E2-DA98A503BADF}"/>
            </a:ext>
          </a:extLst>
        </xdr:cNvPr>
        <xdr:cNvSpPr txBox="1"/>
      </xdr:nvSpPr>
      <xdr:spPr>
        <a:xfrm>
          <a:off x="18180127" y="1728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53" name="n_3aveValue【庁舎】&#10;一人当たり面積">
          <a:extLst>
            <a:ext uri="{FF2B5EF4-FFF2-40B4-BE49-F238E27FC236}">
              <a16:creationId xmlns:a16="http://schemas.microsoft.com/office/drawing/2014/main" id="{83FC932D-A7C3-4F3A-8D1B-09984C85ECFE}"/>
            </a:ext>
          </a:extLst>
        </xdr:cNvPr>
        <xdr:cNvSpPr txBox="1"/>
      </xdr:nvSpPr>
      <xdr:spPr>
        <a:xfrm>
          <a:off x="17386377" y="1728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954" name="n_4aveValue【庁舎】&#10;一人当たり面積">
          <a:extLst>
            <a:ext uri="{FF2B5EF4-FFF2-40B4-BE49-F238E27FC236}">
              <a16:creationId xmlns:a16="http://schemas.microsoft.com/office/drawing/2014/main" id="{26C6AD70-3927-4722-8D0E-F76C83A82EC6}"/>
            </a:ext>
          </a:extLst>
        </xdr:cNvPr>
        <xdr:cNvSpPr txBox="1"/>
      </xdr:nvSpPr>
      <xdr:spPr>
        <a:xfrm>
          <a:off x="16592627" y="172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26688</xdr:rowOff>
    </xdr:from>
    <xdr:ext cx="469744" cy="259045"/>
    <xdr:sp macro="" textlink="">
      <xdr:nvSpPr>
        <xdr:cNvPr id="955" name="n_1mainValue【庁舎】&#10;一人当たり面積">
          <a:extLst>
            <a:ext uri="{FF2B5EF4-FFF2-40B4-BE49-F238E27FC236}">
              <a16:creationId xmlns:a16="http://schemas.microsoft.com/office/drawing/2014/main" id="{F140D5C3-8FBA-446B-92BA-7DC2671E1D83}"/>
            </a:ext>
          </a:extLst>
        </xdr:cNvPr>
        <xdr:cNvSpPr txBox="1"/>
      </xdr:nvSpPr>
      <xdr:spPr>
        <a:xfrm>
          <a:off x="18980227"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26688</xdr:rowOff>
    </xdr:from>
    <xdr:ext cx="469744" cy="259045"/>
    <xdr:sp macro="" textlink="">
      <xdr:nvSpPr>
        <xdr:cNvPr id="956" name="n_2mainValue【庁舎】&#10;一人当たり面積">
          <a:extLst>
            <a:ext uri="{FF2B5EF4-FFF2-40B4-BE49-F238E27FC236}">
              <a16:creationId xmlns:a16="http://schemas.microsoft.com/office/drawing/2014/main" id="{C2518B44-DD6C-4527-A6C9-FE1550B26F91}"/>
            </a:ext>
          </a:extLst>
        </xdr:cNvPr>
        <xdr:cNvSpPr txBox="1"/>
      </xdr:nvSpPr>
      <xdr:spPr>
        <a:xfrm>
          <a:off x="18180127"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30497</xdr:rowOff>
    </xdr:from>
    <xdr:ext cx="469744" cy="259045"/>
    <xdr:sp macro="" textlink="">
      <xdr:nvSpPr>
        <xdr:cNvPr id="957" name="n_3mainValue【庁舎】&#10;一人当たり面積">
          <a:extLst>
            <a:ext uri="{FF2B5EF4-FFF2-40B4-BE49-F238E27FC236}">
              <a16:creationId xmlns:a16="http://schemas.microsoft.com/office/drawing/2014/main" id="{19C4813D-9513-4966-AEB0-140ABA9F6AC9}"/>
            </a:ext>
          </a:extLst>
        </xdr:cNvPr>
        <xdr:cNvSpPr txBox="1"/>
      </xdr:nvSpPr>
      <xdr:spPr>
        <a:xfrm>
          <a:off x="17386377" y="1763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30497</xdr:rowOff>
    </xdr:from>
    <xdr:ext cx="469744" cy="259045"/>
    <xdr:sp macro="" textlink="">
      <xdr:nvSpPr>
        <xdr:cNvPr id="958" name="n_4mainValue【庁舎】&#10;一人当たり面積">
          <a:extLst>
            <a:ext uri="{FF2B5EF4-FFF2-40B4-BE49-F238E27FC236}">
              <a16:creationId xmlns:a16="http://schemas.microsoft.com/office/drawing/2014/main" id="{BCB588A1-8FA8-420B-BF2D-8FF4FCEB778A}"/>
            </a:ext>
          </a:extLst>
        </xdr:cNvPr>
        <xdr:cNvSpPr txBox="1"/>
      </xdr:nvSpPr>
      <xdr:spPr>
        <a:xfrm>
          <a:off x="16592627" y="1763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F15976D7-9870-4D63-BA23-78B09A6CF55E}"/>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8DAED116-ADA1-4034-B361-277E8939490E}"/>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26870D12-8D4E-4BEB-BCFB-2A6D7944C388}"/>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類似団体と比較して、有形固定資産減価償却率が特に高い施設は、一般廃棄物処理施設（</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84.7</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％）、図書館（</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66.2</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66.2</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59.1</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％）となっています（類似団体平均は一般廃棄物</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62.3</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％、図書館</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55.0</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49.9</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52.1</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％）。一般廃棄物処理施設については、償却率が前年度（</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79.5</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84.7</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％へとさらに上昇しており、ほとんどが取得から</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年以上経過しているため、「伊勢崎市ごみ処理施設個別施設計画」に従い、計画的な修繕、改修による長寿命化に努める必要があります。図書館については、あずま図書館を除いて取得から</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40</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年以上経過しており、直近では耐震工事や改修工事といった比較的小規模な資本的支出にとどまっていることが、償却率（</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66.2</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％）が高止まりしている要因です。市民会館についても、償却率が前年度（</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63.0</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66.2</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％へと微増し、類似平均（</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49.9</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を上回って老朽化が進んでいるため、個別施設計画に沿った適切な管理が必要です。体育館・プールについては、固定資産台帳の精緻化による計上額の見直しが行われたことなどにより、当年度は前年度の</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83.0</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59.1</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％へと大幅に低下（改善）しました。しかし、取得から</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年以上経過している施設もあり、類似平均（</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52.1</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を上回っているため、「伊勢崎市スポーツ振興課所管施設個別施設計画」に従い、計画的な維持管理に努める必要があります。一方で、有形固定資産減価償却率が類似団体平均を下回っている、または大きく低下した施設としては、保健センター・保健所、庁舎、消防施設があります。保健センター・保健所については、保健センター整備事業の完了により、償却率が前年度（</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59.1</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％）から当年度は</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5.4</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％へと大きく低下し、類似平均（</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54.8</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％）を大幅に下回りました。庁舎についても、固定資産台帳の精緻化による計上額の見直しが行われた影響により、前年度の</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69.4</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41.6</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％へと大幅に減少し、類似平均（</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52.5</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％）を下回る水準となりました。ただし、取得から</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50</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年程度経過している施設が多数あるため、「伊勢崎市本庁舎・支所庁舎個別施設計画」に従い、計画的な修繕、改修に努める必要があります。消防施設についても、償却率が</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29.0</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％（類似平均</a:t>
          </a:r>
          <a:r>
            <a:rPr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63.4</a:t>
          </a:r>
          <a:r>
            <a:rPr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％）と非常に低い水準を維持しています。</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04_&#20234;&#21218;&#23822;&#24066;/&#12304;&#36001;&#25919;&#29366;&#27841;&#36039;&#26009;&#38598;&#12305;_102041_&#20234;&#21218;&#23822;&#24066;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4_&#20234;&#21218;&#23822;&#24066;/&#12304;&#36001;&#25919;&#29366;&#27841;&#36039;&#26009;&#38598;&#12305;_102041_&#20234;&#21218;&#23822;&#24066;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4_&#20234;&#21218;&#23822;&#24066;/&#12304;&#36001;&#25919;&#29366;&#27841;&#36039;&#26009;&#38598;&#12305;_102041_&#20234;&#21218;&#23822;&#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33</v>
          </cell>
          <cell r="BX51">
            <v>13.3</v>
          </cell>
          <cell r="CF51">
            <v>6.4</v>
          </cell>
          <cell r="CN51">
            <v>1.3</v>
          </cell>
          <cell r="CV51">
            <v>7.9</v>
          </cell>
        </row>
        <row r="53">
          <cell r="BP53">
            <v>66.599999999999994</v>
          </cell>
          <cell r="BX53">
            <v>68.3</v>
          </cell>
          <cell r="CF53">
            <v>69.599999999999994</v>
          </cell>
          <cell r="CN53">
            <v>70.900000000000006</v>
          </cell>
          <cell r="CV53">
            <v>68</v>
          </cell>
        </row>
        <row r="55">
          <cell r="AN55" t="str">
            <v>類似団体内平均値</v>
          </cell>
          <cell r="BP55">
            <v>18</v>
          </cell>
          <cell r="BX55">
            <v>13.1</v>
          </cell>
          <cell r="CF55">
            <v>10.9</v>
          </cell>
          <cell r="CN55">
            <v>13.6</v>
          </cell>
          <cell r="CV55">
            <v>15.3</v>
          </cell>
        </row>
        <row r="57">
          <cell r="BP57">
            <v>61.9</v>
          </cell>
          <cell r="BX57">
            <v>62.5</v>
          </cell>
          <cell r="CF57">
            <v>63.5</v>
          </cell>
          <cell r="CN57">
            <v>63.8</v>
          </cell>
          <cell r="CV57">
            <v>64.099999999999994</v>
          </cell>
        </row>
        <row r="72">
          <cell r="BP72" t="str">
            <v>R02</v>
          </cell>
          <cell r="BX72" t="str">
            <v>R03</v>
          </cell>
          <cell r="CF72" t="str">
            <v>R04</v>
          </cell>
          <cell r="CN72" t="str">
            <v>R05</v>
          </cell>
          <cell r="CV72" t="str">
            <v>R06</v>
          </cell>
        </row>
        <row r="73">
          <cell r="AN73" t="str">
            <v>当該団体値</v>
          </cell>
          <cell r="BP73">
            <v>33</v>
          </cell>
          <cell r="BX73">
            <v>13.3</v>
          </cell>
          <cell r="CF73">
            <v>6.4</v>
          </cell>
          <cell r="CN73">
            <v>1.3</v>
          </cell>
          <cell r="CV73">
            <v>7.9</v>
          </cell>
        </row>
        <row r="75">
          <cell r="BP75">
            <v>5.0999999999999996</v>
          </cell>
          <cell r="BX75">
            <v>5.2</v>
          </cell>
          <cell r="CF75">
            <v>5.5</v>
          </cell>
          <cell r="CN75">
            <v>5.3</v>
          </cell>
          <cell r="CV75">
            <v>5.2</v>
          </cell>
        </row>
        <row r="77">
          <cell r="AN77" t="str">
            <v>類似団体内平均値</v>
          </cell>
          <cell r="BP77">
            <v>18</v>
          </cell>
          <cell r="BX77">
            <v>13.1</v>
          </cell>
          <cell r="CF77">
            <v>10.9</v>
          </cell>
          <cell r="CN77">
            <v>13.6</v>
          </cell>
          <cell r="CV77">
            <v>15.3</v>
          </cell>
        </row>
        <row r="79">
          <cell r="BP79">
            <v>3.5</v>
          </cell>
          <cell r="BX79">
            <v>3.6</v>
          </cell>
          <cell r="CF79">
            <v>4</v>
          </cell>
          <cell r="CN79">
            <v>4.3</v>
          </cell>
          <cell r="CV79">
            <v>4.5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97120214</v>
      </c>
      <c r="BO4" s="436"/>
      <c r="BP4" s="436"/>
      <c r="BQ4" s="436"/>
      <c r="BR4" s="436"/>
      <c r="BS4" s="436"/>
      <c r="BT4" s="436"/>
      <c r="BU4" s="437"/>
      <c r="BV4" s="435">
        <v>88364942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6.7</v>
      </c>
      <c r="CU4" s="576"/>
      <c r="CV4" s="576"/>
      <c r="CW4" s="576"/>
      <c r="CX4" s="576"/>
      <c r="CY4" s="576"/>
      <c r="CZ4" s="576"/>
      <c r="DA4" s="577"/>
      <c r="DB4" s="575">
        <v>7.2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93310351</v>
      </c>
      <c r="BO5" s="407"/>
      <c r="BP5" s="407"/>
      <c r="BQ5" s="407"/>
      <c r="BR5" s="407"/>
      <c r="BS5" s="407"/>
      <c r="BT5" s="407"/>
      <c r="BU5" s="408"/>
      <c r="BV5" s="406">
        <v>84665026</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96.7</v>
      </c>
      <c r="CU5" s="404"/>
      <c r="CV5" s="404"/>
      <c r="CW5" s="404"/>
      <c r="CX5" s="404"/>
      <c r="CY5" s="404"/>
      <c r="CZ5" s="404"/>
      <c r="DA5" s="405"/>
      <c r="DB5" s="403">
        <v>94</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3809863</v>
      </c>
      <c r="BO6" s="407"/>
      <c r="BP6" s="407"/>
      <c r="BQ6" s="407"/>
      <c r="BR6" s="407"/>
      <c r="BS6" s="407"/>
      <c r="BT6" s="407"/>
      <c r="BU6" s="408"/>
      <c r="BV6" s="406">
        <v>3699916</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97.8</v>
      </c>
      <c r="CU6" s="550"/>
      <c r="CV6" s="550"/>
      <c r="CW6" s="550"/>
      <c r="CX6" s="550"/>
      <c r="CY6" s="550"/>
      <c r="CZ6" s="550"/>
      <c r="DA6" s="551"/>
      <c r="DB6" s="549">
        <v>96.2</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101</v>
      </c>
      <c r="AV7" s="465"/>
      <c r="AW7" s="465"/>
      <c r="AX7" s="465"/>
      <c r="AY7" s="420" t="s">
        <v>102</v>
      </c>
      <c r="AZ7" s="421"/>
      <c r="BA7" s="421"/>
      <c r="BB7" s="421"/>
      <c r="BC7" s="421"/>
      <c r="BD7" s="421"/>
      <c r="BE7" s="421"/>
      <c r="BF7" s="421"/>
      <c r="BG7" s="421"/>
      <c r="BH7" s="421"/>
      <c r="BI7" s="421"/>
      <c r="BJ7" s="421"/>
      <c r="BK7" s="421"/>
      <c r="BL7" s="421"/>
      <c r="BM7" s="422"/>
      <c r="BN7" s="406">
        <v>669662</v>
      </c>
      <c r="BO7" s="407"/>
      <c r="BP7" s="407"/>
      <c r="BQ7" s="407"/>
      <c r="BR7" s="407"/>
      <c r="BS7" s="407"/>
      <c r="BT7" s="407"/>
      <c r="BU7" s="408"/>
      <c r="BV7" s="406">
        <v>411051</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46818516</v>
      </c>
      <c r="CU7" s="407"/>
      <c r="CV7" s="407"/>
      <c r="CW7" s="407"/>
      <c r="CX7" s="407"/>
      <c r="CY7" s="407"/>
      <c r="CZ7" s="407"/>
      <c r="DA7" s="408"/>
      <c r="DB7" s="406">
        <v>45663044</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3140201</v>
      </c>
      <c r="BO8" s="407"/>
      <c r="BP8" s="407"/>
      <c r="BQ8" s="407"/>
      <c r="BR8" s="407"/>
      <c r="BS8" s="407"/>
      <c r="BT8" s="407"/>
      <c r="BU8" s="408"/>
      <c r="BV8" s="406">
        <v>3288865</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0.8</v>
      </c>
      <c r="CU8" s="510"/>
      <c r="CV8" s="510"/>
      <c r="CW8" s="510"/>
      <c r="CX8" s="510"/>
      <c r="CY8" s="510"/>
      <c r="CZ8" s="510"/>
      <c r="DA8" s="511"/>
      <c r="DB8" s="509">
        <v>0.81</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211850</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-148664</v>
      </c>
      <c r="BO9" s="407"/>
      <c r="BP9" s="407"/>
      <c r="BQ9" s="407"/>
      <c r="BR9" s="407"/>
      <c r="BS9" s="407"/>
      <c r="BT9" s="407"/>
      <c r="BU9" s="408"/>
      <c r="BV9" s="406">
        <v>185716</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11.5</v>
      </c>
      <c r="CU9" s="404"/>
      <c r="CV9" s="404"/>
      <c r="CW9" s="404"/>
      <c r="CX9" s="404"/>
      <c r="CY9" s="404"/>
      <c r="CZ9" s="404"/>
      <c r="DA9" s="405"/>
      <c r="DB9" s="403">
        <v>12.6</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208814</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5604</v>
      </c>
      <c r="BO10" s="407"/>
      <c r="BP10" s="407"/>
      <c r="BQ10" s="407"/>
      <c r="BR10" s="407"/>
      <c r="BS10" s="407"/>
      <c r="BT10" s="407"/>
      <c r="BU10" s="408"/>
      <c r="BV10" s="406">
        <v>454</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212084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1673516</v>
      </c>
      <c r="BO12" s="407"/>
      <c r="BP12" s="407"/>
      <c r="BQ12" s="407"/>
      <c r="BR12" s="407"/>
      <c r="BS12" s="407"/>
      <c r="BT12" s="407"/>
      <c r="BU12" s="408"/>
      <c r="BV12" s="406">
        <v>1904344</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195695</v>
      </c>
      <c r="S13" s="494"/>
      <c r="T13" s="494"/>
      <c r="U13" s="494"/>
      <c r="V13" s="495"/>
      <c r="W13" s="496" t="s">
        <v>131</v>
      </c>
      <c r="X13" s="392"/>
      <c r="Y13" s="392"/>
      <c r="Z13" s="392"/>
      <c r="AA13" s="392"/>
      <c r="AB13" s="393"/>
      <c r="AC13" s="359">
        <v>3549</v>
      </c>
      <c r="AD13" s="360"/>
      <c r="AE13" s="360"/>
      <c r="AF13" s="360"/>
      <c r="AG13" s="361"/>
      <c r="AH13" s="359">
        <v>3951</v>
      </c>
      <c r="AI13" s="360"/>
      <c r="AJ13" s="360"/>
      <c r="AK13" s="360"/>
      <c r="AL13" s="419"/>
      <c r="AM13" s="463" t="s">
        <v>132</v>
      </c>
      <c r="AN13" s="363"/>
      <c r="AO13" s="363"/>
      <c r="AP13" s="363"/>
      <c r="AQ13" s="363"/>
      <c r="AR13" s="363"/>
      <c r="AS13" s="363"/>
      <c r="AT13" s="364"/>
      <c r="AU13" s="464" t="s">
        <v>101</v>
      </c>
      <c r="AV13" s="465"/>
      <c r="AW13" s="465"/>
      <c r="AX13" s="465"/>
      <c r="AY13" s="420" t="s">
        <v>133</v>
      </c>
      <c r="AZ13" s="421"/>
      <c r="BA13" s="421"/>
      <c r="BB13" s="421"/>
      <c r="BC13" s="421"/>
      <c r="BD13" s="421"/>
      <c r="BE13" s="421"/>
      <c r="BF13" s="421"/>
      <c r="BG13" s="421"/>
      <c r="BH13" s="421"/>
      <c r="BI13" s="421"/>
      <c r="BJ13" s="421"/>
      <c r="BK13" s="421"/>
      <c r="BL13" s="421"/>
      <c r="BM13" s="422"/>
      <c r="BN13" s="406">
        <v>-1816576</v>
      </c>
      <c r="BO13" s="407"/>
      <c r="BP13" s="407"/>
      <c r="BQ13" s="407"/>
      <c r="BR13" s="407"/>
      <c r="BS13" s="407"/>
      <c r="BT13" s="407"/>
      <c r="BU13" s="408"/>
      <c r="BV13" s="406">
        <v>-1718174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5.2</v>
      </c>
      <c r="CU13" s="404"/>
      <c r="CV13" s="404"/>
      <c r="CW13" s="404"/>
      <c r="CX13" s="404"/>
      <c r="CY13" s="404"/>
      <c r="CZ13" s="404"/>
      <c r="DA13" s="405"/>
      <c r="DB13" s="403">
        <v>5.3</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212237</v>
      </c>
      <c r="S14" s="494"/>
      <c r="T14" s="494"/>
      <c r="U14" s="494"/>
      <c r="V14" s="495"/>
      <c r="W14" s="497"/>
      <c r="X14" s="395"/>
      <c r="Y14" s="395"/>
      <c r="Z14" s="395"/>
      <c r="AA14" s="395"/>
      <c r="AB14" s="396"/>
      <c r="AC14" s="486">
        <v>3.5</v>
      </c>
      <c r="AD14" s="487"/>
      <c r="AE14" s="487"/>
      <c r="AF14" s="487"/>
      <c r="AG14" s="488"/>
      <c r="AH14" s="486">
        <v>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7.9</v>
      </c>
      <c r="CU14" s="504"/>
      <c r="CV14" s="504"/>
      <c r="CW14" s="504"/>
      <c r="CX14" s="504"/>
      <c r="CY14" s="504"/>
      <c r="CZ14" s="504"/>
      <c r="DA14" s="505"/>
      <c r="DB14" s="503">
        <v>1.3</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197054</v>
      </c>
      <c r="S15" s="494"/>
      <c r="T15" s="494"/>
      <c r="U15" s="494"/>
      <c r="V15" s="495"/>
      <c r="W15" s="496" t="s">
        <v>137</v>
      </c>
      <c r="X15" s="392"/>
      <c r="Y15" s="392"/>
      <c r="Z15" s="392"/>
      <c r="AA15" s="392"/>
      <c r="AB15" s="393"/>
      <c r="AC15" s="359">
        <v>36450</v>
      </c>
      <c r="AD15" s="360"/>
      <c r="AE15" s="360"/>
      <c r="AF15" s="360"/>
      <c r="AG15" s="361"/>
      <c r="AH15" s="359">
        <v>35843</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30158684</v>
      </c>
      <c r="BO15" s="436"/>
      <c r="BP15" s="436"/>
      <c r="BQ15" s="436"/>
      <c r="BR15" s="436"/>
      <c r="BS15" s="436"/>
      <c r="BT15" s="436"/>
      <c r="BU15" s="437"/>
      <c r="BV15" s="435">
        <v>29593078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36.1</v>
      </c>
      <c r="AD16" s="487"/>
      <c r="AE16" s="487"/>
      <c r="AF16" s="487"/>
      <c r="AG16" s="488"/>
      <c r="AH16" s="486">
        <v>36.5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38289352</v>
      </c>
      <c r="BO16" s="407"/>
      <c r="BP16" s="407"/>
      <c r="BQ16" s="407"/>
      <c r="BR16" s="407"/>
      <c r="BS16" s="407"/>
      <c r="BT16" s="407"/>
      <c r="BU16" s="408"/>
      <c r="BV16" s="406">
        <v>36784411</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61105</v>
      </c>
      <c r="AD17" s="360"/>
      <c r="AE17" s="360"/>
      <c r="AF17" s="360"/>
      <c r="AG17" s="361"/>
      <c r="AH17" s="359">
        <v>58336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38174369</v>
      </c>
      <c r="BO17" s="407"/>
      <c r="BP17" s="407"/>
      <c r="BQ17" s="407"/>
      <c r="BR17" s="407"/>
      <c r="BS17" s="407"/>
      <c r="BT17" s="407"/>
      <c r="BU17" s="408"/>
      <c r="BV17" s="406">
        <v>37409349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139.44</v>
      </c>
      <c r="M18" s="459"/>
      <c r="N18" s="459"/>
      <c r="O18" s="459"/>
      <c r="P18" s="459"/>
      <c r="Q18" s="459"/>
      <c r="R18" s="460"/>
      <c r="S18" s="460"/>
      <c r="T18" s="460"/>
      <c r="U18" s="460"/>
      <c r="V18" s="461"/>
      <c r="W18" s="477"/>
      <c r="X18" s="478"/>
      <c r="Y18" s="478"/>
      <c r="Z18" s="478"/>
      <c r="AA18" s="478"/>
      <c r="AB18" s="502"/>
      <c r="AC18" s="376">
        <v>60.4</v>
      </c>
      <c r="AD18" s="377"/>
      <c r="AE18" s="377"/>
      <c r="AF18" s="377"/>
      <c r="AG18" s="462"/>
      <c r="AH18" s="376">
        <v>59.4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46583245</v>
      </c>
      <c r="BO18" s="407"/>
      <c r="BP18" s="407"/>
      <c r="BQ18" s="407"/>
      <c r="BR18" s="407"/>
      <c r="BS18" s="407"/>
      <c r="BT18" s="407"/>
      <c r="BU18" s="408"/>
      <c r="BV18" s="406">
        <v>44348009</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1519</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61185166</v>
      </c>
      <c r="BO19" s="407"/>
      <c r="BP19" s="407"/>
      <c r="BQ19" s="407"/>
      <c r="BR19" s="407"/>
      <c r="BS19" s="407"/>
      <c r="BT19" s="407"/>
      <c r="BU19" s="408"/>
      <c r="BV19" s="406">
        <v>56833828</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86200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61433143</v>
      </c>
      <c r="BO22" s="436"/>
      <c r="BP22" s="436"/>
      <c r="BQ22" s="436"/>
      <c r="BR22" s="436"/>
      <c r="BS22" s="436"/>
      <c r="BT22" s="436"/>
      <c r="BU22" s="437"/>
      <c r="BV22" s="435">
        <v>61549236</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46980745</v>
      </c>
      <c r="BO23" s="407"/>
      <c r="BP23" s="407"/>
      <c r="BQ23" s="407"/>
      <c r="BR23" s="407"/>
      <c r="BS23" s="407"/>
      <c r="BT23" s="407"/>
      <c r="BU23" s="408"/>
      <c r="BV23" s="406">
        <v>46786773</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9640</v>
      </c>
      <c r="R24" s="360"/>
      <c r="S24" s="360"/>
      <c r="T24" s="360"/>
      <c r="U24" s="360"/>
      <c r="V24" s="361"/>
      <c r="W24" s="449"/>
      <c r="X24" s="386"/>
      <c r="Y24" s="387"/>
      <c r="Z24" s="362" t="s">
        <v>162</v>
      </c>
      <c r="AA24" s="363"/>
      <c r="AB24" s="363"/>
      <c r="AC24" s="363"/>
      <c r="AD24" s="363"/>
      <c r="AE24" s="363"/>
      <c r="AF24" s="363"/>
      <c r="AG24" s="364"/>
      <c r="AH24" s="359">
        <v>1354</v>
      </c>
      <c r="AI24" s="360"/>
      <c r="AJ24" s="360"/>
      <c r="AK24" s="360"/>
      <c r="AL24" s="361"/>
      <c r="AM24" s="359">
        <v>4339570</v>
      </c>
      <c r="AN24" s="360"/>
      <c r="AO24" s="360"/>
      <c r="AP24" s="360"/>
      <c r="AQ24" s="360"/>
      <c r="AR24" s="361"/>
      <c r="AS24" s="359">
        <v>3205</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29687769</v>
      </c>
      <c r="BO24" s="407"/>
      <c r="BP24" s="407"/>
      <c r="BQ24" s="407"/>
      <c r="BR24" s="407"/>
      <c r="BS24" s="407"/>
      <c r="BT24" s="407"/>
      <c r="BU24" s="408"/>
      <c r="BV24" s="406">
        <v>27371903</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8120</v>
      </c>
      <c r="R25" s="360"/>
      <c r="S25" s="360"/>
      <c r="T25" s="360"/>
      <c r="U25" s="360"/>
      <c r="V25" s="361"/>
      <c r="W25" s="449"/>
      <c r="X25" s="386"/>
      <c r="Y25" s="387"/>
      <c r="Z25" s="362" t="s">
        <v>165</v>
      </c>
      <c r="AA25" s="363"/>
      <c r="AB25" s="363"/>
      <c r="AC25" s="363"/>
      <c r="AD25" s="363"/>
      <c r="AE25" s="363"/>
      <c r="AF25" s="363"/>
      <c r="AG25" s="364"/>
      <c r="AH25" s="359">
        <v>266</v>
      </c>
      <c r="AI25" s="360"/>
      <c r="AJ25" s="360"/>
      <c r="AK25" s="360"/>
      <c r="AL25" s="361"/>
      <c r="AM25" s="359">
        <v>865564</v>
      </c>
      <c r="AN25" s="360"/>
      <c r="AO25" s="360"/>
      <c r="AP25" s="360"/>
      <c r="AQ25" s="360"/>
      <c r="AR25" s="361"/>
      <c r="AS25" s="359">
        <v>3254</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4761134</v>
      </c>
      <c r="BO25" s="436"/>
      <c r="BP25" s="436"/>
      <c r="BQ25" s="436"/>
      <c r="BR25" s="436"/>
      <c r="BS25" s="436"/>
      <c r="BT25" s="436"/>
      <c r="BU25" s="437"/>
      <c r="BV25" s="435">
        <v>5838502</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6930</v>
      </c>
      <c r="R26" s="360"/>
      <c r="S26" s="360"/>
      <c r="T26" s="360"/>
      <c r="U26" s="360"/>
      <c r="V26" s="361"/>
      <c r="W26" s="449"/>
      <c r="X26" s="386"/>
      <c r="Y26" s="387"/>
      <c r="Z26" s="362" t="s">
        <v>168</v>
      </c>
      <c r="AA26" s="417"/>
      <c r="AB26" s="417"/>
      <c r="AC26" s="417"/>
      <c r="AD26" s="417"/>
      <c r="AE26" s="417"/>
      <c r="AF26" s="417"/>
      <c r="AG26" s="418"/>
      <c r="AH26" s="359">
        <v>44</v>
      </c>
      <c r="AI26" s="360"/>
      <c r="AJ26" s="360"/>
      <c r="AK26" s="360"/>
      <c r="AL26" s="361"/>
      <c r="AM26" s="359">
        <v>121748</v>
      </c>
      <c r="AN26" s="360"/>
      <c r="AO26" s="360"/>
      <c r="AP26" s="360"/>
      <c r="AQ26" s="360"/>
      <c r="AR26" s="361"/>
      <c r="AS26" s="359">
        <v>2767</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100000</v>
      </c>
      <c r="BO26" s="407"/>
      <c r="BP26" s="407"/>
      <c r="BQ26" s="407"/>
      <c r="BR26" s="407"/>
      <c r="BS26" s="407"/>
      <c r="BT26" s="407"/>
      <c r="BU26" s="408"/>
      <c r="BV26" s="406">
        <v>300000</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5550</v>
      </c>
      <c r="R27" s="360"/>
      <c r="S27" s="360"/>
      <c r="T27" s="360"/>
      <c r="U27" s="360"/>
      <c r="V27" s="361"/>
      <c r="W27" s="449"/>
      <c r="X27" s="386"/>
      <c r="Y27" s="387"/>
      <c r="Z27" s="362" t="s">
        <v>171</v>
      </c>
      <c r="AA27" s="363"/>
      <c r="AB27" s="363"/>
      <c r="AC27" s="363"/>
      <c r="AD27" s="363"/>
      <c r="AE27" s="363"/>
      <c r="AF27" s="363"/>
      <c r="AG27" s="364"/>
      <c r="AH27" s="359">
        <v>101</v>
      </c>
      <c r="AI27" s="360"/>
      <c r="AJ27" s="360"/>
      <c r="AK27" s="360"/>
      <c r="AL27" s="361"/>
      <c r="AM27" s="359">
        <v>364269</v>
      </c>
      <c r="AN27" s="360"/>
      <c r="AO27" s="360"/>
      <c r="AP27" s="360"/>
      <c r="AQ27" s="360"/>
      <c r="AR27" s="361"/>
      <c r="AS27" s="359">
        <v>3607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2200000</v>
      </c>
      <c r="BO27" s="441"/>
      <c r="BP27" s="441"/>
      <c r="BQ27" s="441"/>
      <c r="BR27" s="441"/>
      <c r="BS27" s="441"/>
      <c r="BT27" s="441"/>
      <c r="BU27" s="442"/>
      <c r="BV27" s="440">
        <v>2200000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5050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7716658</v>
      </c>
      <c r="BO28" s="436"/>
      <c r="BP28" s="436"/>
      <c r="BQ28" s="436"/>
      <c r="BR28" s="436"/>
      <c r="BS28" s="436"/>
      <c r="BT28" s="436"/>
      <c r="BU28" s="437"/>
      <c r="BV28" s="435">
        <v>7684570</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28</v>
      </c>
      <c r="M29" s="360"/>
      <c r="N29" s="360"/>
      <c r="O29" s="360"/>
      <c r="P29" s="361"/>
      <c r="Q29" s="359">
        <v>4850</v>
      </c>
      <c r="R29" s="360"/>
      <c r="S29" s="360"/>
      <c r="T29" s="360"/>
      <c r="U29" s="360"/>
      <c r="V29" s="361"/>
      <c r="W29" s="450"/>
      <c r="X29" s="451"/>
      <c r="Y29" s="452"/>
      <c r="Z29" s="362" t="s">
        <v>177</v>
      </c>
      <c r="AA29" s="363"/>
      <c r="AB29" s="363"/>
      <c r="AC29" s="363"/>
      <c r="AD29" s="363"/>
      <c r="AE29" s="363"/>
      <c r="AF29" s="363"/>
      <c r="AG29" s="364"/>
      <c r="AH29" s="359">
        <v>1455</v>
      </c>
      <c r="AI29" s="360"/>
      <c r="AJ29" s="360"/>
      <c r="AK29" s="360"/>
      <c r="AL29" s="361"/>
      <c r="AM29" s="359">
        <v>4703839</v>
      </c>
      <c r="AN29" s="360"/>
      <c r="AO29" s="360"/>
      <c r="AP29" s="360"/>
      <c r="AQ29" s="360"/>
      <c r="AR29" s="361"/>
      <c r="AS29" s="359">
        <v>3233</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1687869</v>
      </c>
      <c r="BO29" s="407"/>
      <c r="BP29" s="407"/>
      <c r="BQ29" s="407"/>
      <c r="BR29" s="407"/>
      <c r="BS29" s="407"/>
      <c r="BT29" s="407"/>
      <c r="BU29" s="408"/>
      <c r="BV29" s="406">
        <v>1487516</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6116749</v>
      </c>
      <c r="BO30" s="441"/>
      <c r="BP30" s="441"/>
      <c r="BQ30" s="441"/>
      <c r="BR30" s="441"/>
      <c r="BS30" s="441"/>
      <c r="BT30" s="441"/>
      <c r="BU30" s="442"/>
      <c r="BV30" s="440">
        <v>5298508</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IF('各会計、関係団体の財政状況及び健全化判断比率'!B32="","",'各会計、関係団体の財政状況及び健全化判断比率'!B32)</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12</v>
      </c>
      <c r="BX34" s="354"/>
      <c r="BY34" s="355" t="str">
        <f>IF('各会計、関係団体の財政状況及び健全化判断比率'!B68="","",'各会計、関係団体の財政状況及び健全化判断比率'!B68)</f>
        <v>群馬県市町村総合事務組合</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伊勢崎市公共施設管理公社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学校給食センター事業費特別会計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IF('各会計、関係団体の財政状況及び健全化判断比率'!B33="","",'各会計、関係団体の財政状況及び健全化判断比率'!B33)</f>
        <v>公共下水道事業会計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13</v>
      </c>
      <c r="BX35" s="354"/>
      <c r="BY35" s="355" t="str">
        <f>IF('各会計、関係団体の財政状況及び健全化判断比率'!B69="","",'各会計、関係団体の財政状況及び健全化判断比率'!B69)</f>
        <v>群馬県市町村会館管理組合</v>
      </c>
      <c r="BZ35" s="355"/>
      <c r="CA35" s="355"/>
      <c r="CB35" s="355"/>
      <c r="CC35" s="355"/>
      <c r="CD35" s="355"/>
      <c r="CE35" s="355"/>
      <c r="CF35" s="355"/>
      <c r="CG35" s="355"/>
      <c r="CH35" s="355"/>
      <c r="CI35" s="355"/>
      <c r="CJ35" s="355"/>
      <c r="CK35" s="355"/>
      <c r="CL35" s="355"/>
      <c r="CM35" s="355"/>
      <c r="CN35" s="163"/>
      <c r="CO35" s="354">
        <f t="shared" ref="CO35:CO43" si="3">IF(CQ35="","",CO34+1)</f>
        <v>17</v>
      </c>
      <c r="CP35" s="354"/>
      <c r="CQ35" s="355" t="str">
        <f>IF('各会計、関係団体の財政状況及び健全化判断比率'!BS8="","",'各会計、関係団体の財政状況及び健全化判断比率'!BS8)</f>
        <v>伊勢崎市スポーツ協会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IF('各会計、関係団体の財政状況及び健全化判断比率'!B34="","",'各会計、関係団体の財政状況及び健全化判断比率'!B34)</f>
        <v>農業集落排水事業会計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14</v>
      </c>
      <c r="BX36" s="354"/>
      <c r="BY36" s="355" t="str">
        <f>IF('各会計、関係団体の財政状況及び健全化判断比率'!B70="","",'各会計、関係団体の財政状況及び健全化判断比率'!B70)</f>
        <v>群馬県後期高齢者医療広域連合（一般会計）</v>
      </c>
      <c r="BZ36" s="355"/>
      <c r="CA36" s="355"/>
      <c r="CB36" s="355"/>
      <c r="CC36" s="355"/>
      <c r="CD36" s="355"/>
      <c r="CE36" s="355"/>
      <c r="CF36" s="355"/>
      <c r="CG36" s="355"/>
      <c r="CH36" s="355"/>
      <c r="CI36" s="355"/>
      <c r="CJ36" s="355"/>
      <c r="CK36" s="355"/>
      <c r="CL36" s="355"/>
      <c r="CM36" s="355"/>
      <c r="CN36" s="163"/>
      <c r="CO36" s="354">
        <f t="shared" si="3"/>
        <v>18</v>
      </c>
      <c r="CP36" s="354"/>
      <c r="CQ36" s="355" t="str">
        <f>IF('各会計、関係団体の財政状況及び健全化判断比率'!BS9="","",'各会計、関係団体の財政状況及び健全化判断比率'!BS9)</f>
        <v>さかい・ふるさと創生基金</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小型自動車競走事業費特別会計</v>
      </c>
      <c r="X37" s="355"/>
      <c r="Y37" s="355"/>
      <c r="Z37" s="355"/>
      <c r="AA37" s="355"/>
      <c r="AB37" s="355"/>
      <c r="AC37" s="355"/>
      <c r="AD37" s="355"/>
      <c r="AE37" s="355"/>
      <c r="AF37" s="355"/>
      <c r="AG37" s="355"/>
      <c r="AH37" s="355"/>
      <c r="AI37" s="355"/>
      <c r="AJ37" s="355"/>
      <c r="AK37" s="355"/>
      <c r="AL37" s="163"/>
      <c r="AM37" s="354">
        <f t="shared" si="0"/>
        <v>10</v>
      </c>
      <c r="AN37" s="354"/>
      <c r="AO37" s="355" t="str">
        <f>IF('各会計、関係団体の財政状況及び健全化判断比率'!B35="","",'各会計、関係団体の財政状況及び健全化判断比率'!B35)</f>
        <v>特定地域生活排水処理事業会計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15</v>
      </c>
      <c r="BX37" s="354"/>
      <c r="BY37" s="355" t="str">
        <f>IF('各会計、関係団体の財政状況及び健全化判断比率'!B71="","",'各会計、関係団体の財政状況及び健全化判断比率'!B71)</f>
        <v>群馬県後期高齢者医療広域連合（後期高齢者医療特別会計）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f t="shared" si="0"/>
        <v>11</v>
      </c>
      <c r="AN38" s="354"/>
      <c r="AO38" s="355" t="str">
        <f>IF('各会計、関係団体の財政状況及び健全化判断比率'!B36="","",'各会計、関係団体の財政状況及び健全化判断比率'!B36)</f>
        <v>病院事業会計</v>
      </c>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4CXGF4IMqHJSiTjdn2GfNV8+qc1sw9WY4Ti0HlkR9ja18XDlnXcCV98Q8RsvIrmolCgSrPYzkNDKCPbDc8JqEQ==" saltValue="u338+dX4vRg42lZzwM5tF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31991755</v>
      </c>
      <c r="S5" s="664"/>
      <c r="T5" s="664"/>
      <c r="U5" s="664"/>
      <c r="V5" s="664"/>
      <c r="W5" s="664"/>
      <c r="X5" s="664"/>
      <c r="Y5" s="689"/>
      <c r="Z5" s="702">
        <v>32.9</v>
      </c>
      <c r="AA5" s="702"/>
      <c r="AB5" s="702"/>
      <c r="AC5" s="702"/>
      <c r="AD5" s="703">
        <v>30418533</v>
      </c>
      <c r="AE5" s="703"/>
      <c r="AF5" s="703"/>
      <c r="AG5" s="703"/>
      <c r="AH5" s="703"/>
      <c r="AI5" s="703"/>
      <c r="AJ5" s="703"/>
      <c r="AK5" s="703"/>
      <c r="AL5" s="690">
        <v>63.9</v>
      </c>
      <c r="AM5" s="672"/>
      <c r="AN5" s="672"/>
      <c r="AO5" s="691"/>
      <c r="AP5" s="666" t="s">
        <v>216</v>
      </c>
      <c r="AQ5" s="667"/>
      <c r="AR5" s="667"/>
      <c r="AS5" s="667"/>
      <c r="AT5" s="667"/>
      <c r="AU5" s="667"/>
      <c r="AV5" s="667"/>
      <c r="AW5" s="667"/>
      <c r="AX5" s="667"/>
      <c r="AY5" s="667"/>
      <c r="AZ5" s="667"/>
      <c r="BA5" s="667"/>
      <c r="BB5" s="667"/>
      <c r="BC5" s="667"/>
      <c r="BD5" s="667"/>
      <c r="BE5" s="667"/>
      <c r="BF5" s="668"/>
      <c r="BG5" s="608">
        <v>30414061</v>
      </c>
      <c r="BH5" s="609"/>
      <c r="BI5" s="609"/>
      <c r="BJ5" s="609"/>
      <c r="BK5" s="609"/>
      <c r="BL5" s="609"/>
      <c r="BM5" s="609"/>
      <c r="BN5" s="610"/>
      <c r="BO5" s="646">
        <v>95.1</v>
      </c>
      <c r="BP5" s="646"/>
      <c r="BQ5" s="646"/>
      <c r="BR5" s="646"/>
      <c r="BS5" s="647">
        <v>652133</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767675</v>
      </c>
      <c r="S6" s="609"/>
      <c r="T6" s="609"/>
      <c r="U6" s="609"/>
      <c r="V6" s="609"/>
      <c r="W6" s="609"/>
      <c r="X6" s="609"/>
      <c r="Y6" s="610"/>
      <c r="Z6" s="646">
        <v>0.8</v>
      </c>
      <c r="AA6" s="646"/>
      <c r="AB6" s="646"/>
      <c r="AC6" s="646"/>
      <c r="AD6" s="647">
        <v>767675</v>
      </c>
      <c r="AE6" s="647"/>
      <c r="AF6" s="647"/>
      <c r="AG6" s="647"/>
      <c r="AH6" s="647"/>
      <c r="AI6" s="647"/>
      <c r="AJ6" s="647"/>
      <c r="AK6" s="647"/>
      <c r="AL6" s="611">
        <v>1.6</v>
      </c>
      <c r="AM6" s="612"/>
      <c r="AN6" s="612"/>
      <c r="AO6" s="648"/>
      <c r="AP6" s="605" t="s">
        <v>221</v>
      </c>
      <c r="AQ6" s="606"/>
      <c r="AR6" s="606"/>
      <c r="AS6" s="606"/>
      <c r="AT6" s="606"/>
      <c r="AU6" s="606"/>
      <c r="AV6" s="606"/>
      <c r="AW6" s="606"/>
      <c r="AX6" s="606"/>
      <c r="AY6" s="606"/>
      <c r="AZ6" s="606"/>
      <c r="BA6" s="606"/>
      <c r="BB6" s="606"/>
      <c r="BC6" s="606"/>
      <c r="BD6" s="606"/>
      <c r="BE6" s="606"/>
      <c r="BF6" s="607"/>
      <c r="BG6" s="608">
        <v>30414061</v>
      </c>
      <c r="BH6" s="609"/>
      <c r="BI6" s="609"/>
      <c r="BJ6" s="609"/>
      <c r="BK6" s="609"/>
      <c r="BL6" s="609"/>
      <c r="BM6" s="609"/>
      <c r="BN6" s="610"/>
      <c r="BO6" s="646">
        <v>95.1</v>
      </c>
      <c r="BP6" s="646"/>
      <c r="BQ6" s="646"/>
      <c r="BR6" s="646"/>
      <c r="BS6" s="647">
        <v>652133</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432815</v>
      </c>
      <c r="CS6" s="609"/>
      <c r="CT6" s="609"/>
      <c r="CU6" s="609"/>
      <c r="CV6" s="609"/>
      <c r="CW6" s="609"/>
      <c r="CX6" s="609"/>
      <c r="CY6" s="610"/>
      <c r="CZ6" s="690">
        <v>0.5</v>
      </c>
      <c r="DA6" s="672"/>
      <c r="DB6" s="672"/>
      <c r="DC6" s="692"/>
      <c r="DD6" s="614" t="s">
        <v>122</v>
      </c>
      <c r="DE6" s="609"/>
      <c r="DF6" s="609"/>
      <c r="DG6" s="609"/>
      <c r="DH6" s="609"/>
      <c r="DI6" s="609"/>
      <c r="DJ6" s="609"/>
      <c r="DK6" s="609"/>
      <c r="DL6" s="609"/>
      <c r="DM6" s="609"/>
      <c r="DN6" s="609"/>
      <c r="DO6" s="609"/>
      <c r="DP6" s="610"/>
      <c r="DQ6" s="614">
        <v>432815</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12070</v>
      </c>
      <c r="S7" s="609"/>
      <c r="T7" s="609"/>
      <c r="U7" s="609"/>
      <c r="V7" s="609"/>
      <c r="W7" s="609"/>
      <c r="X7" s="609"/>
      <c r="Y7" s="610"/>
      <c r="Z7" s="646">
        <v>0</v>
      </c>
      <c r="AA7" s="646"/>
      <c r="AB7" s="646"/>
      <c r="AC7" s="646"/>
      <c r="AD7" s="647">
        <v>12070</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13330770</v>
      </c>
      <c r="BH7" s="609"/>
      <c r="BI7" s="609"/>
      <c r="BJ7" s="609"/>
      <c r="BK7" s="609"/>
      <c r="BL7" s="609"/>
      <c r="BM7" s="609"/>
      <c r="BN7" s="610"/>
      <c r="BO7" s="646">
        <v>41.7</v>
      </c>
      <c r="BP7" s="646"/>
      <c r="BQ7" s="646"/>
      <c r="BR7" s="646"/>
      <c r="BS7" s="647">
        <v>652133</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12152798</v>
      </c>
      <c r="CS7" s="609"/>
      <c r="CT7" s="609"/>
      <c r="CU7" s="609"/>
      <c r="CV7" s="609"/>
      <c r="CW7" s="609"/>
      <c r="CX7" s="609"/>
      <c r="CY7" s="610"/>
      <c r="CZ7" s="646">
        <v>13</v>
      </c>
      <c r="DA7" s="646"/>
      <c r="DB7" s="646"/>
      <c r="DC7" s="646"/>
      <c r="DD7" s="614">
        <v>298677</v>
      </c>
      <c r="DE7" s="609"/>
      <c r="DF7" s="609"/>
      <c r="DG7" s="609"/>
      <c r="DH7" s="609"/>
      <c r="DI7" s="609"/>
      <c r="DJ7" s="609"/>
      <c r="DK7" s="609"/>
      <c r="DL7" s="609"/>
      <c r="DM7" s="609"/>
      <c r="DN7" s="609"/>
      <c r="DO7" s="609"/>
      <c r="DP7" s="610"/>
      <c r="DQ7" s="614">
        <v>10401960</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239548</v>
      </c>
      <c r="S8" s="609"/>
      <c r="T8" s="609"/>
      <c r="U8" s="609"/>
      <c r="V8" s="609"/>
      <c r="W8" s="609"/>
      <c r="X8" s="609"/>
      <c r="Y8" s="610"/>
      <c r="Z8" s="646">
        <v>0.2</v>
      </c>
      <c r="AA8" s="646"/>
      <c r="AB8" s="646"/>
      <c r="AC8" s="646"/>
      <c r="AD8" s="647">
        <v>239548</v>
      </c>
      <c r="AE8" s="647"/>
      <c r="AF8" s="647"/>
      <c r="AG8" s="647"/>
      <c r="AH8" s="647"/>
      <c r="AI8" s="647"/>
      <c r="AJ8" s="647"/>
      <c r="AK8" s="647"/>
      <c r="AL8" s="611">
        <v>0.5</v>
      </c>
      <c r="AM8" s="612"/>
      <c r="AN8" s="612"/>
      <c r="AO8" s="648"/>
      <c r="AP8" s="605" t="s">
        <v>227</v>
      </c>
      <c r="AQ8" s="606"/>
      <c r="AR8" s="606"/>
      <c r="AS8" s="606"/>
      <c r="AT8" s="606"/>
      <c r="AU8" s="606"/>
      <c r="AV8" s="606"/>
      <c r="AW8" s="606"/>
      <c r="AX8" s="606"/>
      <c r="AY8" s="606"/>
      <c r="AZ8" s="606"/>
      <c r="BA8" s="606"/>
      <c r="BB8" s="606"/>
      <c r="BC8" s="606"/>
      <c r="BD8" s="606"/>
      <c r="BE8" s="606"/>
      <c r="BF8" s="607"/>
      <c r="BG8" s="608">
        <v>343387</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37312340</v>
      </c>
      <c r="CS8" s="609"/>
      <c r="CT8" s="609"/>
      <c r="CU8" s="609"/>
      <c r="CV8" s="609"/>
      <c r="CW8" s="609"/>
      <c r="CX8" s="609"/>
      <c r="CY8" s="610"/>
      <c r="CZ8" s="646">
        <v>40</v>
      </c>
      <c r="DA8" s="646"/>
      <c r="DB8" s="646"/>
      <c r="DC8" s="646"/>
      <c r="DD8" s="614">
        <v>913755</v>
      </c>
      <c r="DE8" s="609"/>
      <c r="DF8" s="609"/>
      <c r="DG8" s="609"/>
      <c r="DH8" s="609"/>
      <c r="DI8" s="609"/>
      <c r="DJ8" s="609"/>
      <c r="DK8" s="609"/>
      <c r="DL8" s="609"/>
      <c r="DM8" s="609"/>
      <c r="DN8" s="609"/>
      <c r="DO8" s="609"/>
      <c r="DP8" s="610"/>
      <c r="DQ8" s="614">
        <v>17449467</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323445</v>
      </c>
      <c r="S9" s="609"/>
      <c r="T9" s="609"/>
      <c r="U9" s="609"/>
      <c r="V9" s="609"/>
      <c r="W9" s="609"/>
      <c r="X9" s="609"/>
      <c r="Y9" s="610"/>
      <c r="Z9" s="646">
        <v>0.3</v>
      </c>
      <c r="AA9" s="646"/>
      <c r="AB9" s="646"/>
      <c r="AC9" s="646"/>
      <c r="AD9" s="647">
        <v>323445</v>
      </c>
      <c r="AE9" s="647"/>
      <c r="AF9" s="647"/>
      <c r="AG9" s="647"/>
      <c r="AH9" s="647"/>
      <c r="AI9" s="647"/>
      <c r="AJ9" s="647"/>
      <c r="AK9" s="647"/>
      <c r="AL9" s="611">
        <v>0.7</v>
      </c>
      <c r="AM9" s="612"/>
      <c r="AN9" s="612"/>
      <c r="AO9" s="648"/>
      <c r="AP9" s="605" t="s">
        <v>230</v>
      </c>
      <c r="AQ9" s="606"/>
      <c r="AR9" s="606"/>
      <c r="AS9" s="606"/>
      <c r="AT9" s="606"/>
      <c r="AU9" s="606"/>
      <c r="AV9" s="606"/>
      <c r="AW9" s="606"/>
      <c r="AX9" s="606"/>
      <c r="AY9" s="606"/>
      <c r="AZ9" s="606"/>
      <c r="BA9" s="606"/>
      <c r="BB9" s="606"/>
      <c r="BC9" s="606"/>
      <c r="BD9" s="606"/>
      <c r="BE9" s="606"/>
      <c r="BF9" s="607"/>
      <c r="BG9" s="608">
        <v>10374603</v>
      </c>
      <c r="BH9" s="609"/>
      <c r="BI9" s="609"/>
      <c r="BJ9" s="609"/>
      <c r="BK9" s="609"/>
      <c r="BL9" s="609"/>
      <c r="BM9" s="609"/>
      <c r="BN9" s="610"/>
      <c r="BO9" s="646">
        <v>32.4</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9278030</v>
      </c>
      <c r="CS9" s="609"/>
      <c r="CT9" s="609"/>
      <c r="CU9" s="609"/>
      <c r="CV9" s="609"/>
      <c r="CW9" s="609"/>
      <c r="CX9" s="609"/>
      <c r="CY9" s="610"/>
      <c r="CZ9" s="646">
        <v>9.9</v>
      </c>
      <c r="DA9" s="646"/>
      <c r="DB9" s="646"/>
      <c r="DC9" s="646"/>
      <c r="DD9" s="614">
        <v>2507195</v>
      </c>
      <c r="DE9" s="609"/>
      <c r="DF9" s="609"/>
      <c r="DG9" s="609"/>
      <c r="DH9" s="609"/>
      <c r="DI9" s="609"/>
      <c r="DJ9" s="609"/>
      <c r="DK9" s="609"/>
      <c r="DL9" s="609"/>
      <c r="DM9" s="609"/>
      <c r="DN9" s="609"/>
      <c r="DO9" s="609"/>
      <c r="DP9" s="610"/>
      <c r="DQ9" s="614">
        <v>6115215</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779601</v>
      </c>
      <c r="BH10" s="609"/>
      <c r="BI10" s="609"/>
      <c r="BJ10" s="609"/>
      <c r="BK10" s="609"/>
      <c r="BL10" s="609"/>
      <c r="BM10" s="609"/>
      <c r="BN10" s="610"/>
      <c r="BO10" s="646">
        <v>2.4</v>
      </c>
      <c r="BP10" s="646"/>
      <c r="BQ10" s="646"/>
      <c r="BR10" s="646"/>
      <c r="BS10" s="647">
        <v>129915</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236849</v>
      </c>
      <c r="CS10" s="609"/>
      <c r="CT10" s="609"/>
      <c r="CU10" s="609"/>
      <c r="CV10" s="609"/>
      <c r="CW10" s="609"/>
      <c r="CX10" s="609"/>
      <c r="CY10" s="610"/>
      <c r="CZ10" s="646">
        <v>0.3</v>
      </c>
      <c r="DA10" s="646"/>
      <c r="DB10" s="646"/>
      <c r="DC10" s="646"/>
      <c r="DD10" s="614">
        <v>19437</v>
      </c>
      <c r="DE10" s="609"/>
      <c r="DF10" s="609"/>
      <c r="DG10" s="609"/>
      <c r="DH10" s="609"/>
      <c r="DI10" s="609"/>
      <c r="DJ10" s="609"/>
      <c r="DK10" s="609"/>
      <c r="DL10" s="609"/>
      <c r="DM10" s="609"/>
      <c r="DN10" s="609"/>
      <c r="DO10" s="609"/>
      <c r="DP10" s="610"/>
      <c r="DQ10" s="614">
        <v>161678</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5624373</v>
      </c>
      <c r="S11" s="609"/>
      <c r="T11" s="609"/>
      <c r="U11" s="609"/>
      <c r="V11" s="609"/>
      <c r="W11" s="609"/>
      <c r="X11" s="609"/>
      <c r="Y11" s="610"/>
      <c r="Z11" s="611">
        <v>5.8</v>
      </c>
      <c r="AA11" s="612"/>
      <c r="AB11" s="612"/>
      <c r="AC11" s="613"/>
      <c r="AD11" s="614">
        <v>5624373</v>
      </c>
      <c r="AE11" s="609"/>
      <c r="AF11" s="609"/>
      <c r="AG11" s="609"/>
      <c r="AH11" s="609"/>
      <c r="AI11" s="609"/>
      <c r="AJ11" s="609"/>
      <c r="AK11" s="610"/>
      <c r="AL11" s="611">
        <v>11.8</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1833179</v>
      </c>
      <c r="BH11" s="609"/>
      <c r="BI11" s="609"/>
      <c r="BJ11" s="609"/>
      <c r="BK11" s="609"/>
      <c r="BL11" s="609"/>
      <c r="BM11" s="609"/>
      <c r="BN11" s="610"/>
      <c r="BO11" s="646">
        <v>5.7</v>
      </c>
      <c r="BP11" s="646"/>
      <c r="BQ11" s="646"/>
      <c r="BR11" s="646"/>
      <c r="BS11" s="647">
        <v>522218</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1093712</v>
      </c>
      <c r="CS11" s="609"/>
      <c r="CT11" s="609"/>
      <c r="CU11" s="609"/>
      <c r="CV11" s="609"/>
      <c r="CW11" s="609"/>
      <c r="CX11" s="609"/>
      <c r="CY11" s="610"/>
      <c r="CZ11" s="646">
        <v>1.2</v>
      </c>
      <c r="DA11" s="646"/>
      <c r="DB11" s="646"/>
      <c r="DC11" s="646"/>
      <c r="DD11" s="614">
        <v>334710</v>
      </c>
      <c r="DE11" s="609"/>
      <c r="DF11" s="609"/>
      <c r="DG11" s="609"/>
      <c r="DH11" s="609"/>
      <c r="DI11" s="609"/>
      <c r="DJ11" s="609"/>
      <c r="DK11" s="609"/>
      <c r="DL11" s="609"/>
      <c r="DM11" s="609"/>
      <c r="DN11" s="609"/>
      <c r="DO11" s="609"/>
      <c r="DP11" s="610"/>
      <c r="DQ11" s="614">
        <v>798492</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14513679</v>
      </c>
      <c r="BH12" s="609"/>
      <c r="BI12" s="609"/>
      <c r="BJ12" s="609"/>
      <c r="BK12" s="609"/>
      <c r="BL12" s="609"/>
      <c r="BM12" s="609"/>
      <c r="BN12" s="610"/>
      <c r="BO12" s="646">
        <v>45.4</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2245363</v>
      </c>
      <c r="CS12" s="609"/>
      <c r="CT12" s="609"/>
      <c r="CU12" s="609"/>
      <c r="CV12" s="609"/>
      <c r="CW12" s="609"/>
      <c r="CX12" s="609"/>
      <c r="CY12" s="610"/>
      <c r="CZ12" s="646">
        <v>2.4</v>
      </c>
      <c r="DA12" s="646"/>
      <c r="DB12" s="646"/>
      <c r="DC12" s="646"/>
      <c r="DD12" s="614">
        <v>110879</v>
      </c>
      <c r="DE12" s="609"/>
      <c r="DF12" s="609"/>
      <c r="DG12" s="609"/>
      <c r="DH12" s="609"/>
      <c r="DI12" s="609"/>
      <c r="DJ12" s="609"/>
      <c r="DK12" s="609"/>
      <c r="DL12" s="609"/>
      <c r="DM12" s="609"/>
      <c r="DN12" s="609"/>
      <c r="DO12" s="609"/>
      <c r="DP12" s="610"/>
      <c r="DQ12" s="614">
        <v>935583</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14484178</v>
      </c>
      <c r="BH13" s="609"/>
      <c r="BI13" s="609"/>
      <c r="BJ13" s="609"/>
      <c r="BK13" s="609"/>
      <c r="BL13" s="609"/>
      <c r="BM13" s="609"/>
      <c r="BN13" s="610"/>
      <c r="BO13" s="646">
        <v>45.3</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7994813</v>
      </c>
      <c r="CS13" s="609"/>
      <c r="CT13" s="609"/>
      <c r="CU13" s="609"/>
      <c r="CV13" s="609"/>
      <c r="CW13" s="609"/>
      <c r="CX13" s="609"/>
      <c r="CY13" s="610"/>
      <c r="CZ13" s="646">
        <v>8.6</v>
      </c>
      <c r="DA13" s="646"/>
      <c r="DB13" s="646"/>
      <c r="DC13" s="646"/>
      <c r="DD13" s="614">
        <v>4525865</v>
      </c>
      <c r="DE13" s="609"/>
      <c r="DF13" s="609"/>
      <c r="DG13" s="609"/>
      <c r="DH13" s="609"/>
      <c r="DI13" s="609"/>
      <c r="DJ13" s="609"/>
      <c r="DK13" s="609"/>
      <c r="DL13" s="609"/>
      <c r="DM13" s="609"/>
      <c r="DN13" s="609"/>
      <c r="DO13" s="609"/>
      <c r="DP13" s="610"/>
      <c r="DQ13" s="614">
        <v>4082919</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783646</v>
      </c>
      <c r="BH14" s="609"/>
      <c r="BI14" s="609"/>
      <c r="BJ14" s="609"/>
      <c r="BK14" s="609"/>
      <c r="BL14" s="609"/>
      <c r="BM14" s="609"/>
      <c r="BN14" s="610"/>
      <c r="BO14" s="646">
        <v>2.4</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3067199</v>
      </c>
      <c r="CS14" s="609"/>
      <c r="CT14" s="609"/>
      <c r="CU14" s="609"/>
      <c r="CV14" s="609"/>
      <c r="CW14" s="609"/>
      <c r="CX14" s="609"/>
      <c r="CY14" s="610"/>
      <c r="CZ14" s="646">
        <v>3.3</v>
      </c>
      <c r="DA14" s="646"/>
      <c r="DB14" s="646"/>
      <c r="DC14" s="646"/>
      <c r="DD14" s="614">
        <v>353165</v>
      </c>
      <c r="DE14" s="609"/>
      <c r="DF14" s="609"/>
      <c r="DG14" s="609"/>
      <c r="DH14" s="609"/>
      <c r="DI14" s="609"/>
      <c r="DJ14" s="609"/>
      <c r="DK14" s="609"/>
      <c r="DL14" s="609"/>
      <c r="DM14" s="609"/>
      <c r="DN14" s="609"/>
      <c r="DO14" s="609"/>
      <c r="DP14" s="610"/>
      <c r="DQ14" s="614">
        <v>2259259</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113382</v>
      </c>
      <c r="S15" s="609"/>
      <c r="T15" s="609"/>
      <c r="U15" s="609"/>
      <c r="V15" s="609"/>
      <c r="W15" s="609"/>
      <c r="X15" s="609"/>
      <c r="Y15" s="610"/>
      <c r="Z15" s="646">
        <v>0.1</v>
      </c>
      <c r="AA15" s="646"/>
      <c r="AB15" s="646"/>
      <c r="AC15" s="646"/>
      <c r="AD15" s="647">
        <v>113382</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1785966</v>
      </c>
      <c r="BH15" s="609"/>
      <c r="BI15" s="609"/>
      <c r="BJ15" s="609"/>
      <c r="BK15" s="609"/>
      <c r="BL15" s="609"/>
      <c r="BM15" s="609"/>
      <c r="BN15" s="610"/>
      <c r="BO15" s="646">
        <v>5.6</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12396218</v>
      </c>
      <c r="CS15" s="609"/>
      <c r="CT15" s="609"/>
      <c r="CU15" s="609"/>
      <c r="CV15" s="609"/>
      <c r="CW15" s="609"/>
      <c r="CX15" s="609"/>
      <c r="CY15" s="610"/>
      <c r="CZ15" s="646">
        <v>13.3</v>
      </c>
      <c r="DA15" s="646"/>
      <c r="DB15" s="646"/>
      <c r="DC15" s="646"/>
      <c r="DD15" s="614">
        <v>3269352</v>
      </c>
      <c r="DE15" s="609"/>
      <c r="DF15" s="609"/>
      <c r="DG15" s="609"/>
      <c r="DH15" s="609"/>
      <c r="DI15" s="609"/>
      <c r="DJ15" s="609"/>
      <c r="DK15" s="609"/>
      <c r="DL15" s="609"/>
      <c r="DM15" s="609"/>
      <c r="DN15" s="609"/>
      <c r="DO15" s="609"/>
      <c r="DP15" s="610"/>
      <c r="DQ15" s="614">
        <v>7731091</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625450</v>
      </c>
      <c r="S16" s="609"/>
      <c r="T16" s="609"/>
      <c r="U16" s="609"/>
      <c r="V16" s="609"/>
      <c r="W16" s="609"/>
      <c r="X16" s="609"/>
      <c r="Y16" s="610"/>
      <c r="Z16" s="646">
        <v>0.6</v>
      </c>
      <c r="AA16" s="646"/>
      <c r="AB16" s="646"/>
      <c r="AC16" s="646"/>
      <c r="AD16" s="647">
        <v>625450</v>
      </c>
      <c r="AE16" s="647"/>
      <c r="AF16" s="647"/>
      <c r="AG16" s="647"/>
      <c r="AH16" s="647"/>
      <c r="AI16" s="647"/>
      <c r="AJ16" s="647"/>
      <c r="AK16" s="647"/>
      <c r="AL16" s="611">
        <v>1.3</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1313686</v>
      </c>
      <c r="S17" s="609"/>
      <c r="T17" s="609"/>
      <c r="U17" s="609"/>
      <c r="V17" s="609"/>
      <c r="W17" s="609"/>
      <c r="X17" s="609"/>
      <c r="Y17" s="610"/>
      <c r="Z17" s="646">
        <v>1.4</v>
      </c>
      <c r="AA17" s="646"/>
      <c r="AB17" s="646"/>
      <c r="AC17" s="646"/>
      <c r="AD17" s="647">
        <v>1313686</v>
      </c>
      <c r="AE17" s="647"/>
      <c r="AF17" s="647"/>
      <c r="AG17" s="647"/>
      <c r="AH17" s="647"/>
      <c r="AI17" s="647"/>
      <c r="AJ17" s="647"/>
      <c r="AK17" s="647"/>
      <c r="AL17" s="611">
        <v>2.8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7100214</v>
      </c>
      <c r="CS17" s="609"/>
      <c r="CT17" s="609"/>
      <c r="CU17" s="609"/>
      <c r="CV17" s="609"/>
      <c r="CW17" s="609"/>
      <c r="CX17" s="609"/>
      <c r="CY17" s="610"/>
      <c r="CZ17" s="646">
        <v>7.6</v>
      </c>
      <c r="DA17" s="646"/>
      <c r="DB17" s="646"/>
      <c r="DC17" s="646"/>
      <c r="DD17" s="614" t="s">
        <v>122</v>
      </c>
      <c r="DE17" s="609"/>
      <c r="DF17" s="609"/>
      <c r="DG17" s="609"/>
      <c r="DH17" s="609"/>
      <c r="DI17" s="609"/>
      <c r="DJ17" s="609"/>
      <c r="DK17" s="609"/>
      <c r="DL17" s="609"/>
      <c r="DM17" s="609"/>
      <c r="DN17" s="609"/>
      <c r="DO17" s="609"/>
      <c r="DP17" s="610"/>
      <c r="DQ17" s="614">
        <v>7006824</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293982</v>
      </c>
      <c r="S18" s="609"/>
      <c r="T18" s="609"/>
      <c r="U18" s="609"/>
      <c r="V18" s="609"/>
      <c r="W18" s="609"/>
      <c r="X18" s="609"/>
      <c r="Y18" s="610"/>
      <c r="Z18" s="646">
        <v>0.3</v>
      </c>
      <c r="AA18" s="646"/>
      <c r="AB18" s="646"/>
      <c r="AC18" s="646"/>
      <c r="AD18" s="647">
        <v>293982</v>
      </c>
      <c r="AE18" s="647"/>
      <c r="AF18" s="647"/>
      <c r="AG18" s="647"/>
      <c r="AH18" s="647"/>
      <c r="AI18" s="647"/>
      <c r="AJ18" s="647"/>
      <c r="AK18" s="647"/>
      <c r="AL18" s="611">
        <v>0.6</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964231</v>
      </c>
      <c r="S19" s="609"/>
      <c r="T19" s="609"/>
      <c r="U19" s="609"/>
      <c r="V19" s="609"/>
      <c r="W19" s="609"/>
      <c r="X19" s="609"/>
      <c r="Y19" s="610"/>
      <c r="Z19" s="646">
        <v>1</v>
      </c>
      <c r="AA19" s="646"/>
      <c r="AB19" s="646"/>
      <c r="AC19" s="646"/>
      <c r="AD19" s="647">
        <v>964231</v>
      </c>
      <c r="AE19" s="647"/>
      <c r="AF19" s="647"/>
      <c r="AG19" s="647"/>
      <c r="AH19" s="647"/>
      <c r="AI19" s="647"/>
      <c r="AJ19" s="647"/>
      <c r="AK19" s="647"/>
      <c r="AL19" s="611">
        <v>2</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1577694</v>
      </c>
      <c r="BH19" s="609"/>
      <c r="BI19" s="609"/>
      <c r="BJ19" s="609"/>
      <c r="BK19" s="609"/>
      <c r="BL19" s="609"/>
      <c r="BM19" s="609"/>
      <c r="BN19" s="610"/>
      <c r="BO19" s="646">
        <v>4.9000000000000004</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55473</v>
      </c>
      <c r="S20" s="609"/>
      <c r="T20" s="609"/>
      <c r="U20" s="609"/>
      <c r="V20" s="609"/>
      <c r="W20" s="609"/>
      <c r="X20" s="609"/>
      <c r="Y20" s="610"/>
      <c r="Z20" s="646">
        <v>0.1</v>
      </c>
      <c r="AA20" s="646"/>
      <c r="AB20" s="646"/>
      <c r="AC20" s="646"/>
      <c r="AD20" s="647">
        <v>55473</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1577694</v>
      </c>
      <c r="BH20" s="609"/>
      <c r="BI20" s="609"/>
      <c r="BJ20" s="609"/>
      <c r="BK20" s="609"/>
      <c r="BL20" s="609"/>
      <c r="BM20" s="609"/>
      <c r="BN20" s="610"/>
      <c r="BO20" s="646">
        <v>4.9000000000000004</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93310351</v>
      </c>
      <c r="CS20" s="609"/>
      <c r="CT20" s="609"/>
      <c r="CU20" s="609"/>
      <c r="CV20" s="609"/>
      <c r="CW20" s="609"/>
      <c r="CX20" s="609"/>
      <c r="CY20" s="610"/>
      <c r="CZ20" s="646">
        <v>100</v>
      </c>
      <c r="DA20" s="646"/>
      <c r="DB20" s="646"/>
      <c r="DC20" s="646"/>
      <c r="DD20" s="614">
        <v>12333035</v>
      </c>
      <c r="DE20" s="609"/>
      <c r="DF20" s="609"/>
      <c r="DG20" s="609"/>
      <c r="DH20" s="609"/>
      <c r="DI20" s="609"/>
      <c r="DJ20" s="609"/>
      <c r="DK20" s="609"/>
      <c r="DL20" s="609"/>
      <c r="DM20" s="609"/>
      <c r="DN20" s="609"/>
      <c r="DO20" s="609"/>
      <c r="DP20" s="610"/>
      <c r="DQ20" s="614">
        <v>57375303</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9038787</v>
      </c>
      <c r="S21" s="609"/>
      <c r="T21" s="609"/>
      <c r="U21" s="609"/>
      <c r="V21" s="609"/>
      <c r="W21" s="609"/>
      <c r="X21" s="609"/>
      <c r="Y21" s="610"/>
      <c r="Z21" s="646">
        <v>9.3000000000000007</v>
      </c>
      <c r="AA21" s="646"/>
      <c r="AB21" s="646"/>
      <c r="AC21" s="646"/>
      <c r="AD21" s="647">
        <v>8124627</v>
      </c>
      <c r="AE21" s="647"/>
      <c r="AF21" s="647"/>
      <c r="AG21" s="647"/>
      <c r="AH21" s="647"/>
      <c r="AI21" s="647"/>
      <c r="AJ21" s="647"/>
      <c r="AK21" s="647"/>
      <c r="AL21" s="611">
        <v>17.100000000000001</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4472</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8124627</v>
      </c>
      <c r="S22" s="609"/>
      <c r="T22" s="609"/>
      <c r="U22" s="609"/>
      <c r="V22" s="609"/>
      <c r="W22" s="609"/>
      <c r="X22" s="609"/>
      <c r="Y22" s="610"/>
      <c r="Z22" s="646">
        <v>8.4</v>
      </c>
      <c r="AA22" s="646"/>
      <c r="AB22" s="646"/>
      <c r="AC22" s="646"/>
      <c r="AD22" s="647">
        <v>8124627</v>
      </c>
      <c r="AE22" s="647"/>
      <c r="AF22" s="647"/>
      <c r="AG22" s="647"/>
      <c r="AH22" s="647"/>
      <c r="AI22" s="647"/>
      <c r="AJ22" s="647"/>
      <c r="AK22" s="647"/>
      <c r="AL22" s="611">
        <v>17.100000000000001</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914111</v>
      </c>
      <c r="S23" s="609"/>
      <c r="T23" s="609"/>
      <c r="U23" s="609"/>
      <c r="V23" s="609"/>
      <c r="W23" s="609"/>
      <c r="X23" s="609"/>
      <c r="Y23" s="610"/>
      <c r="Z23" s="646">
        <v>0.9</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1573222</v>
      </c>
      <c r="BH23" s="609"/>
      <c r="BI23" s="609"/>
      <c r="BJ23" s="609"/>
      <c r="BK23" s="609"/>
      <c r="BL23" s="609"/>
      <c r="BM23" s="609"/>
      <c r="BN23" s="610"/>
      <c r="BO23" s="646">
        <v>4.9000000000000004</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v>49</v>
      </c>
      <c r="S24" s="609"/>
      <c r="T24" s="609"/>
      <c r="U24" s="609"/>
      <c r="V24" s="609"/>
      <c r="W24" s="609"/>
      <c r="X24" s="609"/>
      <c r="Y24" s="610"/>
      <c r="Z24" s="646">
        <v>0</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47648091</v>
      </c>
      <c r="CS24" s="664"/>
      <c r="CT24" s="664"/>
      <c r="CU24" s="664"/>
      <c r="CV24" s="664"/>
      <c r="CW24" s="664"/>
      <c r="CX24" s="664"/>
      <c r="CY24" s="689"/>
      <c r="CZ24" s="690">
        <v>51.1</v>
      </c>
      <c r="DA24" s="672"/>
      <c r="DB24" s="672"/>
      <c r="DC24" s="692"/>
      <c r="DD24" s="688">
        <v>28848519</v>
      </c>
      <c r="DE24" s="664"/>
      <c r="DF24" s="664"/>
      <c r="DG24" s="664"/>
      <c r="DH24" s="664"/>
      <c r="DI24" s="664"/>
      <c r="DJ24" s="664"/>
      <c r="DK24" s="689"/>
      <c r="DL24" s="688">
        <v>27552993</v>
      </c>
      <c r="DM24" s="664"/>
      <c r="DN24" s="664"/>
      <c r="DO24" s="664"/>
      <c r="DP24" s="664"/>
      <c r="DQ24" s="664"/>
      <c r="DR24" s="664"/>
      <c r="DS24" s="664"/>
      <c r="DT24" s="664"/>
      <c r="DU24" s="664"/>
      <c r="DV24" s="689"/>
      <c r="DW24" s="690">
        <v>57.2</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50050171</v>
      </c>
      <c r="S25" s="609"/>
      <c r="T25" s="609"/>
      <c r="U25" s="609"/>
      <c r="V25" s="609"/>
      <c r="W25" s="609"/>
      <c r="X25" s="609"/>
      <c r="Y25" s="610"/>
      <c r="Z25" s="646">
        <v>51.5</v>
      </c>
      <c r="AA25" s="646"/>
      <c r="AB25" s="646"/>
      <c r="AC25" s="646"/>
      <c r="AD25" s="647">
        <v>47562789</v>
      </c>
      <c r="AE25" s="647"/>
      <c r="AF25" s="647"/>
      <c r="AG25" s="647"/>
      <c r="AH25" s="647"/>
      <c r="AI25" s="647"/>
      <c r="AJ25" s="647"/>
      <c r="AK25" s="647"/>
      <c r="AL25" s="611">
        <v>99.9</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14122476</v>
      </c>
      <c r="CS25" s="621"/>
      <c r="CT25" s="621"/>
      <c r="CU25" s="621"/>
      <c r="CV25" s="621"/>
      <c r="CW25" s="621"/>
      <c r="CX25" s="621"/>
      <c r="CY25" s="622"/>
      <c r="CZ25" s="611">
        <v>15.1</v>
      </c>
      <c r="DA25" s="623"/>
      <c r="DB25" s="623"/>
      <c r="DC25" s="624"/>
      <c r="DD25" s="614">
        <v>12909736</v>
      </c>
      <c r="DE25" s="621"/>
      <c r="DF25" s="621"/>
      <c r="DG25" s="621"/>
      <c r="DH25" s="621"/>
      <c r="DI25" s="621"/>
      <c r="DJ25" s="621"/>
      <c r="DK25" s="622"/>
      <c r="DL25" s="614">
        <v>12766138</v>
      </c>
      <c r="DM25" s="621"/>
      <c r="DN25" s="621"/>
      <c r="DO25" s="621"/>
      <c r="DP25" s="621"/>
      <c r="DQ25" s="621"/>
      <c r="DR25" s="621"/>
      <c r="DS25" s="621"/>
      <c r="DT25" s="621"/>
      <c r="DU25" s="621"/>
      <c r="DV25" s="622"/>
      <c r="DW25" s="611">
        <v>26.5</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36365</v>
      </c>
      <c r="S26" s="609"/>
      <c r="T26" s="609"/>
      <c r="U26" s="609"/>
      <c r="V26" s="609"/>
      <c r="W26" s="609"/>
      <c r="X26" s="609"/>
      <c r="Y26" s="610"/>
      <c r="Z26" s="646">
        <v>0</v>
      </c>
      <c r="AA26" s="646"/>
      <c r="AB26" s="646"/>
      <c r="AC26" s="646"/>
      <c r="AD26" s="647">
        <v>36365</v>
      </c>
      <c r="AE26" s="647"/>
      <c r="AF26" s="647"/>
      <c r="AG26" s="647"/>
      <c r="AH26" s="647"/>
      <c r="AI26" s="647"/>
      <c r="AJ26" s="647"/>
      <c r="AK26" s="647"/>
      <c r="AL26" s="611">
        <v>0.1</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9353930</v>
      </c>
      <c r="CS26" s="609"/>
      <c r="CT26" s="609"/>
      <c r="CU26" s="609"/>
      <c r="CV26" s="609"/>
      <c r="CW26" s="609"/>
      <c r="CX26" s="609"/>
      <c r="CY26" s="610"/>
      <c r="CZ26" s="611">
        <v>10</v>
      </c>
      <c r="DA26" s="623"/>
      <c r="DB26" s="623"/>
      <c r="DC26" s="624"/>
      <c r="DD26" s="614">
        <v>8339305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758281</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31991755</v>
      </c>
      <c r="BH27" s="609"/>
      <c r="BI27" s="609"/>
      <c r="BJ27" s="609"/>
      <c r="BK27" s="609"/>
      <c r="BL27" s="609"/>
      <c r="BM27" s="609"/>
      <c r="BN27" s="610"/>
      <c r="BO27" s="646">
        <v>100</v>
      </c>
      <c r="BP27" s="646"/>
      <c r="BQ27" s="646"/>
      <c r="BR27" s="646"/>
      <c r="BS27" s="647">
        <v>652133</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26425401</v>
      </c>
      <c r="CS27" s="621"/>
      <c r="CT27" s="621"/>
      <c r="CU27" s="621"/>
      <c r="CV27" s="621"/>
      <c r="CW27" s="621"/>
      <c r="CX27" s="621"/>
      <c r="CY27" s="622"/>
      <c r="CZ27" s="611">
        <v>28.3</v>
      </c>
      <c r="DA27" s="623"/>
      <c r="DB27" s="623"/>
      <c r="DC27" s="624"/>
      <c r="DD27" s="614">
        <v>8931959</v>
      </c>
      <c r="DE27" s="621"/>
      <c r="DF27" s="621"/>
      <c r="DG27" s="621"/>
      <c r="DH27" s="621"/>
      <c r="DI27" s="621"/>
      <c r="DJ27" s="621"/>
      <c r="DK27" s="622"/>
      <c r="DL27" s="614">
        <v>7780031</v>
      </c>
      <c r="DM27" s="621"/>
      <c r="DN27" s="621"/>
      <c r="DO27" s="621"/>
      <c r="DP27" s="621"/>
      <c r="DQ27" s="621"/>
      <c r="DR27" s="621"/>
      <c r="DS27" s="621"/>
      <c r="DT27" s="621"/>
      <c r="DU27" s="621"/>
      <c r="DV27" s="622"/>
      <c r="DW27" s="611">
        <v>16.2</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699548</v>
      </c>
      <c r="S28" s="609"/>
      <c r="T28" s="609"/>
      <c r="U28" s="609"/>
      <c r="V28" s="609"/>
      <c r="W28" s="609"/>
      <c r="X28" s="609"/>
      <c r="Y28" s="610"/>
      <c r="Z28" s="646">
        <v>0.7</v>
      </c>
      <c r="AA28" s="646"/>
      <c r="AB28" s="646"/>
      <c r="AC28" s="646"/>
      <c r="AD28" s="647">
        <v>5200</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7100214</v>
      </c>
      <c r="CS28" s="609"/>
      <c r="CT28" s="609"/>
      <c r="CU28" s="609"/>
      <c r="CV28" s="609"/>
      <c r="CW28" s="609"/>
      <c r="CX28" s="609"/>
      <c r="CY28" s="610"/>
      <c r="CZ28" s="611">
        <v>7.6</v>
      </c>
      <c r="DA28" s="623"/>
      <c r="DB28" s="623"/>
      <c r="DC28" s="624"/>
      <c r="DD28" s="614">
        <v>7006824</v>
      </c>
      <c r="DE28" s="609"/>
      <c r="DF28" s="609"/>
      <c r="DG28" s="609"/>
      <c r="DH28" s="609"/>
      <c r="DI28" s="609"/>
      <c r="DJ28" s="609"/>
      <c r="DK28" s="610"/>
      <c r="DL28" s="614">
        <v>7006824</v>
      </c>
      <c r="DM28" s="609"/>
      <c r="DN28" s="609"/>
      <c r="DO28" s="609"/>
      <c r="DP28" s="609"/>
      <c r="DQ28" s="609"/>
      <c r="DR28" s="609"/>
      <c r="DS28" s="609"/>
      <c r="DT28" s="609"/>
      <c r="DU28" s="609"/>
      <c r="DV28" s="610"/>
      <c r="DW28" s="611">
        <v>14.6</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408411</v>
      </c>
      <c r="S29" s="609"/>
      <c r="T29" s="609"/>
      <c r="U29" s="609"/>
      <c r="V29" s="609"/>
      <c r="W29" s="609"/>
      <c r="X29" s="609"/>
      <c r="Y29" s="610"/>
      <c r="Z29" s="646">
        <v>0.4</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7099829</v>
      </c>
      <c r="CS29" s="621"/>
      <c r="CT29" s="621"/>
      <c r="CU29" s="621"/>
      <c r="CV29" s="621"/>
      <c r="CW29" s="621"/>
      <c r="CX29" s="621"/>
      <c r="CY29" s="622"/>
      <c r="CZ29" s="611">
        <v>7.6</v>
      </c>
      <c r="DA29" s="623"/>
      <c r="DB29" s="623"/>
      <c r="DC29" s="624"/>
      <c r="DD29" s="614">
        <v>7006439</v>
      </c>
      <c r="DE29" s="621"/>
      <c r="DF29" s="621"/>
      <c r="DG29" s="621"/>
      <c r="DH29" s="621"/>
      <c r="DI29" s="621"/>
      <c r="DJ29" s="621"/>
      <c r="DK29" s="622"/>
      <c r="DL29" s="614">
        <v>7006439</v>
      </c>
      <c r="DM29" s="621"/>
      <c r="DN29" s="621"/>
      <c r="DO29" s="621"/>
      <c r="DP29" s="621"/>
      <c r="DQ29" s="621"/>
      <c r="DR29" s="621"/>
      <c r="DS29" s="621"/>
      <c r="DT29" s="621"/>
      <c r="DU29" s="621"/>
      <c r="DV29" s="622"/>
      <c r="DW29" s="611">
        <v>14.6</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19896611</v>
      </c>
      <c r="S30" s="609"/>
      <c r="T30" s="609"/>
      <c r="U30" s="609"/>
      <c r="V30" s="609"/>
      <c r="W30" s="609"/>
      <c r="X30" s="609"/>
      <c r="Y30" s="610"/>
      <c r="Z30" s="646">
        <v>20.5</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6940693</v>
      </c>
      <c r="CS30" s="609"/>
      <c r="CT30" s="609"/>
      <c r="CU30" s="609"/>
      <c r="CV30" s="609"/>
      <c r="CW30" s="609"/>
      <c r="CX30" s="609"/>
      <c r="CY30" s="610"/>
      <c r="CZ30" s="611">
        <v>7.4</v>
      </c>
      <c r="DA30" s="623"/>
      <c r="DB30" s="623"/>
      <c r="DC30" s="624"/>
      <c r="DD30" s="614">
        <v>6847303</v>
      </c>
      <c r="DE30" s="609"/>
      <c r="DF30" s="609"/>
      <c r="DG30" s="609"/>
      <c r="DH30" s="609"/>
      <c r="DI30" s="609"/>
      <c r="DJ30" s="609"/>
      <c r="DK30" s="610"/>
      <c r="DL30" s="614">
        <v>6847303</v>
      </c>
      <c r="DM30" s="609"/>
      <c r="DN30" s="609"/>
      <c r="DO30" s="609"/>
      <c r="DP30" s="609"/>
      <c r="DQ30" s="609"/>
      <c r="DR30" s="609"/>
      <c r="DS30" s="609"/>
      <c r="DT30" s="609"/>
      <c r="DU30" s="609"/>
      <c r="DV30" s="610"/>
      <c r="DW30" s="611">
        <v>14.2</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98.1</v>
      </c>
      <c r="BN31" s="671"/>
      <c r="BO31" s="671"/>
      <c r="BP31" s="671"/>
      <c r="BQ31" s="673"/>
      <c r="BR31" s="670">
        <v>99.4</v>
      </c>
      <c r="BS31" s="671"/>
      <c r="BT31" s="671"/>
      <c r="BU31" s="671"/>
      <c r="BV31" s="671"/>
      <c r="BW31" s="671"/>
      <c r="BX31" s="672">
        <v>97.9</v>
      </c>
      <c r="BY31" s="671"/>
      <c r="BZ31" s="671"/>
      <c r="CA31" s="671"/>
      <c r="CB31" s="673"/>
      <c r="CD31" s="629"/>
      <c r="CE31" s="630"/>
      <c r="CF31" s="605" t="s">
        <v>300</v>
      </c>
      <c r="CG31" s="606"/>
      <c r="CH31" s="606"/>
      <c r="CI31" s="606"/>
      <c r="CJ31" s="606"/>
      <c r="CK31" s="606"/>
      <c r="CL31" s="606"/>
      <c r="CM31" s="606"/>
      <c r="CN31" s="606"/>
      <c r="CO31" s="606"/>
      <c r="CP31" s="606"/>
      <c r="CQ31" s="607"/>
      <c r="CR31" s="608">
        <v>159136</v>
      </c>
      <c r="CS31" s="621"/>
      <c r="CT31" s="621"/>
      <c r="CU31" s="621"/>
      <c r="CV31" s="621"/>
      <c r="CW31" s="621"/>
      <c r="CX31" s="621"/>
      <c r="CY31" s="622"/>
      <c r="CZ31" s="611">
        <v>0.2</v>
      </c>
      <c r="DA31" s="623"/>
      <c r="DB31" s="623"/>
      <c r="DC31" s="624"/>
      <c r="DD31" s="614">
        <v>159136</v>
      </c>
      <c r="DE31" s="621"/>
      <c r="DF31" s="621"/>
      <c r="DG31" s="621"/>
      <c r="DH31" s="621"/>
      <c r="DI31" s="621"/>
      <c r="DJ31" s="621"/>
      <c r="DK31" s="622"/>
      <c r="DL31" s="614">
        <v>159136</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7000895</v>
      </c>
      <c r="S32" s="609"/>
      <c r="T32" s="609"/>
      <c r="U32" s="609"/>
      <c r="V32" s="609"/>
      <c r="W32" s="609"/>
      <c r="X32" s="609"/>
      <c r="Y32" s="610"/>
      <c r="Z32" s="646">
        <v>7.2</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v>
      </c>
      <c r="BH32" s="621"/>
      <c r="BI32" s="621"/>
      <c r="BJ32" s="621"/>
      <c r="BK32" s="621"/>
      <c r="BL32" s="621"/>
      <c r="BM32" s="612">
        <v>97</v>
      </c>
      <c r="BN32" s="621"/>
      <c r="BO32" s="621"/>
      <c r="BP32" s="621"/>
      <c r="BQ32" s="644"/>
      <c r="BR32" s="674">
        <v>99</v>
      </c>
      <c r="BS32" s="621"/>
      <c r="BT32" s="621"/>
      <c r="BU32" s="621"/>
      <c r="BV32" s="621"/>
      <c r="BW32" s="621"/>
      <c r="BX32" s="612">
        <v>96.8</v>
      </c>
      <c r="BY32" s="621"/>
      <c r="BZ32" s="621"/>
      <c r="CA32" s="621"/>
      <c r="CB32" s="644"/>
      <c r="CD32" s="631"/>
      <c r="CE32" s="632"/>
      <c r="CF32" s="605" t="s">
        <v>304</v>
      </c>
      <c r="CG32" s="606"/>
      <c r="CH32" s="606"/>
      <c r="CI32" s="606"/>
      <c r="CJ32" s="606"/>
      <c r="CK32" s="606"/>
      <c r="CL32" s="606"/>
      <c r="CM32" s="606"/>
      <c r="CN32" s="606"/>
      <c r="CO32" s="606"/>
      <c r="CP32" s="606"/>
      <c r="CQ32" s="607"/>
      <c r="CR32" s="608">
        <v>385</v>
      </c>
      <c r="CS32" s="609"/>
      <c r="CT32" s="609"/>
      <c r="CU32" s="609"/>
      <c r="CV32" s="609"/>
      <c r="CW32" s="609"/>
      <c r="CX32" s="609"/>
      <c r="CY32" s="610"/>
      <c r="CZ32" s="611">
        <v>0</v>
      </c>
      <c r="DA32" s="623"/>
      <c r="DB32" s="623"/>
      <c r="DC32" s="624"/>
      <c r="DD32" s="614">
        <v>385</v>
      </c>
      <c r="DE32" s="609"/>
      <c r="DF32" s="609"/>
      <c r="DG32" s="609"/>
      <c r="DH32" s="609"/>
      <c r="DI32" s="609"/>
      <c r="DJ32" s="609"/>
      <c r="DK32" s="610"/>
      <c r="DL32" s="614">
        <v>385</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2190126</v>
      </c>
      <c r="S33" s="609"/>
      <c r="T33" s="609"/>
      <c r="U33" s="609"/>
      <c r="V33" s="609"/>
      <c r="W33" s="609"/>
      <c r="X33" s="609"/>
      <c r="Y33" s="610"/>
      <c r="Z33" s="646">
        <v>2.2999999999999998</v>
      </c>
      <c r="AA33" s="646"/>
      <c r="AB33" s="646"/>
      <c r="AC33" s="646"/>
      <c r="AD33" s="647">
        <v>13708</v>
      </c>
      <c r="AE33" s="647"/>
      <c r="AF33" s="647"/>
      <c r="AG33" s="647"/>
      <c r="AH33" s="647"/>
      <c r="AI33" s="647"/>
      <c r="AJ33" s="647"/>
      <c r="AK33" s="647"/>
      <c r="AL33" s="611">
        <v>0</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99.6</v>
      </c>
      <c r="BH33" s="593"/>
      <c r="BI33" s="593"/>
      <c r="BJ33" s="593"/>
      <c r="BK33" s="593"/>
      <c r="BL33" s="593"/>
      <c r="BM33" s="639">
        <v>98.9</v>
      </c>
      <c r="BN33" s="593"/>
      <c r="BO33" s="593"/>
      <c r="BP33" s="593"/>
      <c r="BQ33" s="656"/>
      <c r="BR33" s="669">
        <v>99.6</v>
      </c>
      <c r="BS33" s="593"/>
      <c r="BT33" s="593"/>
      <c r="BU33" s="593"/>
      <c r="BV33" s="593"/>
      <c r="BW33" s="593"/>
      <c r="BX33" s="639">
        <v>98.8</v>
      </c>
      <c r="BY33" s="593"/>
      <c r="BZ33" s="593"/>
      <c r="CA33" s="593"/>
      <c r="CB33" s="656"/>
      <c r="CD33" s="605" t="s">
        <v>307</v>
      </c>
      <c r="CE33" s="606"/>
      <c r="CF33" s="606"/>
      <c r="CG33" s="606"/>
      <c r="CH33" s="606"/>
      <c r="CI33" s="606"/>
      <c r="CJ33" s="606"/>
      <c r="CK33" s="606"/>
      <c r="CL33" s="606"/>
      <c r="CM33" s="606"/>
      <c r="CN33" s="606"/>
      <c r="CO33" s="606"/>
      <c r="CP33" s="606"/>
      <c r="CQ33" s="607"/>
      <c r="CR33" s="608">
        <v>33329225</v>
      </c>
      <c r="CS33" s="621"/>
      <c r="CT33" s="621"/>
      <c r="CU33" s="621"/>
      <c r="CV33" s="621"/>
      <c r="CW33" s="621"/>
      <c r="CX33" s="621"/>
      <c r="CY33" s="622"/>
      <c r="CZ33" s="611">
        <v>35.700000000000003</v>
      </c>
      <c r="DA33" s="623"/>
      <c r="DB33" s="623"/>
      <c r="DC33" s="624"/>
      <c r="DD33" s="614">
        <v>26470901</v>
      </c>
      <c r="DE33" s="621"/>
      <c r="DF33" s="621"/>
      <c r="DG33" s="621"/>
      <c r="DH33" s="621"/>
      <c r="DI33" s="621"/>
      <c r="DJ33" s="621"/>
      <c r="DK33" s="622"/>
      <c r="DL33" s="614">
        <v>19030252</v>
      </c>
      <c r="DM33" s="621"/>
      <c r="DN33" s="621"/>
      <c r="DO33" s="621"/>
      <c r="DP33" s="621"/>
      <c r="DQ33" s="621"/>
      <c r="DR33" s="621"/>
      <c r="DS33" s="621"/>
      <c r="DT33" s="621"/>
      <c r="DU33" s="621"/>
      <c r="DV33" s="622"/>
      <c r="DW33" s="611">
        <v>39.5</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298518</v>
      </c>
      <c r="S34" s="609"/>
      <c r="T34" s="609"/>
      <c r="U34" s="609"/>
      <c r="V34" s="609"/>
      <c r="W34" s="609"/>
      <c r="X34" s="609"/>
      <c r="Y34" s="610"/>
      <c r="Z34" s="646">
        <v>0.3</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14171854</v>
      </c>
      <c r="CS34" s="609"/>
      <c r="CT34" s="609"/>
      <c r="CU34" s="609"/>
      <c r="CV34" s="609"/>
      <c r="CW34" s="609"/>
      <c r="CX34" s="609"/>
      <c r="CY34" s="610"/>
      <c r="CZ34" s="611">
        <v>15.2</v>
      </c>
      <c r="DA34" s="623"/>
      <c r="DB34" s="623"/>
      <c r="DC34" s="624"/>
      <c r="DD34" s="614">
        <v>10972517</v>
      </c>
      <c r="DE34" s="609"/>
      <c r="DF34" s="609"/>
      <c r="DG34" s="609"/>
      <c r="DH34" s="609"/>
      <c r="DI34" s="609"/>
      <c r="DJ34" s="609"/>
      <c r="DK34" s="610"/>
      <c r="DL34" s="614">
        <v>10015947</v>
      </c>
      <c r="DM34" s="609"/>
      <c r="DN34" s="609"/>
      <c r="DO34" s="609"/>
      <c r="DP34" s="609"/>
      <c r="DQ34" s="609"/>
      <c r="DR34" s="609"/>
      <c r="DS34" s="609"/>
      <c r="DT34" s="609"/>
      <c r="DU34" s="609"/>
      <c r="DV34" s="610"/>
      <c r="DW34" s="611">
        <v>20.8</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3485027</v>
      </c>
      <c r="S35" s="609"/>
      <c r="T35" s="609"/>
      <c r="U35" s="609"/>
      <c r="V35" s="609"/>
      <c r="W35" s="609"/>
      <c r="X35" s="609"/>
      <c r="Y35" s="610"/>
      <c r="Z35" s="646">
        <v>3.6</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1019866</v>
      </c>
      <c r="CS35" s="621"/>
      <c r="CT35" s="621"/>
      <c r="CU35" s="621"/>
      <c r="CV35" s="621"/>
      <c r="CW35" s="621"/>
      <c r="CX35" s="621"/>
      <c r="CY35" s="622"/>
      <c r="CZ35" s="611">
        <v>1.1000000000000001</v>
      </c>
      <c r="DA35" s="623"/>
      <c r="DB35" s="623"/>
      <c r="DC35" s="624"/>
      <c r="DD35" s="614">
        <v>854725</v>
      </c>
      <c r="DE35" s="621"/>
      <c r="DF35" s="621"/>
      <c r="DG35" s="621"/>
      <c r="DH35" s="621"/>
      <c r="DI35" s="621"/>
      <c r="DJ35" s="621"/>
      <c r="DK35" s="622"/>
      <c r="DL35" s="614">
        <v>854725</v>
      </c>
      <c r="DM35" s="621"/>
      <c r="DN35" s="621"/>
      <c r="DO35" s="621"/>
      <c r="DP35" s="621"/>
      <c r="DQ35" s="621"/>
      <c r="DR35" s="621"/>
      <c r="DS35" s="621"/>
      <c r="DT35" s="621"/>
      <c r="DU35" s="621"/>
      <c r="DV35" s="622"/>
      <c r="DW35" s="611">
        <v>1.8</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1999916</v>
      </c>
      <c r="S36" s="609"/>
      <c r="T36" s="609"/>
      <c r="U36" s="609"/>
      <c r="V36" s="609"/>
      <c r="W36" s="609"/>
      <c r="X36" s="609"/>
      <c r="Y36" s="610"/>
      <c r="Z36" s="646">
        <v>2.1</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9515590</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156756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7113945</v>
      </c>
      <c r="CS36" s="609"/>
      <c r="CT36" s="609"/>
      <c r="CU36" s="609"/>
      <c r="CV36" s="609"/>
      <c r="CW36" s="609"/>
      <c r="CX36" s="609"/>
      <c r="CY36" s="610"/>
      <c r="CZ36" s="611">
        <v>7.6</v>
      </c>
      <c r="DA36" s="623"/>
      <c r="DB36" s="623"/>
      <c r="DC36" s="624"/>
      <c r="DD36" s="614">
        <v>6356998</v>
      </c>
      <c r="DE36" s="609"/>
      <c r="DF36" s="609"/>
      <c r="DG36" s="609"/>
      <c r="DH36" s="609"/>
      <c r="DI36" s="609"/>
      <c r="DJ36" s="609"/>
      <c r="DK36" s="610"/>
      <c r="DL36" s="614">
        <v>2649567</v>
      </c>
      <c r="DM36" s="609"/>
      <c r="DN36" s="609"/>
      <c r="DO36" s="609"/>
      <c r="DP36" s="609"/>
      <c r="DQ36" s="609"/>
      <c r="DR36" s="609"/>
      <c r="DS36" s="609"/>
      <c r="DT36" s="609"/>
      <c r="DU36" s="609"/>
      <c r="DV36" s="610"/>
      <c r="DW36" s="611">
        <v>5.5</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3471745</v>
      </c>
      <c r="S37" s="609"/>
      <c r="T37" s="609"/>
      <c r="U37" s="609"/>
      <c r="V37" s="609"/>
      <c r="W37" s="609"/>
      <c r="X37" s="609"/>
      <c r="Y37" s="610"/>
      <c r="Z37" s="646">
        <v>3.6</v>
      </c>
      <c r="AA37" s="646"/>
      <c r="AB37" s="646"/>
      <c r="AC37" s="646"/>
      <c r="AD37" s="647">
        <v>12212</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1471199</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74081</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26257</v>
      </c>
      <c r="CS37" s="621"/>
      <c r="CT37" s="621"/>
      <c r="CU37" s="621"/>
      <c r="CV37" s="621"/>
      <c r="CW37" s="621"/>
      <c r="CX37" s="621"/>
      <c r="CY37" s="622"/>
      <c r="CZ37" s="611">
        <v>0</v>
      </c>
      <c r="DA37" s="623"/>
      <c r="DB37" s="623"/>
      <c r="DC37" s="624"/>
      <c r="DD37" s="614">
        <v>26257</v>
      </c>
      <c r="DE37" s="621"/>
      <c r="DF37" s="621"/>
      <c r="DG37" s="621"/>
      <c r="DH37" s="621"/>
      <c r="DI37" s="621"/>
      <c r="DJ37" s="621"/>
      <c r="DK37" s="622"/>
      <c r="DL37" s="614">
        <v>26257</v>
      </c>
      <c r="DM37" s="621"/>
      <c r="DN37" s="621"/>
      <c r="DO37" s="621"/>
      <c r="DP37" s="621"/>
      <c r="DQ37" s="621"/>
      <c r="DR37" s="621"/>
      <c r="DS37" s="621"/>
      <c r="DT37" s="621"/>
      <c r="DU37" s="621"/>
      <c r="DV37" s="622"/>
      <c r="DW37" s="611">
        <v>0.1</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6824600</v>
      </c>
      <c r="S38" s="609"/>
      <c r="T38" s="609"/>
      <c r="U38" s="609"/>
      <c r="V38" s="609"/>
      <c r="W38" s="609"/>
      <c r="X38" s="609"/>
      <c r="Y38" s="610"/>
      <c r="Z38" s="646">
        <v>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964332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24951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6995049</v>
      </c>
      <c r="CS38" s="609"/>
      <c r="CT38" s="609"/>
      <c r="CU38" s="609"/>
      <c r="CV38" s="609"/>
      <c r="CW38" s="609"/>
      <c r="CX38" s="609"/>
      <c r="CY38" s="610"/>
      <c r="CZ38" s="611">
        <v>7.5</v>
      </c>
      <c r="DA38" s="623"/>
      <c r="DB38" s="623"/>
      <c r="DC38" s="624"/>
      <c r="DD38" s="614">
        <v>5642206</v>
      </c>
      <c r="DE38" s="609"/>
      <c r="DF38" s="609"/>
      <c r="DG38" s="609"/>
      <c r="DH38" s="609"/>
      <c r="DI38" s="609"/>
      <c r="DJ38" s="609"/>
      <c r="DK38" s="610"/>
      <c r="DL38" s="614">
        <v>5510013</v>
      </c>
      <c r="DM38" s="609"/>
      <c r="DN38" s="609"/>
      <c r="DO38" s="609"/>
      <c r="DP38" s="609"/>
      <c r="DQ38" s="609"/>
      <c r="DR38" s="609"/>
      <c r="DS38" s="609"/>
      <c r="DT38" s="609"/>
      <c r="DU38" s="609"/>
      <c r="DV38" s="610"/>
      <c r="DW38" s="611">
        <v>11.4</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85010</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38056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2747040</v>
      </c>
      <c r="CS39" s="621"/>
      <c r="CT39" s="621"/>
      <c r="CU39" s="621"/>
      <c r="CV39" s="621"/>
      <c r="CW39" s="621"/>
      <c r="CX39" s="621"/>
      <c r="CY39" s="622"/>
      <c r="CZ39" s="611">
        <v>2.9</v>
      </c>
      <c r="DA39" s="623"/>
      <c r="DB39" s="623"/>
      <c r="DC39" s="624"/>
      <c r="DD39" s="614">
        <v>2618152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519500</v>
      </c>
      <c r="S40" s="609"/>
      <c r="T40" s="609"/>
      <c r="U40" s="609"/>
      <c r="V40" s="609"/>
      <c r="W40" s="609"/>
      <c r="X40" s="609"/>
      <c r="Y40" s="610"/>
      <c r="Z40" s="646">
        <v>0.5</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103</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1281471</v>
      </c>
      <c r="CS40" s="609"/>
      <c r="CT40" s="609"/>
      <c r="CU40" s="609"/>
      <c r="CV40" s="609"/>
      <c r="CW40" s="609"/>
      <c r="CX40" s="609"/>
      <c r="CY40" s="610"/>
      <c r="CZ40" s="611">
        <v>1.4</v>
      </c>
      <c r="DA40" s="623"/>
      <c r="DB40" s="623"/>
      <c r="DC40" s="624"/>
      <c r="DD40" s="614">
        <v>26303</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97120214</v>
      </c>
      <c r="S41" s="633"/>
      <c r="T41" s="633"/>
      <c r="U41" s="633"/>
      <c r="V41" s="633"/>
      <c r="W41" s="633"/>
      <c r="X41" s="633"/>
      <c r="Y41" s="636"/>
      <c r="Z41" s="637">
        <v>100</v>
      </c>
      <c r="AA41" s="637"/>
      <c r="AB41" s="637"/>
      <c r="AC41" s="637"/>
      <c r="AD41" s="638">
        <v>47630274</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1513741</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5481308</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337</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12333035</v>
      </c>
      <c r="CS42" s="621"/>
      <c r="CT42" s="621"/>
      <c r="CU42" s="621"/>
      <c r="CV42" s="621"/>
      <c r="CW42" s="621"/>
      <c r="CX42" s="621"/>
      <c r="CY42" s="622"/>
      <c r="CZ42" s="611">
        <v>13.2</v>
      </c>
      <c r="DA42" s="623"/>
      <c r="DB42" s="623"/>
      <c r="DC42" s="624"/>
      <c r="DD42" s="614">
        <v>2055883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384654</v>
      </c>
      <c r="CS43" s="621"/>
      <c r="CT43" s="621"/>
      <c r="CU43" s="621"/>
      <c r="CV43" s="621"/>
      <c r="CW43" s="621"/>
      <c r="CX43" s="621"/>
      <c r="CY43" s="622"/>
      <c r="CZ43" s="611">
        <v>0.4</v>
      </c>
      <c r="DA43" s="623"/>
      <c r="DB43" s="623"/>
      <c r="DC43" s="624"/>
      <c r="DD43" s="614">
        <v>381247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12333035</v>
      </c>
      <c r="CS44" s="609"/>
      <c r="CT44" s="609"/>
      <c r="CU44" s="609"/>
      <c r="CV44" s="609"/>
      <c r="CW44" s="609"/>
      <c r="CX44" s="609"/>
      <c r="CY44" s="610"/>
      <c r="CZ44" s="611">
        <v>13.2</v>
      </c>
      <c r="DA44" s="612"/>
      <c r="DB44" s="612"/>
      <c r="DC44" s="613"/>
      <c r="DD44" s="614">
        <v>2055883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5462186</v>
      </c>
      <c r="CS45" s="621"/>
      <c r="CT45" s="621"/>
      <c r="CU45" s="621"/>
      <c r="CV45" s="621"/>
      <c r="CW45" s="621"/>
      <c r="CX45" s="621"/>
      <c r="CY45" s="622"/>
      <c r="CZ45" s="611">
        <v>5.9</v>
      </c>
      <c r="DA45" s="623"/>
      <c r="DB45" s="623"/>
      <c r="DC45" s="624"/>
      <c r="DD45" s="614">
        <v>295978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6787724</v>
      </c>
      <c r="CS46" s="609"/>
      <c r="CT46" s="609"/>
      <c r="CU46" s="609"/>
      <c r="CV46" s="609"/>
      <c r="CW46" s="609"/>
      <c r="CX46" s="609"/>
      <c r="CY46" s="610"/>
      <c r="CZ46" s="611">
        <v>7.3</v>
      </c>
      <c r="DA46" s="612"/>
      <c r="DB46" s="612"/>
      <c r="DC46" s="613"/>
      <c r="DD46" s="614">
        <v>1714755</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93310351</v>
      </c>
      <c r="CS49" s="593"/>
      <c r="CT49" s="593"/>
      <c r="CU49" s="593"/>
      <c r="CV49" s="593"/>
      <c r="CW49" s="593"/>
      <c r="CX49" s="593"/>
      <c r="CY49" s="594"/>
      <c r="CZ49" s="595">
        <v>100</v>
      </c>
      <c r="DA49" s="596"/>
      <c r="DB49" s="596"/>
      <c r="DC49" s="597"/>
      <c r="DD49" s="598">
        <v>57375303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fSCAVU2zD3Njnfxu2sChCuFwAetTrduV9q2cODCX/XBUYlZpHO4THrRlJ3Ek5DsEzywturEIHHHHUumg6k7qg==" saltValue="m+bsJDGRToO+bAUUD44LK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96568</v>
      </c>
      <c r="R7" s="1090"/>
      <c r="S7" s="1090"/>
      <c r="T7" s="1090"/>
      <c r="U7" s="1090"/>
      <c r="V7" s="1090">
        <v>92809</v>
      </c>
      <c r="W7" s="1090"/>
      <c r="X7" s="1090"/>
      <c r="Y7" s="1090"/>
      <c r="Z7" s="1090"/>
      <c r="AA7" s="1090">
        <v>3760</v>
      </c>
      <c r="AB7" s="1090"/>
      <c r="AC7" s="1090"/>
      <c r="AD7" s="1090"/>
      <c r="AE7" s="1091"/>
      <c r="AF7" s="1092">
        <v>3090</v>
      </c>
      <c r="AG7" s="1093"/>
      <c r="AH7" s="1093"/>
      <c r="AI7" s="1093"/>
      <c r="AJ7" s="1094"/>
      <c r="AK7" s="1095">
        <v>3518</v>
      </c>
      <c r="AL7" s="1096"/>
      <c r="AM7" s="1096"/>
      <c r="AN7" s="1096"/>
      <c r="AO7" s="1096"/>
      <c r="AP7" s="1096">
        <v>59283</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557</v>
      </c>
      <c r="BT7" s="1087"/>
      <c r="BU7" s="1087"/>
      <c r="BV7" s="1087"/>
      <c r="BW7" s="1087"/>
      <c r="BX7" s="1087"/>
      <c r="BY7" s="1087"/>
      <c r="BZ7" s="1087"/>
      <c r="CA7" s="1087"/>
      <c r="CB7" s="1087"/>
      <c r="CC7" s="1087"/>
      <c r="CD7" s="1087"/>
      <c r="CE7" s="1087"/>
      <c r="CF7" s="1087"/>
      <c r="CG7" s="1099"/>
      <c r="CH7" s="1083">
        <v>-23</v>
      </c>
      <c r="CI7" s="1084"/>
      <c r="CJ7" s="1084"/>
      <c r="CK7" s="1084"/>
      <c r="CL7" s="1085"/>
      <c r="CM7" s="1083">
        <v>145</v>
      </c>
      <c r="CN7" s="1084"/>
      <c r="CO7" s="1084"/>
      <c r="CP7" s="1084"/>
      <c r="CQ7" s="1085"/>
      <c r="CR7" s="1083">
        <v>10</v>
      </c>
      <c r="CS7" s="1084"/>
      <c r="CT7" s="1084"/>
      <c r="CU7" s="1084"/>
      <c r="CV7" s="1085"/>
      <c r="CW7" s="1083" t="s">
        <v>490</v>
      </c>
      <c r="CX7" s="1084"/>
      <c r="CY7" s="1084"/>
      <c r="CZ7" s="1084"/>
      <c r="DA7" s="1085"/>
      <c r="DB7" s="1083" t="s">
        <v>490</v>
      </c>
      <c r="DC7" s="1084"/>
      <c r="DD7" s="1084"/>
      <c r="DE7" s="1084"/>
      <c r="DF7" s="1085"/>
      <c r="DG7" s="1083" t="s">
        <v>490</v>
      </c>
      <c r="DH7" s="1084"/>
      <c r="DI7" s="1084"/>
      <c r="DJ7" s="1084"/>
      <c r="DK7" s="1085"/>
      <c r="DL7" s="1083" t="s">
        <v>490</v>
      </c>
      <c r="DM7" s="1084"/>
      <c r="DN7" s="1084"/>
      <c r="DO7" s="1084"/>
      <c r="DP7" s="1085"/>
      <c r="DQ7" s="1083" t="s">
        <v>490</v>
      </c>
      <c r="DR7" s="1084"/>
      <c r="DS7" s="1084"/>
      <c r="DT7" s="1084"/>
      <c r="DU7" s="1085"/>
      <c r="DV7" s="1086"/>
      <c r="DW7" s="1087"/>
      <c r="DX7" s="1087"/>
      <c r="DY7" s="1087"/>
      <c r="DZ7" s="1088"/>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2575</v>
      </c>
      <c r="R8" s="1026"/>
      <c r="S8" s="1026"/>
      <c r="T8" s="1026"/>
      <c r="U8" s="1026"/>
      <c r="V8" s="1026">
        <v>2525</v>
      </c>
      <c r="W8" s="1026"/>
      <c r="X8" s="1026"/>
      <c r="Y8" s="1026"/>
      <c r="Z8" s="1026"/>
      <c r="AA8" s="1026">
        <v>50</v>
      </c>
      <c r="AB8" s="1026"/>
      <c r="AC8" s="1026"/>
      <c r="AD8" s="1026"/>
      <c r="AE8" s="1027"/>
      <c r="AF8" s="1022">
        <v>50</v>
      </c>
      <c r="AG8" s="1023"/>
      <c r="AH8" s="1023"/>
      <c r="AI8" s="1023"/>
      <c r="AJ8" s="1024"/>
      <c r="AK8" s="1067">
        <v>1681</v>
      </c>
      <c r="AL8" s="1068"/>
      <c r="AM8" s="1068"/>
      <c r="AN8" s="1068"/>
      <c r="AO8" s="1068"/>
      <c r="AP8" s="1068">
        <v>2150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558</v>
      </c>
      <c r="BT8" s="980"/>
      <c r="BU8" s="980"/>
      <c r="BV8" s="980"/>
      <c r="BW8" s="980"/>
      <c r="BX8" s="980"/>
      <c r="BY8" s="980"/>
      <c r="BZ8" s="980"/>
      <c r="CA8" s="980"/>
      <c r="CB8" s="980"/>
      <c r="CC8" s="980"/>
      <c r="CD8" s="980"/>
      <c r="CE8" s="980"/>
      <c r="CF8" s="980"/>
      <c r="CG8" s="1001"/>
      <c r="CH8" s="976">
        <v>1</v>
      </c>
      <c r="CI8" s="977"/>
      <c r="CJ8" s="977"/>
      <c r="CK8" s="977"/>
      <c r="CL8" s="978"/>
      <c r="CM8" s="976">
        <v>96</v>
      </c>
      <c r="CN8" s="977"/>
      <c r="CO8" s="977"/>
      <c r="CP8" s="977"/>
      <c r="CQ8" s="978"/>
      <c r="CR8" s="976">
        <v>70</v>
      </c>
      <c r="CS8" s="977"/>
      <c r="CT8" s="977"/>
      <c r="CU8" s="977"/>
      <c r="CV8" s="978"/>
      <c r="CW8" s="976">
        <v>3</v>
      </c>
      <c r="CX8" s="977"/>
      <c r="CY8" s="977"/>
      <c r="CZ8" s="977"/>
      <c r="DA8" s="978"/>
      <c r="DB8" s="976" t="s">
        <v>490</v>
      </c>
      <c r="DC8" s="977"/>
      <c r="DD8" s="977"/>
      <c r="DE8" s="977"/>
      <c r="DF8" s="978"/>
      <c r="DG8" s="976" t="s">
        <v>490</v>
      </c>
      <c r="DH8" s="977"/>
      <c r="DI8" s="977"/>
      <c r="DJ8" s="977"/>
      <c r="DK8" s="978"/>
      <c r="DL8" s="976" t="s">
        <v>490</v>
      </c>
      <c r="DM8" s="977"/>
      <c r="DN8" s="977"/>
      <c r="DO8" s="977"/>
      <c r="DP8" s="978"/>
      <c r="DQ8" s="976" t="s">
        <v>490</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559</v>
      </c>
      <c r="BT9" s="980"/>
      <c r="BU9" s="980"/>
      <c r="BV9" s="980"/>
      <c r="BW9" s="980"/>
      <c r="BX9" s="980"/>
      <c r="BY9" s="980"/>
      <c r="BZ9" s="980"/>
      <c r="CA9" s="980"/>
      <c r="CB9" s="980"/>
      <c r="CC9" s="980"/>
      <c r="CD9" s="980"/>
      <c r="CE9" s="980"/>
      <c r="CF9" s="980"/>
      <c r="CG9" s="1001"/>
      <c r="CH9" s="976">
        <v>13</v>
      </c>
      <c r="CI9" s="977"/>
      <c r="CJ9" s="977"/>
      <c r="CK9" s="977"/>
      <c r="CL9" s="978"/>
      <c r="CM9" s="976">
        <v>177</v>
      </c>
      <c r="CN9" s="977"/>
      <c r="CO9" s="977"/>
      <c r="CP9" s="977"/>
      <c r="CQ9" s="978"/>
      <c r="CR9" s="976">
        <v>160</v>
      </c>
      <c r="CS9" s="977"/>
      <c r="CT9" s="977"/>
      <c r="CU9" s="977"/>
      <c r="CV9" s="978"/>
      <c r="CW9" s="976" t="s">
        <v>490</v>
      </c>
      <c r="CX9" s="977"/>
      <c r="CY9" s="977"/>
      <c r="CZ9" s="977"/>
      <c r="DA9" s="978"/>
      <c r="DB9" s="976" t="s">
        <v>490</v>
      </c>
      <c r="DC9" s="977"/>
      <c r="DD9" s="977"/>
      <c r="DE9" s="977"/>
      <c r="DF9" s="978"/>
      <c r="DG9" s="976" t="s">
        <v>490</v>
      </c>
      <c r="DH9" s="977"/>
      <c r="DI9" s="977"/>
      <c r="DJ9" s="977"/>
      <c r="DK9" s="978"/>
      <c r="DL9" s="976" t="s">
        <v>490</v>
      </c>
      <c r="DM9" s="977"/>
      <c r="DN9" s="977"/>
      <c r="DO9" s="977"/>
      <c r="DP9" s="978"/>
      <c r="DQ9" s="976" t="s">
        <v>490</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97120</v>
      </c>
      <c r="R23" s="1048"/>
      <c r="S23" s="1048"/>
      <c r="T23" s="1048"/>
      <c r="U23" s="1048"/>
      <c r="V23" s="1048">
        <v>93310</v>
      </c>
      <c r="W23" s="1048"/>
      <c r="X23" s="1048"/>
      <c r="Y23" s="1048"/>
      <c r="Z23" s="1048"/>
      <c r="AA23" s="1048">
        <v>3810</v>
      </c>
      <c r="AB23" s="1048"/>
      <c r="AC23" s="1048"/>
      <c r="AD23" s="1048"/>
      <c r="AE23" s="1055"/>
      <c r="AF23" s="1056">
        <v>3140</v>
      </c>
      <c r="AG23" s="1048"/>
      <c r="AH23" s="1048"/>
      <c r="AI23" s="1048"/>
      <c r="AJ23" s="1057"/>
      <c r="AK23" s="1058"/>
      <c r="AL23" s="1059"/>
      <c r="AM23" s="1059"/>
      <c r="AN23" s="1059"/>
      <c r="AO23" s="1059"/>
      <c r="AP23" s="1048">
        <v>61433</v>
      </c>
      <c r="AQ23" s="1048"/>
      <c r="AR23" s="1048"/>
      <c r="AS23" s="1048"/>
      <c r="AT23" s="1048"/>
      <c r="AU23" s="1049"/>
      <c r="AV23" s="1049"/>
      <c r="AW23" s="1049"/>
      <c r="AX23" s="1049"/>
      <c r="AY23" s="1050"/>
      <c r="AZ23" s="1051" t="s">
        <v>490</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18998</v>
      </c>
      <c r="R28" s="1038"/>
      <c r="S28" s="1038"/>
      <c r="T28" s="1038"/>
      <c r="U28" s="1038"/>
      <c r="V28" s="1038">
        <v>18841</v>
      </c>
      <c r="W28" s="1038"/>
      <c r="X28" s="1038"/>
      <c r="Y28" s="1038"/>
      <c r="Z28" s="1038"/>
      <c r="AA28" s="1038">
        <v>157</v>
      </c>
      <c r="AB28" s="1038"/>
      <c r="AC28" s="1038"/>
      <c r="AD28" s="1038"/>
      <c r="AE28" s="1039"/>
      <c r="AF28" s="1040">
        <v>157</v>
      </c>
      <c r="AG28" s="1038"/>
      <c r="AH28" s="1038"/>
      <c r="AI28" s="1038"/>
      <c r="AJ28" s="1041"/>
      <c r="AK28" s="1029">
        <v>1657</v>
      </c>
      <c r="AL28" s="1030"/>
      <c r="AM28" s="1030"/>
      <c r="AN28" s="1030"/>
      <c r="AO28" s="1030"/>
      <c r="AP28" s="1030" t="s">
        <v>490</v>
      </c>
      <c r="AQ28" s="1030"/>
      <c r="AR28" s="1030"/>
      <c r="AS28" s="1030"/>
      <c r="AT28" s="1030"/>
      <c r="AU28" s="1030" t="s">
        <v>490</v>
      </c>
      <c r="AV28" s="1030"/>
      <c r="AW28" s="1030"/>
      <c r="AX28" s="1030"/>
      <c r="AY28" s="1030"/>
      <c r="AZ28" s="1031" t="s">
        <v>490</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18311</v>
      </c>
      <c r="R29" s="1026"/>
      <c r="S29" s="1026"/>
      <c r="T29" s="1026"/>
      <c r="U29" s="1026"/>
      <c r="V29" s="1026">
        <v>17914</v>
      </c>
      <c r="W29" s="1026"/>
      <c r="X29" s="1026"/>
      <c r="Y29" s="1026"/>
      <c r="Z29" s="1026"/>
      <c r="AA29" s="1026">
        <v>397</v>
      </c>
      <c r="AB29" s="1026"/>
      <c r="AC29" s="1026"/>
      <c r="AD29" s="1026"/>
      <c r="AE29" s="1027"/>
      <c r="AF29" s="1022">
        <v>397</v>
      </c>
      <c r="AG29" s="1023"/>
      <c r="AH29" s="1023"/>
      <c r="AI29" s="1023"/>
      <c r="AJ29" s="1024"/>
      <c r="AK29" s="967">
        <v>3253</v>
      </c>
      <c r="AL29" s="958"/>
      <c r="AM29" s="958"/>
      <c r="AN29" s="958"/>
      <c r="AO29" s="958"/>
      <c r="AP29" s="958" t="s">
        <v>490</v>
      </c>
      <c r="AQ29" s="958"/>
      <c r="AR29" s="958"/>
      <c r="AS29" s="958"/>
      <c r="AT29" s="958"/>
      <c r="AU29" s="958" t="s">
        <v>490</v>
      </c>
      <c r="AV29" s="958"/>
      <c r="AW29" s="958"/>
      <c r="AX29" s="958"/>
      <c r="AY29" s="958"/>
      <c r="AZ29" s="1028" t="s">
        <v>490</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3123</v>
      </c>
      <c r="R30" s="1026"/>
      <c r="S30" s="1026"/>
      <c r="T30" s="1026"/>
      <c r="U30" s="1026"/>
      <c r="V30" s="1026">
        <v>3105</v>
      </c>
      <c r="W30" s="1026"/>
      <c r="X30" s="1026"/>
      <c r="Y30" s="1026"/>
      <c r="Z30" s="1026"/>
      <c r="AA30" s="1026">
        <v>18</v>
      </c>
      <c r="AB30" s="1026"/>
      <c r="AC30" s="1026"/>
      <c r="AD30" s="1026"/>
      <c r="AE30" s="1027"/>
      <c r="AF30" s="1022">
        <v>18</v>
      </c>
      <c r="AG30" s="1023"/>
      <c r="AH30" s="1023"/>
      <c r="AI30" s="1023"/>
      <c r="AJ30" s="1024"/>
      <c r="AK30" s="967">
        <v>728</v>
      </c>
      <c r="AL30" s="958"/>
      <c r="AM30" s="958"/>
      <c r="AN30" s="958"/>
      <c r="AO30" s="958"/>
      <c r="AP30" s="958" t="s">
        <v>490</v>
      </c>
      <c r="AQ30" s="958"/>
      <c r="AR30" s="958"/>
      <c r="AS30" s="958"/>
      <c r="AT30" s="958"/>
      <c r="AU30" s="958" t="s">
        <v>490</v>
      </c>
      <c r="AV30" s="958"/>
      <c r="AW30" s="958"/>
      <c r="AX30" s="958"/>
      <c r="AY30" s="958"/>
      <c r="AZ30" s="1028" t="s">
        <v>490</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25523</v>
      </c>
      <c r="R31" s="1026"/>
      <c r="S31" s="1026"/>
      <c r="T31" s="1026"/>
      <c r="U31" s="1026"/>
      <c r="V31" s="1026">
        <v>25187</v>
      </c>
      <c r="W31" s="1026"/>
      <c r="X31" s="1026"/>
      <c r="Y31" s="1026"/>
      <c r="Z31" s="1026"/>
      <c r="AA31" s="1026">
        <v>336</v>
      </c>
      <c r="AB31" s="1026"/>
      <c r="AC31" s="1026"/>
      <c r="AD31" s="1026"/>
      <c r="AE31" s="1027"/>
      <c r="AF31" s="1022">
        <v>114</v>
      </c>
      <c r="AG31" s="1023"/>
      <c r="AH31" s="1023"/>
      <c r="AI31" s="1023"/>
      <c r="AJ31" s="1024"/>
      <c r="AK31" s="967">
        <v>500</v>
      </c>
      <c r="AL31" s="958"/>
      <c r="AM31" s="958"/>
      <c r="AN31" s="958"/>
      <c r="AO31" s="958"/>
      <c r="AP31" s="958" t="s">
        <v>490</v>
      </c>
      <c r="AQ31" s="958"/>
      <c r="AR31" s="958"/>
      <c r="AS31" s="958"/>
      <c r="AT31" s="958"/>
      <c r="AU31" s="958" t="s">
        <v>490</v>
      </c>
      <c r="AV31" s="958"/>
      <c r="AW31" s="958"/>
      <c r="AX31" s="958"/>
      <c r="AY31" s="958"/>
      <c r="AZ31" s="1028" t="s">
        <v>490</v>
      </c>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4270</v>
      </c>
      <c r="R32" s="1026"/>
      <c r="S32" s="1026"/>
      <c r="T32" s="1026"/>
      <c r="U32" s="1026"/>
      <c r="V32" s="1026">
        <v>3491</v>
      </c>
      <c r="W32" s="1026"/>
      <c r="X32" s="1026"/>
      <c r="Y32" s="1026"/>
      <c r="Z32" s="1026"/>
      <c r="AA32" s="1026">
        <v>779</v>
      </c>
      <c r="AB32" s="1026"/>
      <c r="AC32" s="1026"/>
      <c r="AD32" s="1026"/>
      <c r="AE32" s="1027"/>
      <c r="AF32" s="1022">
        <v>1840</v>
      </c>
      <c r="AG32" s="1023"/>
      <c r="AH32" s="1023"/>
      <c r="AI32" s="1023"/>
      <c r="AJ32" s="1024"/>
      <c r="AK32" s="967">
        <v>87</v>
      </c>
      <c r="AL32" s="958"/>
      <c r="AM32" s="958"/>
      <c r="AN32" s="958"/>
      <c r="AO32" s="958"/>
      <c r="AP32" s="958">
        <v>12360</v>
      </c>
      <c r="AQ32" s="958"/>
      <c r="AR32" s="958"/>
      <c r="AS32" s="958"/>
      <c r="AT32" s="958"/>
      <c r="AU32" s="958">
        <v>235</v>
      </c>
      <c r="AV32" s="958"/>
      <c r="AW32" s="958"/>
      <c r="AX32" s="958"/>
      <c r="AY32" s="958"/>
      <c r="AZ32" s="1028" t="s">
        <v>490</v>
      </c>
      <c r="BA32" s="1028"/>
      <c r="BB32" s="1028"/>
      <c r="BC32" s="1028"/>
      <c r="BD32" s="1028"/>
      <c r="BE32" s="959" t="s">
        <v>552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394</v>
      </c>
      <c r="C33" s="1018"/>
      <c r="D33" s="1018"/>
      <c r="E33" s="1018"/>
      <c r="F33" s="1018"/>
      <c r="G33" s="1018"/>
      <c r="H33" s="1018"/>
      <c r="I33" s="1018"/>
      <c r="J33" s="1018"/>
      <c r="K33" s="1018"/>
      <c r="L33" s="1018"/>
      <c r="M33" s="1018"/>
      <c r="N33" s="1018"/>
      <c r="O33" s="1018"/>
      <c r="P33" s="1019"/>
      <c r="Q33" s="1025">
        <v>2550</v>
      </c>
      <c r="R33" s="1026"/>
      <c r="S33" s="1026"/>
      <c r="T33" s="1026"/>
      <c r="U33" s="1026"/>
      <c r="V33" s="1026">
        <v>2551</v>
      </c>
      <c r="W33" s="1026"/>
      <c r="X33" s="1026"/>
      <c r="Y33" s="1026"/>
      <c r="Z33" s="1026"/>
      <c r="AA33" s="1026">
        <v>-1</v>
      </c>
      <c r="AB33" s="1026"/>
      <c r="AC33" s="1026"/>
      <c r="AD33" s="1026"/>
      <c r="AE33" s="1027"/>
      <c r="AF33" s="1022">
        <v>752</v>
      </c>
      <c r="AG33" s="1023"/>
      <c r="AH33" s="1023"/>
      <c r="AI33" s="1023"/>
      <c r="AJ33" s="1024"/>
      <c r="AK33" s="967">
        <v>1193</v>
      </c>
      <c r="AL33" s="958"/>
      <c r="AM33" s="958"/>
      <c r="AN33" s="958"/>
      <c r="AO33" s="958"/>
      <c r="AP33" s="958">
        <v>18058</v>
      </c>
      <c r="AQ33" s="958"/>
      <c r="AR33" s="958"/>
      <c r="AS33" s="958"/>
      <c r="AT33" s="958"/>
      <c r="AU33" s="958">
        <v>13074</v>
      </c>
      <c r="AV33" s="958"/>
      <c r="AW33" s="958"/>
      <c r="AX33" s="958"/>
      <c r="AY33" s="958"/>
      <c r="AZ33" s="1028" t="s">
        <v>490</v>
      </c>
      <c r="BA33" s="1028"/>
      <c r="BB33" s="1028"/>
      <c r="BC33" s="1028"/>
      <c r="BD33" s="1028"/>
      <c r="BE33" s="959" t="s">
        <v>552</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t="s">
        <v>395</v>
      </c>
      <c r="C34" s="1018"/>
      <c r="D34" s="1018"/>
      <c r="E34" s="1018"/>
      <c r="F34" s="1018"/>
      <c r="G34" s="1018"/>
      <c r="H34" s="1018"/>
      <c r="I34" s="1018"/>
      <c r="J34" s="1018"/>
      <c r="K34" s="1018"/>
      <c r="L34" s="1018"/>
      <c r="M34" s="1018"/>
      <c r="N34" s="1018"/>
      <c r="O34" s="1018"/>
      <c r="P34" s="1019"/>
      <c r="Q34" s="1025">
        <v>398</v>
      </c>
      <c r="R34" s="1026"/>
      <c r="S34" s="1026"/>
      <c r="T34" s="1026"/>
      <c r="U34" s="1026"/>
      <c r="V34" s="1026">
        <v>339</v>
      </c>
      <c r="W34" s="1026"/>
      <c r="X34" s="1026"/>
      <c r="Y34" s="1026"/>
      <c r="Z34" s="1026"/>
      <c r="AA34" s="1026">
        <v>58</v>
      </c>
      <c r="AB34" s="1026"/>
      <c r="AC34" s="1026"/>
      <c r="AD34" s="1026"/>
      <c r="AE34" s="1027"/>
      <c r="AF34" s="1022">
        <v>196</v>
      </c>
      <c r="AG34" s="1023"/>
      <c r="AH34" s="1023"/>
      <c r="AI34" s="1023"/>
      <c r="AJ34" s="1024"/>
      <c r="AK34" s="967">
        <v>271</v>
      </c>
      <c r="AL34" s="958"/>
      <c r="AM34" s="958"/>
      <c r="AN34" s="958"/>
      <c r="AO34" s="958"/>
      <c r="AP34" s="958">
        <v>1604</v>
      </c>
      <c r="AQ34" s="958"/>
      <c r="AR34" s="958"/>
      <c r="AS34" s="958"/>
      <c r="AT34" s="958"/>
      <c r="AU34" s="958">
        <v>1185</v>
      </c>
      <c r="AV34" s="958"/>
      <c r="AW34" s="958"/>
      <c r="AX34" s="958"/>
      <c r="AY34" s="958"/>
      <c r="AZ34" s="1028" t="s">
        <v>490</v>
      </c>
      <c r="BA34" s="1028"/>
      <c r="BB34" s="1028"/>
      <c r="BC34" s="1028"/>
      <c r="BD34" s="1028"/>
      <c r="BE34" s="959" t="s">
        <v>552</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t="s">
        <v>396</v>
      </c>
      <c r="C35" s="1018"/>
      <c r="D35" s="1018"/>
      <c r="E35" s="1018"/>
      <c r="F35" s="1018"/>
      <c r="G35" s="1018"/>
      <c r="H35" s="1018"/>
      <c r="I35" s="1018"/>
      <c r="J35" s="1018"/>
      <c r="K35" s="1018"/>
      <c r="L35" s="1018"/>
      <c r="M35" s="1018"/>
      <c r="N35" s="1018"/>
      <c r="O35" s="1018"/>
      <c r="P35" s="1019"/>
      <c r="Q35" s="1025">
        <v>14</v>
      </c>
      <c r="R35" s="1026"/>
      <c r="S35" s="1026"/>
      <c r="T35" s="1026"/>
      <c r="U35" s="1026"/>
      <c r="V35" s="1026">
        <v>11</v>
      </c>
      <c r="W35" s="1026"/>
      <c r="X35" s="1026"/>
      <c r="Y35" s="1026"/>
      <c r="Z35" s="1026"/>
      <c r="AA35" s="1026">
        <v>3</v>
      </c>
      <c r="AB35" s="1026"/>
      <c r="AC35" s="1026"/>
      <c r="AD35" s="1026"/>
      <c r="AE35" s="1027"/>
      <c r="AF35" s="1022">
        <v>5</v>
      </c>
      <c r="AG35" s="1023"/>
      <c r="AH35" s="1023"/>
      <c r="AI35" s="1023"/>
      <c r="AJ35" s="1024"/>
      <c r="AK35" s="967">
        <v>7</v>
      </c>
      <c r="AL35" s="958"/>
      <c r="AM35" s="958"/>
      <c r="AN35" s="958"/>
      <c r="AO35" s="958"/>
      <c r="AP35" s="958">
        <v>30</v>
      </c>
      <c r="AQ35" s="958"/>
      <c r="AR35" s="958"/>
      <c r="AS35" s="958"/>
      <c r="AT35" s="958"/>
      <c r="AU35" s="958">
        <v>26</v>
      </c>
      <c r="AV35" s="958"/>
      <c r="AW35" s="958"/>
      <c r="AX35" s="958"/>
      <c r="AY35" s="958"/>
      <c r="AZ35" s="1028" t="s">
        <v>490</v>
      </c>
      <c r="BA35" s="1028"/>
      <c r="BB35" s="1028"/>
      <c r="BC35" s="1028"/>
      <c r="BD35" s="1028"/>
      <c r="BE35" s="959" t="s">
        <v>552</v>
      </c>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t="s">
        <v>397</v>
      </c>
      <c r="C36" s="1018"/>
      <c r="D36" s="1018"/>
      <c r="E36" s="1018"/>
      <c r="F36" s="1018"/>
      <c r="G36" s="1018"/>
      <c r="H36" s="1018"/>
      <c r="I36" s="1018"/>
      <c r="J36" s="1018"/>
      <c r="K36" s="1018"/>
      <c r="L36" s="1018"/>
      <c r="M36" s="1018"/>
      <c r="N36" s="1018"/>
      <c r="O36" s="1018"/>
      <c r="P36" s="1019"/>
      <c r="Q36" s="1025">
        <v>16944</v>
      </c>
      <c r="R36" s="1026"/>
      <c r="S36" s="1026"/>
      <c r="T36" s="1026"/>
      <c r="U36" s="1026"/>
      <c r="V36" s="1026">
        <v>18416</v>
      </c>
      <c r="W36" s="1026"/>
      <c r="X36" s="1026"/>
      <c r="Y36" s="1026"/>
      <c r="Z36" s="1026"/>
      <c r="AA36" s="1026">
        <v>-1472</v>
      </c>
      <c r="AB36" s="1026"/>
      <c r="AC36" s="1026"/>
      <c r="AD36" s="1026"/>
      <c r="AE36" s="1027"/>
      <c r="AF36" s="1022">
        <v>7487</v>
      </c>
      <c r="AG36" s="1023"/>
      <c r="AH36" s="1023"/>
      <c r="AI36" s="1023"/>
      <c r="AJ36" s="1024"/>
      <c r="AK36" s="967">
        <v>964</v>
      </c>
      <c r="AL36" s="958"/>
      <c r="AM36" s="958"/>
      <c r="AN36" s="958"/>
      <c r="AO36" s="958"/>
      <c r="AP36" s="958">
        <v>3335</v>
      </c>
      <c r="AQ36" s="958"/>
      <c r="AR36" s="958"/>
      <c r="AS36" s="958"/>
      <c r="AT36" s="958"/>
      <c r="AU36" s="958">
        <v>2121</v>
      </c>
      <c r="AV36" s="958"/>
      <c r="AW36" s="958"/>
      <c r="AX36" s="958"/>
      <c r="AY36" s="958"/>
      <c r="AZ36" s="1028" t="s">
        <v>490</v>
      </c>
      <c r="BA36" s="1028"/>
      <c r="BB36" s="1028"/>
      <c r="BC36" s="1028"/>
      <c r="BD36" s="1028"/>
      <c r="BE36" s="959" t="s">
        <v>552</v>
      </c>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398</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399</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10964</v>
      </c>
      <c r="AG63" s="946"/>
      <c r="AH63" s="946"/>
      <c r="AI63" s="946"/>
      <c r="AJ63" s="1009"/>
      <c r="AK63" s="1010"/>
      <c r="AL63" s="950"/>
      <c r="AM63" s="950"/>
      <c r="AN63" s="950"/>
      <c r="AO63" s="950"/>
      <c r="AP63" s="946">
        <v>35387</v>
      </c>
      <c r="AQ63" s="946"/>
      <c r="AR63" s="946"/>
      <c r="AS63" s="946"/>
      <c r="AT63" s="946"/>
      <c r="AU63" s="946">
        <v>16641</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401</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402</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553</v>
      </c>
      <c r="C68" s="973"/>
      <c r="D68" s="973"/>
      <c r="E68" s="973"/>
      <c r="F68" s="973"/>
      <c r="G68" s="973"/>
      <c r="H68" s="973"/>
      <c r="I68" s="973"/>
      <c r="J68" s="973"/>
      <c r="K68" s="973"/>
      <c r="L68" s="973"/>
      <c r="M68" s="973"/>
      <c r="N68" s="973"/>
      <c r="O68" s="973"/>
      <c r="P68" s="974"/>
      <c r="Q68" s="975">
        <v>4539</v>
      </c>
      <c r="R68" s="969"/>
      <c r="S68" s="969"/>
      <c r="T68" s="969"/>
      <c r="U68" s="969"/>
      <c r="V68" s="969">
        <v>4239</v>
      </c>
      <c r="W68" s="969"/>
      <c r="X68" s="969"/>
      <c r="Y68" s="969"/>
      <c r="Z68" s="969"/>
      <c r="AA68" s="969">
        <v>300</v>
      </c>
      <c r="AB68" s="969"/>
      <c r="AC68" s="969"/>
      <c r="AD68" s="969"/>
      <c r="AE68" s="969"/>
      <c r="AF68" s="969">
        <v>300</v>
      </c>
      <c r="AG68" s="969"/>
      <c r="AH68" s="969"/>
      <c r="AI68" s="969"/>
      <c r="AJ68" s="969"/>
      <c r="AK68" s="969" t="s">
        <v>490</v>
      </c>
      <c r="AL68" s="969"/>
      <c r="AM68" s="969"/>
      <c r="AN68" s="969"/>
      <c r="AO68" s="969"/>
      <c r="AP68" s="969" t="s">
        <v>490</v>
      </c>
      <c r="AQ68" s="969"/>
      <c r="AR68" s="969"/>
      <c r="AS68" s="969"/>
      <c r="AT68" s="969"/>
      <c r="AU68" s="969" t="s">
        <v>490</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554</v>
      </c>
      <c r="C69" s="962"/>
      <c r="D69" s="962"/>
      <c r="E69" s="962"/>
      <c r="F69" s="962"/>
      <c r="G69" s="962"/>
      <c r="H69" s="962"/>
      <c r="I69" s="962"/>
      <c r="J69" s="962"/>
      <c r="K69" s="962"/>
      <c r="L69" s="962"/>
      <c r="M69" s="962"/>
      <c r="N69" s="962"/>
      <c r="O69" s="962"/>
      <c r="P69" s="963"/>
      <c r="Q69" s="964">
        <v>227</v>
      </c>
      <c r="R69" s="958"/>
      <c r="S69" s="958"/>
      <c r="T69" s="958"/>
      <c r="U69" s="958"/>
      <c r="V69" s="958">
        <v>199</v>
      </c>
      <c r="W69" s="958"/>
      <c r="X69" s="958"/>
      <c r="Y69" s="958"/>
      <c r="Z69" s="958"/>
      <c r="AA69" s="958">
        <v>28</v>
      </c>
      <c r="AB69" s="958"/>
      <c r="AC69" s="958"/>
      <c r="AD69" s="958"/>
      <c r="AE69" s="958"/>
      <c r="AF69" s="958">
        <v>28</v>
      </c>
      <c r="AG69" s="958"/>
      <c r="AH69" s="958"/>
      <c r="AI69" s="958"/>
      <c r="AJ69" s="958"/>
      <c r="AK69" s="958">
        <v>75</v>
      </c>
      <c r="AL69" s="958"/>
      <c r="AM69" s="958"/>
      <c r="AN69" s="958"/>
      <c r="AO69" s="958"/>
      <c r="AP69" s="958" t="s">
        <v>490</v>
      </c>
      <c r="AQ69" s="958"/>
      <c r="AR69" s="958"/>
      <c r="AS69" s="958"/>
      <c r="AT69" s="958"/>
      <c r="AU69" s="958" t="s">
        <v>490</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555</v>
      </c>
      <c r="C70" s="962"/>
      <c r="D70" s="962"/>
      <c r="E70" s="962"/>
      <c r="F70" s="962"/>
      <c r="G70" s="962"/>
      <c r="H70" s="962"/>
      <c r="I70" s="962"/>
      <c r="J70" s="962"/>
      <c r="K70" s="962"/>
      <c r="L70" s="962"/>
      <c r="M70" s="962"/>
      <c r="N70" s="962"/>
      <c r="O70" s="962"/>
      <c r="P70" s="963"/>
      <c r="Q70" s="964">
        <v>103</v>
      </c>
      <c r="R70" s="958"/>
      <c r="S70" s="958"/>
      <c r="T70" s="958"/>
      <c r="U70" s="958"/>
      <c r="V70" s="958">
        <v>91</v>
      </c>
      <c r="W70" s="958"/>
      <c r="X70" s="958"/>
      <c r="Y70" s="958"/>
      <c r="Z70" s="958"/>
      <c r="AA70" s="958">
        <v>11</v>
      </c>
      <c r="AB70" s="958"/>
      <c r="AC70" s="958"/>
      <c r="AD70" s="958"/>
      <c r="AE70" s="958"/>
      <c r="AF70" s="958">
        <v>11</v>
      </c>
      <c r="AG70" s="958"/>
      <c r="AH70" s="958"/>
      <c r="AI70" s="958"/>
      <c r="AJ70" s="958"/>
      <c r="AK70" s="958" t="s">
        <v>490</v>
      </c>
      <c r="AL70" s="958"/>
      <c r="AM70" s="958"/>
      <c r="AN70" s="958"/>
      <c r="AO70" s="958"/>
      <c r="AP70" s="958" t="s">
        <v>490</v>
      </c>
      <c r="AQ70" s="958"/>
      <c r="AR70" s="958"/>
      <c r="AS70" s="958"/>
      <c r="AT70" s="958"/>
      <c r="AU70" s="958" t="s">
        <v>490</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556</v>
      </c>
      <c r="C71" s="962"/>
      <c r="D71" s="962"/>
      <c r="E71" s="962"/>
      <c r="F71" s="962"/>
      <c r="G71" s="962"/>
      <c r="H71" s="962"/>
      <c r="I71" s="962"/>
      <c r="J71" s="962"/>
      <c r="K71" s="962"/>
      <c r="L71" s="962"/>
      <c r="M71" s="962"/>
      <c r="N71" s="962"/>
      <c r="O71" s="962"/>
      <c r="P71" s="963"/>
      <c r="Q71" s="964">
        <v>276838</v>
      </c>
      <c r="R71" s="958"/>
      <c r="S71" s="958"/>
      <c r="T71" s="958"/>
      <c r="U71" s="958"/>
      <c r="V71" s="958">
        <v>269931</v>
      </c>
      <c r="W71" s="958"/>
      <c r="X71" s="958"/>
      <c r="Y71" s="958"/>
      <c r="Z71" s="958"/>
      <c r="AA71" s="958">
        <v>6907</v>
      </c>
      <c r="AB71" s="958"/>
      <c r="AC71" s="958"/>
      <c r="AD71" s="958"/>
      <c r="AE71" s="958"/>
      <c r="AF71" s="958">
        <v>6907</v>
      </c>
      <c r="AG71" s="958"/>
      <c r="AH71" s="958"/>
      <c r="AI71" s="958"/>
      <c r="AJ71" s="958"/>
      <c r="AK71" s="958">
        <v>2277</v>
      </c>
      <c r="AL71" s="958"/>
      <c r="AM71" s="958"/>
      <c r="AN71" s="958"/>
      <c r="AO71" s="958"/>
      <c r="AP71" s="958" t="s">
        <v>490</v>
      </c>
      <c r="AQ71" s="958"/>
      <c r="AR71" s="958"/>
      <c r="AS71" s="958"/>
      <c r="AT71" s="958"/>
      <c r="AU71" s="958" t="s">
        <v>490</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403</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7246</v>
      </c>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404</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240</v>
      </c>
      <c r="CS102" s="940"/>
      <c r="CT102" s="940"/>
      <c r="CU102" s="940"/>
      <c r="CV102" s="941"/>
      <c r="CW102" s="939">
        <v>3</v>
      </c>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411</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412</v>
      </c>
      <c r="AB109" s="883"/>
      <c r="AC109" s="883"/>
      <c r="AD109" s="883"/>
      <c r="AE109" s="884"/>
      <c r="AF109" s="885" t="s">
        <v>413</v>
      </c>
      <c r="AG109" s="883"/>
      <c r="AH109" s="883"/>
      <c r="AI109" s="883"/>
      <c r="AJ109" s="884"/>
      <c r="AK109" s="885" t="s">
        <v>294</v>
      </c>
      <c r="AL109" s="883"/>
      <c r="AM109" s="883"/>
      <c r="AN109" s="883"/>
      <c r="AO109" s="884"/>
      <c r="AP109" s="885" t="s">
        <v>414</v>
      </c>
      <c r="AQ109" s="883"/>
      <c r="AR109" s="883"/>
      <c r="AS109" s="883"/>
      <c r="AT109" s="916"/>
      <c r="AU109" s="882" t="s">
        <v>411</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412</v>
      </c>
      <c r="BR109" s="883"/>
      <c r="BS109" s="883"/>
      <c r="BT109" s="883"/>
      <c r="BU109" s="884"/>
      <c r="BV109" s="885" t="s">
        <v>413</v>
      </c>
      <c r="BW109" s="883"/>
      <c r="BX109" s="883"/>
      <c r="BY109" s="883"/>
      <c r="BZ109" s="884"/>
      <c r="CA109" s="885" t="s">
        <v>294</v>
      </c>
      <c r="CB109" s="883"/>
      <c r="CC109" s="883"/>
      <c r="CD109" s="883"/>
      <c r="CE109" s="884"/>
      <c r="CF109" s="923" t="s">
        <v>414</v>
      </c>
      <c r="CG109" s="923"/>
      <c r="CH109" s="923"/>
      <c r="CI109" s="923"/>
      <c r="CJ109" s="923"/>
      <c r="CK109" s="885" t="s">
        <v>415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412</v>
      </c>
      <c r="DH109" s="883"/>
      <c r="DI109" s="883"/>
      <c r="DJ109" s="883"/>
      <c r="DK109" s="884"/>
      <c r="DL109" s="885" t="s">
        <v>413</v>
      </c>
      <c r="DM109" s="883"/>
      <c r="DN109" s="883"/>
      <c r="DO109" s="883"/>
      <c r="DP109" s="884"/>
      <c r="DQ109" s="885" t="s">
        <v>294</v>
      </c>
      <c r="DR109" s="883"/>
      <c r="DS109" s="883"/>
      <c r="DT109" s="883"/>
      <c r="DU109" s="884"/>
      <c r="DV109" s="885" t="s">
        <v>414</v>
      </c>
      <c r="DW109" s="883"/>
      <c r="DX109" s="883"/>
      <c r="DY109" s="883"/>
      <c r="DZ109" s="916"/>
    </row>
    <row r="110" spans="1:131" s="212" customFormat="1" ht="26.25" customHeight="1" x14ac:dyDescent="0.2">
      <c r="A110" s="794" t="s">
        <v>416</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7784053</v>
      </c>
      <c r="AB110" s="876"/>
      <c r="AC110" s="876"/>
      <c r="AD110" s="876"/>
      <c r="AE110" s="877"/>
      <c r="AF110" s="878">
        <v>7292084</v>
      </c>
      <c r="AG110" s="876"/>
      <c r="AH110" s="876"/>
      <c r="AI110" s="876"/>
      <c r="AJ110" s="877"/>
      <c r="AK110" s="878">
        <v>7099829</v>
      </c>
      <c r="AL110" s="876"/>
      <c r="AM110" s="876"/>
      <c r="AN110" s="876"/>
      <c r="AO110" s="877"/>
      <c r="AP110" s="879">
        <v>17.399999999999999</v>
      </c>
      <c r="AQ110" s="880"/>
      <c r="AR110" s="880"/>
      <c r="AS110" s="880"/>
      <c r="AT110" s="881"/>
      <c r="AU110" s="917" t="s">
        <v>69</v>
      </c>
      <c r="AV110" s="918"/>
      <c r="AW110" s="918"/>
      <c r="AX110" s="918"/>
      <c r="AY110" s="918"/>
      <c r="AZ110" s="847" t="s">
        <v>417</v>
      </c>
      <c r="BA110" s="795"/>
      <c r="BB110" s="795"/>
      <c r="BC110" s="795"/>
      <c r="BD110" s="795"/>
      <c r="BE110" s="795"/>
      <c r="BF110" s="795"/>
      <c r="BG110" s="795"/>
      <c r="BH110" s="795"/>
      <c r="BI110" s="795"/>
      <c r="BJ110" s="795"/>
      <c r="BK110" s="795"/>
      <c r="BL110" s="795"/>
      <c r="BM110" s="795"/>
      <c r="BN110" s="795"/>
      <c r="BO110" s="795"/>
      <c r="BP110" s="796"/>
      <c r="BQ110" s="848">
        <v>63743803</v>
      </c>
      <c r="BR110" s="829"/>
      <c r="BS110" s="829"/>
      <c r="BT110" s="829"/>
      <c r="BU110" s="829"/>
      <c r="BV110" s="829">
        <v>61549236</v>
      </c>
      <c r="BW110" s="829"/>
      <c r="BX110" s="829"/>
      <c r="BY110" s="829"/>
      <c r="BZ110" s="829"/>
      <c r="CA110" s="829">
        <v>61433143</v>
      </c>
      <c r="CB110" s="829"/>
      <c r="CC110" s="829"/>
      <c r="CD110" s="829"/>
      <c r="CE110" s="829"/>
      <c r="CF110" s="853">
        <v>150.69999999999999</v>
      </c>
      <c r="CG110" s="854"/>
      <c r="CH110" s="854"/>
      <c r="CI110" s="854"/>
      <c r="CJ110" s="854"/>
      <c r="CK110" s="913" t="s">
        <v>418</v>
      </c>
      <c r="CL110" s="806"/>
      <c r="CM110" s="847" t="s">
        <v>419</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421</v>
      </c>
      <c r="BA111" s="739"/>
      <c r="BB111" s="739"/>
      <c r="BC111" s="739"/>
      <c r="BD111" s="739"/>
      <c r="BE111" s="739"/>
      <c r="BF111" s="739"/>
      <c r="BG111" s="739"/>
      <c r="BH111" s="739"/>
      <c r="BI111" s="739"/>
      <c r="BJ111" s="739"/>
      <c r="BK111" s="739"/>
      <c r="BL111" s="739"/>
      <c r="BM111" s="739"/>
      <c r="BN111" s="739"/>
      <c r="BO111" s="739"/>
      <c r="BP111" s="740"/>
      <c r="BQ111" s="803">
        <v>3908</v>
      </c>
      <c r="BR111" s="804"/>
      <c r="BS111" s="804"/>
      <c r="BT111" s="804"/>
      <c r="BU111" s="804"/>
      <c r="BV111" s="804">
        <v>2955</v>
      </c>
      <c r="BW111" s="804"/>
      <c r="BX111" s="804"/>
      <c r="BY111" s="804"/>
      <c r="BZ111" s="804"/>
      <c r="CA111" s="804">
        <v>1987</v>
      </c>
      <c r="CB111" s="804"/>
      <c r="CC111" s="804"/>
      <c r="CD111" s="804"/>
      <c r="CE111" s="804"/>
      <c r="CF111" s="862">
        <v>0</v>
      </c>
      <c r="CG111" s="863"/>
      <c r="CH111" s="863"/>
      <c r="CI111" s="863"/>
      <c r="CJ111" s="863"/>
      <c r="CK111" s="914"/>
      <c r="CL111" s="808"/>
      <c r="CM111" s="802" t="s">
        <v>422</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423</v>
      </c>
      <c r="B112" s="900"/>
      <c r="C112" s="739" t="s">
        <v>424</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425</v>
      </c>
      <c r="BA112" s="739"/>
      <c r="BB112" s="739"/>
      <c r="BC112" s="739"/>
      <c r="BD112" s="739"/>
      <c r="BE112" s="739"/>
      <c r="BF112" s="739"/>
      <c r="BG112" s="739"/>
      <c r="BH112" s="739"/>
      <c r="BI112" s="739"/>
      <c r="BJ112" s="739"/>
      <c r="BK112" s="739"/>
      <c r="BL112" s="739"/>
      <c r="BM112" s="739"/>
      <c r="BN112" s="739"/>
      <c r="BO112" s="739"/>
      <c r="BP112" s="740"/>
      <c r="BQ112" s="803">
        <v>17014168</v>
      </c>
      <c r="BR112" s="804"/>
      <c r="BS112" s="804"/>
      <c r="BT112" s="804"/>
      <c r="BU112" s="804"/>
      <c r="BV112" s="804">
        <v>16655701</v>
      </c>
      <c r="BW112" s="804"/>
      <c r="BX112" s="804"/>
      <c r="BY112" s="804"/>
      <c r="BZ112" s="804"/>
      <c r="CA112" s="804">
        <v>16640406</v>
      </c>
      <c r="CB112" s="804"/>
      <c r="CC112" s="804"/>
      <c r="CD112" s="804"/>
      <c r="CE112" s="804"/>
      <c r="CF112" s="862">
        <v>40.799999999999997</v>
      </c>
      <c r="CG112" s="863"/>
      <c r="CH112" s="863"/>
      <c r="CI112" s="863"/>
      <c r="CJ112" s="863"/>
      <c r="CK112" s="914"/>
      <c r="CL112" s="808"/>
      <c r="CM112" s="802" t="s">
        <v>426</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427</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1876529</v>
      </c>
      <c r="AB113" s="906"/>
      <c r="AC113" s="906"/>
      <c r="AD113" s="906"/>
      <c r="AE113" s="907"/>
      <c r="AF113" s="908">
        <v>1915501</v>
      </c>
      <c r="AG113" s="906"/>
      <c r="AH113" s="906"/>
      <c r="AI113" s="906"/>
      <c r="AJ113" s="907"/>
      <c r="AK113" s="908">
        <v>1854305</v>
      </c>
      <c r="AL113" s="906"/>
      <c r="AM113" s="906"/>
      <c r="AN113" s="906"/>
      <c r="AO113" s="907"/>
      <c r="AP113" s="909">
        <v>4.5</v>
      </c>
      <c r="AQ113" s="910"/>
      <c r="AR113" s="910"/>
      <c r="AS113" s="910"/>
      <c r="AT113" s="911"/>
      <c r="AU113" s="919"/>
      <c r="AV113" s="920"/>
      <c r="AW113" s="920"/>
      <c r="AX113" s="920"/>
      <c r="AY113" s="920"/>
      <c r="AZ113" s="802" t="s">
        <v>428</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429</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v>3908</v>
      </c>
      <c r="DH113" s="767"/>
      <c r="DI113" s="767"/>
      <c r="DJ113" s="767"/>
      <c r="DK113" s="768"/>
      <c r="DL113" s="769">
        <v>2955</v>
      </c>
      <c r="DM113" s="767"/>
      <c r="DN113" s="767"/>
      <c r="DO113" s="767"/>
      <c r="DP113" s="768"/>
      <c r="DQ113" s="769">
        <v>1987</v>
      </c>
      <c r="DR113" s="767"/>
      <c r="DS113" s="767"/>
      <c r="DT113" s="767"/>
      <c r="DU113" s="768"/>
      <c r="DV113" s="811">
        <v>0</v>
      </c>
      <c r="DW113" s="812"/>
      <c r="DX113" s="812"/>
      <c r="DY113" s="812"/>
      <c r="DZ113" s="813"/>
    </row>
    <row r="114" spans="1:130" s="212" customFormat="1" ht="26.25" customHeight="1" x14ac:dyDescent="0.2">
      <c r="A114" s="901"/>
      <c r="B114" s="902"/>
      <c r="C114" s="739" t="s">
        <v>430</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431</v>
      </c>
      <c r="BA114" s="739"/>
      <c r="BB114" s="739"/>
      <c r="BC114" s="739"/>
      <c r="BD114" s="739"/>
      <c r="BE114" s="739"/>
      <c r="BF114" s="739"/>
      <c r="BG114" s="739"/>
      <c r="BH114" s="739"/>
      <c r="BI114" s="739"/>
      <c r="BJ114" s="739"/>
      <c r="BK114" s="739"/>
      <c r="BL114" s="739"/>
      <c r="BM114" s="739"/>
      <c r="BN114" s="739"/>
      <c r="BO114" s="739"/>
      <c r="BP114" s="740"/>
      <c r="BQ114" s="803">
        <v>10420384</v>
      </c>
      <c r="BR114" s="804"/>
      <c r="BS114" s="804"/>
      <c r="BT114" s="804"/>
      <c r="BU114" s="804"/>
      <c r="BV114" s="804">
        <v>10436882</v>
      </c>
      <c r="BW114" s="804"/>
      <c r="BX114" s="804"/>
      <c r="BY114" s="804"/>
      <c r="BZ114" s="804"/>
      <c r="CA114" s="804">
        <v>10842701</v>
      </c>
      <c r="CB114" s="804"/>
      <c r="CC114" s="804"/>
      <c r="CD114" s="804"/>
      <c r="CE114" s="804"/>
      <c r="CF114" s="862">
        <v>26.6</v>
      </c>
      <c r="CG114" s="863"/>
      <c r="CH114" s="863"/>
      <c r="CI114" s="863"/>
      <c r="CJ114" s="863"/>
      <c r="CK114" s="914"/>
      <c r="CL114" s="808"/>
      <c r="CM114" s="802" t="s">
        <v>432</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433</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1018</v>
      </c>
      <c r="AB115" s="906"/>
      <c r="AC115" s="906"/>
      <c r="AD115" s="906"/>
      <c r="AE115" s="907"/>
      <c r="AF115" s="908">
        <v>1018</v>
      </c>
      <c r="AG115" s="906"/>
      <c r="AH115" s="906"/>
      <c r="AI115" s="906"/>
      <c r="AJ115" s="907"/>
      <c r="AK115" s="908">
        <v>1018</v>
      </c>
      <c r="AL115" s="906"/>
      <c r="AM115" s="906"/>
      <c r="AN115" s="906"/>
      <c r="AO115" s="907"/>
      <c r="AP115" s="909">
        <v>0</v>
      </c>
      <c r="AQ115" s="910"/>
      <c r="AR115" s="910"/>
      <c r="AS115" s="910"/>
      <c r="AT115" s="911"/>
      <c r="AU115" s="919"/>
      <c r="AV115" s="920"/>
      <c r="AW115" s="920"/>
      <c r="AX115" s="920"/>
      <c r="AY115" s="920"/>
      <c r="AZ115" s="802" t="s">
        <v>434</v>
      </c>
      <c r="BA115" s="739"/>
      <c r="BB115" s="739"/>
      <c r="BC115" s="739"/>
      <c r="BD115" s="739"/>
      <c r="BE115" s="739"/>
      <c r="BF115" s="739"/>
      <c r="BG115" s="739"/>
      <c r="BH115" s="739"/>
      <c r="BI115" s="739"/>
      <c r="BJ115" s="739"/>
      <c r="BK115" s="739"/>
      <c r="BL115" s="739"/>
      <c r="BM115" s="739"/>
      <c r="BN115" s="739"/>
      <c r="BO115" s="739"/>
      <c r="BP115" s="740"/>
      <c r="BQ115" s="803">
        <v>11846</v>
      </c>
      <c r="BR115" s="804"/>
      <c r="BS115" s="804"/>
      <c r="BT115" s="804"/>
      <c r="BU115" s="804"/>
      <c r="BV115" s="804">
        <v>47315</v>
      </c>
      <c r="BW115" s="804"/>
      <c r="BX115" s="804"/>
      <c r="BY115" s="804"/>
      <c r="BZ115" s="804"/>
      <c r="CA115" s="804">
        <v>48628</v>
      </c>
      <c r="CB115" s="804"/>
      <c r="CC115" s="804"/>
      <c r="CD115" s="804"/>
      <c r="CE115" s="804"/>
      <c r="CF115" s="862">
        <v>0.1</v>
      </c>
      <c r="CG115" s="863"/>
      <c r="CH115" s="863"/>
      <c r="CI115" s="863"/>
      <c r="CJ115" s="863"/>
      <c r="CK115" s="914"/>
      <c r="CL115" s="808"/>
      <c r="CM115" s="802" t="s">
        <v>435</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436</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437</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438</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439</v>
      </c>
      <c r="Z117" s="884"/>
      <c r="AA117" s="889">
        <v>9661600</v>
      </c>
      <c r="AB117" s="890"/>
      <c r="AC117" s="890"/>
      <c r="AD117" s="890"/>
      <c r="AE117" s="891"/>
      <c r="AF117" s="892">
        <v>9208603</v>
      </c>
      <c r="AG117" s="890"/>
      <c r="AH117" s="890"/>
      <c r="AI117" s="890"/>
      <c r="AJ117" s="891"/>
      <c r="AK117" s="892">
        <v>8955152</v>
      </c>
      <c r="AL117" s="890"/>
      <c r="AM117" s="890"/>
      <c r="AN117" s="890"/>
      <c r="AO117" s="891"/>
      <c r="AP117" s="893"/>
      <c r="AQ117" s="894"/>
      <c r="AR117" s="894"/>
      <c r="AS117" s="894"/>
      <c r="AT117" s="895"/>
      <c r="AU117" s="919"/>
      <c r="AV117" s="920"/>
      <c r="AW117" s="920"/>
      <c r="AX117" s="920"/>
      <c r="AY117" s="920"/>
      <c r="AZ117" s="850" t="s">
        <v>440</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441</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412</v>
      </c>
      <c r="AB118" s="883"/>
      <c r="AC118" s="883"/>
      <c r="AD118" s="883"/>
      <c r="AE118" s="884"/>
      <c r="AF118" s="885" t="s">
        <v>413</v>
      </c>
      <c r="AG118" s="883"/>
      <c r="AH118" s="883"/>
      <c r="AI118" s="883"/>
      <c r="AJ118" s="884"/>
      <c r="AK118" s="885" t="s">
        <v>294</v>
      </c>
      <c r="AL118" s="883"/>
      <c r="AM118" s="883"/>
      <c r="AN118" s="883"/>
      <c r="AO118" s="884"/>
      <c r="AP118" s="886" t="s">
        <v>414</v>
      </c>
      <c r="AQ118" s="887"/>
      <c r="AR118" s="887"/>
      <c r="AS118" s="887"/>
      <c r="AT118" s="888"/>
      <c r="AU118" s="919"/>
      <c r="AV118" s="920"/>
      <c r="AW118" s="920"/>
      <c r="AX118" s="920"/>
      <c r="AY118" s="920"/>
      <c r="AZ118" s="825" t="s">
        <v>442</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443</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418</v>
      </c>
      <c r="B119" s="806"/>
      <c r="C119" s="847" t="s">
        <v>419</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444</v>
      </c>
      <c r="BP119" s="865"/>
      <c r="BQ119" s="866">
        <v>91194109</v>
      </c>
      <c r="BR119" s="832"/>
      <c r="BS119" s="832"/>
      <c r="BT119" s="832"/>
      <c r="BU119" s="832"/>
      <c r="BV119" s="832">
        <v>88692089</v>
      </c>
      <c r="BW119" s="832"/>
      <c r="BX119" s="832"/>
      <c r="BY119" s="832"/>
      <c r="BZ119" s="832"/>
      <c r="CA119" s="832">
        <v>88966865</v>
      </c>
      <c r="CB119" s="832"/>
      <c r="CC119" s="832"/>
      <c r="CD119" s="832"/>
      <c r="CE119" s="832"/>
      <c r="CF119" s="735"/>
      <c r="CG119" s="736"/>
      <c r="CH119" s="736"/>
      <c r="CI119" s="736"/>
      <c r="CJ119" s="821"/>
      <c r="CK119" s="915"/>
      <c r="CL119" s="810"/>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422</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446</v>
      </c>
      <c r="AV120" s="868"/>
      <c r="AW120" s="868"/>
      <c r="AX120" s="868"/>
      <c r="AY120" s="869"/>
      <c r="AZ120" s="847" t="s">
        <v>447</v>
      </c>
      <c r="BA120" s="795"/>
      <c r="BB120" s="795"/>
      <c r="BC120" s="795"/>
      <c r="BD120" s="795"/>
      <c r="BE120" s="795"/>
      <c r="BF120" s="795"/>
      <c r="BG120" s="795"/>
      <c r="BH120" s="795"/>
      <c r="BI120" s="795"/>
      <c r="BJ120" s="795"/>
      <c r="BK120" s="795"/>
      <c r="BL120" s="795"/>
      <c r="BM120" s="795"/>
      <c r="BN120" s="795"/>
      <c r="BO120" s="795"/>
      <c r="BP120" s="796"/>
      <c r="BQ120" s="848">
        <v>19996409</v>
      </c>
      <c r="BR120" s="829"/>
      <c r="BS120" s="829"/>
      <c r="BT120" s="829"/>
      <c r="BU120" s="829"/>
      <c r="BV120" s="829">
        <v>19943264</v>
      </c>
      <c r="BW120" s="829"/>
      <c r="BX120" s="829"/>
      <c r="BY120" s="829"/>
      <c r="BZ120" s="829"/>
      <c r="CA120" s="829">
        <v>20127591</v>
      </c>
      <c r="CB120" s="829"/>
      <c r="CC120" s="829"/>
      <c r="CD120" s="829"/>
      <c r="CE120" s="829"/>
      <c r="CF120" s="853">
        <v>49.4</v>
      </c>
      <c r="CG120" s="854"/>
      <c r="CH120" s="854"/>
      <c r="CI120" s="854"/>
      <c r="CJ120" s="854"/>
      <c r="CK120" s="855" t="s">
        <v>448</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12019821</v>
      </c>
      <c r="DH120" s="829"/>
      <c r="DI120" s="829"/>
      <c r="DJ120" s="829"/>
      <c r="DK120" s="829"/>
      <c r="DL120" s="829">
        <v>12465207</v>
      </c>
      <c r="DM120" s="829"/>
      <c r="DN120" s="829"/>
      <c r="DO120" s="829"/>
      <c r="DP120" s="829"/>
      <c r="DQ120" s="829">
        <v>13073731</v>
      </c>
      <c r="DR120" s="829"/>
      <c r="DS120" s="829"/>
      <c r="DT120" s="829"/>
      <c r="DU120" s="829"/>
      <c r="DV120" s="830">
        <v>32.1</v>
      </c>
      <c r="DW120" s="830"/>
      <c r="DX120" s="830"/>
      <c r="DY120" s="830"/>
      <c r="DZ120" s="831"/>
    </row>
    <row r="121" spans="1:130" s="212" customFormat="1" ht="26.25" customHeight="1" x14ac:dyDescent="0.2">
      <c r="A121" s="807"/>
      <c r="B121" s="808"/>
      <c r="C121" s="850" t="s">
        <v>449</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v>1018</v>
      </c>
      <c r="AB121" s="767"/>
      <c r="AC121" s="767"/>
      <c r="AD121" s="767"/>
      <c r="AE121" s="768"/>
      <c r="AF121" s="769">
        <v>1018</v>
      </c>
      <c r="AG121" s="767"/>
      <c r="AH121" s="767"/>
      <c r="AI121" s="767"/>
      <c r="AJ121" s="768"/>
      <c r="AK121" s="769">
        <v>1018</v>
      </c>
      <c r="AL121" s="767"/>
      <c r="AM121" s="767"/>
      <c r="AN121" s="767"/>
      <c r="AO121" s="768"/>
      <c r="AP121" s="811">
        <v>0</v>
      </c>
      <c r="AQ121" s="812"/>
      <c r="AR121" s="812"/>
      <c r="AS121" s="812"/>
      <c r="AT121" s="813"/>
      <c r="AU121" s="870"/>
      <c r="AV121" s="871"/>
      <c r="AW121" s="871"/>
      <c r="AX121" s="871"/>
      <c r="AY121" s="872"/>
      <c r="AZ121" s="802" t="s">
        <v>450</v>
      </c>
      <c r="BA121" s="739"/>
      <c r="BB121" s="739"/>
      <c r="BC121" s="739"/>
      <c r="BD121" s="739"/>
      <c r="BE121" s="739"/>
      <c r="BF121" s="739"/>
      <c r="BG121" s="739"/>
      <c r="BH121" s="739"/>
      <c r="BI121" s="739"/>
      <c r="BJ121" s="739"/>
      <c r="BK121" s="739"/>
      <c r="BL121" s="739"/>
      <c r="BM121" s="739"/>
      <c r="BN121" s="739"/>
      <c r="BO121" s="739"/>
      <c r="BP121" s="740"/>
      <c r="BQ121" s="803">
        <v>6591191</v>
      </c>
      <c r="BR121" s="804"/>
      <c r="BS121" s="804"/>
      <c r="BT121" s="804"/>
      <c r="BU121" s="804"/>
      <c r="BV121" s="804">
        <v>7960624</v>
      </c>
      <c r="BW121" s="804"/>
      <c r="BX121" s="804"/>
      <c r="BY121" s="804"/>
      <c r="BZ121" s="804"/>
      <c r="CA121" s="804">
        <v>8120351</v>
      </c>
      <c r="CB121" s="804"/>
      <c r="CC121" s="804"/>
      <c r="CD121" s="804"/>
      <c r="CE121" s="804"/>
      <c r="CF121" s="862">
        <v>19.899999999999999</v>
      </c>
      <c r="CG121" s="863"/>
      <c r="CH121" s="863"/>
      <c r="CI121" s="863"/>
      <c r="CJ121" s="863"/>
      <c r="CK121" s="856"/>
      <c r="CL121" s="842"/>
      <c r="CM121" s="842"/>
      <c r="CN121" s="842"/>
      <c r="CO121" s="843"/>
      <c r="CP121" s="822" t="s">
        <v>397</v>
      </c>
      <c r="CQ121" s="823"/>
      <c r="CR121" s="823"/>
      <c r="CS121" s="823"/>
      <c r="CT121" s="823"/>
      <c r="CU121" s="823"/>
      <c r="CV121" s="823"/>
      <c r="CW121" s="823"/>
      <c r="CX121" s="823"/>
      <c r="CY121" s="823"/>
      <c r="CZ121" s="823"/>
      <c r="DA121" s="823"/>
      <c r="DB121" s="823"/>
      <c r="DC121" s="823"/>
      <c r="DD121" s="823"/>
      <c r="DE121" s="823"/>
      <c r="DF121" s="824"/>
      <c r="DG121" s="803">
        <v>3472988</v>
      </c>
      <c r="DH121" s="804"/>
      <c r="DI121" s="804"/>
      <c r="DJ121" s="804"/>
      <c r="DK121" s="804"/>
      <c r="DL121" s="804">
        <v>2815293</v>
      </c>
      <c r="DM121" s="804"/>
      <c r="DN121" s="804"/>
      <c r="DO121" s="804"/>
      <c r="DP121" s="804"/>
      <c r="DQ121" s="804">
        <v>2120752</v>
      </c>
      <c r="DR121" s="804"/>
      <c r="DS121" s="804"/>
      <c r="DT121" s="804"/>
      <c r="DU121" s="804"/>
      <c r="DV121" s="781">
        <v>5.2</v>
      </c>
      <c r="DW121" s="781"/>
      <c r="DX121" s="781"/>
      <c r="DY121" s="781"/>
      <c r="DZ121" s="782"/>
    </row>
    <row r="122" spans="1:130" s="212" customFormat="1" ht="26.25" customHeight="1" x14ac:dyDescent="0.2">
      <c r="A122" s="807"/>
      <c r="B122" s="808"/>
      <c r="C122" s="802" t="s">
        <v>432</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451</v>
      </c>
      <c r="BA122" s="826"/>
      <c r="BB122" s="826"/>
      <c r="BC122" s="826"/>
      <c r="BD122" s="826"/>
      <c r="BE122" s="826"/>
      <c r="BF122" s="826"/>
      <c r="BG122" s="826"/>
      <c r="BH122" s="826"/>
      <c r="BI122" s="826"/>
      <c r="BJ122" s="826"/>
      <c r="BK122" s="826"/>
      <c r="BL122" s="826"/>
      <c r="BM122" s="826"/>
      <c r="BN122" s="826"/>
      <c r="BO122" s="826"/>
      <c r="BP122" s="827"/>
      <c r="BQ122" s="866">
        <v>62140233</v>
      </c>
      <c r="BR122" s="832"/>
      <c r="BS122" s="832"/>
      <c r="BT122" s="832"/>
      <c r="BU122" s="832"/>
      <c r="BV122" s="832">
        <v>60251395</v>
      </c>
      <c r="BW122" s="832"/>
      <c r="BX122" s="832"/>
      <c r="BY122" s="832"/>
      <c r="BZ122" s="832"/>
      <c r="CA122" s="832">
        <v>57485220</v>
      </c>
      <c r="CB122" s="832"/>
      <c r="CC122" s="832"/>
      <c r="CD122" s="832"/>
      <c r="CE122" s="832"/>
      <c r="CF122" s="833">
        <v>141</v>
      </c>
      <c r="CG122" s="834"/>
      <c r="CH122" s="834"/>
      <c r="CI122" s="834"/>
      <c r="CJ122" s="834"/>
      <c r="CK122" s="856"/>
      <c r="CL122" s="842"/>
      <c r="CM122" s="842"/>
      <c r="CN122" s="842"/>
      <c r="CO122" s="843"/>
      <c r="CP122" s="822" t="s">
        <v>395</v>
      </c>
      <c r="CQ122" s="823"/>
      <c r="CR122" s="823"/>
      <c r="CS122" s="823"/>
      <c r="CT122" s="823"/>
      <c r="CU122" s="823"/>
      <c r="CV122" s="823"/>
      <c r="CW122" s="823"/>
      <c r="CX122" s="823"/>
      <c r="CY122" s="823"/>
      <c r="CZ122" s="823"/>
      <c r="DA122" s="823"/>
      <c r="DB122" s="823"/>
      <c r="DC122" s="823"/>
      <c r="DD122" s="823"/>
      <c r="DE122" s="823"/>
      <c r="DF122" s="824"/>
      <c r="DG122" s="803">
        <v>1405783</v>
      </c>
      <c r="DH122" s="804"/>
      <c r="DI122" s="804"/>
      <c r="DJ122" s="804"/>
      <c r="DK122" s="804"/>
      <c r="DL122" s="804">
        <v>1222365</v>
      </c>
      <c r="DM122" s="804"/>
      <c r="DN122" s="804"/>
      <c r="DO122" s="804"/>
      <c r="DP122" s="804"/>
      <c r="DQ122" s="804">
        <v>1185110</v>
      </c>
      <c r="DR122" s="804"/>
      <c r="DS122" s="804"/>
      <c r="DT122" s="804"/>
      <c r="DU122" s="804"/>
      <c r="DV122" s="781">
        <v>2.9</v>
      </c>
      <c r="DW122" s="781"/>
      <c r="DX122" s="781"/>
      <c r="DY122" s="781"/>
      <c r="DZ122" s="782"/>
    </row>
    <row r="123" spans="1:130" s="212" customFormat="1" ht="26.25" customHeight="1" x14ac:dyDescent="0.2">
      <c r="A123" s="807"/>
      <c r="B123" s="808"/>
      <c r="C123" s="802" t="s">
        <v>438</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452</v>
      </c>
      <c r="BP123" s="865"/>
      <c r="BQ123" s="819">
        <v>88727833</v>
      </c>
      <c r="BR123" s="820"/>
      <c r="BS123" s="820"/>
      <c r="BT123" s="820"/>
      <c r="BU123" s="820"/>
      <c r="BV123" s="820">
        <v>88155283</v>
      </c>
      <c r="BW123" s="820"/>
      <c r="BX123" s="820"/>
      <c r="BY123" s="820"/>
      <c r="BZ123" s="820"/>
      <c r="CA123" s="820">
        <v>85733162</v>
      </c>
      <c r="CB123" s="820"/>
      <c r="CC123" s="820"/>
      <c r="CD123" s="820"/>
      <c r="CE123" s="820"/>
      <c r="CF123" s="735"/>
      <c r="CG123" s="736"/>
      <c r="CH123" s="736"/>
      <c r="CI123" s="736"/>
      <c r="CJ123" s="821"/>
      <c r="CK123" s="856"/>
      <c r="CL123" s="842"/>
      <c r="CM123" s="842"/>
      <c r="CN123" s="842"/>
      <c r="CO123" s="843"/>
      <c r="CP123" s="822" t="s">
        <v>393</v>
      </c>
      <c r="CQ123" s="823"/>
      <c r="CR123" s="823"/>
      <c r="CS123" s="823"/>
      <c r="CT123" s="823"/>
      <c r="CU123" s="823"/>
      <c r="CV123" s="823"/>
      <c r="CW123" s="823"/>
      <c r="CX123" s="823"/>
      <c r="CY123" s="823"/>
      <c r="CZ123" s="823"/>
      <c r="DA123" s="823"/>
      <c r="DB123" s="823"/>
      <c r="DC123" s="823"/>
      <c r="DD123" s="823"/>
      <c r="DE123" s="823"/>
      <c r="DF123" s="824"/>
      <c r="DG123" s="766">
        <v>95815</v>
      </c>
      <c r="DH123" s="767"/>
      <c r="DI123" s="767"/>
      <c r="DJ123" s="767"/>
      <c r="DK123" s="768"/>
      <c r="DL123" s="769">
        <v>132185</v>
      </c>
      <c r="DM123" s="767"/>
      <c r="DN123" s="767"/>
      <c r="DO123" s="767"/>
      <c r="DP123" s="768"/>
      <c r="DQ123" s="769">
        <v>234838</v>
      </c>
      <c r="DR123" s="767"/>
      <c r="DS123" s="767"/>
      <c r="DT123" s="767"/>
      <c r="DU123" s="768"/>
      <c r="DV123" s="811">
        <v>0.6</v>
      </c>
      <c r="DW123" s="812"/>
      <c r="DX123" s="812"/>
      <c r="DY123" s="812"/>
      <c r="DZ123" s="813"/>
    </row>
    <row r="124" spans="1:130" s="212" customFormat="1" ht="26.25" customHeight="1" thickBot="1" x14ac:dyDescent="0.25">
      <c r="A124" s="807"/>
      <c r="B124" s="808"/>
      <c r="C124" s="802" t="s">
        <v>441</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453</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6.4</v>
      </c>
      <c r="BR124" s="818"/>
      <c r="BS124" s="818"/>
      <c r="BT124" s="818"/>
      <c r="BU124" s="818"/>
      <c r="BV124" s="818">
        <v>1.3</v>
      </c>
      <c r="BW124" s="818"/>
      <c r="BX124" s="818"/>
      <c r="BY124" s="818"/>
      <c r="BZ124" s="818"/>
      <c r="CA124" s="818">
        <v>7.9</v>
      </c>
      <c r="CB124" s="818"/>
      <c r="CC124" s="818"/>
      <c r="CD124" s="818"/>
      <c r="CE124" s="818"/>
      <c r="CF124" s="713"/>
      <c r="CG124" s="714"/>
      <c r="CH124" s="714"/>
      <c r="CI124" s="714"/>
      <c r="CJ124" s="849"/>
      <c r="CK124" s="857"/>
      <c r="CL124" s="857"/>
      <c r="CM124" s="857"/>
      <c r="CN124" s="857"/>
      <c r="CO124" s="858"/>
      <c r="CP124" s="822" t="s">
        <v>454</v>
      </c>
      <c r="CQ124" s="823"/>
      <c r="CR124" s="823"/>
      <c r="CS124" s="823"/>
      <c r="CT124" s="823"/>
      <c r="CU124" s="823"/>
      <c r="CV124" s="823"/>
      <c r="CW124" s="823"/>
      <c r="CX124" s="823"/>
      <c r="CY124" s="823"/>
      <c r="CZ124" s="823"/>
      <c r="DA124" s="823"/>
      <c r="DB124" s="823"/>
      <c r="DC124" s="823"/>
      <c r="DD124" s="823"/>
      <c r="DE124" s="823"/>
      <c r="DF124" s="824"/>
      <c r="DG124" s="750">
        <v>19761</v>
      </c>
      <c r="DH124" s="751"/>
      <c r="DI124" s="751"/>
      <c r="DJ124" s="751"/>
      <c r="DK124" s="752"/>
      <c r="DL124" s="753">
        <v>20651</v>
      </c>
      <c r="DM124" s="751"/>
      <c r="DN124" s="751"/>
      <c r="DO124" s="751"/>
      <c r="DP124" s="752"/>
      <c r="DQ124" s="753">
        <v>25975</v>
      </c>
      <c r="DR124" s="751"/>
      <c r="DS124" s="751"/>
      <c r="DT124" s="751"/>
      <c r="DU124" s="752"/>
      <c r="DV124" s="835">
        <v>0.1</v>
      </c>
      <c r="DW124" s="836"/>
      <c r="DX124" s="836"/>
      <c r="DY124" s="836"/>
      <c r="DZ124" s="837"/>
    </row>
    <row r="125" spans="1:130" s="212" customFormat="1" ht="26.25" customHeight="1" x14ac:dyDescent="0.2">
      <c r="A125" s="807"/>
      <c r="B125" s="808"/>
      <c r="C125" s="802" t="s">
        <v>443</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455</v>
      </c>
      <c r="CL125" s="839"/>
      <c r="CM125" s="839"/>
      <c r="CN125" s="839"/>
      <c r="CO125" s="840"/>
      <c r="CP125" s="847" t="s">
        <v>456</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445</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457</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458</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459</v>
      </c>
      <c r="AY127" s="799"/>
      <c r="AZ127" s="799"/>
      <c r="BA127" s="799"/>
      <c r="BB127" s="799"/>
      <c r="BC127" s="799"/>
      <c r="BD127" s="799"/>
      <c r="BE127" s="800"/>
      <c r="BF127" s="798" t="s">
        <v>460</v>
      </c>
      <c r="BG127" s="799"/>
      <c r="BH127" s="799"/>
      <c r="BI127" s="799"/>
      <c r="BJ127" s="799"/>
      <c r="BK127" s="799"/>
      <c r="BL127" s="800"/>
      <c r="BM127" s="798" t="s">
        <v>461</v>
      </c>
      <c r="BN127" s="799"/>
      <c r="BO127" s="799"/>
      <c r="BP127" s="799"/>
      <c r="BQ127" s="799"/>
      <c r="BR127" s="799"/>
      <c r="BS127" s="800"/>
      <c r="BT127" s="798" t="s">
        <v>462</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463</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464</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465</v>
      </c>
      <c r="X128" s="785"/>
      <c r="Y128" s="785"/>
      <c r="Z128" s="786"/>
      <c r="AA128" s="787">
        <v>870314</v>
      </c>
      <c r="AB128" s="788"/>
      <c r="AC128" s="788"/>
      <c r="AD128" s="788"/>
      <c r="AE128" s="789"/>
      <c r="AF128" s="790">
        <v>887949</v>
      </c>
      <c r="AG128" s="788"/>
      <c r="AH128" s="788"/>
      <c r="AI128" s="788"/>
      <c r="AJ128" s="789"/>
      <c r="AK128" s="790">
        <v>973115</v>
      </c>
      <c r="AL128" s="788"/>
      <c r="AM128" s="788"/>
      <c r="AN128" s="788"/>
      <c r="AO128" s="789"/>
      <c r="AP128" s="791"/>
      <c r="AQ128" s="792"/>
      <c r="AR128" s="792"/>
      <c r="AS128" s="792"/>
      <c r="AT128" s="793"/>
      <c r="AU128" s="214"/>
      <c r="AV128" s="214"/>
      <c r="AW128" s="214"/>
      <c r="AX128" s="794" t="s">
        <v>466</v>
      </c>
      <c r="AY128" s="795"/>
      <c r="AZ128" s="795"/>
      <c r="BA128" s="795"/>
      <c r="BB128" s="795"/>
      <c r="BC128" s="795"/>
      <c r="BD128" s="795"/>
      <c r="BE128" s="796"/>
      <c r="BF128" s="773" t="s">
        <v>122</v>
      </c>
      <c r="BG128" s="774"/>
      <c r="BH128" s="774"/>
      <c r="BI128" s="774"/>
      <c r="BJ128" s="774"/>
      <c r="BK128" s="774"/>
      <c r="BL128" s="797"/>
      <c r="BM128" s="773">
        <v>11.31</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467</v>
      </c>
      <c r="CQ128" s="717"/>
      <c r="CR128" s="717"/>
      <c r="CS128" s="717"/>
      <c r="CT128" s="717"/>
      <c r="CU128" s="717"/>
      <c r="CV128" s="717"/>
      <c r="CW128" s="717"/>
      <c r="CX128" s="717"/>
      <c r="CY128" s="717"/>
      <c r="CZ128" s="717"/>
      <c r="DA128" s="717"/>
      <c r="DB128" s="717"/>
      <c r="DC128" s="717"/>
      <c r="DD128" s="717"/>
      <c r="DE128" s="717"/>
      <c r="DF128" s="718"/>
      <c r="DG128" s="777">
        <v>11846</v>
      </c>
      <c r="DH128" s="778"/>
      <c r="DI128" s="778"/>
      <c r="DJ128" s="778"/>
      <c r="DK128" s="778"/>
      <c r="DL128" s="778">
        <v>47315</v>
      </c>
      <c r="DM128" s="778"/>
      <c r="DN128" s="778"/>
      <c r="DO128" s="778"/>
      <c r="DP128" s="778"/>
      <c r="DQ128" s="778">
        <v>48628</v>
      </c>
      <c r="DR128" s="778"/>
      <c r="DS128" s="778"/>
      <c r="DT128" s="778"/>
      <c r="DU128" s="778"/>
      <c r="DV128" s="779">
        <v>0.1</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468</v>
      </c>
      <c r="X129" s="764"/>
      <c r="Y129" s="764"/>
      <c r="Z129" s="765"/>
      <c r="AA129" s="766">
        <v>44909956</v>
      </c>
      <c r="AB129" s="767"/>
      <c r="AC129" s="767"/>
      <c r="AD129" s="767"/>
      <c r="AE129" s="768"/>
      <c r="AF129" s="769">
        <v>45663044</v>
      </c>
      <c r="AG129" s="767"/>
      <c r="AH129" s="767"/>
      <c r="AI129" s="767"/>
      <c r="AJ129" s="768"/>
      <c r="AK129" s="769">
        <v>46818516</v>
      </c>
      <c r="AL129" s="767"/>
      <c r="AM129" s="767"/>
      <c r="AN129" s="767"/>
      <c r="AO129" s="768"/>
      <c r="AP129" s="770"/>
      <c r="AQ129" s="771"/>
      <c r="AR129" s="771"/>
      <c r="AS129" s="771"/>
      <c r="AT129" s="772"/>
      <c r="AU129" s="215"/>
      <c r="AV129" s="215"/>
      <c r="AW129" s="215"/>
      <c r="AX129" s="738" t="s">
        <v>469</v>
      </c>
      <c r="AY129" s="739"/>
      <c r="AZ129" s="739"/>
      <c r="BA129" s="739"/>
      <c r="BB129" s="739"/>
      <c r="BC129" s="739"/>
      <c r="BD129" s="739"/>
      <c r="BE129" s="740"/>
      <c r="BF129" s="757" t="s">
        <v>122</v>
      </c>
      <c r="BG129" s="758"/>
      <c r="BH129" s="758"/>
      <c r="BI129" s="758"/>
      <c r="BJ129" s="758"/>
      <c r="BK129" s="758"/>
      <c r="BL129" s="759"/>
      <c r="BM129" s="757">
        <v>16.309999999999999</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471</v>
      </c>
      <c r="X130" s="764"/>
      <c r="Y130" s="764"/>
      <c r="Z130" s="765"/>
      <c r="AA130" s="766">
        <v>6590204</v>
      </c>
      <c r="AB130" s="767"/>
      <c r="AC130" s="767"/>
      <c r="AD130" s="767"/>
      <c r="AE130" s="768"/>
      <c r="AF130" s="769">
        <v>6279446</v>
      </c>
      <c r="AG130" s="767"/>
      <c r="AH130" s="767"/>
      <c r="AI130" s="767"/>
      <c r="AJ130" s="768"/>
      <c r="AK130" s="769">
        <v>6058323</v>
      </c>
      <c r="AL130" s="767"/>
      <c r="AM130" s="767"/>
      <c r="AN130" s="767"/>
      <c r="AO130" s="768"/>
      <c r="AP130" s="770"/>
      <c r="AQ130" s="771"/>
      <c r="AR130" s="771"/>
      <c r="AS130" s="771"/>
      <c r="AT130" s="772"/>
      <c r="AU130" s="215"/>
      <c r="AV130" s="215"/>
      <c r="AW130" s="215"/>
      <c r="AX130" s="738" t="s">
        <v>472</v>
      </c>
      <c r="AY130" s="739"/>
      <c r="AZ130" s="739"/>
      <c r="BA130" s="739"/>
      <c r="BB130" s="739"/>
      <c r="BC130" s="739"/>
      <c r="BD130" s="739"/>
      <c r="BE130" s="740"/>
      <c r="BF130" s="741">
        <v>5.2</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473</v>
      </c>
      <c r="X131" s="748"/>
      <c r="Y131" s="748"/>
      <c r="Z131" s="749"/>
      <c r="AA131" s="750">
        <v>38319752</v>
      </c>
      <c r="AB131" s="751"/>
      <c r="AC131" s="751"/>
      <c r="AD131" s="751"/>
      <c r="AE131" s="752"/>
      <c r="AF131" s="753">
        <v>39383598</v>
      </c>
      <c r="AG131" s="751"/>
      <c r="AH131" s="751"/>
      <c r="AI131" s="751"/>
      <c r="AJ131" s="752"/>
      <c r="AK131" s="753">
        <v>40760193</v>
      </c>
      <c r="AL131" s="751"/>
      <c r="AM131" s="751"/>
      <c r="AN131" s="751"/>
      <c r="AO131" s="752"/>
      <c r="AP131" s="754"/>
      <c r="AQ131" s="755"/>
      <c r="AR131" s="755"/>
      <c r="AS131" s="755"/>
      <c r="AT131" s="756"/>
      <c r="AU131" s="215"/>
      <c r="AV131" s="215"/>
      <c r="AW131" s="215"/>
      <c r="AX131" s="716" t="s">
        <v>474</v>
      </c>
      <c r="AY131" s="717"/>
      <c r="AZ131" s="717"/>
      <c r="BA131" s="717"/>
      <c r="BB131" s="717"/>
      <c r="BC131" s="717"/>
      <c r="BD131" s="717"/>
      <c r="BE131" s="718"/>
      <c r="BF131" s="719">
        <v>7.9</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475</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476</v>
      </c>
      <c r="W132" s="729"/>
      <c r="X132" s="729"/>
      <c r="Y132" s="729"/>
      <c r="Z132" s="730"/>
      <c r="AA132" s="731">
        <v>5.7439881130000003</v>
      </c>
      <c r="AB132" s="732"/>
      <c r="AC132" s="732"/>
      <c r="AD132" s="732"/>
      <c r="AE132" s="733"/>
      <c r="AF132" s="734">
        <v>5.1828885720000004</v>
      </c>
      <c r="AG132" s="732"/>
      <c r="AH132" s="732"/>
      <c r="AI132" s="732"/>
      <c r="AJ132" s="733"/>
      <c r="AK132" s="734">
        <v>4.7195900179999999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477</v>
      </c>
      <c r="W133" s="708"/>
      <c r="X133" s="708"/>
      <c r="Y133" s="708"/>
      <c r="Z133" s="709"/>
      <c r="AA133" s="710">
        <v>5.5</v>
      </c>
      <c r="AB133" s="711"/>
      <c r="AC133" s="711"/>
      <c r="AD133" s="711"/>
      <c r="AE133" s="712"/>
      <c r="AF133" s="710">
        <v>5.3</v>
      </c>
      <c r="AG133" s="711"/>
      <c r="AH133" s="711"/>
      <c r="AI133" s="711"/>
      <c r="AJ133" s="712"/>
      <c r="AK133" s="710">
        <v>5.2</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4LrMefD0h60vDg2XfLpHYNMBtwLN2RMSFTLXXZmrpGeVavvA+sR18VEdWmyEwb5boUHQK/vsJpoTYMEvfn0rg==" saltValue="Dl7Um+ZIHTXrrWjvDSV/J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Lzi++OXm/XRMfHeBOxWbscfCYNYmPqhG37iLvFIEwvKRlemEXgYQC1Ywx+74G32aYUlAvAZehACg32YotVlGA==" saltValue="5BZsoMcu0EQCx4GjmNvKA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zFFA0ekHH4aN/2iriyUqolUwdb59qUaKZ2+TBHlrb+LJFeSpCc6vVMpyc8l1KR0tLYkoGgqHHgy3t6rF+AtHg==" saltValue="/fQboRnjmFM2sPdUmEH7c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05" t="s">
        <v>481</v>
      </c>
      <c r="AP7" s="253"/>
      <c r="AQ7" s="254" t="s">
        <v>482</v>
      </c>
      <c r="AR7" s="255"/>
    </row>
    <row r="8" spans="1:46" ht="13" x14ac:dyDescent="0.2">
      <c r="A8" s="247"/>
      <c r="AK8" s="256"/>
      <c r="AL8" s="257"/>
      <c r="AM8" s="257"/>
      <c r="AN8" s="258"/>
      <c r="AO8" s="1106"/>
      <c r="AP8" s="259" t="s">
        <v>483</v>
      </c>
      <c r="AQ8" s="260" t="s">
        <v>484</v>
      </c>
      <c r="AR8" s="261" t="s">
        <v>485</v>
      </c>
    </row>
    <row r="9" spans="1:46" ht="13" x14ac:dyDescent="0.2">
      <c r="A9" s="247"/>
      <c r="AK9" s="1117" t="s">
        <v>486</v>
      </c>
      <c r="AL9" s="1118"/>
      <c r="AM9" s="1118"/>
      <c r="AN9" s="1119"/>
      <c r="AO9" s="262">
        <v>14122476</v>
      </c>
      <c r="AP9" s="262">
        <v>66589</v>
      </c>
      <c r="AQ9" s="263">
        <v>70143</v>
      </c>
      <c r="AR9" s="264">
        <v>-5.0999999999999996</v>
      </c>
    </row>
    <row r="10" spans="1:46" ht="13.5" customHeight="1" x14ac:dyDescent="0.2">
      <c r="A10" s="247"/>
      <c r="AK10" s="1117" t="s">
        <v>487</v>
      </c>
      <c r="AL10" s="1118"/>
      <c r="AM10" s="1118"/>
      <c r="AN10" s="1119"/>
      <c r="AO10" s="265">
        <v>16748</v>
      </c>
      <c r="AP10" s="265">
        <v>79</v>
      </c>
      <c r="AQ10" s="266">
        <v>2309</v>
      </c>
      <c r="AR10" s="267">
        <v>-96.6</v>
      </c>
    </row>
    <row r="11" spans="1:46" ht="13.5" customHeight="1" x14ac:dyDescent="0.2">
      <c r="A11" s="247"/>
      <c r="AK11" s="1117" t="s">
        <v>488</v>
      </c>
      <c r="AL11" s="1118"/>
      <c r="AM11" s="1118"/>
      <c r="AN11" s="1119"/>
      <c r="AO11" s="265">
        <v>55922</v>
      </c>
      <c r="AP11" s="265">
        <v>264</v>
      </c>
      <c r="AQ11" s="266">
        <v>1878</v>
      </c>
      <c r="AR11" s="267">
        <v>-85.9</v>
      </c>
    </row>
    <row r="12" spans="1:46" ht="13.5" customHeight="1" x14ac:dyDescent="0.2">
      <c r="A12" s="247"/>
      <c r="AK12" s="1117" t="s">
        <v>489</v>
      </c>
      <c r="AL12" s="1118"/>
      <c r="AM12" s="1118"/>
      <c r="AN12" s="1119"/>
      <c r="AO12" s="265" t="s">
        <v>490</v>
      </c>
      <c r="AP12" s="265" t="s">
        <v>490</v>
      </c>
      <c r="AQ12" s="266">
        <v>30</v>
      </c>
      <c r="AR12" s="267" t="s">
        <v>490</v>
      </c>
    </row>
    <row r="13" spans="1:46" ht="13.5" customHeight="1" x14ac:dyDescent="0.2">
      <c r="A13" s="247"/>
      <c r="AK13" s="1117" t="s">
        <v>491</v>
      </c>
      <c r="AL13" s="1118"/>
      <c r="AM13" s="1118"/>
      <c r="AN13" s="1119"/>
      <c r="AO13" s="265">
        <v>457707</v>
      </c>
      <c r="AP13" s="265">
        <v>2158</v>
      </c>
      <c r="AQ13" s="266">
        <v>1863</v>
      </c>
      <c r="AR13" s="267">
        <v>15.8</v>
      </c>
    </row>
    <row r="14" spans="1:46" ht="13.5" customHeight="1" x14ac:dyDescent="0.2">
      <c r="A14" s="247"/>
      <c r="AK14" s="1117" t="s">
        <v>492</v>
      </c>
      <c r="AL14" s="1118"/>
      <c r="AM14" s="1118"/>
      <c r="AN14" s="1119"/>
      <c r="AO14" s="265">
        <v>384654</v>
      </c>
      <c r="AP14" s="265">
        <v>1814</v>
      </c>
      <c r="AQ14" s="266">
        <v>1453</v>
      </c>
      <c r="AR14" s="267">
        <v>24.8</v>
      </c>
    </row>
    <row r="15" spans="1:46" ht="13.5" customHeight="1" x14ac:dyDescent="0.2">
      <c r="A15" s="247"/>
      <c r="AK15" s="1120" t="s">
        <v>493</v>
      </c>
      <c r="AL15" s="1121"/>
      <c r="AM15" s="1121"/>
      <c r="AN15" s="1122"/>
      <c r="AO15" s="265">
        <v>-754140</v>
      </c>
      <c r="AP15" s="265">
        <v>-3556</v>
      </c>
      <c r="AQ15" s="266">
        <v>-3932</v>
      </c>
      <c r="AR15" s="267">
        <v>-9.6</v>
      </c>
    </row>
    <row r="16" spans="1:46" ht="13" x14ac:dyDescent="0.2">
      <c r="A16" s="247"/>
      <c r="AK16" s="1120" t="s">
        <v>177</v>
      </c>
      <c r="AL16" s="1121"/>
      <c r="AM16" s="1121"/>
      <c r="AN16" s="1122"/>
      <c r="AO16" s="265">
        <v>14283367</v>
      </c>
      <c r="AP16" s="265">
        <v>67348</v>
      </c>
      <c r="AQ16" s="266">
        <v>73743</v>
      </c>
      <c r="AR16" s="267">
        <v>-8.6999999999999993</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23" t="s">
        <v>498</v>
      </c>
      <c r="AL21" s="1124"/>
      <c r="AM21" s="1124"/>
      <c r="AN21" s="1125"/>
      <c r="AO21" s="277">
        <v>6.86</v>
      </c>
      <c r="AP21" s="278">
        <v>6.58</v>
      </c>
      <c r="AQ21" s="279">
        <v>0.28000000000000003</v>
      </c>
      <c r="AS21" s="280"/>
      <c r="AT21" s="276"/>
    </row>
    <row r="22" spans="1:46" s="248" customFormat="1" ht="13" x14ac:dyDescent="0.2">
      <c r="A22" s="276"/>
      <c r="AK22" s="1123" t="s">
        <v>499</v>
      </c>
      <c r="AL22" s="1124"/>
      <c r="AM22" s="1124"/>
      <c r="AN22" s="1125"/>
      <c r="AO22" s="281">
        <v>98.3</v>
      </c>
      <c r="AP22" s="282">
        <v>99.4</v>
      </c>
      <c r="AQ22" s="283">
        <v>-1.1000000000000001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500</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05" t="s">
        <v>481</v>
      </c>
      <c r="AP30" s="253"/>
      <c r="AQ30" s="254" t="s">
        <v>482</v>
      </c>
      <c r="AR30" s="255"/>
    </row>
    <row r="31" spans="1:46" ht="13" x14ac:dyDescent="0.2">
      <c r="A31" s="247"/>
      <c r="AK31" s="256"/>
      <c r="AL31" s="257"/>
      <c r="AM31" s="257"/>
      <c r="AN31" s="258"/>
      <c r="AO31" s="1106"/>
      <c r="AP31" s="259" t="s">
        <v>483</v>
      </c>
      <c r="AQ31" s="260" t="s">
        <v>484</v>
      </c>
      <c r="AR31" s="261" t="s">
        <v>485</v>
      </c>
    </row>
    <row r="32" spans="1:46" ht="27" customHeight="1" x14ac:dyDescent="0.2">
      <c r="A32" s="247"/>
      <c r="AK32" s="1107" t="s">
        <v>503</v>
      </c>
      <c r="AL32" s="1108"/>
      <c r="AM32" s="1108"/>
      <c r="AN32" s="1109"/>
      <c r="AO32" s="291">
        <v>7099829</v>
      </c>
      <c r="AP32" s="291">
        <v>33476</v>
      </c>
      <c r="AQ32" s="292">
        <v>30085</v>
      </c>
      <c r="AR32" s="293">
        <v>11.3</v>
      </c>
    </row>
    <row r="33" spans="1:46" ht="13.5" customHeight="1" x14ac:dyDescent="0.2">
      <c r="A33" s="247"/>
      <c r="AK33" s="1107" t="s">
        <v>504</v>
      </c>
      <c r="AL33" s="1108"/>
      <c r="AM33" s="1108"/>
      <c r="AN33" s="1109"/>
      <c r="AO33" s="291" t="s">
        <v>490</v>
      </c>
      <c r="AP33" s="291" t="s">
        <v>490</v>
      </c>
      <c r="AQ33" s="292" t="s">
        <v>490</v>
      </c>
      <c r="AR33" s="293" t="s">
        <v>490</v>
      </c>
    </row>
    <row r="34" spans="1:46" ht="27" customHeight="1" x14ac:dyDescent="0.2">
      <c r="A34" s="247"/>
      <c r="AK34" s="1107" t="s">
        <v>505</v>
      </c>
      <c r="AL34" s="1108"/>
      <c r="AM34" s="1108"/>
      <c r="AN34" s="1109"/>
      <c r="AO34" s="291" t="s">
        <v>490</v>
      </c>
      <c r="AP34" s="291" t="s">
        <v>490</v>
      </c>
      <c r="AQ34" s="292">
        <v>20</v>
      </c>
      <c r="AR34" s="293" t="s">
        <v>490</v>
      </c>
    </row>
    <row r="35" spans="1:46" ht="27" customHeight="1" x14ac:dyDescent="0.2">
      <c r="A35" s="247"/>
      <c r="AK35" s="1107" t="s">
        <v>506</v>
      </c>
      <c r="AL35" s="1108"/>
      <c r="AM35" s="1108"/>
      <c r="AN35" s="1109"/>
      <c r="AO35" s="291">
        <v>1854305</v>
      </c>
      <c r="AP35" s="291">
        <v>8743</v>
      </c>
      <c r="AQ35" s="292">
        <v>7684</v>
      </c>
      <c r="AR35" s="293">
        <v>13.8</v>
      </c>
    </row>
    <row r="36" spans="1:46" ht="27" customHeight="1" x14ac:dyDescent="0.2">
      <c r="A36" s="247"/>
      <c r="AK36" s="1107" t="s">
        <v>507</v>
      </c>
      <c r="AL36" s="1108"/>
      <c r="AM36" s="1108"/>
      <c r="AN36" s="1109"/>
      <c r="AO36" s="291" t="s">
        <v>490</v>
      </c>
      <c r="AP36" s="291" t="s">
        <v>490</v>
      </c>
      <c r="AQ36" s="292">
        <v>531</v>
      </c>
      <c r="AR36" s="293" t="s">
        <v>490</v>
      </c>
    </row>
    <row r="37" spans="1:46" ht="13.5" customHeight="1" x14ac:dyDescent="0.2">
      <c r="A37" s="247"/>
      <c r="AK37" s="1107" t="s">
        <v>508</v>
      </c>
      <c r="AL37" s="1108"/>
      <c r="AM37" s="1108"/>
      <c r="AN37" s="1109"/>
      <c r="AO37" s="291">
        <v>1018</v>
      </c>
      <c r="AP37" s="291">
        <v>5</v>
      </c>
      <c r="AQ37" s="292">
        <v>977</v>
      </c>
      <c r="AR37" s="293">
        <v>-99.5</v>
      </c>
    </row>
    <row r="38" spans="1:46" ht="27" customHeight="1" x14ac:dyDescent="0.2">
      <c r="A38" s="247"/>
      <c r="AK38" s="1110" t="s">
        <v>509</v>
      </c>
      <c r="AL38" s="1111"/>
      <c r="AM38" s="1111"/>
      <c r="AN38" s="1112"/>
      <c r="AO38" s="294" t="s">
        <v>490</v>
      </c>
      <c r="AP38" s="294" t="s">
        <v>490</v>
      </c>
      <c r="AQ38" s="295">
        <v>0</v>
      </c>
      <c r="AR38" s="283" t="s">
        <v>490</v>
      </c>
      <c r="AS38" s="290"/>
    </row>
    <row r="39" spans="1:46" ht="13" x14ac:dyDescent="0.2">
      <c r="A39" s="247"/>
      <c r="AK39" s="1110" t="s">
        <v>510</v>
      </c>
      <c r="AL39" s="1111"/>
      <c r="AM39" s="1111"/>
      <c r="AN39" s="1112"/>
      <c r="AO39" s="291">
        <v>-973115</v>
      </c>
      <c r="AP39" s="291">
        <v>-4588</v>
      </c>
      <c r="AQ39" s="292">
        <v>-7625</v>
      </c>
      <c r="AR39" s="293">
        <v>-39.799999999999997</v>
      </c>
      <c r="AS39" s="290"/>
    </row>
    <row r="40" spans="1:46" ht="27" customHeight="1" x14ac:dyDescent="0.2">
      <c r="A40" s="247"/>
      <c r="AK40" s="1107" t="s">
        <v>511</v>
      </c>
      <c r="AL40" s="1108"/>
      <c r="AM40" s="1108"/>
      <c r="AN40" s="1109"/>
      <c r="AO40" s="291">
        <v>-6058323</v>
      </c>
      <c r="AP40" s="291">
        <v>-28566</v>
      </c>
      <c r="AQ40" s="292">
        <v>-22878</v>
      </c>
      <c r="AR40" s="293">
        <v>24.9</v>
      </c>
      <c r="AS40" s="290"/>
    </row>
    <row r="41" spans="1:46" ht="13" x14ac:dyDescent="0.2">
      <c r="A41" s="247"/>
      <c r="AK41" s="1113" t="s">
        <v>287</v>
      </c>
      <c r="AL41" s="1114"/>
      <c r="AM41" s="1114"/>
      <c r="AN41" s="1115"/>
      <c r="AO41" s="291">
        <v>1923714</v>
      </c>
      <c r="AP41" s="291">
        <v>9071</v>
      </c>
      <c r="AQ41" s="292">
        <v>8794</v>
      </c>
      <c r="AR41" s="293">
        <v>3.1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00" t="s">
        <v>481</v>
      </c>
      <c r="AN49" s="1102" t="s">
        <v>514</v>
      </c>
      <c r="AO49" s="1103"/>
      <c r="AP49" s="1103"/>
      <c r="AQ49" s="1103"/>
      <c r="AR49" s="1104"/>
    </row>
    <row r="50" spans="1:44" ht="13" x14ac:dyDescent="0.2">
      <c r="A50" s="247"/>
      <c r="AK50" s="305"/>
      <c r="AL50" s="306"/>
      <c r="AM50" s="1101"/>
      <c r="AN50" s="307" t="s">
        <v>515</v>
      </c>
      <c r="AO50" s="308" t="s">
        <v>516</v>
      </c>
      <c r="AP50" s="309" t="s">
        <v>517</v>
      </c>
      <c r="AQ50" s="310" t="s">
        <v>518</v>
      </c>
      <c r="AR50" s="311" t="s">
        <v>519</v>
      </c>
    </row>
    <row r="51" spans="1:44" ht="13" x14ac:dyDescent="0.2">
      <c r="A51" s="247"/>
      <c r="AK51" s="303" t="s">
        <v>520</v>
      </c>
      <c r="AL51" s="304"/>
      <c r="AM51" s="312">
        <v>7522216</v>
      </c>
      <c r="AN51" s="313">
        <v>35270</v>
      </c>
      <c r="AO51" s="314">
        <v>-26.7</v>
      </c>
      <c r="AP51" s="315">
        <v>43261</v>
      </c>
      <c r="AQ51" s="316">
        <v>-6</v>
      </c>
      <c r="AR51" s="317">
        <v>-20.7</v>
      </c>
    </row>
    <row r="52" spans="1:44" ht="13" x14ac:dyDescent="0.2">
      <c r="A52" s="247"/>
      <c r="AK52" s="318"/>
      <c r="AL52" s="319" t="s">
        <v>521</v>
      </c>
      <c r="AM52" s="320">
        <v>3227385</v>
      </c>
      <c r="AN52" s="321">
        <v>15133</v>
      </c>
      <c r="AO52" s="322">
        <v>-41.2</v>
      </c>
      <c r="AP52" s="323">
        <v>24721</v>
      </c>
      <c r="AQ52" s="324">
        <v>-1.7</v>
      </c>
      <c r="AR52" s="325">
        <v>-39.5</v>
      </c>
    </row>
    <row r="53" spans="1:44" ht="13" x14ac:dyDescent="0.2">
      <c r="A53" s="247"/>
      <c r="AK53" s="303" t="s">
        <v>522</v>
      </c>
      <c r="AL53" s="304"/>
      <c r="AM53" s="312">
        <v>6175609</v>
      </c>
      <c r="AN53" s="313">
        <v>29057</v>
      </c>
      <c r="AO53" s="314">
        <v>-17.600000000000001</v>
      </c>
      <c r="AP53" s="315">
        <v>40626</v>
      </c>
      <c r="AQ53" s="316">
        <v>-6.1</v>
      </c>
      <c r="AR53" s="317">
        <v>-11.5</v>
      </c>
    </row>
    <row r="54" spans="1:44" ht="13" x14ac:dyDescent="0.2">
      <c r="A54" s="247"/>
      <c r="AK54" s="318"/>
      <c r="AL54" s="319" t="s">
        <v>521</v>
      </c>
      <c r="AM54" s="320">
        <v>3172498</v>
      </c>
      <c r="AN54" s="321">
        <v>14927</v>
      </c>
      <c r="AO54" s="322">
        <v>-1.4</v>
      </c>
      <c r="AP54" s="323">
        <v>24279</v>
      </c>
      <c r="AQ54" s="324">
        <v>-1.8</v>
      </c>
      <c r="AR54" s="325">
        <v>0.4</v>
      </c>
    </row>
    <row r="55" spans="1:44" ht="13" x14ac:dyDescent="0.2">
      <c r="A55" s="247"/>
      <c r="AK55" s="303" t="s">
        <v>523</v>
      </c>
      <c r="AL55" s="304"/>
      <c r="AM55" s="312">
        <v>6284529</v>
      </c>
      <c r="AN55" s="313">
        <v>29626</v>
      </c>
      <c r="AO55" s="314">
        <v>2</v>
      </c>
      <c r="AP55" s="315">
        <v>46133</v>
      </c>
      <c r="AQ55" s="316">
        <v>13.6</v>
      </c>
      <c r="AR55" s="317">
        <v>-11.6</v>
      </c>
    </row>
    <row r="56" spans="1:44" ht="13" x14ac:dyDescent="0.2">
      <c r="A56" s="247"/>
      <c r="AK56" s="318"/>
      <c r="AL56" s="319" t="s">
        <v>521</v>
      </c>
      <c r="AM56" s="320">
        <v>3769757</v>
      </c>
      <c r="AN56" s="321">
        <v>17771</v>
      </c>
      <c r="AO56" s="322">
        <v>19.100000000000001</v>
      </c>
      <c r="AP56" s="323">
        <v>27280</v>
      </c>
      <c r="AQ56" s="324">
        <v>12.4</v>
      </c>
      <c r="AR56" s="325">
        <v>6.7</v>
      </c>
    </row>
    <row r="57" spans="1:44" ht="13" x14ac:dyDescent="0.2">
      <c r="A57" s="247"/>
      <c r="AK57" s="303" t="s">
        <v>524</v>
      </c>
      <c r="AL57" s="304"/>
      <c r="AM57" s="312">
        <v>9159929</v>
      </c>
      <c r="AN57" s="313">
        <v>43159</v>
      </c>
      <c r="AO57" s="314">
        <v>45.7</v>
      </c>
      <c r="AP57" s="315">
        <v>49174</v>
      </c>
      <c r="AQ57" s="316">
        <v>6.6</v>
      </c>
      <c r="AR57" s="317">
        <v>39.1</v>
      </c>
    </row>
    <row r="58" spans="1:44" ht="13" x14ac:dyDescent="0.2">
      <c r="A58" s="247"/>
      <c r="AK58" s="318"/>
      <c r="AL58" s="319" t="s">
        <v>521</v>
      </c>
      <c r="AM58" s="320">
        <v>5612290</v>
      </c>
      <c r="AN58" s="321">
        <v>26444</v>
      </c>
      <c r="AO58" s="322">
        <v>48.8</v>
      </c>
      <c r="AP58" s="323">
        <v>29896</v>
      </c>
      <c r="AQ58" s="324">
        <v>9.6</v>
      </c>
      <c r="AR58" s="325">
        <v>39.200000000000003</v>
      </c>
    </row>
    <row r="59" spans="1:44" ht="13" x14ac:dyDescent="0.2">
      <c r="A59" s="247"/>
      <c r="AK59" s="303" t="s">
        <v>525</v>
      </c>
      <c r="AL59" s="304"/>
      <c r="AM59" s="312">
        <v>12333035</v>
      </c>
      <c r="AN59" s="313">
        <v>58152</v>
      </c>
      <c r="AO59" s="314">
        <v>34.700000000000003</v>
      </c>
      <c r="AP59" s="315">
        <v>50636</v>
      </c>
      <c r="AQ59" s="316">
        <v>3</v>
      </c>
      <c r="AR59" s="317">
        <v>31.7</v>
      </c>
    </row>
    <row r="60" spans="1:44" ht="13" x14ac:dyDescent="0.2">
      <c r="A60" s="247"/>
      <c r="AK60" s="318"/>
      <c r="AL60" s="319" t="s">
        <v>521</v>
      </c>
      <c r="AM60" s="320">
        <v>6787724</v>
      </c>
      <c r="AN60" s="321">
        <v>32005</v>
      </c>
      <c r="AO60" s="322">
        <v>21</v>
      </c>
      <c r="AP60" s="323">
        <v>31778</v>
      </c>
      <c r="AQ60" s="324">
        <v>6.3</v>
      </c>
      <c r="AR60" s="325">
        <v>14.7</v>
      </c>
    </row>
    <row r="61" spans="1:44" ht="13" x14ac:dyDescent="0.2">
      <c r="A61" s="247"/>
      <c r="AK61" s="303" t="s">
        <v>526</v>
      </c>
      <c r="AL61" s="326"/>
      <c r="AM61" s="312">
        <v>8295064</v>
      </c>
      <c r="AN61" s="313">
        <v>39053</v>
      </c>
      <c r="AO61" s="314">
        <v>7.6</v>
      </c>
      <c r="AP61" s="315">
        <v>45966</v>
      </c>
      <c r="AQ61" s="327">
        <v>2.2000000000000002</v>
      </c>
      <c r="AR61" s="317">
        <v>5.4</v>
      </c>
    </row>
    <row r="62" spans="1:44" ht="13" x14ac:dyDescent="0.2">
      <c r="A62" s="247"/>
      <c r="AK62" s="318"/>
      <c r="AL62" s="319" t="s">
        <v>521</v>
      </c>
      <c r="AM62" s="320">
        <v>4513931</v>
      </c>
      <c r="AN62" s="321">
        <v>21256</v>
      </c>
      <c r="AO62" s="322">
        <v>9.3000000000000007</v>
      </c>
      <c r="AP62" s="323">
        <v>27591</v>
      </c>
      <c r="AQ62" s="324">
        <v>5</v>
      </c>
      <c r="AR62" s="325">
        <v>4.3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MXOgdKnKBhJmGAj0ZUTLVsFVa9Xj43Og2AXDDSHr0BWfhU8gIlg1E0sq1HuwjijakLJkErAaZF3eHHNHoTHKhQ==" saltValue="7qFRT4YuetDNO4hm/LFuT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ebh64sHOtJ7X0vwddUoXSWVG37iGq6n0PWfY1lAnX+OMtvdDWz038Qcu1FTJLoxBb8N3uQRYrqUnvJrt3apsMg==" saltValue="tK84KY23v18CFY/QKRxUU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94Ck2djcfpSY+3HtFZidSfmXvJOVi+sB26TDxqToAkbH7vaEKI4x9BWqSGmYwMWNs6z5ahs06Y/nKi29fRf5vw==" saltValue="AI51MXPOPrAxN8SLxqtbP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12.65</v>
      </c>
      <c r="G47" s="12">
        <v>15.09</v>
      </c>
      <c r="H47" s="12">
        <v>17.79</v>
      </c>
      <c r="I47" s="12">
        <v>16.829999999999998</v>
      </c>
      <c r="J47" s="13">
        <v>16.48</v>
      </c>
    </row>
    <row r="48" spans="2:10" ht="57.75" customHeight="1" x14ac:dyDescent="0.2">
      <c r="B48" s="14"/>
      <c r="C48" s="1128" t="s">
        <v>4</v>
      </c>
      <c r="D48" s="1128"/>
      <c r="E48" s="1129"/>
      <c r="F48" s="15">
        <v>6.23</v>
      </c>
      <c r="G48" s="16">
        <v>6.96</v>
      </c>
      <c r="H48" s="16">
        <v>6.91</v>
      </c>
      <c r="I48" s="16">
        <v>7.2</v>
      </c>
      <c r="J48" s="17">
        <v>6.71</v>
      </c>
    </row>
    <row r="49" spans="2:10" ht="57.75" customHeight="1" thickBot="1" x14ac:dyDescent="0.25">
      <c r="B49" s="18"/>
      <c r="C49" s="1130" t="s">
        <v>5</v>
      </c>
      <c r="D49" s="1130"/>
      <c r="E49" s="1131"/>
      <c r="F49" s="19" t="s">
        <v>533</v>
      </c>
      <c r="G49" s="20">
        <v>1.03</v>
      </c>
      <c r="H49" s="20" t="s">
        <v>534</v>
      </c>
      <c r="I49" s="20" t="s">
        <v>535</v>
      </c>
      <c r="J49" s="21" t="s">
        <v>536</v>
      </c>
    </row>
    <row r="50" spans="2:10" ht="13" x14ac:dyDescent="0.2"/>
  </sheetData>
  <sheetProtection algorithmName="SHA-512" hashValue="m+1DWbZaSvbqLGMp71V9f09KDSE89gF4t6GwH4cx/1zvlucHFpNDpTomUtXBHwLe142MoEOEoHkiT6ZoYYbriQ==" saltValue="XkH19rh8VT/T8d/chZI0r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537</v>
      </c>
      <c r="D34" s="1136"/>
      <c r="E34" s="1137"/>
      <c r="F34" s="32">
        <v>17.600000000000001</v>
      </c>
      <c r="G34" s="33">
        <v>19.13</v>
      </c>
      <c r="H34" s="33">
        <v>21.05</v>
      </c>
      <c r="I34" s="33">
        <v>19.37</v>
      </c>
      <c r="J34" s="34">
        <v>15.99</v>
      </c>
      <c r="K34" s="22"/>
      <c r="L34" s="22"/>
      <c r="M34" s="22"/>
      <c r="N34" s="22"/>
      <c r="O34" s="22"/>
      <c r="P34" s="22"/>
    </row>
    <row r="35" spans="1:16" ht="39" customHeight="1" x14ac:dyDescent="0.2">
      <c r="A35" s="22"/>
      <c r="B35" s="35"/>
      <c r="C35" s="1132" t="s">
        <v>538</v>
      </c>
      <c r="D35" s="1132"/>
      <c r="E35" s="1133"/>
      <c r="F35" s="36">
        <v>6.14</v>
      </c>
      <c r="G35" s="37">
        <v>6.89</v>
      </c>
      <c r="H35" s="37">
        <v>6.85</v>
      </c>
      <c r="I35" s="37">
        <v>7.12</v>
      </c>
      <c r="J35" s="38">
        <v>6.6</v>
      </c>
      <c r="K35" s="22"/>
      <c r="L35" s="22"/>
      <c r="M35" s="22"/>
      <c r="N35" s="22"/>
      <c r="O35" s="22"/>
      <c r="P35" s="22"/>
    </row>
    <row r="36" spans="1:16" ht="39" customHeight="1" x14ac:dyDescent="0.2">
      <c r="A36" s="22"/>
      <c r="B36" s="35"/>
      <c r="C36" s="1132" t="s">
        <v>539</v>
      </c>
      <c r="D36" s="1132"/>
      <c r="E36" s="1133"/>
      <c r="F36" s="36">
        <v>5.77</v>
      </c>
      <c r="G36" s="37">
        <v>4.53</v>
      </c>
      <c r="H36" s="37">
        <v>4.13</v>
      </c>
      <c r="I36" s="37">
        <v>4.2300000000000004</v>
      </c>
      <c r="J36" s="38">
        <v>3.92</v>
      </c>
      <c r="K36" s="22"/>
      <c r="L36" s="22"/>
      <c r="M36" s="22"/>
      <c r="N36" s="22"/>
      <c r="O36" s="22"/>
      <c r="P36" s="22"/>
    </row>
    <row r="37" spans="1:16" ht="39" customHeight="1" x14ac:dyDescent="0.2">
      <c r="A37" s="22"/>
      <c r="B37" s="35"/>
      <c r="C37" s="1132" t="s">
        <v>540</v>
      </c>
      <c r="D37" s="1132"/>
      <c r="E37" s="1133"/>
      <c r="F37" s="36">
        <v>0.64</v>
      </c>
      <c r="G37" s="37">
        <v>0.83</v>
      </c>
      <c r="H37" s="37">
        <v>0.78</v>
      </c>
      <c r="I37" s="37">
        <v>1.28</v>
      </c>
      <c r="J37" s="38">
        <v>1.6</v>
      </c>
      <c r="K37" s="22"/>
      <c r="L37" s="22"/>
      <c r="M37" s="22"/>
      <c r="N37" s="22"/>
      <c r="O37" s="22"/>
      <c r="P37" s="22"/>
    </row>
    <row r="38" spans="1:16" ht="39" customHeight="1" x14ac:dyDescent="0.2">
      <c r="A38" s="22"/>
      <c r="B38" s="35"/>
      <c r="C38" s="1132" t="s">
        <v>541</v>
      </c>
      <c r="D38" s="1132"/>
      <c r="E38" s="1133"/>
      <c r="F38" s="36">
        <v>1.26</v>
      </c>
      <c r="G38" s="37">
        <v>0.95</v>
      </c>
      <c r="H38" s="37">
        <v>1.42</v>
      </c>
      <c r="I38" s="37">
        <v>0.23</v>
      </c>
      <c r="J38" s="38">
        <v>0.84</v>
      </c>
      <c r="K38" s="22"/>
      <c r="L38" s="22"/>
      <c r="M38" s="22"/>
      <c r="N38" s="22"/>
      <c r="O38" s="22"/>
      <c r="P38" s="22"/>
    </row>
    <row r="39" spans="1:16" ht="39" customHeight="1" x14ac:dyDescent="0.2">
      <c r="A39" s="22"/>
      <c r="B39" s="35"/>
      <c r="C39" s="1132" t="s">
        <v>542</v>
      </c>
      <c r="D39" s="1132"/>
      <c r="E39" s="1133"/>
      <c r="F39" s="36">
        <v>0.1</v>
      </c>
      <c r="G39" s="37">
        <v>0.17</v>
      </c>
      <c r="H39" s="37">
        <v>0.19</v>
      </c>
      <c r="I39" s="37">
        <v>0.32</v>
      </c>
      <c r="J39" s="38">
        <v>0.41</v>
      </c>
      <c r="K39" s="22"/>
      <c r="L39" s="22"/>
      <c r="M39" s="22"/>
      <c r="N39" s="22"/>
      <c r="O39" s="22"/>
      <c r="P39" s="22"/>
    </row>
    <row r="40" spans="1:16" ht="39" customHeight="1" x14ac:dyDescent="0.2">
      <c r="A40" s="22"/>
      <c r="B40" s="35"/>
      <c r="C40" s="1132" t="s">
        <v>543</v>
      </c>
      <c r="D40" s="1132"/>
      <c r="E40" s="1133"/>
      <c r="F40" s="36">
        <v>1.07</v>
      </c>
      <c r="G40" s="37">
        <v>0.99</v>
      </c>
      <c r="H40" s="37">
        <v>0.72</v>
      </c>
      <c r="I40" s="37">
        <v>0.28000000000000003</v>
      </c>
      <c r="J40" s="38">
        <v>0.33</v>
      </c>
      <c r="K40" s="22"/>
      <c r="L40" s="22"/>
      <c r="M40" s="22"/>
      <c r="N40" s="22"/>
      <c r="O40" s="22"/>
      <c r="P40" s="22"/>
    </row>
    <row r="41" spans="1:16" ht="39" customHeight="1" x14ac:dyDescent="0.2">
      <c r="A41" s="22"/>
      <c r="B41" s="35"/>
      <c r="C41" s="1132" t="s">
        <v>544</v>
      </c>
      <c r="D41" s="1132"/>
      <c r="E41" s="1133"/>
      <c r="F41" s="36">
        <v>1.24</v>
      </c>
      <c r="G41" s="37">
        <v>1.19</v>
      </c>
      <c r="H41" s="37">
        <v>0.56000000000000005</v>
      </c>
      <c r="I41" s="37">
        <v>0.54</v>
      </c>
      <c r="J41" s="38">
        <v>0.24</v>
      </c>
      <c r="K41" s="22"/>
      <c r="L41" s="22"/>
      <c r="M41" s="22"/>
      <c r="N41" s="22"/>
      <c r="O41" s="22"/>
      <c r="P41" s="22"/>
    </row>
    <row r="42" spans="1:16" ht="39" customHeight="1" x14ac:dyDescent="0.2">
      <c r="A42" s="22"/>
      <c r="B42" s="39"/>
      <c r="C42" s="1132" t="s">
        <v>545</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546</v>
      </c>
      <c r="D43" s="1134"/>
      <c r="E43" s="1135"/>
      <c r="F43" s="41">
        <v>0.11</v>
      </c>
      <c r="G43" s="42">
        <v>0.09</v>
      </c>
      <c r="H43" s="42">
        <v>0.09</v>
      </c>
      <c r="I43" s="42">
        <v>0.1</v>
      </c>
      <c r="J43" s="43">
        <v>0.15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ZoiVPU2rhBj23eXBG2DUEfm+8QnPPUcAZfyjrvInzea4De+XEBbU9sBT5ZAixX0kKC95YK8gYPhYSWb02ZHzJQ==" saltValue="VdvftNwYYUHyjZFtkh2k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7662</v>
      </c>
      <c r="L45" s="58">
        <v>7842</v>
      </c>
      <c r="M45" s="58">
        <v>7784</v>
      </c>
      <c r="N45" s="58">
        <v>7292</v>
      </c>
      <c r="O45" s="59">
        <v>7100</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490</v>
      </c>
      <c r="L46" s="62" t="s">
        <v>490</v>
      </c>
      <c r="M46" s="62" t="s">
        <v>490</v>
      </c>
      <c r="N46" s="62" t="s">
        <v>490</v>
      </c>
      <c r="O46" s="63" t="s">
        <v>490</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490</v>
      </c>
      <c r="L47" s="62" t="s">
        <v>490</v>
      </c>
      <c r="M47" s="62" t="s">
        <v>490</v>
      </c>
      <c r="N47" s="62" t="s">
        <v>490</v>
      </c>
      <c r="O47" s="63" t="s">
        <v>490</v>
      </c>
      <c r="P47" s="46"/>
      <c r="Q47" s="46"/>
      <c r="R47" s="46"/>
      <c r="S47" s="46"/>
      <c r="T47" s="46"/>
      <c r="U47" s="46"/>
    </row>
    <row r="48" spans="1:21" ht="30.75" customHeight="1" x14ac:dyDescent="0.2">
      <c r="A48" s="46"/>
      <c r="B48" s="1163"/>
      <c r="C48" s="1164"/>
      <c r="D48" s="60"/>
      <c r="E48" s="1140" t="s">
        <v>13</v>
      </c>
      <c r="F48" s="1140"/>
      <c r="G48" s="1140"/>
      <c r="H48" s="1140"/>
      <c r="I48" s="1140"/>
      <c r="J48" s="1141"/>
      <c r="K48" s="61">
        <v>1904</v>
      </c>
      <c r="L48" s="62">
        <v>1786</v>
      </c>
      <c r="M48" s="62">
        <v>1877</v>
      </c>
      <c r="N48" s="62">
        <v>1916</v>
      </c>
      <c r="O48" s="63">
        <v>1854</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490</v>
      </c>
      <c r="L49" s="62" t="s">
        <v>490</v>
      </c>
      <c r="M49" s="62" t="s">
        <v>490</v>
      </c>
      <c r="N49" s="62" t="s">
        <v>490</v>
      </c>
      <c r="O49" s="63" t="s">
        <v>490</v>
      </c>
      <c r="P49" s="46"/>
      <c r="Q49" s="46"/>
      <c r="R49" s="46"/>
      <c r="S49" s="46"/>
      <c r="T49" s="46"/>
      <c r="U49" s="46"/>
    </row>
    <row r="50" spans="1:21" ht="30.75" customHeight="1" x14ac:dyDescent="0.2">
      <c r="A50" s="46"/>
      <c r="B50" s="1163"/>
      <c r="C50" s="1164"/>
      <c r="D50" s="60"/>
      <c r="E50" s="1140" t="s">
        <v>15</v>
      </c>
      <c r="F50" s="1140"/>
      <c r="G50" s="1140"/>
      <c r="H50" s="1140"/>
      <c r="I50" s="1140"/>
      <c r="J50" s="1141"/>
      <c r="K50" s="61">
        <v>1</v>
      </c>
      <c r="L50" s="62">
        <v>1</v>
      </c>
      <c r="M50" s="62">
        <v>1</v>
      </c>
      <c r="N50" s="62">
        <v>1</v>
      </c>
      <c r="O50" s="63">
        <v>1</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490</v>
      </c>
      <c r="L51" s="62" t="s">
        <v>490</v>
      </c>
      <c r="M51" s="62" t="s">
        <v>490</v>
      </c>
      <c r="N51" s="62" t="s">
        <v>490</v>
      </c>
      <c r="O51" s="63" t="s">
        <v>490</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7499</v>
      </c>
      <c r="L52" s="62">
        <v>7589</v>
      </c>
      <c r="M52" s="62">
        <v>7460</v>
      </c>
      <c r="N52" s="62">
        <v>7167</v>
      </c>
      <c r="O52" s="63">
        <v>7032</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2068</v>
      </c>
      <c r="L53" s="67">
        <v>2040</v>
      </c>
      <c r="M53" s="67">
        <v>2202</v>
      </c>
      <c r="N53" s="67">
        <v>2042</v>
      </c>
      <c r="O53" s="68">
        <v>1923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MQ69Df6kPHHvXBRI1uZz3UoJ72+BTDnKRHQ9mV5s+p/rZeVclQA/pZn5169Jb1VU+3iafXdx6UmgglX5yTCPg==" saltValue="J0RFdcGtGbI3GLNB/Ri6i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81" t="s">
        <v>30</v>
      </c>
      <c r="C41" s="1182"/>
      <c r="D41" s="103"/>
      <c r="E41" s="1183" t="s">
        <v>31</v>
      </c>
      <c r="F41" s="1183"/>
      <c r="G41" s="1183"/>
      <c r="H41" s="1184"/>
      <c r="I41" s="330">
        <v>68565</v>
      </c>
      <c r="J41" s="331">
        <v>67158</v>
      </c>
      <c r="K41" s="331">
        <v>63744</v>
      </c>
      <c r="L41" s="331">
        <v>61549</v>
      </c>
      <c r="M41" s="332">
        <v>61433</v>
      </c>
    </row>
    <row r="42" spans="2:13" ht="27.75" customHeight="1" x14ac:dyDescent="0.2">
      <c r="B42" s="1171"/>
      <c r="C42" s="1172"/>
      <c r="D42" s="104"/>
      <c r="E42" s="1175" t="s">
        <v>32</v>
      </c>
      <c r="F42" s="1175"/>
      <c r="G42" s="1175"/>
      <c r="H42" s="1176"/>
      <c r="I42" s="333">
        <v>6</v>
      </c>
      <c r="J42" s="334">
        <v>5</v>
      </c>
      <c r="K42" s="334">
        <v>4</v>
      </c>
      <c r="L42" s="334">
        <v>3</v>
      </c>
      <c r="M42" s="335">
        <v>2</v>
      </c>
    </row>
    <row r="43" spans="2:13" ht="27.75" customHeight="1" x14ac:dyDescent="0.2">
      <c r="B43" s="1171"/>
      <c r="C43" s="1172"/>
      <c r="D43" s="104"/>
      <c r="E43" s="1175" t="s">
        <v>33</v>
      </c>
      <c r="F43" s="1175"/>
      <c r="G43" s="1175"/>
      <c r="H43" s="1176"/>
      <c r="I43" s="333">
        <v>19435</v>
      </c>
      <c r="J43" s="334">
        <v>18239</v>
      </c>
      <c r="K43" s="334">
        <v>17014</v>
      </c>
      <c r="L43" s="334">
        <v>16656</v>
      </c>
      <c r="M43" s="335">
        <v>16640</v>
      </c>
    </row>
    <row r="44" spans="2:13" ht="27.75" customHeight="1" x14ac:dyDescent="0.2">
      <c r="B44" s="1171"/>
      <c r="C44" s="1172"/>
      <c r="D44" s="104"/>
      <c r="E44" s="1175" t="s">
        <v>34</v>
      </c>
      <c r="F44" s="1175"/>
      <c r="G44" s="1175"/>
      <c r="H44" s="1176"/>
      <c r="I44" s="333" t="s">
        <v>490</v>
      </c>
      <c r="J44" s="334" t="s">
        <v>490</v>
      </c>
      <c r="K44" s="334" t="s">
        <v>490</v>
      </c>
      <c r="L44" s="334" t="s">
        <v>490</v>
      </c>
      <c r="M44" s="335" t="s">
        <v>490</v>
      </c>
    </row>
    <row r="45" spans="2:13" ht="27.75" customHeight="1" x14ac:dyDescent="0.2">
      <c r="B45" s="1171"/>
      <c r="C45" s="1172"/>
      <c r="D45" s="104"/>
      <c r="E45" s="1175" t="s">
        <v>35</v>
      </c>
      <c r="F45" s="1175"/>
      <c r="G45" s="1175"/>
      <c r="H45" s="1176"/>
      <c r="I45" s="333">
        <v>10492</v>
      </c>
      <c r="J45" s="334">
        <v>10355</v>
      </c>
      <c r="K45" s="334">
        <v>10420</v>
      </c>
      <c r="L45" s="334">
        <v>10437</v>
      </c>
      <c r="M45" s="335">
        <v>10843</v>
      </c>
    </row>
    <row r="46" spans="2:13" ht="27.75" customHeight="1" x14ac:dyDescent="0.2">
      <c r="B46" s="1171"/>
      <c r="C46" s="1172"/>
      <c r="D46" s="105"/>
      <c r="E46" s="1175" t="s">
        <v>36</v>
      </c>
      <c r="F46" s="1175"/>
      <c r="G46" s="1175"/>
      <c r="H46" s="1176"/>
      <c r="I46" s="333">
        <v>89</v>
      </c>
      <c r="J46" s="334">
        <v>34</v>
      </c>
      <c r="K46" s="334">
        <v>12</v>
      </c>
      <c r="L46" s="334">
        <v>47</v>
      </c>
      <c r="M46" s="335">
        <v>49</v>
      </c>
    </row>
    <row r="47" spans="2:13" ht="27.75" customHeight="1" x14ac:dyDescent="0.2">
      <c r="B47" s="1171"/>
      <c r="C47" s="1172"/>
      <c r="D47" s="106"/>
      <c r="E47" s="1185" t="s">
        <v>37</v>
      </c>
      <c r="F47" s="1186"/>
      <c r="G47" s="1186"/>
      <c r="H47" s="1187"/>
      <c r="I47" s="333" t="s">
        <v>490</v>
      </c>
      <c r="J47" s="334" t="s">
        <v>490</v>
      </c>
      <c r="K47" s="334" t="s">
        <v>490</v>
      </c>
      <c r="L47" s="334" t="s">
        <v>490</v>
      </c>
      <c r="M47" s="335" t="s">
        <v>490</v>
      </c>
    </row>
    <row r="48" spans="2:13" ht="27.75" customHeight="1" x14ac:dyDescent="0.2">
      <c r="B48" s="1171"/>
      <c r="C48" s="1172"/>
      <c r="D48" s="104"/>
      <c r="E48" s="1175" t="s">
        <v>38</v>
      </c>
      <c r="F48" s="1175"/>
      <c r="G48" s="1175"/>
      <c r="H48" s="1176"/>
      <c r="I48" s="333" t="s">
        <v>490</v>
      </c>
      <c r="J48" s="334" t="s">
        <v>490</v>
      </c>
      <c r="K48" s="334" t="s">
        <v>490</v>
      </c>
      <c r="L48" s="334" t="s">
        <v>490</v>
      </c>
      <c r="M48" s="335" t="s">
        <v>490</v>
      </c>
    </row>
    <row r="49" spans="2:13" ht="27.75" customHeight="1" x14ac:dyDescent="0.2">
      <c r="B49" s="1173"/>
      <c r="C49" s="1174"/>
      <c r="D49" s="104"/>
      <c r="E49" s="1175" t="s">
        <v>39</v>
      </c>
      <c r="F49" s="1175"/>
      <c r="G49" s="1175"/>
      <c r="H49" s="1176"/>
      <c r="I49" s="333" t="s">
        <v>490</v>
      </c>
      <c r="J49" s="334" t="s">
        <v>490</v>
      </c>
      <c r="K49" s="334" t="s">
        <v>490</v>
      </c>
      <c r="L49" s="334" t="s">
        <v>490</v>
      </c>
      <c r="M49" s="335" t="s">
        <v>490</v>
      </c>
    </row>
    <row r="50" spans="2:13" ht="27.75" customHeight="1" x14ac:dyDescent="0.2">
      <c r="B50" s="1169" t="s">
        <v>40</v>
      </c>
      <c r="C50" s="1170"/>
      <c r="D50" s="107"/>
      <c r="E50" s="1175" t="s">
        <v>41</v>
      </c>
      <c r="F50" s="1175"/>
      <c r="G50" s="1175"/>
      <c r="H50" s="1176"/>
      <c r="I50" s="333">
        <v>11775</v>
      </c>
      <c r="J50" s="334">
        <v>18063</v>
      </c>
      <c r="K50" s="334">
        <v>19996</v>
      </c>
      <c r="L50" s="334">
        <v>19943</v>
      </c>
      <c r="M50" s="335">
        <v>20128</v>
      </c>
    </row>
    <row r="51" spans="2:13" ht="27.75" customHeight="1" x14ac:dyDescent="0.2">
      <c r="B51" s="1171"/>
      <c r="C51" s="1172"/>
      <c r="D51" s="104"/>
      <c r="E51" s="1175" t="s">
        <v>42</v>
      </c>
      <c r="F51" s="1175"/>
      <c r="G51" s="1175"/>
      <c r="H51" s="1176"/>
      <c r="I51" s="333">
        <v>7316</v>
      </c>
      <c r="J51" s="334">
        <v>7095</v>
      </c>
      <c r="K51" s="334">
        <v>6591</v>
      </c>
      <c r="L51" s="334">
        <v>7961</v>
      </c>
      <c r="M51" s="335">
        <v>8120</v>
      </c>
    </row>
    <row r="52" spans="2:13" ht="27.75" customHeight="1" x14ac:dyDescent="0.2">
      <c r="B52" s="1173"/>
      <c r="C52" s="1174"/>
      <c r="D52" s="104"/>
      <c r="E52" s="1175" t="s">
        <v>43</v>
      </c>
      <c r="F52" s="1175"/>
      <c r="G52" s="1175"/>
      <c r="H52" s="1176"/>
      <c r="I52" s="333">
        <v>67212</v>
      </c>
      <c r="J52" s="334">
        <v>65390</v>
      </c>
      <c r="K52" s="334">
        <v>62140</v>
      </c>
      <c r="L52" s="334">
        <v>60251</v>
      </c>
      <c r="M52" s="335">
        <v>57485</v>
      </c>
    </row>
    <row r="53" spans="2:13" ht="27.75" customHeight="1" thickBot="1" x14ac:dyDescent="0.25">
      <c r="B53" s="1177" t="s">
        <v>19</v>
      </c>
      <c r="C53" s="1178"/>
      <c r="D53" s="108"/>
      <c r="E53" s="1179" t="s">
        <v>44</v>
      </c>
      <c r="F53" s="1179"/>
      <c r="G53" s="1179"/>
      <c r="H53" s="1180"/>
      <c r="I53" s="336">
        <v>12284</v>
      </c>
      <c r="J53" s="337">
        <v>5241</v>
      </c>
      <c r="K53" s="337">
        <v>2466</v>
      </c>
      <c r="L53" s="337">
        <v>537</v>
      </c>
      <c r="M53" s="338">
        <v>3234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rQhddXach4ozIExpwd4HB4wkiBsXmAkUTg7ouL4+xDDoXe8TkmgsPwzT6y1SywpCgn3PrXeL+XZSTENEI9Xdg==" saltValue="ON3rxtmzW58QjvFLFoLE4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196" t="s">
        <v>46</v>
      </c>
      <c r="D55" s="1196"/>
      <c r="E55" s="1197"/>
      <c r="F55" s="339">
        <v>7988</v>
      </c>
      <c r="G55" s="339">
        <v>7685</v>
      </c>
      <c r="H55" s="340">
        <v>7717</v>
      </c>
    </row>
    <row r="56" spans="2:8" ht="52.5" customHeight="1" x14ac:dyDescent="0.2">
      <c r="B56" s="120"/>
      <c r="C56" s="1198" t="s">
        <v>47</v>
      </c>
      <c r="D56" s="1198"/>
      <c r="E56" s="1199"/>
      <c r="F56" s="341">
        <v>1251</v>
      </c>
      <c r="G56" s="341">
        <v>1488</v>
      </c>
      <c r="H56" s="342">
        <v>1688</v>
      </c>
    </row>
    <row r="57" spans="2:8" ht="53.25" customHeight="1" x14ac:dyDescent="0.2">
      <c r="B57" s="120"/>
      <c r="C57" s="1200" t="s">
        <v>48</v>
      </c>
      <c r="D57" s="1200"/>
      <c r="E57" s="1201"/>
      <c r="F57" s="343">
        <v>4868</v>
      </c>
      <c r="G57" s="343">
        <v>5299</v>
      </c>
      <c r="H57" s="344">
        <v>6117</v>
      </c>
    </row>
    <row r="58" spans="2:8" ht="45.75" customHeight="1" x14ac:dyDescent="0.2">
      <c r="B58" s="121"/>
      <c r="C58" s="1188" t="s">
        <v>560</v>
      </c>
      <c r="D58" s="1189"/>
      <c r="E58" s="1190"/>
      <c r="F58" s="345">
        <v>1322</v>
      </c>
      <c r="G58" s="345">
        <v>1428</v>
      </c>
      <c r="H58" s="346">
        <v>2836</v>
      </c>
    </row>
    <row r="59" spans="2:8" ht="45.75" customHeight="1" x14ac:dyDescent="0.2">
      <c r="B59" s="121"/>
      <c r="C59" s="1188" t="s">
        <v>561</v>
      </c>
      <c r="D59" s="1189"/>
      <c r="E59" s="1190"/>
      <c r="F59" s="345">
        <v>2952</v>
      </c>
      <c r="G59" s="345">
        <v>3192</v>
      </c>
      <c r="H59" s="346">
        <v>2641</v>
      </c>
    </row>
    <row r="60" spans="2:8" ht="45.75" customHeight="1" x14ac:dyDescent="0.2">
      <c r="B60" s="121"/>
      <c r="C60" s="1188" t="s">
        <v>562</v>
      </c>
      <c r="D60" s="1189"/>
      <c r="E60" s="1190"/>
      <c r="F60" s="345">
        <v>120</v>
      </c>
      <c r="G60" s="345">
        <v>124</v>
      </c>
      <c r="H60" s="346">
        <v>126</v>
      </c>
    </row>
    <row r="61" spans="2:8" ht="45.75" customHeight="1" x14ac:dyDescent="0.2">
      <c r="B61" s="121"/>
      <c r="C61" s="1188" t="s">
        <v>563</v>
      </c>
      <c r="D61" s="1189"/>
      <c r="E61" s="1190"/>
      <c r="F61" s="345">
        <v>83</v>
      </c>
      <c r="G61" s="345">
        <v>88</v>
      </c>
      <c r="H61" s="346">
        <v>98</v>
      </c>
    </row>
    <row r="62" spans="2:8" ht="45.75" customHeight="1" thickBot="1" x14ac:dyDescent="0.25">
      <c r="B62" s="122"/>
      <c r="C62" s="1191" t="s">
        <v>564</v>
      </c>
      <c r="D62" s="1192"/>
      <c r="E62" s="1193"/>
      <c r="F62" s="347">
        <v>102</v>
      </c>
      <c r="G62" s="347">
        <v>124</v>
      </c>
      <c r="H62" s="348">
        <v>91</v>
      </c>
    </row>
    <row r="63" spans="2:8" ht="52.5" customHeight="1" thickBot="1" x14ac:dyDescent="0.25">
      <c r="B63" s="123"/>
      <c r="C63" s="1194" t="s">
        <v>49</v>
      </c>
      <c r="D63" s="1194"/>
      <c r="E63" s="1195"/>
      <c r="F63" s="349">
        <v>14108</v>
      </c>
      <c r="G63" s="349">
        <v>14471</v>
      </c>
      <c r="H63" s="350">
        <v>15521</v>
      </c>
    </row>
    <row r="64" spans="2:8" ht="13" x14ac:dyDescent="0.2"/>
  </sheetData>
  <sheetProtection algorithmName="SHA-512" hashValue="br/gHKPRK7PpSf4hHmG20SzJii+Fup/9JBSzYk6M1DoVlMHWQUmCLSyHWIHX8jLkjsQItwfqH76ez01kVpzIxA==" saltValue="axgLyNoVMktaf252PdLh5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EBA99-E664-4864-AE04-51EE9B463922}">
  <sheetPr>
    <pageSetUpPr fitToPage="1"/>
  </sheetPr>
  <dimension ref="A1:DE85"/>
  <sheetViews>
    <sheetView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568</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v>33</v>
      </c>
      <c r="BQ51" s="1231"/>
      <c r="BR51" s="1231"/>
      <c r="BS51" s="1231"/>
      <c r="BT51" s="1231"/>
      <c r="BU51" s="1231"/>
      <c r="BV51" s="1231"/>
      <c r="BW51" s="1231"/>
      <c r="BX51" s="1231">
        <v>13.3</v>
      </c>
      <c r="BY51" s="1231"/>
      <c r="BZ51" s="1231"/>
      <c r="CA51" s="1231"/>
      <c r="CB51" s="1231"/>
      <c r="CC51" s="1231"/>
      <c r="CD51" s="1231"/>
      <c r="CE51" s="1231"/>
      <c r="CF51" s="1231">
        <v>6.4</v>
      </c>
      <c r="CG51" s="1231"/>
      <c r="CH51" s="1231"/>
      <c r="CI51" s="1231"/>
      <c r="CJ51" s="1231"/>
      <c r="CK51" s="1231"/>
      <c r="CL51" s="1231"/>
      <c r="CM51" s="1231"/>
      <c r="CN51" s="1231">
        <v>1.3</v>
      </c>
      <c r="CO51" s="1231"/>
      <c r="CP51" s="1231"/>
      <c r="CQ51" s="1231"/>
      <c r="CR51" s="1231"/>
      <c r="CS51" s="1231"/>
      <c r="CT51" s="1231"/>
      <c r="CU51" s="1231"/>
      <c r="CV51" s="1231">
        <v>7.9</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66.599999999999994</v>
      </c>
      <c r="BQ53" s="1231"/>
      <c r="BR53" s="1231"/>
      <c r="BS53" s="1231"/>
      <c r="BT53" s="1231"/>
      <c r="BU53" s="1231"/>
      <c r="BV53" s="1231"/>
      <c r="BW53" s="1231"/>
      <c r="BX53" s="1231">
        <v>68.3</v>
      </c>
      <c r="BY53" s="1231"/>
      <c r="BZ53" s="1231"/>
      <c r="CA53" s="1231"/>
      <c r="CB53" s="1231"/>
      <c r="CC53" s="1231"/>
      <c r="CD53" s="1231"/>
      <c r="CE53" s="1231"/>
      <c r="CF53" s="1231">
        <v>69.599999999999994</v>
      </c>
      <c r="CG53" s="1231"/>
      <c r="CH53" s="1231"/>
      <c r="CI53" s="1231"/>
      <c r="CJ53" s="1231"/>
      <c r="CK53" s="1231"/>
      <c r="CL53" s="1231"/>
      <c r="CM53" s="1231"/>
      <c r="CN53" s="1231">
        <v>70.900000000000006</v>
      </c>
      <c r="CO53" s="1231"/>
      <c r="CP53" s="1231"/>
      <c r="CQ53" s="1231"/>
      <c r="CR53" s="1231"/>
      <c r="CS53" s="1231"/>
      <c r="CT53" s="1231"/>
      <c r="CU53" s="1231"/>
      <c r="CV53" s="1231">
        <v>68</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18</v>
      </c>
      <c r="BQ55" s="1231"/>
      <c r="BR55" s="1231"/>
      <c r="BS55" s="1231"/>
      <c r="BT55" s="1231"/>
      <c r="BU55" s="1231"/>
      <c r="BV55" s="1231"/>
      <c r="BW55" s="1231"/>
      <c r="BX55" s="1231">
        <v>13.1</v>
      </c>
      <c r="BY55" s="1231"/>
      <c r="BZ55" s="1231"/>
      <c r="CA55" s="1231"/>
      <c r="CB55" s="1231"/>
      <c r="CC55" s="1231"/>
      <c r="CD55" s="1231"/>
      <c r="CE55" s="1231"/>
      <c r="CF55" s="1231">
        <v>10.9</v>
      </c>
      <c r="CG55" s="1231"/>
      <c r="CH55" s="1231"/>
      <c r="CI55" s="1231"/>
      <c r="CJ55" s="1231"/>
      <c r="CK55" s="1231"/>
      <c r="CL55" s="1231"/>
      <c r="CM55" s="1231"/>
      <c r="CN55" s="1231">
        <v>13.6</v>
      </c>
      <c r="CO55" s="1231"/>
      <c r="CP55" s="1231"/>
      <c r="CQ55" s="1231"/>
      <c r="CR55" s="1231"/>
      <c r="CS55" s="1231"/>
      <c r="CT55" s="1231"/>
      <c r="CU55" s="1231"/>
      <c r="CV55" s="1231">
        <v>15.3</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61.9</v>
      </c>
      <c r="BQ57" s="1231"/>
      <c r="BR57" s="1231"/>
      <c r="BS57" s="1231"/>
      <c r="BT57" s="1231"/>
      <c r="BU57" s="1231"/>
      <c r="BV57" s="1231"/>
      <c r="BW57" s="1231"/>
      <c r="BX57" s="1231">
        <v>62.5</v>
      </c>
      <c r="BY57" s="1231"/>
      <c r="BZ57" s="1231"/>
      <c r="CA57" s="1231"/>
      <c r="CB57" s="1231"/>
      <c r="CC57" s="1231"/>
      <c r="CD57" s="1231"/>
      <c r="CE57" s="1231"/>
      <c r="CF57" s="1231">
        <v>63.5</v>
      </c>
      <c r="CG57" s="1231"/>
      <c r="CH57" s="1231"/>
      <c r="CI57" s="1231"/>
      <c r="CJ57" s="1231"/>
      <c r="CK57" s="1231"/>
      <c r="CL57" s="1231"/>
      <c r="CM57" s="1231"/>
      <c r="CN57" s="1231">
        <v>63.8</v>
      </c>
      <c r="CO57" s="1231"/>
      <c r="CP57" s="1231"/>
      <c r="CQ57" s="1231"/>
      <c r="CR57" s="1231"/>
      <c r="CS57" s="1231"/>
      <c r="CT57" s="1231"/>
      <c r="CU57" s="1231"/>
      <c r="CV57" s="1231">
        <v>64.099999999999994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573</v>
      </c>
    </row>
    <row r="64" spans="1:109" ht="13" x14ac:dyDescent="0.2">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42"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6"/>
      <c r="I71" s="1247"/>
      <c r="J71" s="1244"/>
      <c r="K71" s="1244"/>
      <c r="L71" s="1245"/>
      <c r="M71" s="1244"/>
      <c r="N71" s="1245"/>
      <c r="AM71" s="1246"/>
      <c r="AN71" s="243" t="s">
        <v>568</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 x14ac:dyDescent="0.2">
      <c r="B73" s="247"/>
      <c r="G73" s="1227"/>
      <c r="H73" s="1227"/>
      <c r="I73" s="1227"/>
      <c r="J73" s="1227"/>
      <c r="K73" s="1248"/>
      <c r="L73" s="1248"/>
      <c r="M73" s="1248"/>
      <c r="N73" s="1248"/>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v>33</v>
      </c>
      <c r="BQ73" s="1231"/>
      <c r="BR73" s="1231"/>
      <c r="BS73" s="1231"/>
      <c r="BT73" s="1231"/>
      <c r="BU73" s="1231"/>
      <c r="BV73" s="1231"/>
      <c r="BW73" s="1231"/>
      <c r="BX73" s="1231">
        <v>13.3</v>
      </c>
      <c r="BY73" s="1231"/>
      <c r="BZ73" s="1231"/>
      <c r="CA73" s="1231"/>
      <c r="CB73" s="1231"/>
      <c r="CC73" s="1231"/>
      <c r="CD73" s="1231"/>
      <c r="CE73" s="1231"/>
      <c r="CF73" s="1231">
        <v>6.4</v>
      </c>
      <c r="CG73" s="1231"/>
      <c r="CH73" s="1231"/>
      <c r="CI73" s="1231"/>
      <c r="CJ73" s="1231"/>
      <c r="CK73" s="1231"/>
      <c r="CL73" s="1231"/>
      <c r="CM73" s="1231"/>
      <c r="CN73" s="1231">
        <v>1.3</v>
      </c>
      <c r="CO73" s="1231"/>
      <c r="CP73" s="1231"/>
      <c r="CQ73" s="1231"/>
      <c r="CR73" s="1231"/>
      <c r="CS73" s="1231"/>
      <c r="CT73" s="1231"/>
      <c r="CU73" s="1231"/>
      <c r="CV73" s="1231">
        <v>7.9</v>
      </c>
      <c r="CW73" s="1231"/>
      <c r="CX73" s="1231"/>
      <c r="CY73" s="1231"/>
      <c r="CZ73" s="1231"/>
      <c r="DA73" s="1231"/>
      <c r="DB73" s="1231"/>
      <c r="DC73" s="1231"/>
    </row>
    <row r="74" spans="2:107" ht="13"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5.0999999999999996</v>
      </c>
      <c r="BQ75" s="1231"/>
      <c r="BR75" s="1231"/>
      <c r="BS75" s="1231"/>
      <c r="BT75" s="1231"/>
      <c r="BU75" s="1231"/>
      <c r="BV75" s="1231"/>
      <c r="BW75" s="1231"/>
      <c r="BX75" s="1231">
        <v>5.2</v>
      </c>
      <c r="BY75" s="1231"/>
      <c r="BZ75" s="1231"/>
      <c r="CA75" s="1231"/>
      <c r="CB75" s="1231"/>
      <c r="CC75" s="1231"/>
      <c r="CD75" s="1231"/>
      <c r="CE75" s="1231"/>
      <c r="CF75" s="1231">
        <v>5.5</v>
      </c>
      <c r="CG75" s="1231"/>
      <c r="CH75" s="1231"/>
      <c r="CI75" s="1231"/>
      <c r="CJ75" s="1231"/>
      <c r="CK75" s="1231"/>
      <c r="CL75" s="1231"/>
      <c r="CM75" s="1231"/>
      <c r="CN75" s="1231">
        <v>5.3</v>
      </c>
      <c r="CO75" s="1231"/>
      <c r="CP75" s="1231"/>
      <c r="CQ75" s="1231"/>
      <c r="CR75" s="1231"/>
      <c r="CS75" s="1231"/>
      <c r="CT75" s="1231"/>
      <c r="CU75" s="1231"/>
      <c r="CV75" s="1231">
        <v>5.2</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8"/>
      <c r="L77" s="1248"/>
      <c r="M77" s="1248"/>
      <c r="N77" s="1248"/>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18</v>
      </c>
      <c r="BQ77" s="1231"/>
      <c r="BR77" s="1231"/>
      <c r="BS77" s="1231"/>
      <c r="BT77" s="1231"/>
      <c r="BU77" s="1231"/>
      <c r="BV77" s="1231"/>
      <c r="BW77" s="1231"/>
      <c r="BX77" s="1231">
        <v>13.1</v>
      </c>
      <c r="BY77" s="1231"/>
      <c r="BZ77" s="1231"/>
      <c r="CA77" s="1231"/>
      <c r="CB77" s="1231"/>
      <c r="CC77" s="1231"/>
      <c r="CD77" s="1231"/>
      <c r="CE77" s="1231"/>
      <c r="CF77" s="1231">
        <v>10.9</v>
      </c>
      <c r="CG77" s="1231"/>
      <c r="CH77" s="1231"/>
      <c r="CI77" s="1231"/>
      <c r="CJ77" s="1231"/>
      <c r="CK77" s="1231"/>
      <c r="CL77" s="1231"/>
      <c r="CM77" s="1231"/>
      <c r="CN77" s="1231">
        <v>13.6</v>
      </c>
      <c r="CO77" s="1231"/>
      <c r="CP77" s="1231"/>
      <c r="CQ77" s="1231"/>
      <c r="CR77" s="1231"/>
      <c r="CS77" s="1231"/>
      <c r="CT77" s="1231"/>
      <c r="CU77" s="1231"/>
      <c r="CV77" s="1231">
        <v>15.3</v>
      </c>
      <c r="CW77" s="1231"/>
      <c r="CX77" s="1231"/>
      <c r="CY77" s="1231"/>
      <c r="CZ77" s="1231"/>
      <c r="DA77" s="1231"/>
      <c r="DB77" s="1231"/>
      <c r="DC77" s="1231"/>
    </row>
    <row r="78" spans="2:107" ht="13"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9"/>
      <c r="L79" s="1249"/>
      <c r="M79" s="1249"/>
      <c r="N79" s="1249"/>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3.5</v>
      </c>
      <c r="BQ79" s="1231"/>
      <c r="BR79" s="1231"/>
      <c r="BS79" s="1231"/>
      <c r="BT79" s="1231"/>
      <c r="BU79" s="1231"/>
      <c r="BV79" s="1231"/>
      <c r="BW79" s="1231"/>
      <c r="BX79" s="1231">
        <v>3.6</v>
      </c>
      <c r="BY79" s="1231"/>
      <c r="BZ79" s="1231"/>
      <c r="CA79" s="1231"/>
      <c r="CB79" s="1231"/>
      <c r="CC79" s="1231"/>
      <c r="CD79" s="1231"/>
      <c r="CE79" s="1231"/>
      <c r="CF79" s="1231">
        <v>4</v>
      </c>
      <c r="CG79" s="1231"/>
      <c r="CH79" s="1231"/>
      <c r="CI79" s="1231"/>
      <c r="CJ79" s="1231"/>
      <c r="CK79" s="1231"/>
      <c r="CL79" s="1231"/>
      <c r="CM79" s="1231"/>
      <c r="CN79" s="1231">
        <v>4.3</v>
      </c>
      <c r="CO79" s="1231"/>
      <c r="CP79" s="1231"/>
      <c r="CQ79" s="1231"/>
      <c r="CR79" s="1231"/>
      <c r="CS79" s="1231"/>
      <c r="CT79" s="1231"/>
      <c r="CU79" s="1231"/>
      <c r="CV79" s="1231">
        <v>4.5</v>
      </c>
      <c r="CW79" s="1231"/>
      <c r="CX79" s="1231"/>
      <c r="CY79" s="1231"/>
      <c r="CZ79" s="1231"/>
      <c r="DA79" s="1231"/>
      <c r="DB79" s="1231"/>
      <c r="DC79" s="1231"/>
    </row>
    <row r="80" spans="2:107" ht="13" x14ac:dyDescent="0.2">
      <c r="B80" s="247"/>
      <c r="G80" s="1220"/>
      <c r="H80" s="1220"/>
      <c r="I80" s="1233"/>
      <c r="J80" s="1233"/>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gk0Tn6LM3VNnSSJ7Uiv3HYsDUAlVYkmhemUVURDFEfDRLxuEBSZAlxqwVCUDWYknxxuB/SGbU5GOZXT7B3ka6g==" saltValue="a+mTuKVFQsfAjo1fkUhR+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9CA27-C40A-4FCB-B1CB-936250908536}">
  <sheetPr>
    <pageSetUpPr fitToPage="1"/>
  </sheetPr>
  <dimension ref="A1:DR125"/>
  <sheetViews>
    <sheetView zoomScaleNormal="10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fJ/JdMArO+cycZMjIV2bTZHozzjq3qLtiLNUXauYYLNUhSPZy0SqmEa8OZotzBqP003eJPtnivtg5Up5yP48Aw==" saltValue="iHuKdBOScZeq/XzllWWIOA=="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2FB9-2A93-4997-AA7D-C109FF113517}">
  <sheetPr>
    <pageSetUpPr fitToPage="1"/>
  </sheetPr>
  <dimension ref="A1:DR125"/>
  <sheetViews>
    <sheetView zoomScaleNormal="10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WZLRHp0dUnCCCvCmWyP69jD/ffij9iEwCeqfvS96Q3YEHQupV9vCNlVGchji4uVS+5OtEgL1z3+1H1+52k5pag==" saltValue="kfZc/7kIBgwG09G3VZSbKw=="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35270</v>
      </c>
      <c r="E3" s="142"/>
      <c r="F3" s="143">
        <v>43261</v>
      </c>
      <c r="G3" s="144"/>
      <c r="H3" s="145"/>
    </row>
    <row r="4" spans="1:8" x14ac:dyDescent="0.2">
      <c r="A4" s="146"/>
      <c r="B4" s="147"/>
      <c r="C4" s="148"/>
      <c r="D4" s="149">
        <v>15133</v>
      </c>
      <c r="E4" s="150"/>
      <c r="F4" s="151">
        <v>24721</v>
      </c>
      <c r="G4" s="152"/>
      <c r="H4" s="153"/>
    </row>
    <row r="5" spans="1:8" x14ac:dyDescent="0.2">
      <c r="A5" s="134" t="s">
        <v>522</v>
      </c>
      <c r="B5" s="139"/>
      <c r="C5" s="140"/>
      <c r="D5" s="141">
        <v>29057</v>
      </c>
      <c r="E5" s="142"/>
      <c r="F5" s="143">
        <v>40626</v>
      </c>
      <c r="G5" s="144"/>
      <c r="H5" s="145"/>
    </row>
    <row r="6" spans="1:8" x14ac:dyDescent="0.2">
      <c r="A6" s="146"/>
      <c r="B6" s="147"/>
      <c r="C6" s="148"/>
      <c r="D6" s="149">
        <v>14927</v>
      </c>
      <c r="E6" s="150"/>
      <c r="F6" s="151">
        <v>24279</v>
      </c>
      <c r="G6" s="152"/>
      <c r="H6" s="153"/>
    </row>
    <row r="7" spans="1:8" x14ac:dyDescent="0.2">
      <c r="A7" s="134" t="s">
        <v>523</v>
      </c>
      <c r="B7" s="139"/>
      <c r="C7" s="140"/>
      <c r="D7" s="141">
        <v>29626</v>
      </c>
      <c r="E7" s="142"/>
      <c r="F7" s="143">
        <v>46133</v>
      </c>
      <c r="G7" s="144"/>
      <c r="H7" s="145"/>
    </row>
    <row r="8" spans="1:8" x14ac:dyDescent="0.2">
      <c r="A8" s="146"/>
      <c r="B8" s="147"/>
      <c r="C8" s="148"/>
      <c r="D8" s="149">
        <v>17771</v>
      </c>
      <c r="E8" s="150"/>
      <c r="F8" s="151">
        <v>27280</v>
      </c>
      <c r="G8" s="152"/>
      <c r="H8" s="153"/>
    </row>
    <row r="9" spans="1:8" x14ac:dyDescent="0.2">
      <c r="A9" s="134" t="s">
        <v>524</v>
      </c>
      <c r="B9" s="139"/>
      <c r="C9" s="140"/>
      <c r="D9" s="141">
        <v>43159</v>
      </c>
      <c r="E9" s="142"/>
      <c r="F9" s="143">
        <v>49174</v>
      </c>
      <c r="G9" s="144"/>
      <c r="H9" s="145"/>
    </row>
    <row r="10" spans="1:8" x14ac:dyDescent="0.2">
      <c r="A10" s="146"/>
      <c r="B10" s="147"/>
      <c r="C10" s="148"/>
      <c r="D10" s="149">
        <v>26444</v>
      </c>
      <c r="E10" s="150"/>
      <c r="F10" s="151">
        <v>29896</v>
      </c>
      <c r="G10" s="152"/>
      <c r="H10" s="153"/>
    </row>
    <row r="11" spans="1:8" x14ac:dyDescent="0.2">
      <c r="A11" s="134" t="s">
        <v>525</v>
      </c>
      <c r="B11" s="139"/>
      <c r="C11" s="140"/>
      <c r="D11" s="141">
        <v>58152</v>
      </c>
      <c r="E11" s="142"/>
      <c r="F11" s="143">
        <v>50636</v>
      </c>
      <c r="G11" s="144"/>
      <c r="H11" s="145"/>
    </row>
    <row r="12" spans="1:8" x14ac:dyDescent="0.2">
      <c r="A12" s="146"/>
      <c r="B12" s="147"/>
      <c r="C12" s="154"/>
      <c r="D12" s="149">
        <v>32005</v>
      </c>
      <c r="E12" s="150"/>
      <c r="F12" s="151">
        <v>31778</v>
      </c>
      <c r="G12" s="152"/>
      <c r="H12" s="153"/>
    </row>
    <row r="13" spans="1:8" x14ac:dyDescent="0.2">
      <c r="A13" s="134"/>
      <c r="B13" s="139"/>
      <c r="C13" s="140"/>
      <c r="D13" s="141">
        <v>39053</v>
      </c>
      <c r="E13" s="142"/>
      <c r="F13" s="143">
        <v>45966</v>
      </c>
      <c r="G13" s="155"/>
      <c r="H13" s="145"/>
    </row>
    <row r="14" spans="1:8" x14ac:dyDescent="0.2">
      <c r="A14" s="146"/>
      <c r="B14" s="147"/>
      <c r="C14" s="148"/>
      <c r="D14" s="149">
        <v>21256</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6.23</v>
      </c>
      <c r="C19" s="156">
        <f>ROUND(VALUE(SUBSTITUTE(実質収支比率等に係る経年分析!G$48,"▲","-")),2)</f>
        <v>6.96</v>
      </c>
      <c r="D19" s="156">
        <f>ROUND(VALUE(SUBSTITUTE(実質収支比率等に係る経年分析!H$48,"▲","-")),2)</f>
        <v>6.91</v>
      </c>
      <c r="E19" s="156">
        <f>ROUND(VALUE(SUBSTITUTE(実質収支比率等に係る経年分析!I$48,"▲","-")),2)</f>
        <v>7.2</v>
      </c>
      <c r="F19" s="156">
        <f>ROUND(VALUE(SUBSTITUTE(実質収支比率等に係る経年分析!J$48,"▲","-")),2)</f>
        <v>6.71</v>
      </c>
    </row>
    <row r="20" spans="1:11" x14ac:dyDescent="0.2">
      <c r="A20" s="156" t="s">
        <v>53</v>
      </c>
      <c r="B20" s="156">
        <f>ROUND(VALUE(SUBSTITUTE(実質収支比率等に係る経年分析!F$47,"▲","-")),2)</f>
        <v>12.65</v>
      </c>
      <c r="C20" s="156">
        <f>ROUND(VALUE(SUBSTITUTE(実質収支比率等に係る経年分析!G$47,"▲","-")),2)</f>
        <v>15.09</v>
      </c>
      <c r="D20" s="156">
        <f>ROUND(VALUE(SUBSTITUTE(実質収支比率等に係る経年分析!H$47,"▲","-")),2)</f>
        <v>17.79</v>
      </c>
      <c r="E20" s="156">
        <f>ROUND(VALUE(SUBSTITUTE(実質収支比率等に係る経年分析!I$47,"▲","-")),2)</f>
        <v>16.829999999999998</v>
      </c>
      <c r="F20" s="156">
        <f>ROUND(VALUE(SUBSTITUTE(実質収支比率等に係る経年分析!J$47,"▲","-")),2)</f>
        <v>16.48</v>
      </c>
    </row>
    <row r="21" spans="1:11" x14ac:dyDescent="0.2">
      <c r="A21" s="156" t="s">
        <v>54</v>
      </c>
      <c r="B21" s="156">
        <f>IF(ISNUMBER(VALUE(SUBSTITUTE(実質収支比率等に係る経年分析!F$49,"▲","-"))),ROUND(VALUE(SUBSTITUTE(実質収支比率等に係る経年分析!F$49,"▲","-")),2),NA())</f>
        <v>-1.74</v>
      </c>
      <c r="C21" s="156">
        <f>IF(ISNUMBER(VALUE(SUBSTITUTE(実質収支比率等に係る経年分析!G$49,"▲","-"))),ROUND(VALUE(SUBSTITUTE(実質収支比率等に係る経年分析!G$49,"▲","-")),2),NA())</f>
        <v>1.03</v>
      </c>
      <c r="D21" s="156">
        <f>IF(ISNUMBER(VALUE(SUBSTITUTE(実質収支比率等に係る経年分析!H$49,"▲","-"))),ROUND(VALUE(SUBSTITUTE(実質収支比率等に係る経年分析!H$49,"▲","-")),2),NA())</f>
        <v>-1.43</v>
      </c>
      <c r="E21" s="156">
        <f>IF(ISNUMBER(VALUE(SUBSTITUTE(実質収支比率等に係る経年分析!I$49,"▲","-"))),ROUND(VALUE(SUBSTITUTE(実質収支比率等に係る経年分析!I$49,"▲","-")),2),NA())</f>
        <v>-3.76</v>
      </c>
      <c r="F21" s="156">
        <f>IF(ISNUMBER(VALUE(SUBSTITUTE(実質収支比率等に係る経年分析!J$49,"▲","-"))),ROUND(VALUE(SUBSTITUTE(実質収支比率等に係る経年分析!J$49,"▲","-")),2),NA())</f>
        <v>-3.88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0.15</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小型自動車競走事業費特別会計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1.24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1.19</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0.56000000000000005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0.54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0.24</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1.07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0.72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0.28000000000000003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0.33</v>
      </c>
    </row>
    <row r="31" spans="1:11" x14ac:dyDescent="0.2">
      <c r="A31" s="157" t="str">
        <f>IF(連結実質赤字比率に係る赤字・黒字の構成分析!C$39="",NA(),連結実質赤字比率に係る赤字・黒字の構成分析!C$39)</f>
        <v>農業集落排水事業会計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0.41</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0.84</v>
      </c>
    </row>
    <row r="33" spans="1:16" x14ac:dyDescent="0.2">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5.77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4.53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4.13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4.2300000000000004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3.92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6.89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7.12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6.6</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17.600000000000001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19.13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21.05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19.37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7499</v>
      </c>
      <c r="E42" s="158"/>
      <c r="F42" s="158"/>
      <c r="G42" s="158">
        <f>'実質公債費比率（分子）の構造'!L$52</f>
        <v>7589</v>
      </c>
      <c r="H42" s="158"/>
      <c r="I42" s="158"/>
      <c r="J42" s="158">
        <f>'実質公債費比率（分子）の構造'!M$52</f>
        <v>7460</v>
      </c>
      <c r="K42" s="158"/>
      <c r="L42" s="158"/>
      <c r="M42" s="158">
        <f>'実質公債費比率（分子）の構造'!N$52</f>
        <v>7167</v>
      </c>
      <c r="N42" s="158"/>
      <c r="O42" s="158"/>
      <c r="P42" s="158">
        <f>'実質公債費比率（分子）の構造'!O$52</f>
        <v>7032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1904</v>
      </c>
      <c r="C46" s="158"/>
      <c r="D46" s="158"/>
      <c r="E46" s="158">
        <f>'実質公債費比率（分子）の構造'!L$48</f>
        <v>1786</v>
      </c>
      <c r="F46" s="158"/>
      <c r="G46" s="158"/>
      <c r="H46" s="158">
        <f>'実質公債費比率（分子）の構造'!M$48</f>
        <v>1877</v>
      </c>
      <c r="I46" s="158"/>
      <c r="J46" s="158"/>
      <c r="K46" s="158">
        <f>'実質公債費比率（分子）の構造'!N$48</f>
        <v>1916</v>
      </c>
      <c r="L46" s="158"/>
      <c r="M46" s="158"/>
      <c r="N46" s="158">
        <f>'実質公債費比率（分子）の構造'!O$48</f>
        <v>1854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7662</v>
      </c>
      <c r="C49" s="158"/>
      <c r="D49" s="158"/>
      <c r="E49" s="158">
        <f>'実質公債費比率（分子）の構造'!L$45</f>
        <v>7842</v>
      </c>
      <c r="F49" s="158"/>
      <c r="G49" s="158"/>
      <c r="H49" s="158">
        <f>'実質公債費比率（分子）の構造'!M$45</f>
        <v>7784</v>
      </c>
      <c r="I49" s="158"/>
      <c r="J49" s="158"/>
      <c r="K49" s="158">
        <f>'実質公債費比率（分子）の構造'!N$45</f>
        <v>7292</v>
      </c>
      <c r="L49" s="158"/>
      <c r="M49" s="158"/>
      <c r="N49" s="158">
        <f>'実質公債費比率（分子）の構造'!O$45</f>
        <v>7100</v>
      </c>
      <c r="O49" s="158"/>
      <c r="P49" s="158"/>
    </row>
    <row r="50" spans="1:16" x14ac:dyDescent="0.2">
      <c r="A50" s="158" t="s">
        <v>67</v>
      </c>
      <c r="B50" s="158" t="e">
        <f>NA()</f>
        <v>#N/A</v>
      </c>
      <c r="C50" s="158">
        <f>IF(ISNUMBER('実質公債費比率（分子）の構造'!K$53),'実質公債費比率（分子）の構造'!K$53,NA())</f>
        <v>2068</v>
      </c>
      <c r="D50" s="158" t="e">
        <f>NA()</f>
        <v>#N/A</v>
      </c>
      <c r="E50" s="158" t="e">
        <f>NA()</f>
        <v>#N/A</v>
      </c>
      <c r="F50" s="158">
        <f>IF(ISNUMBER('実質公債費比率（分子）の構造'!L$53),'実質公債費比率（分子）の構造'!L$53,NA())</f>
        <v>2040</v>
      </c>
      <c r="G50" s="158" t="e">
        <f>NA()</f>
        <v>#N/A</v>
      </c>
      <c r="H50" s="158" t="e">
        <f>NA()</f>
        <v>#N/A</v>
      </c>
      <c r="I50" s="158">
        <f>IF(ISNUMBER('実質公債費比率（分子）の構造'!M$53),'実質公債費比率（分子）の構造'!M$53,NA())</f>
        <v>2202</v>
      </c>
      <c r="J50" s="158" t="e">
        <f>NA()</f>
        <v>#N/A</v>
      </c>
      <c r="K50" s="158" t="e">
        <f>NA()</f>
        <v>#N/A</v>
      </c>
      <c r="L50" s="158">
        <f>IF(ISNUMBER('実質公債費比率（分子）の構造'!N$53),'実質公債費比率（分子）の構造'!N$53,NA())</f>
        <v>2042</v>
      </c>
      <c r="M50" s="158" t="e">
        <f>NA()</f>
        <v>#N/A</v>
      </c>
      <c r="N50" s="158" t="e">
        <f>NA()</f>
        <v>#N/A</v>
      </c>
      <c r="O50" s="158">
        <f>IF(ISNUMBER('実質公債費比率（分子）の構造'!O$53),'実質公債費比率（分子）の構造'!O$53,NA())</f>
        <v>1923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67212</v>
      </c>
      <c r="E56" s="157"/>
      <c r="F56" s="157"/>
      <c r="G56" s="157">
        <f>'将来負担比率（分子）の構造'!J$52</f>
        <v>65390</v>
      </c>
      <c r="H56" s="157"/>
      <c r="I56" s="157"/>
      <c r="J56" s="157">
        <f>'将来負担比率（分子）の構造'!K$52</f>
        <v>62140</v>
      </c>
      <c r="K56" s="157"/>
      <c r="L56" s="157"/>
      <c r="M56" s="157">
        <f>'将来負担比率（分子）の構造'!L$52</f>
        <v>60251</v>
      </c>
      <c r="N56" s="157"/>
      <c r="O56" s="157"/>
      <c r="P56" s="157">
        <f>'将来負担比率（分子）の構造'!M$52</f>
        <v>57485</v>
      </c>
    </row>
    <row r="57" spans="1:16" x14ac:dyDescent="0.2">
      <c r="A57" s="157" t="s">
        <v>42</v>
      </c>
      <c r="B57" s="157"/>
      <c r="C57" s="157"/>
      <c r="D57" s="157">
        <f>'将来負担比率（分子）の構造'!I$51</f>
        <v>7316</v>
      </c>
      <c r="E57" s="157"/>
      <c r="F57" s="157"/>
      <c r="G57" s="157">
        <f>'将来負担比率（分子）の構造'!J$51</f>
        <v>7095</v>
      </c>
      <c r="H57" s="157"/>
      <c r="I57" s="157"/>
      <c r="J57" s="157">
        <f>'将来負担比率（分子）の構造'!K$51</f>
        <v>6591</v>
      </c>
      <c r="K57" s="157"/>
      <c r="L57" s="157"/>
      <c r="M57" s="157">
        <f>'将来負担比率（分子）の構造'!L$51</f>
        <v>7961</v>
      </c>
      <c r="N57" s="157"/>
      <c r="O57" s="157"/>
      <c r="P57" s="157">
        <f>'将来負担比率（分子）の構造'!M$51</f>
        <v>8120</v>
      </c>
    </row>
    <row r="58" spans="1:16" x14ac:dyDescent="0.2">
      <c r="A58" s="157" t="s">
        <v>41</v>
      </c>
      <c r="B58" s="157"/>
      <c r="C58" s="157"/>
      <c r="D58" s="157">
        <f>'将来負担比率（分子）の構造'!I$50</f>
        <v>11775</v>
      </c>
      <c r="E58" s="157"/>
      <c r="F58" s="157"/>
      <c r="G58" s="157">
        <f>'将来負担比率（分子）の構造'!J$50</f>
        <v>18063</v>
      </c>
      <c r="H58" s="157"/>
      <c r="I58" s="157"/>
      <c r="J58" s="157">
        <f>'将来負担比率（分子）の構造'!K$50</f>
        <v>19996</v>
      </c>
      <c r="K58" s="157"/>
      <c r="L58" s="157"/>
      <c r="M58" s="157">
        <f>'将来負担比率（分子）の構造'!L$50</f>
        <v>19943</v>
      </c>
      <c r="N58" s="157"/>
      <c r="O58" s="157"/>
      <c r="P58" s="157">
        <f>'将来負担比率（分子）の構造'!M$50</f>
        <v>20128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89</v>
      </c>
      <c r="C61" s="157"/>
      <c r="D61" s="157"/>
      <c r="E61" s="157">
        <f>'将来負担比率（分子）の構造'!J$46</f>
        <v>34</v>
      </c>
      <c r="F61" s="157"/>
      <c r="G61" s="157"/>
      <c r="H61" s="157">
        <f>'将来負担比率（分子）の構造'!K$46</f>
        <v>12</v>
      </c>
      <c r="I61" s="157"/>
      <c r="J61" s="157"/>
      <c r="K61" s="157">
        <f>'将来負担比率（分子）の構造'!L$46</f>
        <v>47</v>
      </c>
      <c r="L61" s="157"/>
      <c r="M61" s="157"/>
      <c r="N61" s="157">
        <f>'将来負担比率（分子）の構造'!M$46</f>
        <v>49</v>
      </c>
      <c r="O61" s="157"/>
      <c r="P61" s="157"/>
    </row>
    <row r="62" spans="1:16" x14ac:dyDescent="0.2">
      <c r="A62" s="157" t="s">
        <v>35</v>
      </c>
      <c r="B62" s="157">
        <f>'将来負担比率（分子）の構造'!I$45</f>
        <v>10492</v>
      </c>
      <c r="C62" s="157"/>
      <c r="D62" s="157"/>
      <c r="E62" s="157">
        <f>'将来負担比率（分子）の構造'!J$45</f>
        <v>10355</v>
      </c>
      <c r="F62" s="157"/>
      <c r="G62" s="157"/>
      <c r="H62" s="157">
        <f>'将来負担比率（分子）の構造'!K$45</f>
        <v>10420</v>
      </c>
      <c r="I62" s="157"/>
      <c r="J62" s="157"/>
      <c r="K62" s="157">
        <f>'将来負担比率（分子）の構造'!L$45</f>
        <v>10437</v>
      </c>
      <c r="L62" s="157"/>
      <c r="M62" s="157"/>
      <c r="N62" s="157">
        <f>'将来負担比率（分子）の構造'!M$45</f>
        <v>10843</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19435</v>
      </c>
      <c r="C64" s="157"/>
      <c r="D64" s="157"/>
      <c r="E64" s="157">
        <f>'将来負担比率（分子）の構造'!J$43</f>
        <v>18239</v>
      </c>
      <c r="F64" s="157"/>
      <c r="G64" s="157"/>
      <c r="H64" s="157">
        <f>'将来負担比率（分子）の構造'!K$43</f>
        <v>17014</v>
      </c>
      <c r="I64" s="157"/>
      <c r="J64" s="157"/>
      <c r="K64" s="157">
        <f>'将来負担比率（分子）の構造'!L$43</f>
        <v>16656</v>
      </c>
      <c r="L64" s="157"/>
      <c r="M64" s="157"/>
      <c r="N64" s="157">
        <f>'将来負担比率（分子）の構造'!M$43</f>
        <v>16640</v>
      </c>
      <c r="O64" s="157"/>
      <c r="P64" s="157"/>
    </row>
    <row r="65" spans="1:16" x14ac:dyDescent="0.2">
      <c r="A65" s="157" t="s">
        <v>32</v>
      </c>
      <c r="B65" s="157">
        <f>'将来負担比率（分子）の構造'!I$42</f>
        <v>6</v>
      </c>
      <c r="C65" s="157"/>
      <c r="D65" s="157"/>
      <c r="E65" s="157">
        <f>'将来負担比率（分子）の構造'!J$42</f>
        <v>5</v>
      </c>
      <c r="F65" s="157"/>
      <c r="G65" s="157"/>
      <c r="H65" s="157">
        <f>'将来負担比率（分子）の構造'!K$42</f>
        <v>4</v>
      </c>
      <c r="I65" s="157"/>
      <c r="J65" s="157"/>
      <c r="K65" s="157">
        <f>'将来負担比率（分子）の構造'!L$42</f>
        <v>3</v>
      </c>
      <c r="L65" s="157"/>
      <c r="M65" s="157"/>
      <c r="N65" s="157">
        <f>'将来負担比率（分子）の構造'!M$42</f>
        <v>2</v>
      </c>
      <c r="O65" s="157"/>
      <c r="P65" s="157"/>
    </row>
    <row r="66" spans="1:16" x14ac:dyDescent="0.2">
      <c r="A66" s="157" t="s">
        <v>31</v>
      </c>
      <c r="B66" s="157">
        <f>'将来負担比率（分子）の構造'!I$41</f>
        <v>68565</v>
      </c>
      <c r="C66" s="157"/>
      <c r="D66" s="157"/>
      <c r="E66" s="157">
        <f>'将来負担比率（分子）の構造'!J$41</f>
        <v>67158</v>
      </c>
      <c r="F66" s="157"/>
      <c r="G66" s="157"/>
      <c r="H66" s="157">
        <f>'将来負担比率（分子）の構造'!K$41</f>
        <v>63744</v>
      </c>
      <c r="I66" s="157"/>
      <c r="J66" s="157"/>
      <c r="K66" s="157">
        <f>'将来負担比率（分子）の構造'!L$41</f>
        <v>61549</v>
      </c>
      <c r="L66" s="157"/>
      <c r="M66" s="157"/>
      <c r="N66" s="157">
        <f>'将来負担比率（分子）の構造'!M$41</f>
        <v>61433</v>
      </c>
      <c r="O66" s="157"/>
      <c r="P66" s="157"/>
    </row>
    <row r="67" spans="1:16" x14ac:dyDescent="0.2">
      <c r="A67" s="157" t="s">
        <v>71</v>
      </c>
      <c r="B67" s="157" t="e">
        <f>NA()</f>
        <v>#N/A</v>
      </c>
      <c r="C67" s="157">
        <f>IF(ISNUMBER('将来負担比率（分子）の構造'!I$53), IF('将来負担比率（分子）の構造'!I$53 &lt; 0, 0, '将来負担比率（分子）の構造'!I$53), NA())</f>
        <v>12284</v>
      </c>
      <c r="D67" s="157" t="e">
        <f>NA()</f>
        <v>#N/A</v>
      </c>
      <c r="E67" s="157" t="e">
        <f>NA()</f>
        <v>#N/A</v>
      </c>
      <c r="F67" s="157">
        <f>IF(ISNUMBER('将来負担比率（分子）の構造'!J$53), IF('将来負担比率（分子）の構造'!J$53 &lt; 0, 0, '将来負担比率（分子）の構造'!J$53), NA())</f>
        <v>5241</v>
      </c>
      <c r="G67" s="157" t="e">
        <f>NA()</f>
        <v>#N/A</v>
      </c>
      <c r="H67" s="157" t="e">
        <f>NA()</f>
        <v>#N/A</v>
      </c>
      <c r="I67" s="157">
        <f>IF(ISNUMBER('将来負担比率（分子）の構造'!K$53), IF('将来負担比率（分子）の構造'!K$53 &lt; 0, 0, '将来負担比率（分子）の構造'!K$53), NA())</f>
        <v>2466</v>
      </c>
      <c r="J67" s="157" t="e">
        <f>NA()</f>
        <v>#N/A</v>
      </c>
      <c r="K67" s="157" t="e">
        <f>NA()</f>
        <v>#N/A</v>
      </c>
      <c r="L67" s="157">
        <f>IF(ISNUMBER('将来負担比率（分子）の構造'!L$53), IF('将来負担比率（分子）の構造'!L$53 &lt; 0, 0, '将来負担比率（分子）の構造'!L$53), NA())</f>
        <v>537</v>
      </c>
      <c r="M67" s="157" t="e">
        <f>NA()</f>
        <v>#N/A</v>
      </c>
      <c r="N67" s="157" t="e">
        <f>NA()</f>
        <v>#N/A</v>
      </c>
      <c r="O67" s="157">
        <f>IF(ISNUMBER('将来負担比率（分子）の構造'!M$53), IF('将来負担比率（分子）の構造'!M$53 &lt; 0, 0, '将来負担比率（分子）の構造'!M$53), NA())</f>
        <v>3234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7988</v>
      </c>
      <c r="C72" s="161">
        <f>基金残高に係る経年分析!G55</f>
        <v>7685</v>
      </c>
      <c r="D72" s="161">
        <f>基金残高に係る経年分析!H55</f>
        <v>7717</v>
      </c>
    </row>
    <row r="73" spans="1:16" x14ac:dyDescent="0.2">
      <c r="A73" s="160" t="s">
        <v>74</v>
      </c>
      <c r="B73" s="161">
        <f>基金残高に係る経年分析!F56</f>
        <v>1251</v>
      </c>
      <c r="C73" s="161">
        <f>基金残高に係る経年分析!G56</f>
        <v>1488</v>
      </c>
      <c r="D73" s="161">
        <f>基金残高に係る経年分析!H56</f>
        <v>1688</v>
      </c>
    </row>
    <row r="74" spans="1:16" x14ac:dyDescent="0.2">
      <c r="A74" s="160" t="s">
        <v>75</v>
      </c>
      <c r="B74" s="161">
        <f>基金残高に係る経年分析!F57</f>
        <v>4868</v>
      </c>
      <c r="C74" s="161">
        <f>基金残高に係る経年分析!G57</f>
        <v>5299</v>
      </c>
      <c r="D74" s="161">
        <f>基金残高に係る経年分析!H57</f>
        <v>6117</v>
      </c>
    </row>
  </sheetData>
  <sheetProtection algorithmName="SHA-512" hashValue="MozwoxvTn6a2mfb/+ySH1YPASYL6zDSFbAet7JsBVXZrIzgg20U52z6TgDKt2bzGIGvMaeDFVxr76A4MfhLJ0w==" saltValue="60/KAcj1wU5OWJoIkM+c2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3322EE-1FB0-4359-B836-AB33310B04FB}">
  <ds:schemaRefs>
    <ds:schemaRef ds:uri="http://schemas.microsoft.com/sharepoint/v3/contenttype/forms"/>
  </ds:schemaRefs>
</ds:datastoreItem>
</file>

<file path=customXml/itemProps2.xml><?xml version="1.0" encoding="utf-8"?>
<ds:datastoreItem xmlns:ds="http://schemas.openxmlformats.org/officeDocument/2006/customXml" ds:itemID="{BE6628C8-93E8-4CA9-BEC5-A8737D79E3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DFB0DE-8846-4A43-B726-34644EE3DFBF}">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2026-03-12T04:37:11Z</cp:lastPrinted>
  <dcterms:created xsi:type="dcterms:W3CDTF">2026-02-23T05:17:08Z</dcterms:created>
  <dcterms:modified xsi:type="dcterms:W3CDTF">2026-09-23T06:02:30Z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