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4" documentId="11_45D6CCEC0F1B82FF1FDEBE900A07D314D73CA16B" xr6:coauthVersionLast="47" xr6:coauthVersionMax="47" xr10:uidLastSave="{ECCF645F-A84B-43C4-AB07-1BBD42149E02}"/>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BY43" i="10"/>
  <c r="BW43" i="10"/>
  <c r="BE43" i="10"/>
  <c r="AM43" i="10"/>
  <c r="U43" i="10"/>
  <c r="E43" i="10"/>
  <c r="C43" i="10" s="1"/>
  <c r="DG42" i="10"/>
  <c r="CQ42" i="10"/>
  <c r="BY42" i="10"/>
  <c r="BE42" i="10"/>
  <c r="AM42" i="10"/>
  <c r="U42" i="10"/>
  <c r="E42" i="10"/>
  <c r="C42" i="10"/>
  <c r="DG41" i="10"/>
  <c r="CQ41" i="10"/>
  <c r="BY41" i="10"/>
  <c r="BE41" i="10"/>
  <c r="AM41" i="10"/>
  <c r="U41" i="10"/>
  <c r="E41" i="10"/>
  <c r="C41" i="10"/>
  <c r="DG40" i="10"/>
  <c r="CQ40" i="10"/>
  <c r="BY40" i="10"/>
  <c r="BE40" i="10"/>
  <c r="AM40" i="10"/>
  <c r="U40" i="10"/>
  <c r="E40" i="10"/>
  <c r="C40" i="10"/>
  <c r="DG39" i="10"/>
  <c r="CQ39" i="10"/>
  <c r="BY39" i="10"/>
  <c r="BE39" i="10"/>
  <c r="AM39" i="10"/>
  <c r="U39" i="10"/>
  <c r="E39" i="10"/>
  <c r="C39" i="10"/>
  <c r="DG38" i="10"/>
  <c r="CQ38" i="10"/>
  <c r="BY38" i="10"/>
  <c r="BE38" i="10"/>
  <c r="AM38" i="10"/>
  <c r="U38" i="10"/>
  <c r="E38" i="10"/>
  <c r="C38" i="10"/>
  <c r="DG37" i="10"/>
  <c r="CQ37" i="10"/>
  <c r="BY37" i="10"/>
  <c r="BE37" i="10"/>
  <c r="AM37" i="10"/>
  <c r="U37" i="10"/>
  <c r="E37" i="10"/>
  <c r="C37" i="10"/>
  <c r="DG36" i="10"/>
  <c r="CQ36" i="10"/>
  <c r="BY36" i="10"/>
  <c r="BE36" i="10"/>
  <c r="AM36" i="10"/>
  <c r="W36" i="10"/>
  <c r="E36" i="10"/>
  <c r="C36" i="10" s="1"/>
  <c r="DG35" i="10"/>
  <c r="CQ35" i="10"/>
  <c r="BY35" i="10"/>
  <c r="BG35" i="10"/>
  <c r="AO35" i="10"/>
  <c r="W35" i="10"/>
  <c r="E35" i="10"/>
  <c r="DG34" i="10"/>
  <c r="CQ34" i="10"/>
  <c r="BY34" i="10"/>
  <c r="BG34" i="10"/>
  <c r="AO34" i="10"/>
  <c r="W34" i="10"/>
  <c r="U34" i="10" s="1"/>
  <c r="U35" i="10" s="1"/>
  <c r="E34" i="10"/>
  <c r="C34" i="10" s="1"/>
  <c r="C35" i="10" s="1"/>
  <c r="U36" i="10" l="1"/>
  <c r="AM34" i="10" l="1"/>
  <c r="AM35" i="10" l="1"/>
  <c r="BE34" i="10" s="1"/>
  <c r="BE35" i="10" s="1"/>
  <c r="BW34" i="10" l="1"/>
  <c r="BW35" i="10" s="1"/>
  <c r="BW36" i="10" s="1"/>
  <c r="BW37" i="10" s="1"/>
  <c r="BW38" i="10" s="1"/>
  <c r="BW39" i="10" s="1"/>
  <c r="BW40" i="10" s="1"/>
  <c r="BW41" i="10" s="1"/>
  <c r="BW42" i="10" s="1"/>
  <c r="CO34" i="10" s="1"/>
  <c r="CO35" i="10" s="1"/>
  <c r="CO36" i="10" s="1"/>
  <c r="CO37" i="10" s="1"/>
  <c r="CO38" i="10" s="1"/>
  <c r="CO39" i="10" s="1"/>
  <c r="CO40" i="10" s="1"/>
  <c r="CO41" i="10" s="1"/>
  <c r="CO42" i="10" s="1"/>
  <c r="CO43" i="10" s="1"/>
</calcChain>
</file>

<file path=xl/sharedStrings.xml><?xml version="1.0" encoding="utf-8"?>
<sst xmlns="http://schemas.openxmlformats.org/spreadsheetml/2006/main" count="1148" uniqueCount="563">
  <si>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</si>
  <si>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</si>
  <si>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</si>
  <si>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</si>
  <si>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-0.5</t>
  </si>
  <si>
    <t>(Ｂ)</t>
  </si>
  <si>
    <t>（参考）</t>
    <rPh sb="1" eb="3">
      <t>サンコウ</t>
    </rPh>
    <phoneticPr fontId="5"/>
  </si>
  <si>
    <t>第2次</t>
    <rPh sb="0" eb="1">
      <t>ダイ</t>
    </rPh>
    <rPh sb="2" eb="3">
      <t>ジ</t>
    </rPh>
    <phoneticPr fontId="5"/>
  </si>
  <si>
    <t>区分</t>
    <rPh sb="0" eb="2">
      <t>クブン</t>
    </rPh>
    <phoneticPr fontId="5"/>
  </si>
  <si>
    <t>徴収率
(％)</t>
    <rPh sb="0" eb="2">
      <t>チョウシュウ</t>
    </rPh>
    <rPh sb="2" eb="3">
      <t>リツ</t>
    </rPh>
    <phoneticPr fontId="5"/>
  </si>
  <si>
    <t>実質収支額</t>
    <rPh sb="0" eb="2">
      <t>ジッシツ</t>
    </rPh>
    <rPh sb="2" eb="4">
      <t>シュウシ</t>
    </rPh>
    <rPh sb="4" eb="5">
      <t>ガク</t>
    </rPh>
    <phoneticPr fontId="5"/>
  </si>
  <si>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</si>
  <si>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5"/>
  </si>
  <si>
    <t>高崎市・安中市消防組合</t>
  </si>
  <si>
    <t>前年度末減債基金残高(D)</t>
  </si>
  <si>
    <t>会計</t>
    <rPh sb="0" eb="2">
      <t>カイケイ</t>
    </rPh>
    <phoneticPr fontId="5"/>
  </si>
  <si>
    <t>令和2年国調(人)</t>
    <rPh sb="3" eb="4">
      <t>ネン</t>
    </rPh>
    <rPh sb="4" eb="5">
      <t>コク</t>
    </rPh>
    <rPh sb="5" eb="6">
      <t>チョウ</t>
    </rPh>
    <phoneticPr fontId="5"/>
  </si>
  <si>
    <t>実質単年度収支</t>
    <rPh sb="0" eb="2">
      <t>ジッシツ</t>
    </rPh>
    <rPh sb="2" eb="5">
      <t>タンネンド</t>
    </rPh>
    <rPh sb="5" eb="7">
      <t>シュウシ</t>
    </rPh>
    <phoneticPr fontId="5"/>
  </si>
  <si>
    <t>年度</t>
    <rPh sb="0" eb="2">
      <t>ネンド</t>
    </rPh>
    <phoneticPr fontId="5"/>
  </si>
  <si>
    <t>人口</t>
    <rPh sb="0" eb="2">
      <t>ジンコウ</t>
    </rPh>
    <phoneticPr fontId="5"/>
  </si>
  <si>
    <t>手数料</t>
  </si>
  <si>
    <t>（百万円）</t>
    <rPh sb="1" eb="2">
      <t>ヒャク</t>
    </rPh>
    <rPh sb="2" eb="4">
      <t>マンエン</t>
    </rPh>
    <phoneticPr fontId="5"/>
  </si>
  <si>
    <t>実質収支比率等に係る経年分析</t>
  </si>
  <si>
    <t>法非適用企業</t>
  </si>
  <si>
    <t>元利償還金</t>
  </si>
  <si>
    <t>分子の構造</t>
    <rPh sb="0" eb="2">
      <t>ブンシ</t>
    </rPh>
    <rPh sb="3" eb="5">
      <t>コウゾウ</t>
    </rPh>
    <phoneticPr fontId="5"/>
  </si>
  <si>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</si>
  <si>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</si>
  <si>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</si>
  <si>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</si>
  <si>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5"/>
  </si>
  <si>
    <t>減債基金積立不足算定額※2</t>
  </si>
  <si>
    <t>　補助費等</t>
    <rPh sb="1" eb="3">
      <t>ホジョ</t>
    </rPh>
    <rPh sb="3" eb="4">
      <t>ヒ</t>
    </rPh>
    <rPh sb="4" eb="5">
      <t>トウ</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</si>
  <si>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</si>
  <si>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</si>
  <si>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</si>
  <si>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</si>
  <si>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</si>
  <si>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</si>
  <si>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</si>
  <si>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</si>
  <si>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</si>
  <si>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債務負担行為に基づく支出額</t>
  </si>
  <si>
    <t>対比（差引）</t>
    <rPh sb="0" eb="2">
      <t>タイヒ</t>
    </rPh>
    <rPh sb="3" eb="5">
      <t>サシヒキ</t>
    </rPh>
    <phoneticPr fontId="5"/>
  </si>
  <si>
    <t>基準財政需要額算入見込額</t>
  </si>
  <si>
    <t>利子割交付金</t>
  </si>
  <si>
    <t>群馬県市町村会館管理組合</t>
  </si>
  <si>
    <t>一時借入金の利子</t>
  </si>
  <si>
    <t>令和5年度(千円･％)</t>
    <rPh sb="0" eb="2">
      <t>レイワ</t>
    </rPh>
    <rPh sb="4" eb="5">
      <t>ド</t>
    </rPh>
    <rPh sb="6" eb="8">
      <t>センエン</t>
    </rPh>
    <phoneticPr fontId="5"/>
  </si>
  <si>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</si>
  <si>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算入公債費等(B)</t>
  </si>
  <si>
    <t>算入公債費等</t>
  </si>
  <si>
    <t>(A)－(B)</t>
  </si>
  <si>
    <t>(注釈)</t>
    <rPh sb="1" eb="2">
      <t>チュウ</t>
    </rPh>
    <rPh sb="2" eb="3">
      <t>シャク</t>
    </rPh>
    <phoneticPr fontId="5"/>
  </si>
  <si>
    <t>当該団体
からの
補助金</t>
  </si>
  <si>
    <t>実質公債費比率の分子</t>
  </si>
  <si>
    <t>国有提供交付金(特別区財調交付金)</t>
  </si>
  <si>
    <t>高崎市</t>
  </si>
  <si>
    <t>一般会計等に係る地方債の現在高</t>
  </si>
  <si>
    <t>人口密度 (人/k㎡)</t>
    <rPh sb="0" eb="2">
      <t>ジンコウ</t>
    </rPh>
    <rPh sb="2" eb="4">
      <t>ミツド</t>
    </rPh>
    <phoneticPr fontId="5"/>
  </si>
  <si>
    <t>一般職員等(※6)</t>
    <rPh sb="0" eb="2">
      <t>イッパン</t>
    </rPh>
    <rPh sb="2" eb="4">
      <t>ショクイン</t>
    </rPh>
    <rPh sb="4" eb="5">
      <t>トウ</t>
    </rPh>
    <phoneticPr fontId="5"/>
  </si>
  <si>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</si>
  <si>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5"/>
  </si>
  <si>
    <t>将来負担比率</t>
    <rPh sb="0" eb="2">
      <t>ショウライ</t>
    </rPh>
    <rPh sb="2" eb="4">
      <t>フタン</t>
    </rPh>
    <rPh sb="4" eb="6">
      <t>ヒリツ</t>
    </rPh>
    <phoneticPr fontId="3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</si>
  <si>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</si>
  <si>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</si>
  <si>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</si>
  <si>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</si>
  <si>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黒字額</t>
    <rPh sb="0" eb="2">
      <t>クロジ</t>
    </rPh>
    <rPh sb="2" eb="3">
      <t>ガク</t>
    </rPh>
    <phoneticPr fontId="36"/>
  </si>
  <si>
    <t>公債費負担比率</t>
    <rPh sb="0" eb="3">
      <t>コウサイヒ</t>
    </rPh>
    <rPh sb="3" eb="5">
      <t>フタン</t>
    </rPh>
    <rPh sb="5" eb="7">
      <t>ヒリツ</t>
    </rPh>
    <phoneticPr fontId="5"/>
  </si>
  <si>
    <t>その他特定目的基金</t>
    <rPh sb="2" eb="3">
      <t>タ</t>
    </rPh>
    <rPh sb="3" eb="5">
      <t>トクテイ</t>
    </rPh>
    <rPh sb="5" eb="7">
      <t>モクテキ</t>
    </rPh>
    <rPh sb="7" eb="9">
      <t>キキン</t>
    </rPh>
    <phoneticPr fontId="5"/>
  </si>
  <si>
    <t>×</t>
  </si>
  <si>
    <t>単年度収支</t>
  </si>
  <si>
    <t>債務負担行為に基づく支出予定額</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</si>
  <si>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</si>
  <si>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</si>
  <si>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</si>
  <si>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</si>
  <si>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</si>
  <si>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</si>
  <si>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</si>
  <si>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</si>
  <si>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</si>
  <si>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</si>
  <si>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</si>
  <si>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</si>
  <si>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</si>
  <si>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5"/>
  </si>
  <si>
    <t>当該団体決算額
（千円）</t>
    <rPh sb="0" eb="2">
      <t>トウガイ</t>
    </rPh>
    <rPh sb="2" eb="4">
      <t>ダンタイ</t>
    </rPh>
    <rPh sb="4" eb="6">
      <t>ケッサン</t>
    </rPh>
    <rPh sb="6" eb="7">
      <t>ガク</t>
    </rPh>
    <rPh sb="9" eb="11">
      <t>センエン</t>
    </rPh>
    <phoneticPr fontId="5"/>
  </si>
  <si>
    <t>実質収支額</t>
  </si>
  <si>
    <t>高崎市土地開発公社</t>
    <rPh sb="0" eb="3">
      <t>タカサキシ</t>
    </rPh>
    <rPh sb="3" eb="9">
      <t>トチカイハツコウシャ</t>
    </rPh>
    <phoneticPr fontId="37"/>
  </si>
  <si>
    <t>組合等連結実質赤字額負担見込額</t>
  </si>
  <si>
    <t>商工費</t>
  </si>
  <si>
    <t>充当可能財源等(B)</t>
  </si>
  <si>
    <t>事業会計の一覧</t>
    <rPh sb="0" eb="2">
      <t>ジギョウ</t>
    </rPh>
    <rPh sb="2" eb="4">
      <t>カイケイ</t>
    </rPh>
    <phoneticPr fontId="5"/>
  </si>
  <si>
    <t>充当可能基金</t>
  </si>
  <si>
    <t>（百万円）</t>
    <rPh sb="1" eb="4">
      <t>ヒャクマンエン</t>
    </rPh>
    <phoneticPr fontId="5"/>
  </si>
  <si>
    <t>内訳</t>
    <rPh sb="0" eb="2">
      <t>ウチワケ</t>
    </rPh>
    <phoneticPr fontId="33"/>
  </si>
  <si>
    <t>充当可能特定歳入</t>
  </si>
  <si>
    <t>第3次</t>
    <rPh sb="0" eb="1">
      <t>ダイ</t>
    </rPh>
    <rPh sb="2" eb="3">
      <t>ジ</t>
    </rPh>
    <phoneticPr fontId="5"/>
  </si>
  <si>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</si>
  <si>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</si>
  <si>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</si>
  <si>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</si>
  <si>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</si>
  <si>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</si>
  <si>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</si>
  <si>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</si>
  <si>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</si>
  <si>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</si>
  <si>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</si>
  <si>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</si>
  <si>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令和2年国調</t>
    <rPh sb="0" eb="2">
      <t>レイワ</t>
    </rPh>
    <rPh sb="3" eb="4">
      <t>ネン</t>
    </rPh>
    <rPh sb="4" eb="5">
      <t>コク</t>
    </rPh>
    <rPh sb="5" eb="6">
      <t>チョウ</t>
    </rPh>
    <phoneticPr fontId="5"/>
  </si>
  <si>
    <t>実質単年度収支</t>
    <rPh sb="0" eb="2">
      <t>ジッシツ</t>
    </rPh>
    <rPh sb="2" eb="5">
      <t>タンネンド</t>
    </rPh>
    <rPh sb="5" eb="7">
      <t>シュウシ</t>
    </rPh>
    <phoneticPr fontId="36"/>
  </si>
  <si>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</si>
  <si>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</si>
  <si>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</si>
  <si>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</si>
  <si>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連結実質赤字比率</t>
    <rPh sb="0" eb="2">
      <t>レンケツ</t>
    </rPh>
    <rPh sb="2" eb="4">
      <t>ジッシツ</t>
    </rPh>
    <rPh sb="4" eb="6">
      <t>アカジ</t>
    </rPh>
    <rPh sb="6" eb="8">
      <t>ヒリツ</t>
    </rPh>
    <phoneticPr fontId="35"/>
  </si>
  <si>
    <t>算入公債費等</t>
    <rPh sb="0" eb="2">
      <t>サンニュウ</t>
    </rPh>
    <rPh sb="2" eb="6">
      <t>コウサイヒトウ</t>
    </rPh>
    <phoneticPr fontId="3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</si>
  <si>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</si>
  <si>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</si>
  <si>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</si>
  <si>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　　都市計画税</t>
  </si>
  <si>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</si>
  <si>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</si>
  <si>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</si>
  <si>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</si>
  <si>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</si>
  <si>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</si>
  <si>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</si>
  <si>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</si>
  <si>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</si>
  <si>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首都</t>
    <rPh sb="0" eb="2">
      <t>シュト</t>
    </rPh>
    <phoneticPr fontId="5"/>
  </si>
  <si>
    <t>令和6年度　財政状況資料集</t>
  </si>
  <si>
    <t>総括表（市町村）</t>
    <rPh sb="0" eb="2">
      <t>ソウカツ</t>
    </rPh>
    <rPh sb="2" eb="3">
      <t>ヒョウ</t>
    </rPh>
    <rPh sb="4" eb="7">
      <t>シチョウソン</t>
    </rPh>
    <phoneticPr fontId="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</si>
  <si>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</si>
  <si>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</si>
  <si>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</si>
  <si>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いわゆる五省協定等に係るもの</t>
    <rPh sb="4" eb="6">
      <t>ゴショウ</t>
    </rPh>
    <rPh sb="6" eb="9">
      <t>キョウテイトウ</t>
    </rPh>
    <rPh sb="10" eb="11">
      <t>カカ</t>
    </rPh>
    <phoneticPr fontId="33"/>
  </si>
  <si>
    <t>群馬県</t>
  </si>
  <si>
    <t>地方道路公社に係る将来負担額</t>
    <rPh sb="0" eb="2">
      <t>チホウ</t>
    </rPh>
    <rPh sb="2" eb="4">
      <t>ドウロ</t>
    </rPh>
    <rPh sb="4" eb="6">
      <t>コウシャ</t>
    </rPh>
    <rPh sb="7" eb="8">
      <t>カカ</t>
    </rPh>
    <rPh sb="9" eb="11">
      <t>ショウライ</t>
    </rPh>
    <rPh sb="11" eb="14">
      <t>フタンガク</t>
    </rPh>
    <phoneticPr fontId="33"/>
  </si>
  <si>
    <t>市町村類型</t>
  </si>
  <si>
    <t>　　軽自動車税</t>
  </si>
  <si>
    <t>中核市</t>
  </si>
  <si>
    <t>実質単年度収支</t>
  </si>
  <si>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</si>
  <si>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</si>
  <si>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</si>
  <si>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</si>
  <si>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</si>
  <si>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</si>
  <si>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</si>
  <si>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</si>
  <si>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</si>
  <si>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準元利償還金</t>
    <rPh sb="0" eb="1">
      <t>ジュン</t>
    </rPh>
    <rPh sb="1" eb="3">
      <t>ガンリ</t>
    </rPh>
    <rPh sb="3" eb="6">
      <t>ショウカンキン</t>
    </rPh>
    <phoneticPr fontId="33"/>
  </si>
  <si>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</si>
  <si>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</si>
  <si>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</si>
  <si>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</si>
  <si>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市町村名</t>
    <rPh sb="0" eb="3">
      <t>シチョウソン</t>
    </rPh>
    <rPh sb="3" eb="4">
      <t>メイ</t>
    </rPh>
    <phoneticPr fontId="5"/>
  </si>
  <si>
    <t>　　うち一部事務組合負担金</t>
  </si>
  <si>
    <t>純固定資産税</t>
    <rPh sb="0" eb="1">
      <t>ジュン</t>
    </rPh>
    <rPh sb="1" eb="3">
      <t>コテイ</t>
    </rPh>
    <rPh sb="3" eb="6">
      <t>シサンゼイ</t>
    </rPh>
    <phoneticPr fontId="5"/>
  </si>
  <si>
    <t>地方交付税種地</t>
    <rPh sb="0" eb="2">
      <t>チホウ</t>
    </rPh>
    <rPh sb="2" eb="5">
      <t>コウフゼイ</t>
    </rPh>
    <rPh sb="5" eb="6">
      <t>シュ</t>
    </rPh>
    <rPh sb="6" eb="7">
      <t>チ</t>
    </rPh>
    <phoneticPr fontId="5"/>
  </si>
  <si>
    <t>1-5</t>
  </si>
  <si>
    <t>会計名</t>
    <rPh sb="0" eb="2">
      <t>カイケイ</t>
    </rPh>
    <rPh sb="2" eb="3">
      <t>メイ</t>
    </rPh>
    <phoneticPr fontId="5"/>
  </si>
  <si>
    <t>(Ｅ)</t>
  </si>
  <si>
    <t>歳入歳出差引</t>
  </si>
  <si>
    <t>　　(※1)</t>
  </si>
  <si>
    <t>参考</t>
    <rPh sb="0" eb="2">
      <t>サンコウ</t>
    </rPh>
    <phoneticPr fontId="5"/>
  </si>
  <si>
    <t>○</t>
  </si>
  <si>
    <t>翌年度に繰越すべき財源</t>
  </si>
  <si>
    <t>標準財政規模</t>
    <rPh sb="0" eb="2">
      <t>ヒョウジュン</t>
    </rPh>
    <rPh sb="2" eb="4">
      <t>ザイセイ</t>
    </rPh>
    <rPh sb="4" eb="6">
      <t>キボ</t>
    </rPh>
    <phoneticPr fontId="5"/>
  </si>
  <si>
    <t>近畿</t>
    <rPh sb="0" eb="2">
      <t>キンキ</t>
    </rPh>
    <phoneticPr fontId="5"/>
  </si>
  <si>
    <t>(Ｃ)－(Ｄ)</t>
  </si>
  <si>
    <t>内訳</t>
    <rPh sb="0" eb="2">
      <t>ウチワケ</t>
    </rPh>
    <phoneticPr fontId="5"/>
  </si>
  <si>
    <t>実質収支</t>
  </si>
  <si>
    <t>財政力指数</t>
    <rPh sb="0" eb="3">
      <t>ザイセイリョク</t>
    </rPh>
    <rPh sb="3" eb="5">
      <t>シスウ</t>
    </rPh>
    <phoneticPr fontId="5"/>
  </si>
  <si>
    <t>歳入</t>
    <rPh sb="0" eb="2">
      <t>サイニュウ</t>
    </rPh>
    <phoneticPr fontId="33"/>
  </si>
  <si>
    <r>
      <t>産業構造</t>
    </r>
    <r>
      <rPr>
        <sz val="9"/>
        <color indexed="8"/>
        <rFont val="ＭＳ ゴシック"/>
        <family val="3"/>
        <charset val="128"/>
      </rPr>
      <t xml:space="preserve"> (※5)</t>
    </r>
    <rPh sb="0" eb="2">
      <t>サンギョウ</t>
    </rPh>
    <rPh sb="2" eb="4">
      <t>コウゾウ</t>
    </rPh>
    <phoneticPr fontId="5"/>
  </si>
  <si>
    <t>中部</t>
    <rPh sb="0" eb="2">
      <t>チュウブ</t>
    </rPh>
    <phoneticPr fontId="5"/>
  </si>
  <si>
    <t>職員数
(人)</t>
    <rPh sb="0" eb="3">
      <t>ショクインスウ</t>
    </rPh>
    <phoneticPr fontId="5"/>
  </si>
  <si>
    <t>一部事務組合等</t>
    <rPh sb="0" eb="2">
      <t>イチブ</t>
    </rPh>
    <rPh sb="2" eb="4">
      <t>ジム</t>
    </rPh>
    <rPh sb="4" eb="6">
      <t>クミアイ</t>
    </rPh>
    <rPh sb="6" eb="7">
      <t>トウ</t>
    </rPh>
    <phoneticPr fontId="5"/>
  </si>
  <si>
    <t>平成27年国調(人)</t>
    <rPh sb="4" eb="5">
      <t>ネン</t>
    </rPh>
    <rPh sb="5" eb="6">
      <t>コク</t>
    </rPh>
    <rPh sb="6" eb="7">
      <t>チョウ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</si>
  <si>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</si>
  <si>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</si>
  <si>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</si>
  <si>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</si>
  <si>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</si>
  <si>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</si>
  <si>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</si>
  <si>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5"/>
  </si>
  <si>
    <t>収入済額</t>
    <rPh sb="0" eb="2">
      <t>シュウニュウ</t>
    </rPh>
    <rPh sb="2" eb="3">
      <t>スミ</t>
    </rPh>
    <rPh sb="3" eb="4">
      <t>ガク</t>
    </rPh>
    <phoneticPr fontId="5"/>
  </si>
  <si>
    <t>0.6</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</si>
  <si>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</si>
  <si>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</si>
  <si>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</si>
  <si>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</si>
  <si>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</si>
  <si>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</si>
  <si>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</si>
  <si>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将来負担比率　　（千円・％）</t>
    <rPh sb="0" eb="2">
      <t>ショウライ</t>
    </rPh>
    <rPh sb="2" eb="4">
      <t>フタン</t>
    </rPh>
    <phoneticPr fontId="5"/>
  </si>
  <si>
    <t>住民基本台帳人口
 (※7)</t>
    <rPh sb="0" eb="2">
      <t>ジュウミン</t>
    </rPh>
    <rPh sb="2" eb="4">
      <t>キホン</t>
    </rPh>
    <rPh sb="4" eb="6">
      <t>ダイチョウ</t>
    </rPh>
    <rPh sb="6" eb="8">
      <t>ジンコウ</t>
    </rPh>
    <phoneticPr fontId="5"/>
  </si>
  <si>
    <t>令07.01.01(人)</t>
    <rPh sb="0" eb="1">
      <t>レイ</t>
    </rPh>
    <phoneticPr fontId="5"/>
  </si>
  <si>
    <t>公共下水道事業会計</t>
  </si>
  <si>
    <t xml:space="preserve">組合等負担等見込額 </t>
    <rPh sb="0" eb="2">
      <t>クミアイ</t>
    </rPh>
    <rPh sb="2" eb="3">
      <t>トウ</t>
    </rPh>
    <rPh sb="3" eb="5">
      <t>フタン</t>
    </rPh>
    <rPh sb="5" eb="6">
      <t>トウ</t>
    </rPh>
    <rPh sb="6" eb="9">
      <t>ミコミガク</t>
    </rPh>
    <phoneticPr fontId="33"/>
  </si>
  <si>
    <t>平成27年国調</t>
    <rPh sb="4" eb="5">
      <t>ネン</t>
    </rPh>
    <rPh sb="5" eb="6">
      <t>コク</t>
    </rPh>
    <rPh sb="6" eb="7">
      <t>チョウ</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</si>
  <si>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</si>
  <si>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</si>
  <si>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相間川温泉</t>
    <rPh sb="0" eb="1">
      <t>アイ</t>
    </rPh>
    <rPh sb="1" eb="2">
      <t>マ</t>
    </rPh>
    <rPh sb="2" eb="3">
      <t>カワ</t>
    </rPh>
    <rPh sb="3" eb="5">
      <t>オンセン</t>
    </rPh>
    <phoneticPr fontId="37"/>
  </si>
  <si>
    <t>国民健康保険事業会計の状況</t>
    <rPh sb="0" eb="2">
      <t>コクミン</t>
    </rPh>
    <rPh sb="2" eb="4">
      <t>ケンコウ</t>
    </rPh>
    <rPh sb="4" eb="6">
      <t>ホケン</t>
    </rPh>
    <rPh sb="6" eb="8">
      <t>ジギョウ</t>
    </rPh>
    <rPh sb="8" eb="10">
      <t>カイケイ</t>
    </rPh>
    <rPh sb="11" eb="13">
      <t>ジョウキョウ</t>
    </rPh>
    <phoneticPr fontId="5"/>
  </si>
  <si>
    <t>積立金取崩し額</t>
  </si>
  <si>
    <t>　連結実質赤字比率</t>
    <rPh sb="1" eb="3">
      <t>レンケツ</t>
    </rPh>
    <rPh sb="3" eb="5">
      <t>ジッシツ</t>
    </rPh>
    <rPh sb="5" eb="7">
      <t>アカジ</t>
    </rPh>
    <rPh sb="7" eb="9">
      <t>ヒリツ</t>
    </rPh>
    <phoneticPr fontId="5"/>
  </si>
  <si>
    <r>
      <t>資金不足比率 (※</t>
    </r>
    <r>
      <rPr>
        <sz val="9"/>
        <color indexed="8"/>
        <rFont val="ＭＳ ゴシック"/>
        <family val="3"/>
        <charset val="128"/>
      </rPr>
      <t>4)</t>
    </r>
  </si>
  <si>
    <t>うち日本人(人)</t>
  </si>
  <si>
    <t>第1次</t>
    <rPh sb="0" eb="1">
      <t>ダイ</t>
    </rPh>
    <rPh sb="2" eb="3">
      <t>ジ</t>
    </rPh>
    <phoneticPr fontId="5"/>
  </si>
  <si>
    <t xml:space="preserve">充当可能基金 </t>
    <rPh sb="0" eb="2">
      <t>ジュウトウ</t>
    </rPh>
    <rPh sb="2" eb="4">
      <t>カノウ</t>
    </rPh>
    <rPh sb="4" eb="6">
      <t>キキン</t>
    </rPh>
    <phoneticPr fontId="33"/>
  </si>
  <si>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</si>
  <si>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</si>
  <si>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住宅借入金等特別税額控除減収補塡特例交付金</t>
  </si>
  <si>
    <t>令06.01.01(人)</t>
  </si>
  <si>
    <t>　扶助費</t>
  </si>
  <si>
    <t>　うち、健全化法施行規則附則第三条に係る負担見込額</t>
  </si>
  <si>
    <t>多野藤岡広域市町村圏振興整備組合</t>
  </si>
  <si>
    <t>　将来負担比率</t>
    <rPh sb="1" eb="3">
      <t>ショウライ</t>
    </rPh>
    <rPh sb="3" eb="5">
      <t>フタン</t>
    </rPh>
    <rPh sb="5" eb="7">
      <t>ヒリツ</t>
    </rPh>
    <phoneticPr fontId="5"/>
  </si>
  <si>
    <t>後期高齢者医療特別会計</t>
  </si>
  <si>
    <t>基準財政収入額</t>
  </si>
  <si>
    <t>労働費</t>
  </si>
  <si>
    <t>多野藤岡医療事務市町村組合（老健事業）</t>
  </si>
  <si>
    <t>増減率  (％)</t>
    <rPh sb="0" eb="2">
      <t>ゾウゲン</t>
    </rPh>
    <rPh sb="2" eb="3">
      <t>リツ</t>
    </rPh>
    <phoneticPr fontId="5"/>
  </si>
  <si>
    <t>純資産又は
正味財産</t>
  </si>
  <si>
    <t>-0.7</t>
  </si>
  <si>
    <t>決算額 (A)</t>
    <rPh sb="0" eb="2">
      <t>ケッサン</t>
    </rPh>
    <rPh sb="2" eb="3">
      <t>ガク</t>
    </rPh>
    <phoneticPr fontId="5"/>
  </si>
  <si>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</si>
  <si>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</si>
  <si>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</si>
  <si>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</si>
  <si>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</si>
  <si>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</si>
  <si>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(Ｃ)</t>
  </si>
  <si>
    <t>世帯数 (世帯)</t>
    <rPh sb="0" eb="3">
      <t>セタイスウ</t>
    </rPh>
    <phoneticPr fontId="5"/>
  </si>
  <si>
    <t>令和6年度</t>
    <rPh sb="0" eb="2">
      <t>レイワ</t>
    </rPh>
    <rPh sb="3" eb="5">
      <t>ネンド</t>
    </rPh>
    <phoneticPr fontId="35"/>
  </si>
  <si>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</si>
  <si>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</si>
  <si>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</si>
  <si>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</si>
  <si>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</si>
  <si>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5"/>
  </si>
  <si>
    <t>給料月額
(百円)</t>
    <rPh sb="0" eb="2">
      <t>キュウリョウ</t>
    </rPh>
    <rPh sb="2" eb="3">
      <t>ツキ</t>
    </rPh>
    <rPh sb="3" eb="4">
      <t>ガク</t>
    </rPh>
    <rPh sb="6" eb="8">
      <t>ヒャクエン</t>
    </rPh>
    <phoneticPr fontId="5"/>
  </si>
  <si>
    <t>資金剰余額
/不足額
（実質収支）</t>
  </si>
  <si>
    <t>地方債現在高</t>
  </si>
  <si>
    <t>・計</t>
  </si>
  <si>
    <t>　うち公的資金</t>
    <rPh sb="3" eb="5">
      <t>コウテキ</t>
    </rPh>
    <phoneticPr fontId="5"/>
  </si>
  <si>
    <t>計</t>
    <rPh sb="0" eb="1">
      <t>ケイ</t>
    </rPh>
    <phoneticPr fontId="5"/>
  </si>
  <si>
    <t>市区町村長</t>
    <rPh sb="0" eb="2">
      <t>シク</t>
    </rPh>
    <rPh sb="2" eb="4">
      <t>チョウソン</t>
    </rPh>
    <rPh sb="4" eb="5">
      <t>チョウ</t>
    </rPh>
    <phoneticPr fontId="5"/>
  </si>
  <si>
    <t>一般職員</t>
    <rPh sb="0" eb="2">
      <t>イッパン</t>
    </rPh>
    <rPh sb="2" eb="4">
      <t>ショクイン</t>
    </rPh>
    <phoneticPr fontId="5"/>
  </si>
  <si>
    <t>目的税</t>
  </si>
  <si>
    <t>地方債現在高（臨時財政対策債除き）</t>
  </si>
  <si>
    <t>R05</t>
  </si>
  <si>
    <t>経常一般財源等</t>
    <rPh sb="0" eb="2">
      <t>ケイジョウ</t>
    </rPh>
    <rPh sb="2" eb="4">
      <t>イッパン</t>
    </rPh>
    <rPh sb="4" eb="7">
      <t>ザイゲントウ</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</si>
  <si>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</si>
  <si>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</si>
  <si>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</si>
  <si>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</si>
  <si>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</si>
  <si>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</si>
  <si>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</si>
  <si>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</si>
  <si>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</si>
  <si>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</si>
  <si>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</si>
  <si>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</si>
  <si>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</si>
  <si>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積立金
現在高</t>
    <rPh sb="4" eb="7">
      <t>ゲンザイダカ</t>
    </rPh>
    <phoneticPr fontId="37"/>
  </si>
  <si>
    <t>議会議員</t>
    <rPh sb="0" eb="2">
      <t>ギカイ</t>
    </rPh>
    <rPh sb="2" eb="4">
      <t>ギイン</t>
    </rPh>
    <phoneticPr fontId="5"/>
  </si>
  <si>
    <t>　法定外目的税</t>
  </si>
  <si>
    <t>公立大学法人高崎経済大学</t>
    <rPh sb="0" eb="2">
      <t>コウリツ</t>
    </rPh>
    <rPh sb="2" eb="4">
      <t>ダイガク</t>
    </rPh>
    <rPh sb="4" eb="6">
      <t>ホウジン</t>
    </rPh>
    <rPh sb="6" eb="12">
      <t>タカサキケイザイダイガク</t>
    </rPh>
    <phoneticPr fontId="37"/>
  </si>
  <si>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</si>
  <si>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</si>
  <si>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</si>
  <si>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</si>
  <si>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</si>
  <si>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</si>
  <si>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</si>
  <si>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将来負担の状況</t>
  </si>
  <si>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</si>
  <si>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</si>
  <si>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会計名</t>
  </si>
  <si>
    <t>　前年度繰上充用金</t>
  </si>
  <si>
    <t>項番</t>
    <rPh sb="0" eb="2">
      <t>コウバン</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</si>
  <si>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</si>
  <si>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</si>
  <si>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</si>
  <si>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</si>
  <si>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</si>
  <si>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</si>
  <si>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</si>
  <si>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(2)各会計、関係団体の財政状況及び健全化判断比率（市町村）</t>
    <rPh sb="26" eb="29">
      <t>シチョウソン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</si>
  <si>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</si>
  <si>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</si>
  <si>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群馬県市町村総合事務組合</t>
  </si>
  <si>
    <t>※7：人口については、調査対象年度の1月1日現在の住民基本台帳に登載されている人口に基づいている。</t>
    <rPh sb="13" eb="15">
      <t>タイショウ</t>
    </rPh>
    <rPh sb="27" eb="29">
      <t>キホン</t>
    </rPh>
    <rPh sb="42" eb="43">
      <t>モト</t>
    </rPh>
    <phoneticPr fontId="39"/>
  </si>
  <si>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</si>
  <si>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</si>
  <si>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</si>
  <si>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令和6年度</t>
  </si>
  <si>
    <t>群馬県高崎市</t>
  </si>
  <si>
    <t>一般会計等（純計）</t>
    <rPh sb="0" eb="2">
      <t>イッパン</t>
    </rPh>
    <rPh sb="2" eb="4">
      <t>カイケイ</t>
    </rPh>
    <rPh sb="4" eb="5">
      <t>トウ</t>
    </rPh>
    <rPh sb="6" eb="8">
      <t>ジュンケイ</t>
    </rPh>
    <phoneticPr fontId="5"/>
  </si>
  <si>
    <t>(1) 普通会計の状況（市町村）</t>
    <rPh sb="4" eb="6">
      <t>フツウ</t>
    </rPh>
    <rPh sb="6" eb="8">
      <t>カイケイ</t>
    </rPh>
    <rPh sb="9" eb="11">
      <t>ジョウキョウ</t>
    </rPh>
    <rPh sb="12" eb="15">
      <t>シチョウソン</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</si>
  <si>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</si>
  <si>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</si>
  <si>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</si>
  <si>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</si>
  <si>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決算額</t>
    <rPh sb="0" eb="2">
      <t>ケッサン</t>
    </rPh>
    <rPh sb="2" eb="3">
      <t>ガク</t>
    </rPh>
    <phoneticPr fontId="5"/>
  </si>
  <si>
    <t>▲退職金</t>
    <rPh sb="1" eb="3">
      <t>タイショク</t>
    </rPh>
    <rPh sb="3" eb="4">
      <t>キン</t>
    </rPh>
    <phoneticPr fontId="5"/>
  </si>
  <si>
    <t>地方税</t>
  </si>
  <si>
    <t>構成比</t>
    <rPh sb="0" eb="3">
      <t>コウセイヒ</t>
    </rPh>
    <phoneticPr fontId="5"/>
  </si>
  <si>
    <t>使用料</t>
  </si>
  <si>
    <t>　うち利子</t>
  </si>
  <si>
    <t>区分</t>
  </si>
  <si>
    <t>超過課税分</t>
    <rPh sb="0" eb="2">
      <t>チョウカ</t>
    </rPh>
    <rPh sb="2" eb="4">
      <t>カゼイ</t>
    </rPh>
    <rPh sb="4" eb="5">
      <t>ブン</t>
    </rPh>
    <phoneticPr fontId="5"/>
  </si>
  <si>
    <t>目的別歳出の状況（単位 千円・％）</t>
  </si>
  <si>
    <t xml:space="preserve"> R03</t>
  </si>
  <si>
    <t>普通税</t>
    <rPh sb="0" eb="2">
      <t>フツウ</t>
    </rPh>
    <rPh sb="2" eb="3">
      <t>ゼイ</t>
    </rPh>
    <phoneticPr fontId="40"/>
  </si>
  <si>
    <t>軽油引取税交付金</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</si>
  <si>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</si>
  <si>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</si>
  <si>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</si>
  <si>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</si>
  <si>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</si>
  <si>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</si>
  <si>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</si>
  <si>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</si>
  <si>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</si>
  <si>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</si>
  <si>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</si>
  <si>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</si>
  <si>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　　　所得割</t>
  </si>
  <si>
    <t>類似団体平均</t>
    <rPh sb="0" eb="2">
      <t>ルイジ</t>
    </rPh>
    <rPh sb="2" eb="4">
      <t>ダンタイ</t>
    </rPh>
    <rPh sb="4" eb="6">
      <t>ヘイキン</t>
    </rPh>
    <phoneticPr fontId="5"/>
  </si>
  <si>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</si>
  <si>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</si>
  <si>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</si>
  <si>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</si>
  <si>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</si>
  <si>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</si>
  <si>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</si>
  <si>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　　固定資産税</t>
  </si>
  <si>
    <t>公債費に準ずる債務負担行為に係るもの</t>
  </si>
  <si>
    <t>廃棄物処理施設整備等基金</t>
    <rPh sb="0" eb="3">
      <t>ハイキブツ</t>
    </rPh>
    <rPh sb="3" eb="7">
      <t>ショリシ</t>
    </rPh>
    <rPh sb="7" eb="9">
      <t>セイビ</t>
    </rPh>
    <rPh sb="9" eb="10">
      <t>ナド</t>
    </rPh>
    <rPh sb="10" eb="12">
      <t>キキン</t>
    </rPh>
    <phoneticPr fontId="5"/>
  </si>
  <si>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</si>
  <si>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</si>
  <si>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</si>
  <si>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</si>
  <si>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</si>
  <si>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</si>
  <si>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</si>
  <si>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</si>
  <si>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</si>
  <si>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</si>
  <si>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6"/>
  </si>
  <si>
    <t>牛伏ドリームセンター事業特別会計</t>
  </si>
  <si>
    <t>　　特別土地保有税</t>
  </si>
  <si>
    <t>企業債
（地方債）
現在高</t>
  </si>
  <si>
    <t>公債費</t>
  </si>
  <si>
    <t>諸支出金</t>
    <rPh sb="3" eb="4">
      <t>キン</t>
    </rPh>
    <phoneticPr fontId="37"/>
  </si>
  <si>
    <t>失業対策事業費</t>
  </si>
  <si>
    <t>　定額減税減収補塡特例交付金</t>
  </si>
  <si>
    <t>前年度繰上充用金</t>
  </si>
  <si>
    <t>▲ 5.30</t>
  </si>
  <si>
    <t>　新型コロナウイルス感染症対策地方税減収補塡特別交付金</t>
  </si>
  <si>
    <t>　法定目的税</t>
  </si>
  <si>
    <t>経常損益</t>
  </si>
  <si>
    <t>都市集客施設等建設基金</t>
    <rPh sb="0" eb="4">
      <t>トシシュ</t>
    </rPh>
    <rPh sb="4" eb="6">
      <t>シセツ</t>
    </rPh>
    <rPh sb="6" eb="7">
      <t>ナド</t>
    </rPh>
    <rPh sb="7" eb="9">
      <t>ケンセツ</t>
    </rPh>
    <rPh sb="9" eb="11">
      <t>キキン</t>
    </rPh>
    <phoneticPr fontId="5"/>
  </si>
  <si>
    <t>　　入湯税</t>
  </si>
  <si>
    <t>　投資・出資金・貸付金</t>
  </si>
  <si>
    <t>　　事業所税</t>
  </si>
  <si>
    <t>性質別歳出の状況（単位 千円・％）</t>
    <rPh sb="0" eb="2">
      <t>セイシツ</t>
    </rPh>
    <phoneticPr fontId="5"/>
  </si>
  <si>
    <t>群馬県後期高齢者医療広域連合（一般会計）</t>
  </si>
  <si>
    <t>決算額</t>
  </si>
  <si>
    <t>市町村民税</t>
    <rPh sb="0" eb="3">
      <t>シチョウソン</t>
    </rPh>
    <rPh sb="3" eb="4">
      <t>ミン</t>
    </rPh>
    <rPh sb="4" eb="5">
      <t>ゼイ</t>
    </rPh>
    <phoneticPr fontId="5"/>
  </si>
  <si>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</si>
  <si>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</si>
  <si>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構成比</t>
  </si>
  <si>
    <t>公営企業会計等</t>
    <rPh sb="0" eb="2">
      <t>コウエイ</t>
    </rPh>
    <rPh sb="2" eb="4">
      <t>キギョウ</t>
    </rPh>
    <rPh sb="4" eb="6">
      <t>カイケイ</t>
    </rPh>
    <rPh sb="6" eb="7">
      <t>トウ</t>
    </rPh>
    <phoneticPr fontId="5"/>
  </si>
  <si>
    <t>経常経費充当一般財源等</t>
  </si>
  <si>
    <t>経常収支比率</t>
    <rPh sb="0" eb="2">
      <t>ケイジョウ</t>
    </rPh>
    <rPh sb="2" eb="4">
      <t>シュウシ</t>
    </rPh>
    <rPh sb="4" eb="6">
      <t>ヒリツ</t>
    </rPh>
    <phoneticPr fontId="35"/>
  </si>
  <si>
    <t>　震災復興特別交付税</t>
  </si>
  <si>
    <t>　　水利地益税等</t>
  </si>
  <si>
    <t>義務的経費計</t>
    <rPh sb="0" eb="3">
      <t>ギムテキ</t>
    </rPh>
    <rPh sb="3" eb="5">
      <t>ケイヒ</t>
    </rPh>
    <rPh sb="5" eb="6">
      <t>ケイ</t>
    </rPh>
    <phoneticPr fontId="5"/>
  </si>
  <si>
    <t>　公債費</t>
  </si>
  <si>
    <t>増減率(%)(B)</t>
    <rPh sb="0" eb="3">
      <t>ゾウゲンリツ</t>
    </rPh>
    <phoneticPr fontId="5"/>
  </si>
  <si>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</si>
  <si>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</si>
  <si>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5"/>
  </si>
  <si>
    <t>旧法による税</t>
  </si>
  <si>
    <t>合計</t>
  </si>
  <si>
    <t>他会計等
からの
繰入金</t>
  </si>
  <si>
    <t>令和5年度</t>
    <rPh sb="0" eb="2">
      <t>レイワ</t>
    </rPh>
    <rPh sb="4" eb="5">
      <t>ド</t>
    </rPh>
    <phoneticPr fontId="5"/>
  </si>
  <si>
    <t>　うち元金</t>
  </si>
  <si>
    <t>現年</t>
    <rPh sb="0" eb="1">
      <t>ゲン</t>
    </rPh>
    <rPh sb="1" eb="2">
      <t>ネン</t>
    </rPh>
    <phoneticPr fontId="5"/>
  </si>
  <si>
    <t>都道府県支出金</t>
  </si>
  <si>
    <t>国営土地改良事業に係るもの</t>
    <rPh sb="0" eb="2">
      <t>コクエイ</t>
    </rPh>
    <rPh sb="2" eb="4">
      <t>トチ</t>
    </rPh>
    <rPh sb="4" eb="6">
      <t>カイリョウ</t>
    </rPh>
    <rPh sb="6" eb="8">
      <t>ジギョウ</t>
    </rPh>
    <rPh sb="9" eb="10">
      <t>カカ</t>
    </rPh>
    <phoneticPr fontId="33"/>
  </si>
  <si>
    <t>一時借入金利子</t>
  </si>
  <si>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</si>
  <si>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</si>
  <si>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</si>
  <si>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</si>
  <si>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</si>
  <si>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</si>
  <si>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</si>
  <si>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</si>
  <si>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</si>
  <si>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</si>
  <si>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実質収支</t>
    <rPh sb="0" eb="2">
      <t>ジッシツ</t>
    </rPh>
    <rPh sb="2" eb="4">
      <t>シュウシ</t>
    </rPh>
    <phoneticPr fontId="5"/>
  </si>
  <si>
    <t>下水道</t>
  </si>
  <si>
    <t>財政再生基準</t>
  </si>
  <si>
    <t>再差引収支</t>
    <rPh sb="0" eb="1">
      <t>サイ</t>
    </rPh>
    <rPh sb="1" eb="3">
      <t>サシヒキ</t>
    </rPh>
    <rPh sb="3" eb="5">
      <t>シュウシ</t>
    </rPh>
    <phoneticPr fontId="5"/>
  </si>
  <si>
    <t>倉渕ふるさと公社</t>
    <rPh sb="0" eb="2">
      <t>クラブチ</t>
    </rPh>
    <rPh sb="6" eb="8">
      <t>コウシャ</t>
    </rPh>
    <phoneticPr fontId="37"/>
  </si>
  <si>
    <t>地方債</t>
  </si>
  <si>
    <t>観光施設</t>
  </si>
  <si>
    <t>公債費負担の状況</t>
    <rPh sb="0" eb="3">
      <t>コウサイヒ</t>
    </rPh>
    <rPh sb="3" eb="5">
      <t>フタン</t>
    </rPh>
    <rPh sb="6" eb="8">
      <t>ジョウキョウ</t>
    </rPh>
    <phoneticPr fontId="5"/>
  </si>
  <si>
    <t>▲ 1.20</t>
  </si>
  <si>
    <t>加入世帯数(世帯)</t>
  </si>
  <si>
    <t>　繰出金</t>
  </si>
  <si>
    <t>　うち減収補塡債(特例分)</t>
    <rPh sb="4" eb="5">
      <t>シュウ</t>
    </rPh>
    <rPh sb="9" eb="10">
      <t>トク</t>
    </rPh>
    <rPh sb="10" eb="11">
      <t>レイ</t>
    </rPh>
    <rPh sb="11" eb="12">
      <t>ブン</t>
    </rPh>
    <phoneticPr fontId="36"/>
  </si>
  <si>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</si>
  <si>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</si>
  <si>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</si>
  <si>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3"/>
  </si>
  <si>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</si>
  <si>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</si>
  <si>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</si>
  <si>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積立金</t>
  </si>
  <si>
    <t>　うち臨時財政対策債</t>
  </si>
  <si>
    <t>歳入合計</t>
  </si>
  <si>
    <t>被保険者
1人当り</t>
  </si>
  <si>
    <t>保険税(料)収入額</t>
  </si>
  <si>
    <t>国民健康保険</t>
  </si>
  <si>
    <t>その他</t>
  </si>
  <si>
    <t>母子父子寡婦福祉資金貸付事業特別会計</t>
  </si>
  <si>
    <t>保険給付費</t>
  </si>
  <si>
    <t>普通建設事業費</t>
  </si>
  <si>
    <t>　うち補助</t>
  </si>
  <si>
    <t>　うち単独</t>
  </si>
  <si>
    <t>実質公債費比率</t>
    <rPh sb="0" eb="2">
      <t>ジッシツ</t>
    </rPh>
    <rPh sb="2" eb="5">
      <t>コウサイヒ</t>
    </rPh>
    <rPh sb="5" eb="7">
      <t>ヒリツ</t>
    </rPh>
    <phoneticPr fontId="35"/>
  </si>
  <si>
    <t>災害復旧事業費</t>
  </si>
  <si>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</si>
  <si>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</si>
  <si>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</si>
  <si>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</si>
  <si>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</si>
  <si>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</si>
  <si>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</si>
  <si>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</si>
  <si>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</si>
  <si>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</si>
  <si>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当該団体からの損失補償に係る債務残高</t>
  </si>
  <si>
    <t>地方公社・第三セクター等</t>
    <rPh sb="0" eb="4">
      <t>チホウコウシャ</t>
    </rPh>
    <rPh sb="5" eb="6">
      <t>ダイ</t>
    </rPh>
    <rPh sb="6" eb="7">
      <t>サン</t>
    </rPh>
    <rPh sb="11" eb="12">
      <t>ナド</t>
    </rPh>
    <phoneticPr fontId="5"/>
  </si>
  <si>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</si>
  <si>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</si>
  <si>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</si>
  <si>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</si>
  <si>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</si>
  <si>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</si>
  <si>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</si>
  <si>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高崎市都市整備公社</t>
    <rPh sb="0" eb="3">
      <t>タカサキシ</t>
    </rPh>
    <rPh sb="3" eb="9">
      <t>トシセイビコウシャ</t>
    </rPh>
    <phoneticPr fontId="37"/>
  </si>
  <si>
    <t>純損益
（形式収支）</t>
  </si>
  <si>
    <t>左のうち
一般会計等
繰入見込額</t>
  </si>
  <si>
    <t>資金不足
比率</t>
    <rPh sb="0" eb="2">
      <t>シキン</t>
    </rPh>
    <rPh sb="2" eb="4">
      <t>フソク</t>
    </rPh>
    <rPh sb="5" eb="7">
      <t>ヒリツ</t>
    </rPh>
    <phoneticPr fontId="5"/>
  </si>
  <si>
    <t>国民健康保険事業特別会計</t>
  </si>
  <si>
    <t>水道事業会計</t>
  </si>
  <si>
    <t>法適用企業</t>
  </si>
  <si>
    <t>農業集落排水事業特別会計</t>
  </si>
  <si>
    <t>人件費</t>
    <rPh sb="0" eb="3">
      <t>ジンケンヒ</t>
    </rPh>
    <phoneticPr fontId="5"/>
  </si>
  <si>
    <t>榛名湖温泉ゆうすげ</t>
    <rPh sb="0" eb="3">
      <t>ハルナコ</t>
    </rPh>
    <rPh sb="3" eb="5">
      <t>オンセン</t>
    </rPh>
    <phoneticPr fontId="37"/>
  </si>
  <si>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</si>
  <si>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</si>
  <si>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</si>
  <si>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</si>
  <si>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</si>
  <si>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</si>
  <si>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</si>
  <si>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 xml:space="preserve">充当可能特定歳入 </t>
    <rPh sb="0" eb="2">
      <t>ジュウトウ</t>
    </rPh>
    <rPh sb="2" eb="4">
      <t>カノウ</t>
    </rPh>
    <rPh sb="4" eb="6">
      <t>トクテイ</t>
    </rPh>
    <rPh sb="6" eb="8">
      <t>サイニュウ</t>
    </rPh>
    <phoneticPr fontId="33"/>
  </si>
  <si>
    <t>令和5年度</t>
    <rPh sb="0" eb="2">
      <t>レイワ</t>
    </rPh>
    <rPh sb="3" eb="5">
      <t>ネンド</t>
    </rPh>
    <phoneticPr fontId="5"/>
  </si>
  <si>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</si>
  <si>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</si>
  <si>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</si>
  <si>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充当可能
財源等</t>
    <rPh sb="0" eb="2">
      <t>ジュウトウ</t>
    </rPh>
    <rPh sb="2" eb="3">
      <t>カ</t>
    </rPh>
    <rPh sb="3" eb="4">
      <t>ノウ</t>
    </rPh>
    <rPh sb="5" eb="8">
      <t>ザイゲントウ</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</si>
  <si>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</si>
  <si>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</si>
  <si>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</si>
  <si>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</si>
  <si>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</si>
  <si>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</si>
  <si>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</si>
  <si>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</si>
  <si>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</si>
  <si>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</si>
  <si>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</si>
  <si>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</si>
  <si>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</si>
  <si>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当該団体(円)</t>
    <rPh sb="0" eb="2">
      <t>トウガイ</t>
    </rPh>
    <rPh sb="2" eb="4">
      <t>ダンタイ</t>
    </rPh>
    <rPh sb="5" eb="6">
      <t>エン</t>
    </rPh>
    <phoneticPr fontId="5"/>
  </si>
  <si>
    <t>増減率(%)(A)</t>
    <rPh sb="0" eb="3">
      <t>ゾウゲンリツ</t>
    </rPh>
    <phoneticPr fontId="5"/>
  </si>
  <si>
    <t>公社・
三セク等</t>
    <rPh sb="0" eb="2">
      <t>コウシャ</t>
    </rPh>
    <rPh sb="4" eb="5">
      <t>サン</t>
    </rPh>
    <rPh sb="7" eb="8">
      <t>トウ</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</si>
  <si>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</si>
  <si>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</si>
  <si>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</si>
  <si>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</si>
  <si>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</si>
  <si>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</si>
  <si>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</si>
  <si>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</si>
  <si>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</si>
  <si>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</si>
  <si>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</si>
  <si>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高崎工業団地造成組合</t>
  </si>
  <si>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</si>
  <si>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</si>
  <si>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</si>
  <si>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</si>
  <si>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</si>
  <si>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たかさき新電力</t>
    <rPh sb="4" eb="7">
      <t>シンデンリョク</t>
    </rPh>
    <phoneticPr fontId="37"/>
  </si>
  <si>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</si>
  <si>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</si>
  <si>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</si>
  <si>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</si>
  <si>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</si>
  <si>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</si>
  <si>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</si>
  <si>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</si>
  <si>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高崎財団</t>
    <rPh sb="0" eb="4">
      <t>タカサキザイダン</t>
    </rPh>
    <phoneticPr fontId="37"/>
  </si>
  <si>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</si>
  <si>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</si>
  <si>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</si>
  <si>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</si>
  <si>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</si>
  <si>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</si>
  <si>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</si>
  <si>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</si>
  <si>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</si>
  <si>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 5.35</t>
  </si>
  <si>
    <t>▲ 7.61</t>
  </si>
  <si>
    <t>その他会計（赤字）</t>
  </si>
  <si>
    <t>群馬県後期高齢者医療広域連合（事業会計）</t>
  </si>
  <si>
    <t>多野藤岡医療事務市町村組合（病院事業）</t>
  </si>
  <si>
    <t>高崎環境保全社</t>
    <rPh sb="0" eb="2">
      <t>タカサキ</t>
    </rPh>
    <rPh sb="2" eb="7">
      <t>カンキョウホゼンシャ</t>
    </rPh>
    <phoneticPr fontId="37"/>
  </si>
  <si>
    <t>高崎市総合卸売市場</t>
    <rPh sb="0" eb="3">
      <t>タカサキシ</t>
    </rPh>
    <rPh sb="3" eb="7">
      <t>ソウゴウオロシウリ</t>
    </rPh>
    <rPh sb="7" eb="9">
      <t>シジョウ</t>
    </rPh>
    <phoneticPr fontId="37"/>
  </si>
  <si>
    <t>新高崎リバーパーク</t>
    <rPh sb="0" eb="1">
      <t>シン</t>
    </rPh>
    <rPh sb="1" eb="3">
      <t>タカサキ</t>
    </rPh>
    <phoneticPr fontId="37"/>
  </si>
  <si>
    <t>－</t>
  </si>
  <si>
    <t>ふるさと応援基金</t>
    <rPh sb="4" eb="8">
      <t>オウエン</t>
    </rPh>
    <phoneticPr fontId="5"/>
  </si>
  <si>
    <t>特定事業整備基金</t>
    <rPh sb="0" eb="4">
      <t>トクテイ</t>
    </rPh>
    <rPh sb="4" eb="8">
      <t>セイビ</t>
    </rPh>
    <phoneticPr fontId="5"/>
  </si>
  <si>
    <t>地域振興基金</t>
    <rPh sb="0" eb="6">
      <t>チイキシンコ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</si>
  <si>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</si>
  <si>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</si>
  <si>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つつ計画的な償還を行うことで将来負担額は減少したものの、基金を活用した事業の実施に伴う充当可能財源の減少などにより将来負担比率は6.4ポイント上昇し類似団体平均を上回っている。有形固定資産減価償却率については減少し、引き続き類似団体平均を下回っている。
今後も適正な起債発行や定員管理等を行い将来負担比率の改善に努めつつ、既存公共施設等においては財源を有効に活用し、老朽化対策に取り組んでいく。</t>
    <rPh sb="69" eb="76">
      <t>ショウライフタ</t>
    </rPh>
    <rPh sb="83" eb="85">
      <t>ジョウショウ</t>
    </rPh>
    <rPh sb="86" eb="90">
      <t>ルイジ</t>
    </rPh>
    <rPh sb="90" eb="92">
      <t>ヘイキン</t>
    </rPh>
    <rPh sb="93" eb="95">
      <t>ウワマワ</t>
    </rPh>
    <rPh sb="100" eb="106">
      <t>ユウケイコテ</t>
    </rPh>
    <rPh sb="106" eb="111">
      <t>ゲンカシ</t>
    </rPh>
    <rPh sb="116" eb="118">
      <t>ゲンショウ</t>
    </rPh>
    <rPh sb="120" eb="121">
      <t>ヒ</t>
    </rPh>
    <rPh sb="122" eb="123">
      <t>ツヅ</t>
    </rPh>
    <rPh sb="124" eb="131">
      <t>ルイジダン</t>
    </rPh>
    <rPh sb="131" eb="133">
      <t>シタマワ</t>
    </rPh>
    <rPh sb="139" eb="141">
      <t>コンゴ</t>
    </rPh>
    <rPh sb="142" eb="144">
      <t>テキセイ</t>
    </rPh>
    <rPh sb="145" eb="150">
      <t>キサイハッ</t>
    </rPh>
    <rPh sb="150" eb="156">
      <t>テイインカン</t>
    </rPh>
    <rPh sb="156" eb="157">
      <t>オコナ</t>
    </rPh>
    <rPh sb="158" eb="165">
      <t>ショウライフタ</t>
    </rPh>
    <rPh sb="165" eb="167">
      <t>カイゼン</t>
    </rPh>
    <rPh sb="168" eb="169">
      <t>ツト</t>
    </rPh>
    <rPh sb="173" eb="179">
      <t>キゾンコウ</t>
    </rPh>
    <rPh sb="179" eb="180">
      <t>トウ</t>
    </rPh>
    <rPh sb="185" eb="187">
      <t>ザイゲン</t>
    </rPh>
    <rPh sb="188" eb="190">
      <t>ユウコウ</t>
    </rPh>
    <rPh sb="191" eb="193">
      <t>カツヨウ</t>
    </rPh>
    <rPh sb="195" eb="201">
      <t>ロウキュウカ</t>
    </rPh>
    <rPh sb="201" eb="202">
      <t>ト</t>
    </rPh>
    <rPh sb="203" eb="204">
      <t>ク</t>
    </rPh>
    <phoneticPr fontId="5"/>
  </si>
  <si>
    <t>(　参考　）</t>
    <rPh sb="2" eb="4">
      <t>サンコウ</t>
    </rPh>
    <phoneticPr fontId="5"/>
  </si>
  <si>
    <t>当該団体値</t>
    <rPh sb="0" eb="2">
      <t>トウガイ</t>
    </rPh>
    <rPh sb="2" eb="4">
      <t>ダンタイ</t>
    </rPh>
    <rPh sb="4" eb="5">
      <t>アタイ</t>
    </rPh>
    <phoneticPr fontId="5"/>
  </si>
  <si>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</si>
  <si>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</si>
  <si>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</si>
  <si>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</si>
  <si>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標準税収入額等の増加などにより、単年度における実質公債費比率は0.1ポイント改善したが、直近3カ年平均の実質公債費比率については0.1ポイント上昇したものの、引き続き類似団体平均は下回っている。しかしながら、将来負担比率は、充当可能財源の減少などの要因により前年度から6.4ポイント上昇し、引き続き類似団体平均を上回っている。
今後についても、一般廃棄物処理施設建設事業等の元金償還が順次始まることによる各比率への影響が想定されることから、徹底した事業の見直しを行い、適正な財政運営に努めていく。
</t>
    <rPh sb="0" eb="3">
      <t>ヒョウ</t>
    </rPh>
    <rPh sb="3" eb="8">
      <t>シュウニュ</t>
    </rPh>
    <rPh sb="8" eb="10">
      <t>ゾウカ</t>
    </rPh>
    <rPh sb="16" eb="19">
      <t>タンネンド</t>
    </rPh>
    <rPh sb="23" eb="25">
      <t>ジッシツ</t>
    </rPh>
    <rPh sb="25" eb="28">
      <t>コウサイヒ</t>
    </rPh>
    <rPh sb="28" eb="30">
      <t>ヒリツ</t>
    </rPh>
    <rPh sb="38" eb="40">
      <t>カイゼン</t>
    </rPh>
    <rPh sb="44" eb="46">
      <t>チョッキン</t>
    </rPh>
    <rPh sb="48" eb="49">
      <t>ネン</t>
    </rPh>
    <rPh sb="49" eb="51">
      <t>ヘイキン</t>
    </rPh>
    <rPh sb="52" eb="54">
      <t>ジッシツ</t>
    </rPh>
    <rPh sb="54" eb="57">
      <t>コウサイヒ</t>
    </rPh>
    <rPh sb="57" eb="59">
      <t>ヒリツ</t>
    </rPh>
    <rPh sb="71" eb="73">
      <t>ジョウショウ</t>
    </rPh>
    <rPh sb="79" eb="80">
      <t>ヒ</t>
    </rPh>
    <rPh sb="81" eb="82">
      <t>ツヅ</t>
    </rPh>
    <rPh sb="83" eb="89">
      <t>ルイジダンタイヘイキン</t>
    </rPh>
    <rPh sb="90" eb="92">
      <t>シタマワ</t>
    </rPh>
    <rPh sb="104" eb="111">
      <t>ショウライフタ</t>
    </rPh>
    <rPh sb="124" eb="126">
      <t>ヨウイン</t>
    </rPh>
    <rPh sb="129" eb="132">
      <t>ゼンネンド</t>
    </rPh>
    <rPh sb="141" eb="143">
      <t>ジョウショウ</t>
    </rPh>
    <rPh sb="145" eb="146">
      <t>ヒ</t>
    </rPh>
    <rPh sb="147" eb="148">
      <t>ツヅ</t>
    </rPh>
    <rPh sb="149" eb="151">
      <t>ルイジ</t>
    </rPh>
    <rPh sb="151" eb="153">
      <t>ダンタイ</t>
    </rPh>
    <rPh sb="153" eb="155">
      <t>ヘイキン</t>
    </rPh>
    <rPh sb="156" eb="158">
      <t>ウワマワ</t>
    </rPh>
    <rPh sb="164" eb="166">
      <t>コンゴ</t>
    </rPh>
    <rPh sb="172" eb="177">
      <t>イッパン</t>
    </rPh>
    <rPh sb="177" eb="179">
      <t>ショリ</t>
    </rPh>
    <rPh sb="179" eb="181">
      <t>シセツ</t>
    </rPh>
    <rPh sb="181" eb="183">
      <t>ケンセツ</t>
    </rPh>
    <rPh sb="183" eb="185">
      <t>ジギョウ</t>
    </rPh>
    <rPh sb="185" eb="186">
      <t>トウ</t>
    </rPh>
    <rPh sb="187" eb="192">
      <t>ガンキン</t>
    </rPh>
    <rPh sb="192" eb="194">
      <t>ジュンジ</t>
    </rPh>
    <rPh sb="194" eb="195">
      <t>ハジ</t>
    </rPh>
    <rPh sb="202" eb="207">
      <t>カクヒリツ</t>
    </rPh>
    <rPh sb="207" eb="209">
      <t>エイキョウ</t>
    </rPh>
    <rPh sb="210" eb="212">
      <t>ソウテイ</t>
    </rPh>
    <rPh sb="220" eb="222">
      <t>テッテイ</t>
    </rPh>
    <rPh sb="224" eb="226">
      <t>ジギョウ</t>
    </rPh>
    <rPh sb="227" eb="229">
      <t>ミナオ</t>
    </rPh>
    <rPh sb="231" eb="232">
      <t>オコナ</t>
    </rPh>
    <rPh sb="234" eb="236">
      <t>テキセイ</t>
    </rPh>
    <rPh sb="237" eb="242">
      <t>ザイセイ</t>
    </rPh>
    <rPh sb="242" eb="243">
      <t>ツト</t>
    </rPh>
    <phoneticPr fontId="5"/>
  </si>
  <si>
    <t>実質公債費比率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</si>
</sst>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78" fontId="2" fillId="0" borderId="70"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80" fontId="2" fillId="0" borderId="69"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14" xfId="4" applyNumberFormat="1" applyBorder="1" applyAlignment="1">
      <alignment horizontal="right" vertical="center" shrinkToFit="1"/>
    </xf>
    <xf numFmtId="180" fontId="3" fillId="0" borderId="66"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39"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1" xfId="12" applyFont="1" applyFill="1" applyBorder="1" applyAlignment="1">
      <alignment horizontal="center"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0" fillId="3" borderId="0" xfId="1" applyFont="1" applyFill="1" applyAlignment="1">
      <alignment vertical="center"/>
    </xf>
    <xf numFmtId="0" fontId="1" fillId="3" borderId="0" xfId="1" applyFill="1" applyAlignment="1" applyProtection="1">
      <alignment vertical="center"/>
      <protection hidden="1"/>
    </xf>
    <xf numFmtId="0" fontId="1" fillId="3" borderId="0" xfId="1" applyFill="1" applyAlignment="1">
      <alignment vertical="center"/>
    </xf>
    <xf numFmtId="0" fontId="3" fillId="0" borderId="30" xfId="19" applyFont="1" applyBorder="1">
      <alignment vertical="center"/>
    </xf>
    <xf numFmtId="189" fontId="3" fillId="0" borderId="23" xfId="19" applyNumberFormat="1" applyFont="1" applyBorder="1">
      <alignment vertical="center"/>
    </xf>
    <xf numFmtId="0" fontId="3" fillId="0" borderId="35" xfId="19" applyFont="1" applyBorder="1">
      <alignment vertical="center"/>
    </xf>
    <xf numFmtId="178" fontId="0" fillId="0" borderId="0" xfId="19" applyNumberFormat="1" applyFont="1">
      <alignment vertical="center"/>
    </xf>
    <xf numFmtId="178" fontId="3" fillId="0" borderId="0" xfId="19" applyNumberFormat="1" applyFont="1">
      <alignment vertical="center"/>
    </xf>
    <xf numFmtId="0" fontId="3" fillId="0" borderId="30"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15" xfId="19" applyFont="1" applyBorder="1" applyAlignment="1" applyProtection="1">
      <alignment horizontal="left" vertical="top" wrapText="1"/>
      <protection locked="0"/>
    </xf>
    <xf numFmtId="187" fontId="3" fillId="3" borderId="0" xfId="18" applyNumberFormat="1" applyFont="1" applyFill="1" applyAlignment="1">
      <alignment vertical="center" wrapText="1"/>
    </xf>
    <xf numFmtId="0" fontId="3" fillId="0" borderId="0" xfId="19" applyFont="1" applyAlignment="1">
      <alignment horizontal="center" vertical="center"/>
    </xf>
    <xf numFmtId="49" fontId="3" fillId="3" borderId="0" xfId="18" applyNumberFormat="1" applyFont="1" applyFill="1" applyAlignment="1">
      <alignment horizontal="center" vertical="center" wrapText="1"/>
    </xf>
    <xf numFmtId="49" fontId="3" fillId="3" borderId="0" xfId="18" applyNumberFormat="1" applyFont="1" applyFill="1" applyAlignment="1">
      <alignment horizontal="center" vertical="center"/>
    </xf>
    <xf numFmtId="0" fontId="3" fillId="0" borderId="32" xfId="19" applyFont="1" applyBorder="1" applyAlignment="1">
      <alignment horizontal="center" vertical="center"/>
    </xf>
    <xf numFmtId="0" fontId="3" fillId="0" borderId="35" xfId="19" applyFont="1" applyBorder="1" applyAlignment="1">
      <alignment horizontal="center" vertical="center"/>
    </xf>
    <xf numFmtId="0" fontId="3" fillId="0" borderId="37" xfId="19" applyFont="1" applyBorder="1" applyAlignment="1">
      <alignment horizontal="center" vertical="center"/>
    </xf>
    <xf numFmtId="0" fontId="3" fillId="0" borderId="74" xfId="19" applyFont="1" applyBorder="1" applyAlignment="1">
      <alignment horizontal="center" vertical="center"/>
    </xf>
    <xf numFmtId="187" fontId="3" fillId="3" borderId="0" xfId="18" applyNumberFormat="1" applyFont="1" applyFill="1" applyAlignment="1">
      <alignment horizontal="center" vertical="center" wrapText="1"/>
    </xf>
    <xf numFmtId="187" fontId="3" fillId="0" borderId="0" xfId="18" applyNumberFormat="1" applyFont="1" applyAlignment="1">
      <alignment horizontal="center" vertical="center" wrapText="1"/>
    </xf>
    <xf numFmtId="184" fontId="3" fillId="3" borderId="0" xfId="18" applyNumberFormat="1" applyFont="1" applyFill="1" applyAlignment="1">
      <alignment horizontal="center" vertical="center"/>
    </xf>
    <xf numFmtId="187" fontId="3" fillId="3" borderId="74" xfId="18" applyNumberFormat="1" applyFont="1" applyFill="1" applyBorder="1" applyAlignment="1">
      <alignment horizontal="center" vertical="center" wrapText="1"/>
    </xf>
    <xf numFmtId="184" fontId="3" fillId="3" borderId="74" xfId="18" applyNumberFormat="1" applyFont="1" applyFill="1" applyBorder="1" applyAlignment="1">
      <alignment horizontal="center" vertical="center"/>
    </xf>
    <xf numFmtId="178" fontId="3" fillId="0" borderId="42" xfId="19" applyNumberFormat="1" applyFont="1" applyBorder="1">
      <alignment vertical="center"/>
    </xf>
    <xf numFmtId="178" fontId="1" fillId="0" borderId="0" xfId="19" applyNumberFormat="1" applyAlignment="1">
      <alignment horizontal="center" vertical="center"/>
    </xf>
    <xf numFmtId="178" fontId="3" fillId="0" borderId="14" xfId="19" applyNumberFormat="1" applyFont="1" applyBorder="1">
      <alignment vertical="center"/>
    </xf>
    <xf numFmtId="191" fontId="3" fillId="0" borderId="0" xfId="19" applyNumberFormat="1" applyFont="1">
      <alignment vertical="center"/>
    </xf>
    <xf numFmtId="178" fontId="3" fillId="0" borderId="31" xfId="19" applyNumberFormat="1" applyFont="1" applyBorder="1">
      <alignment vertical="center"/>
    </xf>
    <xf numFmtId="178" fontId="3" fillId="0" borderId="34" xfId="19" applyNumberFormat="1" applyFont="1" applyBorder="1">
      <alignment vertical="center"/>
    </xf>
    <xf numFmtId="189" fontId="3" fillId="0" borderId="34" xfId="19" applyNumberFormat="1" applyFont="1" applyBorder="1">
      <alignment vertical="center"/>
    </xf>
    <xf numFmtId="178" fontId="3" fillId="0" borderId="15" xfId="19" applyNumberFormat="1" applyFont="1" applyBorder="1">
      <alignment vertical="center"/>
    </xf>
    <xf numFmtId="189" fontId="3" fillId="0" borderId="0" xfId="18" applyNumberFormat="1" applyFont="1">
      <alignment vertical="center"/>
    </xf>
    <xf numFmtId="178" fontId="1" fillId="0" borderId="0" xfId="13" applyNumberFormat="1" applyAlignment="1">
      <alignment vertical="center"/>
    </xf>
    <xf numFmtId="183" fontId="1" fillId="0" borderId="0" xfId="14" applyNumberFormat="1" applyAlignment="1">
      <alignment horizontal="right" vertical="center"/>
    </xf>
    <xf numFmtId="184" fontId="1" fillId="0" borderId="0" xfId="14" applyNumberFormat="1" applyAlignment="1">
      <alignment horizontal="right" vertical="center"/>
    </xf>
    <xf numFmtId="178" fontId="3" fillId="3" borderId="0" xfId="19" applyNumberFormat="1" applyFont="1" applyFill="1" applyAlignment="1">
      <alignment vertical="center" wrapText="1"/>
    </xf>
    <xf numFmtId="178" fontId="1" fillId="0" borderId="0" xfId="19" applyNumberFormat="1" applyAlignment="1">
      <alignment horizontal="center" vertical="center"/>
    </xf>
    <xf numFmtId="184" fontId="3" fillId="3" borderId="0" xfId="18" applyNumberFormat="1" applyFont="1" applyFill="1" applyAlignment="1">
      <alignment horizontal="center" vertical="center" wrapText="1"/>
    </xf>
    <xf numFmtId="184" fontId="3" fillId="0" borderId="0" xfId="19" applyNumberFormat="1" applyFont="1" applyAlignment="1">
      <alignment horizontal="center" vertical="center"/>
    </xf>
    <xf numFmtId="0" fontId="46" fillId="0" borderId="0" xfId="20" applyFo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79C067D5-FE6A-4B43-993D-DFAFE0E91481}"/>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EED1-40A6-A12A-1C78F1432D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34281</c:v>
                </c:pt>
                <c:pt idx="1">
                  <c:v>42134</c:v>
                </c:pt>
                <c:pt idx="2">
                  <c:v>42211</c:v>
                </c:pt>
                <c:pt idx="3">
                  <c:v>69352</c:v>
                </c:pt>
                <c:pt idx="4">
                  <c:v>58099</c:v>
                </c:pt>
              </c:numCache>
            </c:numRef>
          </c:val>
          <c:smooth val="0"/>
          <c:extLst>
            <c:ext xmlns:c16="http://schemas.microsoft.com/office/drawing/2014/chart" uri="{C3380CC4-5D6E-409C-BE32-E72D297353CC}">
              <c16:uniqueId val="{00000001-EED1-40A6-A12A-1C78F1432DAF}"/>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3060321687439E-2"/>
              <c:y val="7.5163333012720671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5.45</c:v>
                </c:pt>
                <c:pt idx="1">
                  <c:v>9.2100000000000009</c:v>
                </c:pt>
                <c:pt idx="2">
                  <c:v>8.2799999999999994</c:v>
                </c:pt>
                <c:pt idx="3">
                  <c:v>6.06</c:v>
                </c:pt>
                <c:pt idx="4">
                  <c:v>6.62</c:v>
                </c:pt>
              </c:numCache>
            </c:numRef>
          </c:val>
          <c:extLst>
            <c:ext xmlns:c16="http://schemas.microsoft.com/office/drawing/2014/chart" uri="{C3380CC4-5D6E-409C-BE32-E72D297353CC}">
              <c16:uniqueId val="{00000000-43B7-4D18-9DA6-7D15EB2806A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6.42</c:v>
                </c:pt>
                <c:pt idx="1">
                  <c:v>5.88</c:v>
                </c:pt>
                <c:pt idx="2">
                  <c:v>7.55</c:v>
                </c:pt>
                <c:pt idx="3">
                  <c:v>7.01</c:v>
                </c:pt>
                <c:pt idx="4">
                  <c:v>4.71</c:v>
                </c:pt>
              </c:numCache>
            </c:numRef>
          </c:val>
          <c:extLst>
            <c:ext xmlns:c16="http://schemas.microsoft.com/office/drawing/2014/chart" uri="{C3380CC4-5D6E-409C-BE32-E72D297353CC}">
              <c16:uniqueId val="{00000001-43B7-4D18-9DA6-7D15EB2806AE}"/>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c:v>
                </c:pt>
                <c:pt idx="1">
                  <c:v>0.05</c:v>
                </c:pt>
                <c:pt idx="2">
                  <c:v>-5.35</c:v>
                </c:pt>
                <c:pt idx="3">
                  <c:v>-7.61</c:v>
                </c:pt>
                <c:pt idx="4">
                  <c:v>-5.3</c:v>
                </c:pt>
              </c:numCache>
            </c:numRef>
          </c:val>
          <c:smooth val="0"/>
          <c:extLst>
            <c:ext xmlns:c16="http://schemas.microsoft.com/office/drawing/2014/chart" uri="{C3380CC4-5D6E-409C-BE32-E72D297353CC}">
              <c16:uniqueId val="{00000002-43B7-4D18-9DA6-7D15EB2806A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48C6-4363-85CB-B335C3940EB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8C6-4363-85CB-B335C3940EBE}"/>
            </c:ext>
          </c:extLst>
        </c:ser>
        <c:ser>
          <c:idx val="2"/>
          <c:order val="2"/>
          <c:tx>
            <c:strRef>
              <c:f>データシート!$A$29</c:f>
              <c:strCache>
                <c:ptCount val="1"/>
                <c:pt idx="0">
                  <c:v>牛伏ドリームセンター事業特別会計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0.02</c:v>
                </c:pt>
                <c:pt idx="8">
                  <c:v>#N/A</c:v>
                </c:pt>
                <c:pt idx="9">
                  <c:v>0.02</c:v>
                </c:pt>
              </c:numCache>
            </c:numRef>
          </c:val>
          <c:extLst>
            <c:ext xmlns:c16="http://schemas.microsoft.com/office/drawing/2014/chart" uri="{C3380CC4-5D6E-409C-BE32-E72D297353CC}">
              <c16:uniqueId val="{00000002-48C6-4363-85CB-B335C3940EB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0.03</c:v>
                </c:pt>
                <c:pt idx="4">
                  <c:v>#N/A</c:v>
                </c:pt>
                <c:pt idx="5">
                  <c:v>0.04</c:v>
                </c:pt>
                <c:pt idx="6">
                  <c:v>#N/A</c:v>
                </c:pt>
                <c:pt idx="7">
                  <c:v>0.05</c:v>
                </c:pt>
                <c:pt idx="8">
                  <c:v>#N/A</c:v>
                </c:pt>
                <c:pt idx="9">
                  <c:v>7.0000000000000007E-2</c:v>
                </c:pt>
              </c:numCache>
            </c:numRef>
          </c:val>
          <c:extLst>
            <c:ext xmlns:c16="http://schemas.microsoft.com/office/drawing/2014/chart" uri="{C3380CC4-5D6E-409C-BE32-E72D297353CC}">
              <c16:uniqueId val="{00000003-48C6-4363-85CB-B335C3940EBE}"/>
            </c:ext>
          </c:extLst>
        </c:ser>
        <c:ser>
          <c:idx val="4"/>
          <c:order val="4"/>
          <c:tx>
            <c:strRef>
              <c:f>データシート!$A$31</c:f>
              <c:strCache>
                <c:ptCount val="1"/>
                <c:pt idx="0">
                  <c:v>母子父子寡婦福祉資金貸付事業特別会計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7.0000000000000007E-2</c:v>
                </c:pt>
                <c:pt idx="4">
                  <c:v>#N/A</c:v>
                </c:pt>
                <c:pt idx="5">
                  <c:v>0.1</c:v>
                </c:pt>
                <c:pt idx="6">
                  <c:v>#N/A</c:v>
                </c:pt>
                <c:pt idx="7">
                  <c:v>0.12</c:v>
                </c:pt>
                <c:pt idx="8">
                  <c:v>#N/A</c:v>
                </c:pt>
                <c:pt idx="9">
                  <c:v>7.0000000000000007E-2</c:v>
                </c:pt>
              </c:numCache>
            </c:numRef>
          </c:val>
          <c:extLst>
            <c:ext xmlns:c16="http://schemas.microsoft.com/office/drawing/2014/chart" uri="{C3380CC4-5D6E-409C-BE32-E72D297353CC}">
              <c16:uniqueId val="{00000004-48C6-4363-85CB-B335C3940EBE}"/>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0.86</c:v>
                </c:pt>
                <c:pt idx="2">
                  <c:v>#N/A</c:v>
                </c:pt>
                <c:pt idx="3">
                  <c:v>0.7</c:v>
                </c:pt>
                <c:pt idx="4">
                  <c:v>#N/A</c:v>
                </c:pt>
                <c:pt idx="5">
                  <c:v>0.44</c:v>
                </c:pt>
                <c:pt idx="6">
                  <c:v>#N/A</c:v>
                </c:pt>
                <c:pt idx="7">
                  <c:v>0.3</c:v>
                </c:pt>
                <c:pt idx="8">
                  <c:v>#N/A</c:v>
                </c:pt>
                <c:pt idx="9">
                  <c:v>0.22</c:v>
                </c:pt>
              </c:numCache>
            </c:numRef>
          </c:val>
          <c:extLst>
            <c:ext xmlns:c16="http://schemas.microsoft.com/office/drawing/2014/chart" uri="{C3380CC4-5D6E-409C-BE32-E72D297353CC}">
              <c16:uniqueId val="{00000005-48C6-4363-85CB-B335C3940EBE}"/>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0.74</c:v>
                </c:pt>
                <c:pt idx="4">
                  <c:v>#N/A</c:v>
                </c:pt>
                <c:pt idx="5">
                  <c:v>0.97</c:v>
                </c:pt>
                <c:pt idx="6">
                  <c:v>#N/A</c:v>
                </c:pt>
                <c:pt idx="7">
                  <c:v>0.48</c:v>
                </c:pt>
                <c:pt idx="8">
                  <c:v>#N/A</c:v>
                </c:pt>
                <c:pt idx="9">
                  <c:v>0.54</c:v>
                </c:pt>
              </c:numCache>
            </c:numRef>
          </c:val>
          <c:extLst>
            <c:ext xmlns:c16="http://schemas.microsoft.com/office/drawing/2014/chart" uri="{C3380CC4-5D6E-409C-BE32-E72D297353CC}">
              <c16:uniqueId val="{00000006-48C6-4363-85CB-B335C3940EBE}"/>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8.67</c:v>
                </c:pt>
                <c:pt idx="2">
                  <c:v>#N/A</c:v>
                </c:pt>
                <c:pt idx="3">
                  <c:v>8.57</c:v>
                </c:pt>
                <c:pt idx="4">
                  <c:v>#N/A</c:v>
                </c:pt>
                <c:pt idx="5">
                  <c:v>7.86</c:v>
                </c:pt>
                <c:pt idx="6">
                  <c:v>#N/A</c:v>
                </c:pt>
                <c:pt idx="7">
                  <c:v>6.94</c:v>
                </c:pt>
                <c:pt idx="8">
                  <c:v>#N/A</c:v>
                </c:pt>
                <c:pt idx="9">
                  <c:v>5.39</c:v>
                </c:pt>
              </c:numCache>
            </c:numRef>
          </c:val>
          <c:extLst>
            <c:ext xmlns:c16="http://schemas.microsoft.com/office/drawing/2014/chart" uri="{C3380CC4-5D6E-409C-BE32-E72D297353CC}">
              <c16:uniqueId val="{00000007-48C6-4363-85CB-B335C3940EB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5.39</c:v>
                </c:pt>
                <c:pt idx="2">
                  <c:v>#N/A</c:v>
                </c:pt>
                <c:pt idx="3">
                  <c:v>9.14</c:v>
                </c:pt>
                <c:pt idx="4">
                  <c:v>#N/A</c:v>
                </c:pt>
                <c:pt idx="5">
                  <c:v>8.17</c:v>
                </c:pt>
                <c:pt idx="6">
                  <c:v>#N/A</c:v>
                </c:pt>
                <c:pt idx="7">
                  <c:v>5.93</c:v>
                </c:pt>
                <c:pt idx="8">
                  <c:v>#N/A</c:v>
                </c:pt>
                <c:pt idx="9">
                  <c:v>6.54</c:v>
                </c:pt>
              </c:numCache>
            </c:numRef>
          </c:val>
          <c:extLst>
            <c:ext xmlns:c16="http://schemas.microsoft.com/office/drawing/2014/chart" uri="{C3380CC4-5D6E-409C-BE32-E72D297353CC}">
              <c16:uniqueId val="{00000008-48C6-4363-85CB-B335C3940EB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7.88</c:v>
                </c:pt>
                <c:pt idx="2">
                  <c:v>#N/A</c:v>
                </c:pt>
                <c:pt idx="3">
                  <c:v>8.0299999999999994</c:v>
                </c:pt>
                <c:pt idx="4">
                  <c:v>#N/A</c:v>
                </c:pt>
                <c:pt idx="5">
                  <c:v>8.5500000000000007</c:v>
                </c:pt>
                <c:pt idx="6">
                  <c:v>#N/A</c:v>
                </c:pt>
                <c:pt idx="7">
                  <c:v>8.18</c:v>
                </c:pt>
                <c:pt idx="8">
                  <c:v>#N/A</c:v>
                </c:pt>
                <c:pt idx="9">
                  <c:v>7.88</c:v>
                </c:pt>
              </c:numCache>
            </c:numRef>
          </c:val>
          <c:extLst>
            <c:ext xmlns:c16="http://schemas.microsoft.com/office/drawing/2014/chart" uri="{C3380CC4-5D6E-409C-BE32-E72D297353CC}">
              <c16:uniqueId val="{00000009-48C6-4363-85CB-B335C3940EBE}"/>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12758</c:v>
                </c:pt>
                <c:pt idx="5">
                  <c:v>12619</c:v>
                </c:pt>
                <c:pt idx="8">
                  <c:v>12776</c:v>
                </c:pt>
                <c:pt idx="11">
                  <c:v>12518</c:v>
                </c:pt>
                <c:pt idx="14">
                  <c:v>11990</c:v>
                </c:pt>
              </c:numCache>
            </c:numRef>
          </c:val>
          <c:extLst>
            <c:ext xmlns:c16="http://schemas.microsoft.com/office/drawing/2014/chart" uri="{C3380CC4-5D6E-409C-BE32-E72D297353CC}">
              <c16:uniqueId val="{00000000-B990-48C5-A1A4-CDA0FFADF7D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B990-48C5-A1A4-CDA0FFADF7D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990-48C5-A1A4-CDA0FFADF7D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307</c:v>
                </c:pt>
                <c:pt idx="3">
                  <c:v>320</c:v>
                </c:pt>
                <c:pt idx="6">
                  <c:v>344</c:v>
                </c:pt>
                <c:pt idx="9">
                  <c:v>317</c:v>
                </c:pt>
                <c:pt idx="12">
                  <c:v>289</c:v>
                </c:pt>
              </c:numCache>
            </c:numRef>
          </c:val>
          <c:extLst>
            <c:ext xmlns:c16="http://schemas.microsoft.com/office/drawing/2014/chart" uri="{C3380CC4-5D6E-409C-BE32-E72D297353CC}">
              <c16:uniqueId val="{00000003-B990-48C5-A1A4-CDA0FFADF7D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1836</c:v>
                </c:pt>
                <c:pt idx="3">
                  <c:v>1801</c:v>
                </c:pt>
                <c:pt idx="6">
                  <c:v>1619</c:v>
                </c:pt>
                <c:pt idx="9">
                  <c:v>1403</c:v>
                </c:pt>
                <c:pt idx="12">
                  <c:v>1211</c:v>
                </c:pt>
              </c:numCache>
            </c:numRef>
          </c:val>
          <c:extLst>
            <c:ext xmlns:c16="http://schemas.microsoft.com/office/drawing/2014/chart" uri="{C3380CC4-5D6E-409C-BE32-E72D297353CC}">
              <c16:uniqueId val="{00000004-B990-48C5-A1A4-CDA0FFADF7D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990-48C5-A1A4-CDA0FFADF7D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990-48C5-A1A4-CDA0FFADF7D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13702</c:v>
                </c:pt>
                <c:pt idx="3">
                  <c:v>13640</c:v>
                </c:pt>
                <c:pt idx="6">
                  <c:v>14161</c:v>
                </c:pt>
                <c:pt idx="9">
                  <c:v>14145</c:v>
                </c:pt>
                <c:pt idx="12">
                  <c:v>13878</c:v>
                </c:pt>
              </c:numCache>
            </c:numRef>
          </c:val>
          <c:extLst>
            <c:ext xmlns:c16="http://schemas.microsoft.com/office/drawing/2014/chart" uri="{C3380CC4-5D6E-409C-BE32-E72D297353CC}">
              <c16:uniqueId val="{00000007-B990-48C5-A1A4-CDA0FFADF7DC}"/>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3088</c:v>
                </c:pt>
                <c:pt idx="2">
                  <c:v>#N/A</c:v>
                </c:pt>
                <c:pt idx="3">
                  <c:v>#N/A</c:v>
                </c:pt>
                <c:pt idx="4">
                  <c:v>3142</c:v>
                </c:pt>
                <c:pt idx="5">
                  <c:v>#N/A</c:v>
                </c:pt>
                <c:pt idx="6">
                  <c:v>#N/A</c:v>
                </c:pt>
                <c:pt idx="7">
                  <c:v>3348</c:v>
                </c:pt>
                <c:pt idx="8">
                  <c:v>#N/A</c:v>
                </c:pt>
                <c:pt idx="9">
                  <c:v>#N/A</c:v>
                </c:pt>
                <c:pt idx="10">
                  <c:v>3347</c:v>
                </c:pt>
                <c:pt idx="11">
                  <c:v>#N/A</c:v>
                </c:pt>
                <c:pt idx="12">
                  <c:v>#N/A</c:v>
                </c:pt>
                <c:pt idx="13">
                  <c:v>3388</c:v>
                </c:pt>
                <c:pt idx="14">
                  <c:v>#N/A</c:v>
                </c:pt>
              </c:numCache>
            </c:numRef>
          </c:val>
          <c:smooth val="0"/>
          <c:extLst>
            <c:ext xmlns:c16="http://schemas.microsoft.com/office/drawing/2014/chart" uri="{C3380CC4-5D6E-409C-BE32-E72D297353CC}">
              <c16:uniqueId val="{00000008-B990-48C5-A1A4-CDA0FFADF7DC}"/>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121446</c:v>
                </c:pt>
                <c:pt idx="5">
                  <c:v>120311</c:v>
                </c:pt>
                <c:pt idx="8">
                  <c:v>116513</c:v>
                </c:pt>
                <c:pt idx="11">
                  <c:v>114814</c:v>
                </c:pt>
                <c:pt idx="14">
                  <c:v>109812</c:v>
                </c:pt>
              </c:numCache>
            </c:numRef>
          </c:val>
          <c:extLst>
            <c:ext xmlns:c16="http://schemas.microsoft.com/office/drawing/2014/chart" uri="{C3380CC4-5D6E-409C-BE32-E72D297353CC}">
              <c16:uniqueId val="{00000000-2278-46F8-B454-902EA5DCADF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18060</c:v>
                </c:pt>
                <c:pt idx="5">
                  <c:v>18334</c:v>
                </c:pt>
                <c:pt idx="8">
                  <c:v>18370</c:v>
                </c:pt>
                <c:pt idx="11">
                  <c:v>16778</c:v>
                </c:pt>
                <c:pt idx="14">
                  <c:v>15343</c:v>
                </c:pt>
              </c:numCache>
            </c:numRef>
          </c:val>
          <c:extLst>
            <c:ext xmlns:c16="http://schemas.microsoft.com/office/drawing/2014/chart" uri="{C3380CC4-5D6E-409C-BE32-E72D297353CC}">
              <c16:uniqueId val="{00000001-2278-46F8-B454-902EA5DCADF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18420</c:v>
                </c:pt>
                <c:pt idx="5">
                  <c:v>21915</c:v>
                </c:pt>
                <c:pt idx="8">
                  <c:v>23505</c:v>
                </c:pt>
                <c:pt idx="11">
                  <c:v>22373</c:v>
                </c:pt>
                <c:pt idx="14">
                  <c:v>18805</c:v>
                </c:pt>
              </c:numCache>
            </c:numRef>
          </c:val>
          <c:extLst>
            <c:ext xmlns:c16="http://schemas.microsoft.com/office/drawing/2014/chart" uri="{C3380CC4-5D6E-409C-BE32-E72D297353CC}">
              <c16:uniqueId val="{00000002-2278-46F8-B454-902EA5DCADF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278-46F8-B454-902EA5DCADF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278-46F8-B454-902EA5DCADF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154</c:v>
                </c:pt>
                <c:pt idx="3">
                  <c:v>91</c:v>
                </c:pt>
                <c:pt idx="6">
                  <c:v>31</c:v>
                </c:pt>
                <c:pt idx="9">
                  <c:v>84</c:v>
                </c:pt>
                <c:pt idx="12">
                  <c:v>86</c:v>
                </c:pt>
              </c:numCache>
            </c:numRef>
          </c:val>
          <c:extLst>
            <c:ext xmlns:c16="http://schemas.microsoft.com/office/drawing/2014/chart" uri="{C3380CC4-5D6E-409C-BE32-E72D297353CC}">
              <c16:uniqueId val="{00000005-2278-46F8-B454-902EA5DCADF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15337</c:v>
                </c:pt>
                <c:pt idx="3">
                  <c:v>15559</c:v>
                </c:pt>
                <c:pt idx="6">
                  <c:v>15371</c:v>
                </c:pt>
                <c:pt idx="9">
                  <c:v>16080</c:v>
                </c:pt>
                <c:pt idx="12">
                  <c:v>16664</c:v>
                </c:pt>
              </c:numCache>
            </c:numRef>
          </c:val>
          <c:extLst>
            <c:ext xmlns:c16="http://schemas.microsoft.com/office/drawing/2014/chart" uri="{C3380CC4-5D6E-409C-BE32-E72D297353CC}">
              <c16:uniqueId val="{00000006-2278-46F8-B454-902EA5DCADF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1778</c:v>
                </c:pt>
                <c:pt idx="3">
                  <c:v>1555</c:v>
                </c:pt>
                <c:pt idx="6">
                  <c:v>1367</c:v>
                </c:pt>
                <c:pt idx="9">
                  <c:v>1193</c:v>
                </c:pt>
                <c:pt idx="12">
                  <c:v>1388</c:v>
                </c:pt>
              </c:numCache>
            </c:numRef>
          </c:val>
          <c:extLst>
            <c:ext xmlns:c16="http://schemas.microsoft.com/office/drawing/2014/chart" uri="{C3380CC4-5D6E-409C-BE32-E72D297353CC}">
              <c16:uniqueId val="{00000007-2278-46F8-B454-902EA5DCADF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21015</c:v>
                </c:pt>
                <c:pt idx="3">
                  <c:v>18959</c:v>
                </c:pt>
                <c:pt idx="6">
                  <c:v>16499</c:v>
                </c:pt>
                <c:pt idx="9">
                  <c:v>14830</c:v>
                </c:pt>
                <c:pt idx="12">
                  <c:v>12963</c:v>
                </c:pt>
              </c:numCache>
            </c:numRef>
          </c:val>
          <c:extLst>
            <c:ext xmlns:c16="http://schemas.microsoft.com/office/drawing/2014/chart" uri="{C3380CC4-5D6E-409C-BE32-E72D297353CC}">
              <c16:uniqueId val="{00000008-2278-46F8-B454-902EA5DCADF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278-46F8-B454-902EA5DCADF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149362</c:v>
                </c:pt>
                <c:pt idx="3">
                  <c:v>150651</c:v>
                </c:pt>
                <c:pt idx="6">
                  <c:v>147581</c:v>
                </c:pt>
                <c:pt idx="9">
                  <c:v>148681</c:v>
                </c:pt>
                <c:pt idx="12">
                  <c:v>145868</c:v>
                </c:pt>
              </c:numCache>
            </c:numRef>
          </c:val>
          <c:extLst>
            <c:ext xmlns:c16="http://schemas.microsoft.com/office/drawing/2014/chart" uri="{C3380CC4-5D6E-409C-BE32-E72D297353CC}">
              <c16:uniqueId val="{0000000A-2278-46F8-B454-902EA5DCADF5}"/>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29720</c:v>
                </c:pt>
                <c:pt idx="2">
                  <c:v>#N/A</c:v>
                </c:pt>
                <c:pt idx="3">
                  <c:v>#N/A</c:v>
                </c:pt>
                <c:pt idx="4">
                  <c:v>26255</c:v>
                </c:pt>
                <c:pt idx="5">
                  <c:v>#N/A</c:v>
                </c:pt>
                <c:pt idx="6">
                  <c:v>#N/A</c:v>
                </c:pt>
                <c:pt idx="7">
                  <c:v>22461</c:v>
                </c:pt>
                <c:pt idx="8">
                  <c:v>#N/A</c:v>
                </c:pt>
                <c:pt idx="9">
                  <c:v>#N/A</c:v>
                </c:pt>
                <c:pt idx="10">
                  <c:v>26902</c:v>
                </c:pt>
                <c:pt idx="11">
                  <c:v>#N/A</c:v>
                </c:pt>
                <c:pt idx="12">
                  <c:v>#N/A</c:v>
                </c:pt>
                <c:pt idx="13">
                  <c:v>33009</c:v>
                </c:pt>
                <c:pt idx="14">
                  <c:v>#N/A</c:v>
                </c:pt>
              </c:numCache>
            </c:numRef>
          </c:val>
          <c:smooth val="0"/>
          <c:extLst>
            <c:ext xmlns:c16="http://schemas.microsoft.com/office/drawing/2014/chart" uri="{C3380CC4-5D6E-409C-BE32-E72D297353CC}">
              <c16:uniqueId val="{0000000B-2278-46F8-B454-902EA5DCADF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6562</c:v>
                </c:pt>
                <c:pt idx="1">
                  <c:v>6190</c:v>
                </c:pt>
                <c:pt idx="2">
                  <c:v>4259</c:v>
                </c:pt>
              </c:numCache>
            </c:numRef>
          </c:val>
          <c:extLst>
            <c:ext xmlns:c16="http://schemas.microsoft.com/office/drawing/2014/chart" uri="{C3380CC4-5D6E-409C-BE32-E72D297353CC}">
              <c16:uniqueId val="{00000000-14A5-4C3F-84BF-07873E6EE0B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4654</c:v>
                </c:pt>
                <c:pt idx="1">
                  <c:v>5663</c:v>
                </c:pt>
                <c:pt idx="2">
                  <c:v>5514</c:v>
                </c:pt>
              </c:numCache>
            </c:numRef>
          </c:val>
          <c:extLst>
            <c:ext xmlns:c16="http://schemas.microsoft.com/office/drawing/2014/chart" uri="{C3380CC4-5D6E-409C-BE32-E72D297353CC}">
              <c16:uniqueId val="{00000001-14A5-4C3F-84BF-07873E6EE0B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5127</c:v>
                </c:pt>
                <c:pt idx="1">
                  <c:v>4334</c:v>
                </c:pt>
                <c:pt idx="2">
                  <c:v>4045</c:v>
                </c:pt>
              </c:numCache>
            </c:numRef>
          </c:val>
          <c:extLst>
            <c:ext xmlns:c16="http://schemas.microsoft.com/office/drawing/2014/chart" uri="{C3380CC4-5D6E-409C-BE32-E72D297353CC}">
              <c16:uniqueId val="{00000002-14A5-4C3F-84BF-07873E6EE0B9}"/>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46B-4CD9-B148-5048A6C16C61}"/>
              </c:ext>
            </c:extLst>
          </c:dPt>
          <c:dPt>
            <c:idx val="1"/>
            <c:bubble3D val="0"/>
            <c:extLst>
              <c:ext xmlns:c16="http://schemas.microsoft.com/office/drawing/2014/chart" uri="{C3380CC4-5D6E-409C-BE32-E72D297353CC}">
                <c16:uniqueId val="{00000001-F46B-4CD9-B148-5048A6C16C61}"/>
              </c:ext>
            </c:extLst>
          </c:dPt>
          <c:dPt>
            <c:idx val="2"/>
            <c:bubble3D val="0"/>
            <c:extLst>
              <c:ext xmlns:c16="http://schemas.microsoft.com/office/drawing/2014/chart" uri="{C3380CC4-5D6E-409C-BE32-E72D297353CC}">
                <c16:uniqueId val="{00000002-F46B-4CD9-B148-5048A6C16C61}"/>
              </c:ext>
            </c:extLst>
          </c:dPt>
          <c:dPt>
            <c:idx val="3"/>
            <c:bubble3D val="0"/>
            <c:extLst>
              <c:ext xmlns:c16="http://schemas.microsoft.com/office/drawing/2014/chart" uri="{C3380CC4-5D6E-409C-BE32-E72D297353CC}">
                <c16:uniqueId val="{00000003-F46B-4CD9-B148-5048A6C16C61}"/>
              </c:ext>
            </c:extLst>
          </c:dPt>
          <c:dPt>
            <c:idx val="4"/>
            <c:bubble3D val="0"/>
            <c:extLst>
              <c:ext xmlns:c16="http://schemas.microsoft.com/office/drawing/2014/chart" uri="{C3380CC4-5D6E-409C-BE32-E72D297353CC}">
                <c16:uniqueId val="{00000004-F46B-4CD9-B148-5048A6C16C61}"/>
              </c:ext>
            </c:extLst>
          </c:dPt>
          <c:dPt>
            <c:idx val="8"/>
            <c:bubble3D val="0"/>
            <c:extLst>
              <c:ext xmlns:c16="http://schemas.microsoft.com/office/drawing/2014/chart" uri="{C3380CC4-5D6E-409C-BE32-E72D297353CC}">
                <c16:uniqueId val="{00000005-F46B-4CD9-B148-5048A6C16C61}"/>
              </c:ext>
            </c:extLst>
          </c:dPt>
          <c:dPt>
            <c:idx val="16"/>
            <c:bubble3D val="0"/>
            <c:extLst>
              <c:ext xmlns:c16="http://schemas.microsoft.com/office/drawing/2014/chart" uri="{C3380CC4-5D6E-409C-BE32-E72D297353CC}">
                <c16:uniqueId val="{00000006-F46B-4CD9-B148-5048A6C16C61}"/>
              </c:ext>
            </c:extLst>
          </c:dPt>
          <c:dPt>
            <c:idx val="24"/>
            <c:bubble3D val="0"/>
            <c:extLst>
              <c:ext xmlns:c16="http://schemas.microsoft.com/office/drawing/2014/chart" uri="{C3380CC4-5D6E-409C-BE32-E72D297353CC}">
                <c16:uniqueId val="{00000007-F46B-4CD9-B148-5048A6C16C61}"/>
              </c:ext>
            </c:extLst>
          </c:dPt>
          <c:dPt>
            <c:idx val="32"/>
            <c:bubble3D val="0"/>
            <c:extLst>
              <c:ext xmlns:c16="http://schemas.microsoft.com/office/drawing/2014/chart" uri="{C3380CC4-5D6E-409C-BE32-E72D297353CC}">
                <c16:uniqueId val="{00000008-F46B-4CD9-B148-5048A6C16C61}"/>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6B-4CD9-B148-5048A6C16C61}"/>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F46B-4CD9-B148-5048A6C16C61}"/>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F46B-4CD9-B148-5048A6C16C61}"/>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F46B-4CD9-B148-5048A6C16C61}"/>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F46B-4CD9-B148-5048A6C16C61}"/>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46B-4CD9-B148-5048A6C16C61}"/>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46B-4CD9-B148-5048A6C16C61}"/>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46B-4CD9-B148-5048A6C16C61}"/>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46B-4CD9-B148-5048A6C16C6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57.8</c:v>
                </c:pt>
                <c:pt idx="8">
                  <c:v>59.5</c:v>
                </c:pt>
                <c:pt idx="16">
                  <c:v>61.3</c:v>
                </c:pt>
                <c:pt idx="24">
                  <c:v>63.3</c:v>
                </c:pt>
                <c:pt idx="32">
                  <c:v>61.4</c:v>
                </c:pt>
              </c:numCache>
            </c:numRef>
          </c:xVal>
          <c:yVal>
            <c:numRef>
              <c:f>公会計指標分析・財政指標組合せ分析表!$BP$51:$DC$51</c:f>
              <c:numCache>
                <c:formatCode>#,##0.0;"▲ "#,##0.0</c:formatCode>
                <c:ptCount val="40"/>
                <c:pt idx="0">
                  <c:v>40.200000000000003</c:v>
                </c:pt>
                <c:pt idx="8">
                  <c:v>33.6</c:v>
                </c:pt>
                <c:pt idx="16">
                  <c:v>29.5</c:v>
                </c:pt>
                <c:pt idx="24">
                  <c:v>34.6</c:v>
                </c:pt>
                <c:pt idx="32">
                  <c:v>41</c:v>
                </c:pt>
              </c:numCache>
            </c:numRef>
          </c:yVal>
          <c:smooth val="0"/>
          <c:extLst>
            <c:ext xmlns:c16="http://schemas.microsoft.com/office/drawing/2014/chart" uri="{C3380CC4-5D6E-409C-BE32-E72D297353CC}">
              <c16:uniqueId val="{00000009-F46B-4CD9-B148-5048A6C16C6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F46B-4CD9-B148-5048A6C16C61}"/>
              </c:ext>
            </c:extLst>
          </c:dPt>
          <c:dPt>
            <c:idx val="1"/>
            <c:bubble3D val="0"/>
            <c:extLst>
              <c:ext xmlns:c16="http://schemas.microsoft.com/office/drawing/2014/chart" uri="{C3380CC4-5D6E-409C-BE32-E72D297353CC}">
                <c16:uniqueId val="{0000000B-F46B-4CD9-B148-5048A6C16C61}"/>
              </c:ext>
            </c:extLst>
          </c:dPt>
          <c:dPt>
            <c:idx val="2"/>
            <c:bubble3D val="0"/>
            <c:extLst>
              <c:ext xmlns:c16="http://schemas.microsoft.com/office/drawing/2014/chart" uri="{C3380CC4-5D6E-409C-BE32-E72D297353CC}">
                <c16:uniqueId val="{0000000C-F46B-4CD9-B148-5048A6C16C61}"/>
              </c:ext>
            </c:extLst>
          </c:dPt>
          <c:dPt>
            <c:idx val="3"/>
            <c:bubble3D val="0"/>
            <c:extLst>
              <c:ext xmlns:c16="http://schemas.microsoft.com/office/drawing/2014/chart" uri="{C3380CC4-5D6E-409C-BE32-E72D297353CC}">
                <c16:uniqueId val="{0000000D-F46B-4CD9-B148-5048A6C16C61}"/>
              </c:ext>
            </c:extLst>
          </c:dPt>
          <c:dPt>
            <c:idx val="4"/>
            <c:bubble3D val="0"/>
            <c:extLst>
              <c:ext xmlns:c16="http://schemas.microsoft.com/office/drawing/2014/chart" uri="{C3380CC4-5D6E-409C-BE32-E72D297353CC}">
                <c16:uniqueId val="{0000000E-F46B-4CD9-B148-5048A6C16C61}"/>
              </c:ext>
            </c:extLst>
          </c:dPt>
          <c:dPt>
            <c:idx val="8"/>
            <c:bubble3D val="0"/>
            <c:extLst>
              <c:ext xmlns:c16="http://schemas.microsoft.com/office/drawing/2014/chart" uri="{C3380CC4-5D6E-409C-BE32-E72D297353CC}">
                <c16:uniqueId val="{0000000F-F46B-4CD9-B148-5048A6C16C61}"/>
              </c:ext>
            </c:extLst>
          </c:dPt>
          <c:dPt>
            <c:idx val="16"/>
            <c:bubble3D val="0"/>
            <c:extLst>
              <c:ext xmlns:c16="http://schemas.microsoft.com/office/drawing/2014/chart" uri="{C3380CC4-5D6E-409C-BE32-E72D297353CC}">
                <c16:uniqueId val="{00000010-F46B-4CD9-B148-5048A6C16C61}"/>
              </c:ext>
            </c:extLst>
          </c:dPt>
          <c:dPt>
            <c:idx val="24"/>
            <c:bubble3D val="0"/>
            <c:extLst>
              <c:ext xmlns:c16="http://schemas.microsoft.com/office/drawing/2014/chart" uri="{C3380CC4-5D6E-409C-BE32-E72D297353CC}">
                <c16:uniqueId val="{00000011-F46B-4CD9-B148-5048A6C16C61}"/>
              </c:ext>
            </c:extLst>
          </c:dPt>
          <c:dPt>
            <c:idx val="32"/>
            <c:bubble3D val="0"/>
            <c:extLst>
              <c:ext xmlns:c16="http://schemas.microsoft.com/office/drawing/2014/chart" uri="{C3380CC4-5D6E-409C-BE32-E72D297353CC}">
                <c16:uniqueId val="{00000012-F46B-4CD9-B148-5048A6C16C61}"/>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46B-4CD9-B148-5048A6C16C61}"/>
                </c:ext>
              </c:extLst>
            </c:dLbl>
            <c:dLbl>
              <c:idx val="1"/>
              <c:delete val="1"/>
              <c:extLst>
                <c:ext xmlns:c15="http://schemas.microsoft.com/office/drawing/2012/chart" uri="{CE6537A1-D6FC-4f65-9D91-7224C49458BB}"/>
                <c:ext xmlns:c16="http://schemas.microsoft.com/office/drawing/2014/chart" uri="{C3380CC4-5D6E-409C-BE32-E72D297353CC}">
                  <c16:uniqueId val="{0000000B-F46B-4CD9-B148-5048A6C16C61}"/>
                </c:ext>
              </c:extLst>
            </c:dLbl>
            <c:dLbl>
              <c:idx val="2"/>
              <c:delete val="1"/>
              <c:extLst>
                <c:ext xmlns:c15="http://schemas.microsoft.com/office/drawing/2012/chart" uri="{CE6537A1-D6FC-4f65-9D91-7224C49458BB}"/>
                <c:ext xmlns:c16="http://schemas.microsoft.com/office/drawing/2014/chart" uri="{C3380CC4-5D6E-409C-BE32-E72D297353CC}">
                  <c16:uniqueId val="{0000000C-F46B-4CD9-B148-5048A6C16C61}"/>
                </c:ext>
              </c:extLst>
            </c:dLbl>
            <c:dLbl>
              <c:idx val="3"/>
              <c:delete val="1"/>
              <c:extLst>
                <c:ext xmlns:c15="http://schemas.microsoft.com/office/drawing/2012/chart" uri="{CE6537A1-D6FC-4f65-9D91-7224C49458BB}"/>
                <c:ext xmlns:c16="http://schemas.microsoft.com/office/drawing/2014/chart" uri="{C3380CC4-5D6E-409C-BE32-E72D297353CC}">
                  <c16:uniqueId val="{0000000D-F46B-4CD9-B148-5048A6C16C61}"/>
                </c:ext>
              </c:extLst>
            </c:dLbl>
            <c:dLbl>
              <c:idx val="4"/>
              <c:delete val="1"/>
              <c:extLst>
                <c:ext xmlns:c15="http://schemas.microsoft.com/office/drawing/2012/chart" uri="{CE6537A1-D6FC-4f65-9D91-7224C49458BB}"/>
                <c:ext xmlns:c16="http://schemas.microsoft.com/office/drawing/2014/chart" uri="{C3380CC4-5D6E-409C-BE32-E72D297353CC}">
                  <c16:uniqueId val="{0000000E-F46B-4CD9-B148-5048A6C16C61}"/>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46B-4CD9-B148-5048A6C16C61}"/>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46B-4CD9-B148-5048A6C16C61}"/>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46B-4CD9-B148-5048A6C16C61}"/>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46B-4CD9-B148-5048A6C16C6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F46B-4CD9-B148-5048A6C16C61}"/>
            </c:ext>
          </c:extLst>
        </c:ser>
        <c:dLbls>
          <c:showLegendKey val="0"/>
          <c:showVal val="1"/>
          <c:showCatName val="0"/>
          <c:showSerName val="0"/>
          <c:showPercent val="0"/>
          <c:showBubbleSize val="0"/>
        </c:dLbls>
        <c:axId val="3"/>
        <c:axId val="2"/>
      </c:scatterChart>
      <c:valAx>
        <c:axId val="3"/>
        <c:scaling>
          <c:orientation val="maxMin"/>
          <c:max val="68"/>
          <c:min val="5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15397469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2177024584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BED7-4AD0-8F79-1F327E395444}"/>
              </c:ext>
            </c:extLst>
          </c:dPt>
          <c:dPt>
            <c:idx val="1"/>
            <c:bubble3D val="0"/>
            <c:extLst>
              <c:ext xmlns:c16="http://schemas.microsoft.com/office/drawing/2014/chart" uri="{C3380CC4-5D6E-409C-BE32-E72D297353CC}">
                <c16:uniqueId val="{00000001-BED7-4AD0-8F79-1F327E395444}"/>
              </c:ext>
            </c:extLst>
          </c:dPt>
          <c:dPt>
            <c:idx val="2"/>
            <c:bubble3D val="0"/>
            <c:extLst>
              <c:ext xmlns:c16="http://schemas.microsoft.com/office/drawing/2014/chart" uri="{C3380CC4-5D6E-409C-BE32-E72D297353CC}">
                <c16:uniqueId val="{00000002-BED7-4AD0-8F79-1F327E395444}"/>
              </c:ext>
            </c:extLst>
          </c:dPt>
          <c:dPt>
            <c:idx val="3"/>
            <c:bubble3D val="0"/>
            <c:extLst>
              <c:ext xmlns:c16="http://schemas.microsoft.com/office/drawing/2014/chart" uri="{C3380CC4-5D6E-409C-BE32-E72D297353CC}">
                <c16:uniqueId val="{00000003-BED7-4AD0-8F79-1F327E395444}"/>
              </c:ext>
            </c:extLst>
          </c:dPt>
          <c:dPt>
            <c:idx val="4"/>
            <c:bubble3D val="0"/>
            <c:extLst>
              <c:ext xmlns:c16="http://schemas.microsoft.com/office/drawing/2014/chart" uri="{C3380CC4-5D6E-409C-BE32-E72D297353CC}">
                <c16:uniqueId val="{00000004-BED7-4AD0-8F79-1F327E395444}"/>
              </c:ext>
            </c:extLst>
          </c:dPt>
          <c:dPt>
            <c:idx val="8"/>
            <c:bubble3D val="0"/>
            <c:extLst>
              <c:ext xmlns:c16="http://schemas.microsoft.com/office/drawing/2014/chart" uri="{C3380CC4-5D6E-409C-BE32-E72D297353CC}">
                <c16:uniqueId val="{00000005-BED7-4AD0-8F79-1F327E395444}"/>
              </c:ext>
            </c:extLst>
          </c:dPt>
          <c:dPt>
            <c:idx val="16"/>
            <c:bubble3D val="0"/>
            <c:extLst>
              <c:ext xmlns:c16="http://schemas.microsoft.com/office/drawing/2014/chart" uri="{C3380CC4-5D6E-409C-BE32-E72D297353CC}">
                <c16:uniqueId val="{00000006-BED7-4AD0-8F79-1F327E395444}"/>
              </c:ext>
            </c:extLst>
          </c:dPt>
          <c:dPt>
            <c:idx val="24"/>
            <c:bubble3D val="0"/>
            <c:extLst>
              <c:ext xmlns:c16="http://schemas.microsoft.com/office/drawing/2014/chart" uri="{C3380CC4-5D6E-409C-BE32-E72D297353CC}">
                <c16:uniqueId val="{00000007-BED7-4AD0-8F79-1F327E395444}"/>
              </c:ext>
            </c:extLst>
          </c:dPt>
          <c:dPt>
            <c:idx val="32"/>
            <c:bubble3D val="0"/>
            <c:extLst>
              <c:ext xmlns:c16="http://schemas.microsoft.com/office/drawing/2014/chart" uri="{C3380CC4-5D6E-409C-BE32-E72D297353CC}">
                <c16:uniqueId val="{00000008-BED7-4AD0-8F79-1F327E395444}"/>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ED7-4AD0-8F79-1F327E395444}"/>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D7-4AD0-8F79-1F327E395444}"/>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ED7-4AD0-8F79-1F327E395444}"/>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ED7-4AD0-8F79-1F327E395444}"/>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ED7-4AD0-8F79-1F327E395444}"/>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ED7-4AD0-8F79-1F327E395444}"/>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ED7-4AD0-8F79-1F327E395444}"/>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ED7-4AD0-8F79-1F327E395444}"/>
                </c:ext>
              </c:extLst>
            </c:dLbl>
            <c:dLbl>
              <c:idx val="32"/>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ED7-4AD0-8F79-1F327E39544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4.5</c:v>
                </c:pt>
                <c:pt idx="16">
                  <c:v>4.2</c:v>
                </c:pt>
                <c:pt idx="24">
                  <c:v>4.2</c:v>
                </c:pt>
                <c:pt idx="32">
                  <c:v>4.3</c:v>
                </c:pt>
              </c:numCache>
            </c:numRef>
          </c:xVal>
          <c:yVal>
            <c:numRef>
              <c:f>公会計指標分析・財政指標組合せ分析表!$BP$73:$DC$73</c:f>
              <c:numCache>
                <c:formatCode>#,##0.0;"▲ "#,##0.0</c:formatCode>
                <c:ptCount val="40"/>
                <c:pt idx="0">
                  <c:v>40.200000000000003</c:v>
                </c:pt>
                <c:pt idx="8">
                  <c:v>33.6</c:v>
                </c:pt>
                <c:pt idx="16">
                  <c:v>29.5</c:v>
                </c:pt>
                <c:pt idx="24">
                  <c:v>34.6</c:v>
                </c:pt>
                <c:pt idx="32">
                  <c:v>41</c:v>
                </c:pt>
              </c:numCache>
            </c:numRef>
          </c:yVal>
          <c:smooth val="0"/>
          <c:extLst>
            <c:ext xmlns:c16="http://schemas.microsoft.com/office/drawing/2014/chart" uri="{C3380CC4-5D6E-409C-BE32-E72D297353CC}">
              <c16:uniqueId val="{00000009-BED7-4AD0-8F79-1F327E39544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BED7-4AD0-8F79-1F327E395444}"/>
              </c:ext>
            </c:extLst>
          </c:dPt>
          <c:dPt>
            <c:idx val="1"/>
            <c:bubble3D val="0"/>
            <c:extLst>
              <c:ext xmlns:c16="http://schemas.microsoft.com/office/drawing/2014/chart" uri="{C3380CC4-5D6E-409C-BE32-E72D297353CC}">
                <c16:uniqueId val="{0000000B-BED7-4AD0-8F79-1F327E395444}"/>
              </c:ext>
            </c:extLst>
          </c:dPt>
          <c:dPt>
            <c:idx val="2"/>
            <c:bubble3D val="0"/>
            <c:extLst>
              <c:ext xmlns:c16="http://schemas.microsoft.com/office/drawing/2014/chart" uri="{C3380CC4-5D6E-409C-BE32-E72D297353CC}">
                <c16:uniqueId val="{0000000C-BED7-4AD0-8F79-1F327E395444}"/>
              </c:ext>
            </c:extLst>
          </c:dPt>
          <c:dPt>
            <c:idx val="3"/>
            <c:bubble3D val="0"/>
            <c:extLst>
              <c:ext xmlns:c16="http://schemas.microsoft.com/office/drawing/2014/chart" uri="{C3380CC4-5D6E-409C-BE32-E72D297353CC}">
                <c16:uniqueId val="{0000000D-BED7-4AD0-8F79-1F327E395444}"/>
              </c:ext>
            </c:extLst>
          </c:dPt>
          <c:dPt>
            <c:idx val="4"/>
            <c:bubble3D val="0"/>
            <c:extLst>
              <c:ext xmlns:c16="http://schemas.microsoft.com/office/drawing/2014/chart" uri="{C3380CC4-5D6E-409C-BE32-E72D297353CC}">
                <c16:uniqueId val="{0000000E-BED7-4AD0-8F79-1F327E395444}"/>
              </c:ext>
            </c:extLst>
          </c:dPt>
          <c:dPt>
            <c:idx val="8"/>
            <c:bubble3D val="0"/>
            <c:extLst>
              <c:ext xmlns:c16="http://schemas.microsoft.com/office/drawing/2014/chart" uri="{C3380CC4-5D6E-409C-BE32-E72D297353CC}">
                <c16:uniqueId val="{0000000F-BED7-4AD0-8F79-1F327E395444}"/>
              </c:ext>
            </c:extLst>
          </c:dPt>
          <c:dPt>
            <c:idx val="16"/>
            <c:bubble3D val="0"/>
            <c:extLst>
              <c:ext xmlns:c16="http://schemas.microsoft.com/office/drawing/2014/chart" uri="{C3380CC4-5D6E-409C-BE32-E72D297353CC}">
                <c16:uniqueId val="{00000010-BED7-4AD0-8F79-1F327E395444}"/>
              </c:ext>
            </c:extLst>
          </c:dPt>
          <c:dPt>
            <c:idx val="24"/>
            <c:bubble3D val="0"/>
            <c:extLst>
              <c:ext xmlns:c16="http://schemas.microsoft.com/office/drawing/2014/chart" uri="{C3380CC4-5D6E-409C-BE32-E72D297353CC}">
                <c16:uniqueId val="{00000011-BED7-4AD0-8F79-1F327E395444}"/>
              </c:ext>
            </c:extLst>
          </c:dPt>
          <c:dPt>
            <c:idx val="32"/>
            <c:bubble3D val="0"/>
            <c:extLst>
              <c:ext xmlns:c16="http://schemas.microsoft.com/office/drawing/2014/chart" uri="{C3380CC4-5D6E-409C-BE32-E72D297353CC}">
                <c16:uniqueId val="{00000012-BED7-4AD0-8F79-1F327E395444}"/>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ED7-4AD0-8F79-1F327E395444}"/>
                </c:ext>
              </c:extLst>
            </c:dLbl>
            <c:dLbl>
              <c:idx val="1"/>
              <c:delete val="1"/>
              <c:extLst>
                <c:ext xmlns:c15="http://schemas.microsoft.com/office/drawing/2012/chart" uri="{CE6537A1-D6FC-4f65-9D91-7224C49458BB}"/>
                <c:ext xmlns:c16="http://schemas.microsoft.com/office/drawing/2014/chart" uri="{C3380CC4-5D6E-409C-BE32-E72D297353CC}">
                  <c16:uniqueId val="{0000000B-BED7-4AD0-8F79-1F327E395444}"/>
                </c:ext>
              </c:extLst>
            </c:dLbl>
            <c:dLbl>
              <c:idx val="2"/>
              <c:delete val="1"/>
              <c:extLst>
                <c:ext xmlns:c15="http://schemas.microsoft.com/office/drawing/2012/chart" uri="{CE6537A1-D6FC-4f65-9D91-7224C49458BB}"/>
                <c:ext xmlns:c16="http://schemas.microsoft.com/office/drawing/2014/chart" uri="{C3380CC4-5D6E-409C-BE32-E72D297353CC}">
                  <c16:uniqueId val="{0000000C-BED7-4AD0-8F79-1F327E395444}"/>
                </c:ext>
              </c:extLst>
            </c:dLbl>
            <c:dLbl>
              <c:idx val="3"/>
              <c:delete val="1"/>
              <c:extLst>
                <c:ext xmlns:c15="http://schemas.microsoft.com/office/drawing/2012/chart" uri="{CE6537A1-D6FC-4f65-9D91-7224C49458BB}"/>
                <c:ext xmlns:c16="http://schemas.microsoft.com/office/drawing/2014/chart" uri="{C3380CC4-5D6E-409C-BE32-E72D297353CC}">
                  <c16:uniqueId val="{0000000D-BED7-4AD0-8F79-1F327E395444}"/>
                </c:ext>
              </c:extLst>
            </c:dLbl>
            <c:dLbl>
              <c:idx val="4"/>
              <c:delete val="1"/>
              <c:extLst>
                <c:ext xmlns:c15="http://schemas.microsoft.com/office/drawing/2012/chart" uri="{CE6537A1-D6FC-4f65-9D91-7224C49458BB}"/>
                <c:ext xmlns:c16="http://schemas.microsoft.com/office/drawing/2014/chart" uri="{C3380CC4-5D6E-409C-BE32-E72D297353CC}">
                  <c16:uniqueId val="{0000000E-BED7-4AD0-8F79-1F327E395444}"/>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ED7-4AD0-8F79-1F327E395444}"/>
                </c:ext>
              </c:extLst>
            </c:dLbl>
            <c:dLbl>
              <c:idx val="16"/>
              <c:layout>
                <c:manualLayout>
                  <c:x val="0"/>
                  <c:y val="1.7285176384523083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ED7-4AD0-8F79-1F327E395444}"/>
                </c:ext>
              </c:extLst>
            </c:dLbl>
            <c:dLbl>
              <c:idx val="24"/>
              <c:layout>
                <c:manualLayout>
                  <c:x val="0"/>
                  <c:y val="5.408906183750041E-3"/>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ED7-4AD0-8F79-1F327E395444}"/>
                </c:ext>
              </c:extLst>
            </c:dLbl>
            <c:dLbl>
              <c:idx val="32"/>
              <c:layout>
                <c:manualLayout>
                  <c:x val="0"/>
                  <c:y val="-2.269322634934965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ED7-4AD0-8F79-1F327E39544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BED7-4AD0-8F79-1F327E395444}"/>
            </c:ext>
          </c:extLst>
        </c:ser>
        <c:dLbls>
          <c:showLegendKey val="0"/>
          <c:showVal val="1"/>
          <c:showCatName val="0"/>
          <c:showSerName val="0"/>
          <c:showPercent val="0"/>
          <c:showBubbleSize val="0"/>
        </c:dLbls>
        <c:axId val="3"/>
        <c:axId val="2"/>
      </c:scatterChart>
      <c:valAx>
        <c:axId val="3"/>
        <c:scaling>
          <c:orientation val="maxMin"/>
          <c:max val="6"/>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7630819403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74896375657E-2"/>
              <c:y val="0.251155814825472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67755" y="4591050"/>
          <a:ext cx="29146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152765" y="5886450"/>
          <a:ext cx="12192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72390</xdr:rowOff>
    </xdr:from>
    <xdr:to>
      <xdr:col>64</xdr:col>
      <xdr:colOff>12700</xdr:colOff>
      <xdr:row>6</xdr:row>
      <xdr:rowOff>24130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4845" y="400050"/>
          <a:ext cx="11499215"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60325</xdr:rowOff>
    </xdr:from>
    <xdr:to>
      <xdr:col>115</xdr:col>
      <xdr:colOff>25400</xdr:colOff>
      <xdr:row>5</xdr:row>
      <xdr:rowOff>103505</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03240" y="387985"/>
          <a:ext cx="3556635" cy="5346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85090</xdr:rowOff>
    </xdr:from>
    <xdr:to>
      <xdr:col>115</xdr:col>
      <xdr:colOff>6350</xdr:colOff>
      <xdr:row>5</xdr:row>
      <xdr:rowOff>78740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28640" y="412750"/>
          <a:ext cx="3512185" cy="4851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109220</xdr:rowOff>
    </xdr:from>
    <xdr:to>
      <xdr:col>114</xdr:col>
      <xdr:colOff>184150</xdr:colOff>
      <xdr:row>5</xdr:row>
      <xdr:rowOff>54610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354040" y="436880"/>
          <a:ext cx="3474720" cy="43688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dr:col>83</xdr:col>
      <xdr:colOff>6350</xdr:colOff>
      <xdr:row>2</xdr:row>
      <xdr:rowOff>60325</xdr:rowOff>
    </xdr:from>
    <xdr:to>
      <xdr:col>95</xdr:col>
      <xdr:colOff>152400</xdr:colOff>
      <xdr:row>5</xdr:row>
      <xdr:rowOff>103505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765145" y="387985"/>
          <a:ext cx="2424430" cy="5346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85090</xdr:rowOff>
    </xdr:from>
    <xdr:to>
      <xdr:col>95</xdr:col>
      <xdr:colOff>133350</xdr:colOff>
      <xdr:row>5</xdr:row>
      <xdr:rowOff>78740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790545" y="412750"/>
          <a:ext cx="2379980" cy="4851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109220</xdr:rowOff>
    </xdr:from>
    <xdr:to>
      <xdr:col>95</xdr:col>
      <xdr:colOff>101600</xdr:colOff>
      <xdr:row>5</xdr:row>
      <xdr:rowOff>54610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15945" y="436880"/>
          <a:ext cx="2322830" cy="43688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189865</xdr:colOff>
      <xdr:row>7</xdr:row>
      <xdr:rowOff>5715</xdr:rowOff>
    </xdr:from>
    <xdr:to>
      <xdr:col>50</xdr:col>
      <xdr:colOff>0</xdr:colOff>
      <xdr:row>17</xdr:row>
      <xdr:rowOff>48895</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9460" y="1152525"/>
          <a:ext cx="8733790" cy="16814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36830</xdr:rowOff>
    </xdr:from>
    <xdr:to>
      <xdr:col>11</xdr:col>
      <xdr:colOff>44450</xdr:colOff>
      <xdr:row>17</xdr:row>
      <xdr:rowOff>36830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3760" y="1183640"/>
          <a:ext cx="1259205"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189865</xdr:colOff>
      <xdr:row>7</xdr:row>
      <xdr:rowOff>36830</xdr:rowOff>
    </xdr:from>
    <xdr:to>
      <xdr:col>16</xdr:col>
      <xdr:colOff>189865</xdr:colOff>
      <xdr:row>17</xdr:row>
      <xdr:rowOff>36830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88515" y="1183640"/>
          <a:ext cx="113919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36830</xdr:rowOff>
    </xdr:from>
    <xdr:to>
      <xdr:col>24</xdr:col>
      <xdr:colOff>114300</xdr:colOff>
      <xdr:row>17</xdr:row>
      <xdr:rowOff>36830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84855" y="1183640"/>
          <a:ext cx="1386205"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54610</xdr:rowOff>
    </xdr:from>
    <xdr:to>
      <xdr:col>34</xdr:col>
      <xdr:colOff>50800</xdr:colOff>
      <xdr:row>13</xdr:row>
      <xdr:rowOff>42545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71060" y="1201420"/>
          <a:ext cx="1835150" cy="9709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54610</xdr:rowOff>
    </xdr:from>
    <xdr:to>
      <xdr:col>40</xdr:col>
      <xdr:colOff>63500</xdr:colOff>
      <xdr:row>13</xdr:row>
      <xdr:rowOff>42545</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06210" y="1201420"/>
          <a:ext cx="1151890" cy="9709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54610</xdr:rowOff>
    </xdr:from>
    <xdr:to>
      <xdr:col>43</xdr:col>
      <xdr:colOff>133350</xdr:colOff>
      <xdr:row>13</xdr:row>
      <xdr:rowOff>42545</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21600" y="1201420"/>
          <a:ext cx="575945" cy="9709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36830</xdr:rowOff>
    </xdr:from>
    <xdr:to>
      <xdr:col>34</xdr:col>
      <xdr:colOff>50800</xdr:colOff>
      <xdr:row>15</xdr:row>
      <xdr:rowOff>151765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71060" y="2002790"/>
          <a:ext cx="183515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36830</xdr:rowOff>
    </xdr:from>
    <xdr:to>
      <xdr:col>50</xdr:col>
      <xdr:colOff>189865</xdr:colOff>
      <xdr:row>15</xdr:row>
      <xdr:rowOff>151765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69710" y="2002790"/>
          <a:ext cx="3113405"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51</xdr:col>
      <xdr:colOff>31750</xdr:colOff>
      <xdr:row>7</xdr:row>
      <xdr:rowOff>5715</xdr:rowOff>
    </xdr:from>
    <xdr:to>
      <xdr:col>58</xdr:col>
      <xdr:colOff>0</xdr:colOff>
      <xdr:row>13</xdr:row>
      <xdr:rowOff>114935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14865" y="1152525"/>
          <a:ext cx="1297305" cy="10922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66675</xdr:rowOff>
    </xdr:from>
    <xdr:to>
      <xdr:col>58</xdr:col>
      <xdr:colOff>69850</xdr:colOff>
      <xdr:row>8</xdr:row>
      <xdr:rowOff>146050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30130" y="1213485"/>
          <a:ext cx="115189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158115</xdr:rowOff>
    </xdr:from>
    <xdr:to>
      <xdr:col>58</xdr:col>
      <xdr:colOff>69850</xdr:colOff>
      <xdr:row>10</xdr:row>
      <xdr:rowOff>72390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30130" y="146875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146050</xdr:rowOff>
    </xdr:from>
    <xdr:to>
      <xdr:col>58</xdr:col>
      <xdr:colOff>69850</xdr:colOff>
      <xdr:row>14</xdr:row>
      <xdr:rowOff>97155</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30130" y="1784350"/>
          <a:ext cx="115189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151765</xdr:rowOff>
    </xdr:from>
    <xdr:to>
      <xdr:col>52</xdr:col>
      <xdr:colOff>69850</xdr:colOff>
      <xdr:row>7</xdr:row>
      <xdr:rowOff>151765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91065" y="1298575"/>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10</xdr:row>
      <xdr:rowOff>121285</xdr:rowOff>
    </xdr:from>
    <xdr:to>
      <xdr:col>51</xdr:col>
      <xdr:colOff>189865</xdr:colOff>
      <xdr:row>11</xdr:row>
      <xdr:rowOff>91440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72980" y="175958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121285</xdr:rowOff>
    </xdr:from>
    <xdr:to>
      <xdr:col>52</xdr:col>
      <xdr:colOff>69850</xdr:colOff>
      <xdr:row>10</xdr:row>
      <xdr:rowOff>121285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91065" y="175958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12</xdr:row>
      <xdr:rowOff>20955</xdr:rowOff>
    </xdr:from>
    <xdr:to>
      <xdr:col>51</xdr:col>
      <xdr:colOff>189865</xdr:colOff>
      <xdr:row>12</xdr:row>
      <xdr:rowOff>154940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72980" y="198691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158115</xdr:rowOff>
    </xdr:from>
    <xdr:to>
      <xdr:col>52</xdr:col>
      <xdr:colOff>69850</xdr:colOff>
      <xdr:row>12</xdr:row>
      <xdr:rowOff>158115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91065" y="2124075"/>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103505</xdr:rowOff>
    </xdr:from>
    <xdr:to>
      <xdr:col>52</xdr:col>
      <xdr:colOff>34925</xdr:colOff>
      <xdr:row>8</xdr:row>
      <xdr:rowOff>36830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25990" y="1250315"/>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30480</xdr:rowOff>
    </xdr:from>
    <xdr:to>
      <xdr:col>52</xdr:col>
      <xdr:colOff>34925</xdr:colOff>
      <xdr:row>9</xdr:row>
      <xdr:rowOff>127000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25990" y="1504950"/>
          <a:ext cx="8191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91440</xdr:rowOff>
    </xdr:from>
    <xdr:ext cx="8805545" cy="24193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2945" y="2876550"/>
          <a:ext cx="880554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3100" cy="24765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2945" y="3118485"/>
          <a:ext cx="57531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85090</xdr:rowOff>
    </xdr:from>
    <xdr:ext cx="8719820" cy="24193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2945" y="3361690"/>
          <a:ext cx="871982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5665" cy="24765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2945" y="3604260"/>
          <a:ext cx="595566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78740</xdr:rowOff>
    </xdr:from>
    <xdr:ext cx="8140700" cy="24765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2945" y="3846830"/>
          <a:ext cx="81407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158115</xdr:rowOff>
    </xdr:from>
    <xdr:ext cx="8754110" cy="40068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2945" y="4090035"/>
          <a:ext cx="8754110" cy="4006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72390</xdr:rowOff>
    </xdr:from>
    <xdr:ext cx="179070" cy="24765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2945" y="4331970"/>
          <a:ext cx="1790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42545</xdr:rowOff>
    </xdr:from>
    <xdr:to>
      <xdr:col>27</xdr:col>
      <xdr:colOff>184150</xdr:colOff>
      <xdr:row>31</xdr:row>
      <xdr:rowOff>17780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2945" y="4793615"/>
          <a:ext cx="4607560" cy="3028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60325</xdr:rowOff>
    </xdr:from>
    <xdr:ext cx="1272540" cy="29527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19250" y="5139055"/>
          <a:ext cx="1272540" cy="2952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36830</xdr:rowOff>
    </xdr:from>
    <xdr:ext cx="1651000" cy="33718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80995" y="5115560"/>
          <a:ext cx="1651000" cy="3371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[0.81]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121285</xdr:rowOff>
    </xdr:from>
    <xdr:to>
      <xdr:col>35</xdr:col>
      <xdr:colOff>95250</xdr:colOff>
      <xdr:row>32</xdr:row>
      <xdr:rowOff>36830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54320" y="5036185"/>
          <a:ext cx="1386205"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139700</xdr:rowOff>
    </xdr:from>
    <xdr:to>
      <xdr:col>35</xdr:col>
      <xdr:colOff>95250</xdr:colOff>
      <xdr:row>33</xdr:row>
      <xdr:rowOff>54610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54320" y="5218430"/>
          <a:ext cx="1386205"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121285</xdr:rowOff>
    </xdr:from>
    <xdr:to>
      <xdr:col>42</xdr:col>
      <xdr:colOff>25400</xdr:colOff>
      <xdr:row>32</xdr:row>
      <xdr:rowOff>36830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47840" y="5036185"/>
          <a:ext cx="115189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139700</xdr:rowOff>
    </xdr:from>
    <xdr:to>
      <xdr:col>42</xdr:col>
      <xdr:colOff>25400</xdr:colOff>
      <xdr:row>33</xdr:row>
      <xdr:rowOff>54610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47840" y="52184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121285</xdr:rowOff>
    </xdr:from>
    <xdr:to>
      <xdr:col>49</xdr:col>
      <xdr:colOff>19050</xdr:colOff>
      <xdr:row>32</xdr:row>
      <xdr:rowOff>36830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70545" y="5036185"/>
          <a:ext cx="115189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31</xdr:row>
      <xdr:rowOff>139700</xdr:rowOff>
    </xdr:from>
    <xdr:to>
      <xdr:col>49</xdr:col>
      <xdr:colOff>19050</xdr:colOff>
      <xdr:row>33</xdr:row>
      <xdr:rowOff>54610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70545" y="52184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114935</xdr:rowOff>
    </xdr:from>
    <xdr:to>
      <xdr:col>27</xdr:col>
      <xdr:colOff>184150</xdr:colOff>
      <xdr:row>47</xdr:row>
      <xdr:rowOff>127000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2945" y="5521325"/>
          <a:ext cx="4607560" cy="23056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114935</xdr:rowOff>
    </xdr:from>
    <xdr:to>
      <xdr:col>57</xdr:col>
      <xdr:colOff>120650</xdr:colOff>
      <xdr:row>47</xdr:row>
      <xdr:rowOff>127000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81320" y="5521325"/>
          <a:ext cx="5461635" cy="23056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114935</xdr:rowOff>
    </xdr:from>
    <xdr:to>
      <xdr:col>46</xdr:col>
      <xdr:colOff>189865</xdr:colOff>
      <xdr:row>35</xdr:row>
      <xdr:rowOff>30480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81320" y="5521325"/>
          <a:ext cx="3442335"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91440</xdr:rowOff>
    </xdr:from>
    <xdr:to>
      <xdr:col>56</xdr:col>
      <xdr:colOff>189865</xdr:colOff>
      <xdr:row>47</xdr:row>
      <xdr:rowOff>66675</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88635" y="5825490"/>
          <a:ext cx="5233670" cy="19411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社会保障費の増大、こども・子育て施策の強化、物価高騰・賃上げへの対応等により基準財政需要額は増加したものの、市税や地方特例交付金等の基準財政収入額も増加したことから前年度と同水準になった。</a:t>
          </a:r>
        </a:p>
        <a:p>
          <a:r>
            <a:rPr kumimoji="1" lang="ja-JP" altLang="en-US" sz="1300">
              <a:latin typeface="ＭＳ Ｐゴシック"/>
              <a:ea typeface="ＭＳ Ｐゴシック"/>
            </a:rPr>
            <a:t>　類似団体と比べると０．０５ポイント上回っており、比較的良好な数値ではあるが、今後も徹底した事業の見直しや適正な職員配置などによる歳出削減や未利用公有地の処分・活用の促進等による歳入確保策に取り組み、財政基盤の強化に努める。</a:t>
          </a:r>
        </a:p>
      </xdr:txBody>
    </xdr:sp>
    <xdr:clientData/>
  </xdr:twoCellAnchor>
  <xdr:twoCellAnchor>
    <xdr:from>
      <xdr:col>3</xdr:col>
      <xdr:colOff>133350</xdr:colOff>
      <xdr:row>47</xdr:row>
      <xdr:rowOff>127000</xdr:rowOff>
    </xdr:from>
    <xdr:to>
      <xdr:col>27</xdr:col>
      <xdr:colOff>184150</xdr:colOff>
      <xdr:row>47</xdr:row>
      <xdr:rowOff>127000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2945" y="78270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155575</xdr:rowOff>
    </xdr:from>
    <xdr:ext cx="762000" cy="24193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69175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125730</xdr:rowOff>
    </xdr:from>
    <xdr:to>
      <xdr:col>27</xdr:col>
      <xdr:colOff>184150</xdr:colOff>
      <xdr:row>45</xdr:row>
      <xdr:rowOff>125730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2945" y="74980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153670</xdr:rowOff>
    </xdr:from>
    <xdr:ext cx="762000" cy="24193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36219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123825</xdr:rowOff>
    </xdr:from>
    <xdr:to>
      <xdr:col>27</xdr:col>
      <xdr:colOff>184150</xdr:colOff>
      <xdr:row>43</xdr:row>
      <xdr:rowOff>123825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2945" y="71685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151765</xdr:rowOff>
    </xdr:from>
    <xdr:ext cx="762000" cy="24193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3262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121920</xdr:rowOff>
    </xdr:from>
    <xdr:to>
      <xdr:col>27</xdr:col>
      <xdr:colOff>184150</xdr:colOff>
      <xdr:row>41</xdr:row>
      <xdr:rowOff>121920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2945" y="683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149860</xdr:rowOff>
    </xdr:from>
    <xdr:ext cx="762000" cy="24193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7030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120650</xdr:rowOff>
    </xdr:from>
    <xdr:to>
      <xdr:col>27</xdr:col>
      <xdr:colOff>184150</xdr:colOff>
      <xdr:row>39</xdr:row>
      <xdr:rowOff>120650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2945" y="65100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148590</xdr:rowOff>
    </xdr:from>
    <xdr:ext cx="762000" cy="24193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37413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118745</xdr:rowOff>
    </xdr:from>
    <xdr:to>
      <xdr:col>27</xdr:col>
      <xdr:colOff>184150</xdr:colOff>
      <xdr:row>37</xdr:row>
      <xdr:rowOff>118745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2945" y="61804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147320</xdr:rowOff>
    </xdr:from>
    <xdr:ext cx="762000" cy="24193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4520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116840</xdr:rowOff>
    </xdr:from>
    <xdr:to>
      <xdr:col>27</xdr:col>
      <xdr:colOff>184150</xdr:colOff>
      <xdr:row>35</xdr:row>
      <xdr:rowOff>116840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2945" y="58508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145415</xdr:rowOff>
    </xdr:from>
    <xdr:ext cx="762000" cy="24193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71563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114935</xdr:rowOff>
    </xdr:from>
    <xdr:to>
      <xdr:col>27</xdr:col>
      <xdr:colOff>184150</xdr:colOff>
      <xdr:row>33</xdr:row>
      <xdr:rowOff>114935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02945" y="55213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143510</xdr:rowOff>
    </xdr:from>
    <xdr:ext cx="762000" cy="24193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38607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114935</xdr:rowOff>
    </xdr:from>
    <xdr:to>
      <xdr:col>27</xdr:col>
      <xdr:colOff>184150</xdr:colOff>
      <xdr:row>47</xdr:row>
      <xdr:rowOff>127000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02945" y="5521325"/>
          <a:ext cx="4607560" cy="23056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100965</xdr:rowOff>
    </xdr:from>
    <xdr:to>
      <xdr:col>23</xdr:col>
      <xdr:colOff>133350</xdr:colOff>
      <xdr:row>44</xdr:row>
      <xdr:rowOff>158115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500245" y="5835015"/>
          <a:ext cx="0" cy="15316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130810</xdr:rowOff>
    </xdr:from>
    <xdr:ext cx="756285" cy="247650"/>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4569460" y="733933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158115</xdr:rowOff>
    </xdr:from>
    <xdr:to>
      <xdr:col>24</xdr:col>
      <xdr:colOff>12700</xdr:colOff>
      <xdr:row>44</xdr:row>
      <xdr:rowOff>158115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11345" y="73666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19050</xdr:rowOff>
    </xdr:from>
    <xdr:ext cx="756285" cy="247650"/>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4569460" y="558927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100965</xdr:rowOff>
    </xdr:from>
    <xdr:to>
      <xdr:col>24</xdr:col>
      <xdr:colOff>12700</xdr:colOff>
      <xdr:row>35</xdr:row>
      <xdr:rowOff>100965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411345" y="58350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105410</xdr:rowOff>
    </xdr:from>
    <xdr:to>
      <xdr:col>23</xdr:col>
      <xdr:colOff>133350</xdr:colOff>
      <xdr:row>41</xdr:row>
      <xdr:rowOff>105410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740785" y="682244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113030</xdr:rowOff>
    </xdr:from>
    <xdr:ext cx="756285" cy="247650"/>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4569460" y="6830060"/>
          <a:ext cx="75628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139700</xdr:rowOff>
    </xdr:from>
    <xdr:to>
      <xdr:col>23</xdr:col>
      <xdr:colOff>184150</xdr:colOff>
      <xdr:row>42</xdr:row>
      <xdr:rowOff>72390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449445" y="68567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89535</xdr:rowOff>
    </xdr:from>
    <xdr:to>
      <xdr:col>19</xdr:col>
      <xdr:colOff>133350</xdr:colOff>
      <xdr:row>41</xdr:row>
      <xdr:rowOff>105410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930525" y="6806565"/>
          <a:ext cx="8102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139700</xdr:rowOff>
    </xdr:from>
    <xdr:to>
      <xdr:col>19</xdr:col>
      <xdr:colOff>184150</xdr:colOff>
      <xdr:row>42</xdr:row>
      <xdr:rowOff>72390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689985" y="68567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58420</xdr:rowOff>
    </xdr:from>
    <xdr:ext cx="736600" cy="247650"/>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399155" y="693928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72390</xdr:rowOff>
    </xdr:from>
    <xdr:to>
      <xdr:col>15</xdr:col>
      <xdr:colOff>82550</xdr:colOff>
      <xdr:row>41</xdr:row>
      <xdr:rowOff>89535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120265" y="6789420"/>
          <a:ext cx="8102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106680</xdr:rowOff>
    </xdr:from>
    <xdr:to>
      <xdr:col>15</xdr:col>
      <xdr:colOff>133350</xdr:colOff>
      <xdr:row>42</xdr:row>
      <xdr:rowOff>40005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879725" y="68237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25400</xdr:rowOff>
    </xdr:from>
    <xdr:ext cx="756285" cy="24765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588895" y="690626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41</xdr:row>
      <xdr:rowOff>40005</xdr:rowOff>
    </xdr:from>
    <xdr:to>
      <xdr:col>11</xdr:col>
      <xdr:colOff>31750</xdr:colOff>
      <xdr:row>41</xdr:row>
      <xdr:rowOff>72390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329055" y="6757035"/>
          <a:ext cx="79121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41</xdr:row>
      <xdr:rowOff>106680</xdr:rowOff>
    </xdr:from>
    <xdr:to>
      <xdr:col>11</xdr:col>
      <xdr:colOff>82550</xdr:colOff>
      <xdr:row>42</xdr:row>
      <xdr:rowOff>40005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088515" y="682371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25400</xdr:rowOff>
    </xdr:from>
    <xdr:ext cx="756285" cy="24765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778635" y="690626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73025</xdr:rowOff>
    </xdr:from>
    <xdr:to>
      <xdr:col>7</xdr:col>
      <xdr:colOff>31750</xdr:colOff>
      <xdr:row>42</xdr:row>
      <xdr:rowOff>6350</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278890" y="6790055"/>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156210</xdr:rowOff>
    </xdr:from>
    <xdr:ext cx="762000" cy="24193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968375" y="68732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125095</xdr:rowOff>
    </xdr:from>
    <xdr:ext cx="756285" cy="24765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304030" y="78251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125095</xdr:rowOff>
    </xdr:from>
    <xdr:ext cx="756285" cy="24765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544570" y="78251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125095</xdr:rowOff>
    </xdr:from>
    <xdr:ext cx="762000" cy="24765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734310" y="78251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125095</xdr:rowOff>
    </xdr:from>
    <xdr:ext cx="762000" cy="24765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924050" y="78251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125095</xdr:rowOff>
    </xdr:from>
    <xdr:ext cx="756285" cy="24765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133475" y="78251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57150</xdr:rowOff>
    </xdr:from>
    <xdr:to>
      <xdr:col>23</xdr:col>
      <xdr:colOff>184150</xdr:colOff>
      <xdr:row>41</xdr:row>
      <xdr:rowOff>154305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449445" y="67741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72390</xdr:rowOff>
    </xdr:from>
    <xdr:ext cx="756285" cy="247650"/>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4569460" y="662559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57150</xdr:rowOff>
    </xdr:from>
    <xdr:to>
      <xdr:col>19</xdr:col>
      <xdr:colOff>184150</xdr:colOff>
      <xdr:row>41</xdr:row>
      <xdr:rowOff>154305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689985" y="67741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0</xdr:rowOff>
    </xdr:from>
    <xdr:ext cx="736600" cy="24765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399155" y="655320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41</xdr:row>
      <xdr:rowOff>40640</xdr:rowOff>
    </xdr:from>
    <xdr:to>
      <xdr:col>15</xdr:col>
      <xdr:colOff>133350</xdr:colOff>
      <xdr:row>41</xdr:row>
      <xdr:rowOff>137795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879725" y="67576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147955</xdr:rowOff>
    </xdr:from>
    <xdr:ext cx="756285" cy="24193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588895" y="653732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41</xdr:row>
      <xdr:rowOff>24130</xdr:rowOff>
    </xdr:from>
    <xdr:to>
      <xdr:col>11</xdr:col>
      <xdr:colOff>82550</xdr:colOff>
      <xdr:row>41</xdr:row>
      <xdr:rowOff>121285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088515" y="674116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130810</xdr:rowOff>
    </xdr:from>
    <xdr:ext cx="756285" cy="24765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778635" y="652018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155575</xdr:rowOff>
    </xdr:from>
    <xdr:to>
      <xdr:col>7</xdr:col>
      <xdr:colOff>31750</xdr:colOff>
      <xdr:row>41</xdr:row>
      <xdr:rowOff>88900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278890" y="6708775"/>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98425</xdr:rowOff>
    </xdr:from>
    <xdr:ext cx="762000" cy="24193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968375" y="648779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78740</xdr:rowOff>
    </xdr:from>
    <xdr:to>
      <xdr:col>27</xdr:col>
      <xdr:colOff>184150</xdr:colOff>
      <xdr:row>53</xdr:row>
      <xdr:rowOff>54610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02945" y="8434070"/>
          <a:ext cx="460756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97155</xdr:rowOff>
    </xdr:from>
    <xdr:ext cx="1433195" cy="289560"/>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536065" y="8780145"/>
          <a:ext cx="1433195" cy="2895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72390</xdr:rowOff>
    </xdr:from>
    <xdr:ext cx="1645285" cy="34290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2964180" y="8755380"/>
          <a:ext cx="1645285"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158115</xdr:rowOff>
    </xdr:from>
    <xdr:to>
      <xdr:col>35</xdr:col>
      <xdr:colOff>95250</xdr:colOff>
      <xdr:row>54</xdr:row>
      <xdr:rowOff>72390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354320" y="8677275"/>
          <a:ext cx="1386205"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12065</xdr:rowOff>
    </xdr:from>
    <xdr:to>
      <xdr:col>35</xdr:col>
      <xdr:colOff>95250</xdr:colOff>
      <xdr:row>55</xdr:row>
      <xdr:rowOff>91440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354320" y="8858885"/>
          <a:ext cx="1386205"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158115</xdr:rowOff>
    </xdr:from>
    <xdr:to>
      <xdr:col>42</xdr:col>
      <xdr:colOff>25400</xdr:colOff>
      <xdr:row>54</xdr:row>
      <xdr:rowOff>72390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847840" y="86772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12065</xdr:rowOff>
    </xdr:from>
    <xdr:to>
      <xdr:col>42</xdr:col>
      <xdr:colOff>25400</xdr:colOff>
      <xdr:row>55</xdr:row>
      <xdr:rowOff>91440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847840" y="8858885"/>
          <a:ext cx="115189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158115</xdr:rowOff>
    </xdr:from>
    <xdr:to>
      <xdr:col>49</xdr:col>
      <xdr:colOff>19050</xdr:colOff>
      <xdr:row>54</xdr:row>
      <xdr:rowOff>72390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170545" y="86772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54</xdr:row>
      <xdr:rowOff>12065</xdr:rowOff>
    </xdr:from>
    <xdr:to>
      <xdr:col>49</xdr:col>
      <xdr:colOff>19050</xdr:colOff>
      <xdr:row>55</xdr:row>
      <xdr:rowOff>91440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170545" y="8858885"/>
          <a:ext cx="115189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151765</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02945" y="9162415"/>
          <a:ext cx="4607560" cy="23056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151765</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481320" y="9162415"/>
          <a:ext cx="5461635" cy="23056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151765</xdr:rowOff>
    </xdr:from>
    <xdr:to>
      <xdr:col>46</xdr:col>
      <xdr:colOff>189865</xdr:colOff>
      <xdr:row>57</xdr:row>
      <xdr:rowOff>66675</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481320" y="9162415"/>
          <a:ext cx="3442335"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127000</xdr:rowOff>
    </xdr:from>
    <xdr:to>
      <xdr:col>56</xdr:col>
      <xdr:colOff>189865</xdr:colOff>
      <xdr:row>69</xdr:row>
      <xdr:rowOff>103505</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5588635" y="9465310"/>
          <a:ext cx="5233670" cy="19424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前年度と比べ０．６ポイント改善したが、類似団体を４．１ポイント上回っている。</a:t>
          </a:r>
        </a:p>
        <a:p>
          <a:r>
            <a:rPr kumimoji="1" lang="ja-JP" altLang="en-US" sz="1300">
              <a:latin typeface="ＭＳ Ｐゴシック"/>
              <a:ea typeface="ＭＳ Ｐゴシック"/>
            </a:rPr>
            <a:t>　嘱託勤勉手当の支給開始など経常経費の増加があったものの、地方特例交付金や地方交付税等の増加により経常一般財源収入額が増加し、経常収支比率が改善した。</a:t>
          </a:r>
        </a:p>
        <a:p>
          <a:r>
            <a:rPr kumimoji="1" lang="ja-JP" altLang="en-US" sz="1300">
              <a:latin typeface="ＭＳ Ｐゴシック"/>
              <a:ea typeface="ＭＳ Ｐゴシック"/>
            </a:rPr>
            <a:t>　今度も物価高騰の影響による経費の増加が見込まれるため、引き続き経費の見直しを図りつつ、事業の選択と集中による効率的な予算配分を行う。</a:t>
          </a:r>
        </a:p>
      </xdr:txBody>
    </xdr:sp>
    <xdr:clientData/>
  </xdr:twoCellAnchor>
  <xdr:oneCellAnchor>
    <xdr:from>
      <xdr:col>3</xdr:col>
      <xdr:colOff>95250</xdr:colOff>
      <xdr:row>54</xdr:row>
      <xdr:rowOff>133350</xdr:rowOff>
    </xdr:from>
    <xdr:ext cx="292735" cy="21526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64845" y="8980170"/>
          <a:ext cx="29273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2945" y="114681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27940</xdr:rowOff>
    </xdr:from>
    <xdr:ext cx="762000" cy="24193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3221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107315</xdr:rowOff>
    </xdr:from>
    <xdr:to>
      <xdr:col>27</xdr:col>
      <xdr:colOff>184150</xdr:colOff>
      <xdr:row>67</xdr:row>
      <xdr:rowOff>107315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2945" y="11083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135255</xdr:rowOff>
    </xdr:from>
    <xdr:ext cx="762000" cy="24765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94803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50165</xdr:rowOff>
    </xdr:from>
    <xdr:to>
      <xdr:col>27</xdr:col>
      <xdr:colOff>184150</xdr:colOff>
      <xdr:row>65</xdr:row>
      <xdr:rowOff>50165</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2945" y="106991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78105</xdr:rowOff>
    </xdr:from>
    <xdr:ext cx="762000" cy="24765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56322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158115</xdr:rowOff>
    </xdr:from>
    <xdr:to>
      <xdr:col>27</xdr:col>
      <xdr:colOff>184150</xdr:colOff>
      <xdr:row>62</xdr:row>
      <xdr:rowOff>158115</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2945" y="103155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21590</xdr:rowOff>
    </xdr:from>
    <xdr:ext cx="762000" cy="24765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79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101600</xdr:rowOff>
    </xdr:from>
    <xdr:to>
      <xdr:col>27</xdr:col>
      <xdr:colOff>184150</xdr:colOff>
      <xdr:row>60</xdr:row>
      <xdr:rowOff>101600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2945" y="99314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128905</xdr:rowOff>
    </xdr:from>
    <xdr:ext cx="762000" cy="24765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487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44450</xdr:rowOff>
    </xdr:from>
    <xdr:to>
      <xdr:col>27</xdr:col>
      <xdr:colOff>184150</xdr:colOff>
      <xdr:row>58</xdr:row>
      <xdr:rowOff>44450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02945" y="95465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71755</xdr:rowOff>
    </xdr:from>
    <xdr:ext cx="762000" cy="247650"/>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100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151765</xdr:rowOff>
    </xdr:from>
    <xdr:to>
      <xdr:col>27</xdr:col>
      <xdr:colOff>184150</xdr:colOff>
      <xdr:row>55</xdr:row>
      <xdr:rowOff>151765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02945" y="91624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15875</xdr:rowOff>
    </xdr:from>
    <xdr:ext cx="762000" cy="247650"/>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02652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151765</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02945" y="9162415"/>
          <a:ext cx="4607560" cy="23056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72390</xdr:rowOff>
    </xdr:from>
    <xdr:to>
      <xdr:col>23</xdr:col>
      <xdr:colOff>133350</xdr:colOff>
      <xdr:row>67</xdr:row>
      <xdr:rowOff>146050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500245" y="9738360"/>
          <a:ext cx="0" cy="13843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118745</xdr:rowOff>
    </xdr:from>
    <xdr:ext cx="756285" cy="247650"/>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4569460" y="1109535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101.0</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146050</xdr:rowOff>
    </xdr:from>
    <xdr:to>
      <xdr:col>24</xdr:col>
      <xdr:colOff>12700</xdr:colOff>
      <xdr:row>67</xdr:row>
      <xdr:rowOff>146050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411345" y="111226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155575</xdr:rowOff>
    </xdr:from>
    <xdr:ext cx="756285" cy="24193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4569460" y="949388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65.0</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72390</xdr:rowOff>
    </xdr:from>
    <xdr:to>
      <xdr:col>24</xdr:col>
      <xdr:colOff>12700</xdr:colOff>
      <xdr:row>59</xdr:row>
      <xdr:rowOff>72390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411345" y="97383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3810</xdr:rowOff>
    </xdr:from>
    <xdr:to>
      <xdr:col>23</xdr:col>
      <xdr:colOff>133350</xdr:colOff>
      <xdr:row>67</xdr:row>
      <xdr:rowOff>26670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740785" y="10980420"/>
          <a:ext cx="7594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140970</xdr:rowOff>
    </xdr:from>
    <xdr:ext cx="756285" cy="24193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4569460" y="10626090"/>
          <a:ext cx="75628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93.2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65</xdr:row>
      <xdr:rowOff>125095</xdr:rowOff>
    </xdr:from>
    <xdr:to>
      <xdr:col>23</xdr:col>
      <xdr:colOff>184150</xdr:colOff>
      <xdr:row>66</xdr:row>
      <xdr:rowOff>58420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449445" y="107740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144780</xdr:rowOff>
    </xdr:from>
    <xdr:to>
      <xdr:col>19</xdr:col>
      <xdr:colOff>133350</xdr:colOff>
      <xdr:row>67</xdr:row>
      <xdr:rowOff>26670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930525" y="10957560"/>
          <a:ext cx="8102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116840</xdr:rowOff>
    </xdr:from>
    <xdr:to>
      <xdr:col>19</xdr:col>
      <xdr:colOff>184150</xdr:colOff>
      <xdr:row>66</xdr:row>
      <xdr:rowOff>50165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689985" y="107657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60325</xdr:rowOff>
    </xdr:from>
    <xdr:ext cx="736600" cy="24765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399155" y="10545445"/>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65</xdr:row>
      <xdr:rowOff>81280</xdr:rowOff>
    </xdr:from>
    <xdr:to>
      <xdr:col>15</xdr:col>
      <xdr:colOff>82550</xdr:colOff>
      <xdr:row>66</xdr:row>
      <xdr:rowOff>144780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120265" y="10730230"/>
          <a:ext cx="810260" cy="227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78740</xdr:rowOff>
    </xdr:from>
    <xdr:to>
      <xdr:col>15</xdr:col>
      <xdr:colOff>133350</xdr:colOff>
      <xdr:row>66</xdr:row>
      <xdr:rowOff>12065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879725" y="107276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21590</xdr:rowOff>
    </xdr:from>
    <xdr:ext cx="756285" cy="24765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588895" y="1050671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65</xdr:row>
      <xdr:rowOff>81280</xdr:rowOff>
    </xdr:from>
    <xdr:to>
      <xdr:col>11</xdr:col>
      <xdr:colOff>31750</xdr:colOff>
      <xdr:row>66</xdr:row>
      <xdr:rowOff>98425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329055" y="10730230"/>
          <a:ext cx="79121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64</xdr:row>
      <xdr:rowOff>115570</xdr:rowOff>
    </xdr:from>
    <xdr:to>
      <xdr:col>11</xdr:col>
      <xdr:colOff>82550</xdr:colOff>
      <xdr:row>65</xdr:row>
      <xdr:rowOff>49530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088515" y="1060069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59055</xdr:rowOff>
    </xdr:from>
    <xdr:ext cx="756285" cy="24765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778635" y="1038034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105410</xdr:rowOff>
    </xdr:from>
    <xdr:to>
      <xdr:col>7</xdr:col>
      <xdr:colOff>31750</xdr:colOff>
      <xdr:row>66</xdr:row>
      <xdr:rowOff>38735</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278890" y="10754360"/>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48895</xdr:rowOff>
    </xdr:from>
    <xdr:ext cx="762000" cy="24193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968375" y="1053401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161290</xdr:rowOff>
    </xdr:from>
    <xdr:ext cx="756285" cy="24193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304030" y="114655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161290</xdr:rowOff>
    </xdr:from>
    <xdr:ext cx="756285" cy="24193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544570" y="114655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161290</xdr:rowOff>
    </xdr:from>
    <xdr:ext cx="762000" cy="24193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734310" y="114655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161290</xdr:rowOff>
    </xdr:from>
    <xdr:ext cx="762000" cy="24193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924050" y="114655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161290</xdr:rowOff>
    </xdr:from>
    <xdr:ext cx="756285" cy="24193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133475" y="114655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66</xdr:row>
      <xdr:rowOff>118745</xdr:rowOff>
    </xdr:from>
    <xdr:to>
      <xdr:col>23</xdr:col>
      <xdr:colOff>184150</xdr:colOff>
      <xdr:row>67</xdr:row>
      <xdr:rowOff>52070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449445" y="109315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92710</xdr:rowOff>
    </xdr:from>
    <xdr:ext cx="756285" cy="24193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4569460" y="1090549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66</xdr:row>
      <xdr:rowOff>142240</xdr:rowOff>
    </xdr:from>
    <xdr:to>
      <xdr:col>19</xdr:col>
      <xdr:colOff>184150</xdr:colOff>
      <xdr:row>67</xdr:row>
      <xdr:rowOff>74930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689985" y="109550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60325</xdr:rowOff>
    </xdr:from>
    <xdr:ext cx="736600" cy="24765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399155" y="11036935"/>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66</xdr:row>
      <xdr:rowOff>95885</xdr:rowOff>
    </xdr:from>
    <xdr:to>
      <xdr:col>15</xdr:col>
      <xdr:colOff>133350</xdr:colOff>
      <xdr:row>67</xdr:row>
      <xdr:rowOff>29210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879725" y="109086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14605</xdr:rowOff>
    </xdr:from>
    <xdr:ext cx="756285" cy="24765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588895" y="1099121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65</xdr:row>
      <xdr:rowOff>33020</xdr:rowOff>
    </xdr:from>
    <xdr:to>
      <xdr:col>11</xdr:col>
      <xdr:colOff>82550</xdr:colOff>
      <xdr:row>65</xdr:row>
      <xdr:rowOff>129540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088515" y="10681970"/>
          <a:ext cx="8255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114935</xdr:rowOff>
    </xdr:from>
    <xdr:ext cx="756285" cy="24765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778635" y="1076388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66</xdr:row>
      <xdr:rowOff>49530</xdr:rowOff>
    </xdr:from>
    <xdr:to>
      <xdr:col>7</xdr:col>
      <xdr:colOff>31750</xdr:colOff>
      <xdr:row>66</xdr:row>
      <xdr:rowOff>147320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278890" y="1086231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132080</xdr:rowOff>
    </xdr:from>
    <xdr:ext cx="762000" cy="24765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968375" y="1094486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114935</xdr:rowOff>
    </xdr:from>
    <xdr:to>
      <xdr:col>27</xdr:col>
      <xdr:colOff>184150</xdr:colOff>
      <xdr:row>75</xdr:row>
      <xdr:rowOff>91440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02945" y="12074525"/>
          <a:ext cx="460756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133350</xdr:rowOff>
    </xdr:from>
    <xdr:ext cx="3213100" cy="295910"/>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744855" y="12420600"/>
          <a:ext cx="3213100" cy="2959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109220</xdr:rowOff>
    </xdr:from>
    <xdr:ext cx="1645285" cy="342900"/>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3775075" y="12396470"/>
          <a:ext cx="1645285"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[135,799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30480</xdr:rowOff>
    </xdr:from>
    <xdr:to>
      <xdr:col>35</xdr:col>
      <xdr:colOff>95250</xdr:colOff>
      <xdr:row>76</xdr:row>
      <xdr:rowOff>109220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354320" y="12317730"/>
          <a:ext cx="1386205"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48895</xdr:rowOff>
    </xdr:from>
    <xdr:to>
      <xdr:col>35</xdr:col>
      <xdr:colOff>95250</xdr:colOff>
      <xdr:row>77</xdr:row>
      <xdr:rowOff>127000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354320" y="12499975"/>
          <a:ext cx="1386205"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30/62</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30480</xdr:rowOff>
    </xdr:from>
    <xdr:to>
      <xdr:col>42</xdr:col>
      <xdr:colOff>25400</xdr:colOff>
      <xdr:row>76</xdr:row>
      <xdr:rowOff>109220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847840" y="123177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48895</xdr:rowOff>
    </xdr:from>
    <xdr:to>
      <xdr:col>42</xdr:col>
      <xdr:colOff>25400</xdr:colOff>
      <xdr:row>77</xdr:row>
      <xdr:rowOff>127000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847840" y="124999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30480</xdr:rowOff>
    </xdr:from>
    <xdr:to>
      <xdr:col>49</xdr:col>
      <xdr:colOff>19050</xdr:colOff>
      <xdr:row>76</xdr:row>
      <xdr:rowOff>109220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8170545" y="123177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6350</xdr:colOff>
      <xdr:row>76</xdr:row>
      <xdr:rowOff>48895</xdr:rowOff>
    </xdr:from>
    <xdr:to>
      <xdr:col>49</xdr:col>
      <xdr:colOff>19050</xdr:colOff>
      <xdr:row>77</xdr:row>
      <xdr:rowOff>127000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8170545" y="124999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24130</xdr:rowOff>
    </xdr:from>
    <xdr:to>
      <xdr:col>27</xdr:col>
      <xdr:colOff>184150</xdr:colOff>
      <xdr:row>92</xdr:row>
      <xdr:rowOff>36830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02945" y="12802870"/>
          <a:ext cx="4607560" cy="230632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24130</xdr:rowOff>
    </xdr:from>
    <xdr:to>
      <xdr:col>57</xdr:col>
      <xdr:colOff>120650</xdr:colOff>
      <xdr:row>92</xdr:row>
      <xdr:rowOff>36830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5481320" y="12802870"/>
          <a:ext cx="5461635" cy="23063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24130</xdr:rowOff>
    </xdr:from>
    <xdr:to>
      <xdr:col>46</xdr:col>
      <xdr:colOff>189865</xdr:colOff>
      <xdr:row>79</xdr:row>
      <xdr:rowOff>103505</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5481320" y="12802870"/>
          <a:ext cx="3442335"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189865</xdr:colOff>
      <xdr:row>91</xdr:row>
      <xdr:rowOff>139700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5588635" y="13106400"/>
          <a:ext cx="5233670" cy="19418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前年度に比べ６，４９４円の増加。</a:t>
          </a:r>
        </a:p>
        <a:p>
          <a:r>
            <a:rPr kumimoji="1" lang="ja-JP" altLang="en-US" sz="1300">
              <a:latin typeface="ＭＳ Ｐゴシック"/>
              <a:ea typeface="ＭＳ Ｐゴシック"/>
            </a:rPr>
            <a:t>　嘱託勤勉手当の支給開始や制度改正による定年退職手当の支給などが要因と考えられる。</a:t>
          </a:r>
        </a:p>
        <a:p>
          <a:r>
            <a:rPr kumimoji="1" lang="ja-JP" altLang="en-US" sz="1300">
              <a:latin typeface="ＭＳ Ｐゴシック"/>
              <a:ea typeface="ＭＳ Ｐゴシック"/>
            </a:rPr>
            <a:t>　類似団体と同水準であり、比較的良好な数値であるが、物価高騰や人件費の上昇等の影響が継続的に見込まれることから、より効率的な施設管理や適正な職員配置によりコストの低減を図る。</a:t>
          </a:r>
        </a:p>
      </xdr:txBody>
    </xdr:sp>
    <xdr:clientData/>
  </xdr:twoCellAnchor>
  <xdr:oneCellAnchor>
    <xdr:from>
      <xdr:col>3</xdr:col>
      <xdr:colOff>95250</xdr:colOff>
      <xdr:row>77</xdr:row>
      <xdr:rowOff>5715</xdr:rowOff>
    </xdr:from>
    <xdr:ext cx="344170" cy="21526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64845" y="12620625"/>
          <a:ext cx="34417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36830</xdr:rowOff>
    </xdr:from>
    <xdr:to>
      <xdr:col>27</xdr:col>
      <xdr:colOff>184150</xdr:colOff>
      <xdr:row>92</xdr:row>
      <xdr:rowOff>36830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2945" y="151091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64135</xdr:rowOff>
    </xdr:from>
    <xdr:ext cx="762000" cy="24765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26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144145</xdr:rowOff>
    </xdr:from>
    <xdr:to>
      <xdr:col>27</xdr:col>
      <xdr:colOff>184150</xdr:colOff>
      <xdr:row>89</xdr:row>
      <xdr:rowOff>144145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2945" y="147250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7620</xdr:rowOff>
    </xdr:from>
    <xdr:ext cx="762000" cy="24765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58849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86995</xdr:rowOff>
    </xdr:from>
    <xdr:to>
      <xdr:col>27</xdr:col>
      <xdr:colOff>184150</xdr:colOff>
      <xdr:row>87</xdr:row>
      <xdr:rowOff>86995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2945" y="143402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114935</xdr:rowOff>
    </xdr:from>
    <xdr:ext cx="762000" cy="24765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0431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30480</xdr:rowOff>
    </xdr:from>
    <xdr:to>
      <xdr:col>27</xdr:col>
      <xdr:colOff>184150</xdr:colOff>
      <xdr:row>85</xdr:row>
      <xdr:rowOff>30480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2945" y="139560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58420</xdr:rowOff>
    </xdr:from>
    <xdr:ext cx="762000" cy="24765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82014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137795</xdr:rowOff>
    </xdr:from>
    <xdr:to>
      <xdr:col>27</xdr:col>
      <xdr:colOff>184150</xdr:colOff>
      <xdr:row>82</xdr:row>
      <xdr:rowOff>137795</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2945" y="135718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4765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4359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80645</xdr:rowOff>
    </xdr:from>
    <xdr:to>
      <xdr:col>27</xdr:col>
      <xdr:colOff>184150</xdr:colOff>
      <xdr:row>80</xdr:row>
      <xdr:rowOff>80645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02945" y="131870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108585</xdr:rowOff>
    </xdr:from>
    <xdr:ext cx="762000" cy="24701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05115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24130</xdr:rowOff>
    </xdr:from>
    <xdr:to>
      <xdr:col>27</xdr:col>
      <xdr:colOff>184150</xdr:colOff>
      <xdr:row>78</xdr:row>
      <xdr:rowOff>24130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02945" y="128028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52070</xdr:rowOff>
    </xdr:from>
    <xdr:ext cx="762000" cy="24193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266698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24130</xdr:rowOff>
    </xdr:from>
    <xdr:to>
      <xdr:col>27</xdr:col>
      <xdr:colOff>184150</xdr:colOff>
      <xdr:row>92</xdr:row>
      <xdr:rowOff>36830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02945" y="12802870"/>
          <a:ext cx="4607560" cy="23063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86995</xdr:rowOff>
    </xdr:from>
    <xdr:to>
      <xdr:col>23</xdr:col>
      <xdr:colOff>133350</xdr:colOff>
      <xdr:row>89</xdr:row>
      <xdr:rowOff>156210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500245" y="13193395"/>
          <a:ext cx="0" cy="15436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128905</xdr:rowOff>
    </xdr:from>
    <xdr:ext cx="756285" cy="24765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4569460" y="1470977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180,653</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156210</xdr:rowOff>
    </xdr:from>
    <xdr:to>
      <xdr:col>24</xdr:col>
      <xdr:colOff>12700</xdr:colOff>
      <xdr:row>89</xdr:row>
      <xdr:rowOff>156210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411345" y="147370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5715</xdr:rowOff>
    </xdr:from>
    <xdr:ext cx="756285" cy="24765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4569460" y="1294828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100,319</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86995</xdr:rowOff>
    </xdr:from>
    <xdr:to>
      <xdr:col>24</xdr:col>
      <xdr:colOff>12700</xdr:colOff>
      <xdr:row>80</xdr:row>
      <xdr:rowOff>86995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411345" y="131933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152400</xdr:rowOff>
    </xdr:from>
    <xdr:to>
      <xdr:col>23</xdr:col>
      <xdr:colOff>133350</xdr:colOff>
      <xdr:row>84</xdr:row>
      <xdr:rowOff>113665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740785" y="13750290"/>
          <a:ext cx="75946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71755</xdr:rowOff>
    </xdr:from>
    <xdr:ext cx="756285" cy="247650"/>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4569460" y="13669645"/>
          <a:ext cx="75628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135,363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56515</xdr:rowOff>
    </xdr:from>
    <xdr:to>
      <xdr:col>23</xdr:col>
      <xdr:colOff>184150</xdr:colOff>
      <xdr:row>84</xdr:row>
      <xdr:rowOff>153670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449445" y="138182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152400</xdr:rowOff>
    </xdr:from>
    <xdr:to>
      <xdr:col>19</xdr:col>
      <xdr:colOff>133350</xdr:colOff>
      <xdr:row>84</xdr:row>
      <xdr:rowOff>8890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2930525" y="13750290"/>
          <a:ext cx="81026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81280</xdr:rowOff>
    </xdr:from>
    <xdr:to>
      <xdr:col>19</xdr:col>
      <xdr:colOff>184150</xdr:colOff>
      <xdr:row>84</xdr:row>
      <xdr:rowOff>14605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689985" y="136791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24130</xdr:rowOff>
    </xdr:from>
    <xdr:ext cx="736600" cy="24765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399155" y="1345819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128,128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160020</xdr:rowOff>
    </xdr:from>
    <xdr:to>
      <xdr:col>15</xdr:col>
      <xdr:colOff>82550</xdr:colOff>
      <xdr:row>84</xdr:row>
      <xdr:rowOff>8890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120265" y="13757910"/>
          <a:ext cx="8102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156845</xdr:rowOff>
    </xdr:from>
    <xdr:to>
      <xdr:col>15</xdr:col>
      <xdr:colOff>133350</xdr:colOff>
      <xdr:row>84</xdr:row>
      <xdr:rowOff>90170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879725" y="137547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74930</xdr:rowOff>
    </xdr:from>
    <xdr:ext cx="756285" cy="24765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588895" y="138366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132,051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82</xdr:row>
      <xdr:rowOff>70485</xdr:rowOff>
    </xdr:from>
    <xdr:to>
      <xdr:col>11</xdr:col>
      <xdr:colOff>31750</xdr:colOff>
      <xdr:row>83</xdr:row>
      <xdr:rowOff>160020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329055" y="13504545"/>
          <a:ext cx="791210" cy="253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83</xdr:row>
      <xdr:rowOff>67310</xdr:rowOff>
    </xdr:from>
    <xdr:to>
      <xdr:col>11</xdr:col>
      <xdr:colOff>82550</xdr:colOff>
      <xdr:row>84</xdr:row>
      <xdr:rowOff>635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088515" y="13665200"/>
          <a:ext cx="825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10160</xdr:rowOff>
    </xdr:from>
    <xdr:ext cx="756285" cy="24701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778635" y="13444220"/>
          <a:ext cx="75628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127,387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76835</xdr:rowOff>
    </xdr:from>
    <xdr:to>
      <xdr:col>7</xdr:col>
      <xdr:colOff>31750</xdr:colOff>
      <xdr:row>83</xdr:row>
      <xdr:rowOff>10160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278890" y="13510895"/>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159385</xdr:rowOff>
    </xdr:from>
    <xdr:ext cx="762000" cy="24193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968375" y="1359344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119,386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34290</xdr:rowOff>
    </xdr:from>
    <xdr:ext cx="756285" cy="24193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304030" y="1510665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34290</xdr:rowOff>
    </xdr:from>
    <xdr:ext cx="756285" cy="24193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544570" y="1510665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34290</xdr:rowOff>
    </xdr:from>
    <xdr:ext cx="762000" cy="24193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734310" y="151066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34290</xdr:rowOff>
    </xdr:from>
    <xdr:ext cx="762000" cy="24193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924050" y="151066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34290</xdr:rowOff>
    </xdr:from>
    <xdr:ext cx="756285" cy="24193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133475" y="1510665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84</xdr:row>
      <xdr:rowOff>64770</xdr:rowOff>
    </xdr:from>
    <xdr:to>
      <xdr:col>23</xdr:col>
      <xdr:colOff>184150</xdr:colOff>
      <xdr:row>84</xdr:row>
      <xdr:rowOff>161925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449445" y="138264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38735</xdr:rowOff>
    </xdr:from>
    <xdr:ext cx="756285" cy="24193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4569460" y="1380045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135,799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104140</xdr:rowOff>
    </xdr:from>
    <xdr:to>
      <xdr:col>19</xdr:col>
      <xdr:colOff>184150</xdr:colOff>
      <xdr:row>84</xdr:row>
      <xdr:rowOff>37465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689985" y="137020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22225</xdr:rowOff>
    </xdr:from>
    <xdr:ext cx="736600" cy="24765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399155" y="13783945"/>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129,305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124460</xdr:rowOff>
    </xdr:from>
    <xdr:to>
      <xdr:col>15</xdr:col>
      <xdr:colOff>133350</xdr:colOff>
      <xdr:row>84</xdr:row>
      <xdr:rowOff>57785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879725" y="137223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67310</xdr:rowOff>
    </xdr:from>
    <xdr:ext cx="756285" cy="24765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588895" y="1350137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130,382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83</xdr:row>
      <xdr:rowOff>111760</xdr:rowOff>
    </xdr:from>
    <xdr:to>
      <xdr:col>11</xdr:col>
      <xdr:colOff>82550</xdr:colOff>
      <xdr:row>84</xdr:row>
      <xdr:rowOff>45085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088515" y="13709650"/>
          <a:ext cx="825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30480</xdr:rowOff>
    </xdr:from>
    <xdr:ext cx="756285" cy="24193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778635" y="1379220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129,712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82</xdr:row>
      <xdr:rowOff>21590</xdr:rowOff>
    </xdr:from>
    <xdr:to>
      <xdr:col>7</xdr:col>
      <xdr:colOff>31750</xdr:colOff>
      <xdr:row>82</xdr:row>
      <xdr:rowOff>118745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278890" y="13455650"/>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128270</xdr:rowOff>
    </xdr:from>
    <xdr:ext cx="762000" cy="24765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968375" y="1323467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116,505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114935</xdr:rowOff>
    </xdr:from>
    <xdr:to>
      <xdr:col>85</xdr:col>
      <xdr:colOff>95250</xdr:colOff>
      <xdr:row>75</xdr:row>
      <xdr:rowOff>91440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1626215" y="12074525"/>
          <a:ext cx="460756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133350</xdr:rowOff>
    </xdr:from>
    <xdr:ext cx="1647825" cy="295910"/>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2371705" y="12420600"/>
          <a:ext cx="1647825" cy="2959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109220</xdr:rowOff>
    </xdr:from>
    <xdr:ext cx="1645285" cy="342900"/>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994765" y="12396470"/>
          <a:ext cx="1645285"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30480</xdr:rowOff>
    </xdr:from>
    <xdr:to>
      <xdr:col>93</xdr:col>
      <xdr:colOff>6350</xdr:colOff>
      <xdr:row>76</xdr:row>
      <xdr:rowOff>109220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297275" y="12317730"/>
          <a:ext cx="13665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48895</xdr:rowOff>
    </xdr:from>
    <xdr:to>
      <xdr:col>93</xdr:col>
      <xdr:colOff>6350</xdr:colOff>
      <xdr:row>77</xdr:row>
      <xdr:rowOff>127000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297275" y="12499975"/>
          <a:ext cx="136652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30480</xdr:rowOff>
    </xdr:from>
    <xdr:to>
      <xdr:col>99</xdr:col>
      <xdr:colOff>146050</xdr:colOff>
      <xdr:row>76</xdr:row>
      <xdr:rowOff>109220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790795" y="123177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48895</xdr:rowOff>
    </xdr:from>
    <xdr:to>
      <xdr:col>99</xdr:col>
      <xdr:colOff>146050</xdr:colOff>
      <xdr:row>77</xdr:row>
      <xdr:rowOff>127000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790795" y="124999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30480</xdr:rowOff>
    </xdr:from>
    <xdr:to>
      <xdr:col>106</xdr:col>
      <xdr:colOff>139700</xdr:colOff>
      <xdr:row>76</xdr:row>
      <xdr:rowOff>109220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113500" y="123177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48895</xdr:rowOff>
    </xdr:from>
    <xdr:to>
      <xdr:col>106</xdr:col>
      <xdr:colOff>139700</xdr:colOff>
      <xdr:row>77</xdr:row>
      <xdr:rowOff>127000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113500" y="124999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24130</xdr:rowOff>
    </xdr:from>
    <xdr:to>
      <xdr:col>85</xdr:col>
      <xdr:colOff>95250</xdr:colOff>
      <xdr:row>92</xdr:row>
      <xdr:rowOff>36830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1626215" y="12802870"/>
          <a:ext cx="4607560" cy="230632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24130</xdr:rowOff>
    </xdr:from>
    <xdr:to>
      <xdr:col>115</xdr:col>
      <xdr:colOff>31750</xdr:colOff>
      <xdr:row>92</xdr:row>
      <xdr:rowOff>36830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404590" y="12802870"/>
          <a:ext cx="5461635" cy="23063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24130</xdr:rowOff>
    </xdr:from>
    <xdr:to>
      <xdr:col>104</xdr:col>
      <xdr:colOff>114300</xdr:colOff>
      <xdr:row>79</xdr:row>
      <xdr:rowOff>103505</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6404590" y="12802870"/>
          <a:ext cx="345567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189865</xdr:colOff>
      <xdr:row>80</xdr:row>
      <xdr:rowOff>0</xdr:rowOff>
    </xdr:from>
    <xdr:to>
      <xdr:col>114</xdr:col>
      <xdr:colOff>114300</xdr:colOff>
      <xdr:row>91</xdr:row>
      <xdr:rowOff>139700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6518255" y="13106400"/>
          <a:ext cx="5240655" cy="19418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職員分布が変わったことによる経験年数階層の変動の影響が少なく、同水準で推移しており、平均的な水準といえる。</a:t>
          </a:r>
        </a:p>
        <a:p>
          <a:r>
            <a:rPr kumimoji="1" lang="ja-JP" altLang="en-US" sz="1300">
              <a:solidFill>
                <a:schemeClr val="dk1"/>
              </a:solidFill>
              <a:effectLst/>
              <a:latin typeface="ＭＳ Ｐゴシック"/>
              <a:ea typeface="ＭＳ Ｐゴシック"/>
              <a:cs typeface="+mn-cs"/>
            </a:rPr>
            <a:t>　今後も勤務実績を的確に反映させるなど、引き続き給与の適正化に努める。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36830</xdr:rowOff>
    </xdr:from>
    <xdr:to>
      <xdr:col>85</xdr:col>
      <xdr:colOff>95250</xdr:colOff>
      <xdr:row>92</xdr:row>
      <xdr:rowOff>36830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26215" y="151091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64135</xdr:rowOff>
    </xdr:from>
    <xdr:ext cx="756285" cy="24765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42955" y="1497266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75565</xdr:rowOff>
    </xdr:from>
    <xdr:to>
      <xdr:col>85</xdr:col>
      <xdr:colOff>95250</xdr:colOff>
      <xdr:row>90</xdr:row>
      <xdr:rowOff>75565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26215" y="148202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104140</xdr:rowOff>
    </xdr:from>
    <xdr:ext cx="756285" cy="24193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42955" y="1468501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114935</xdr:rowOff>
    </xdr:from>
    <xdr:to>
      <xdr:col>85</xdr:col>
      <xdr:colOff>95250</xdr:colOff>
      <xdr:row>88</xdr:row>
      <xdr:rowOff>114935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26215" y="145319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143510</xdr:rowOff>
    </xdr:from>
    <xdr:ext cx="756285" cy="24193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42955" y="1439672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154940</xdr:rowOff>
    </xdr:from>
    <xdr:to>
      <xdr:col>85</xdr:col>
      <xdr:colOff>95250</xdr:colOff>
      <xdr:row>86</xdr:row>
      <xdr:rowOff>154940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26215" y="14244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18415</xdr:rowOff>
    </xdr:from>
    <xdr:ext cx="756285" cy="24765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42955" y="1410779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30480</xdr:rowOff>
    </xdr:from>
    <xdr:to>
      <xdr:col>85</xdr:col>
      <xdr:colOff>95250</xdr:colOff>
      <xdr:row>85</xdr:row>
      <xdr:rowOff>30480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26215" y="139560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58420</xdr:rowOff>
    </xdr:from>
    <xdr:ext cx="756285" cy="24765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42955" y="1382014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83</xdr:row>
      <xdr:rowOff>69850</xdr:rowOff>
    </xdr:from>
    <xdr:to>
      <xdr:col>85</xdr:col>
      <xdr:colOff>95250</xdr:colOff>
      <xdr:row>83</xdr:row>
      <xdr:rowOff>69850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626215" y="136677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97790</xdr:rowOff>
    </xdr:from>
    <xdr:ext cx="756285" cy="24130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942955" y="13531850"/>
          <a:ext cx="75628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81</xdr:row>
      <xdr:rowOff>109220</xdr:rowOff>
    </xdr:from>
    <xdr:to>
      <xdr:col>85</xdr:col>
      <xdr:colOff>95250</xdr:colOff>
      <xdr:row>81</xdr:row>
      <xdr:rowOff>109220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1626215" y="133794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137160</xdr:rowOff>
    </xdr:from>
    <xdr:ext cx="756285" cy="24193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0942955" y="132435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79</xdr:row>
      <xdr:rowOff>148590</xdr:rowOff>
    </xdr:from>
    <xdr:to>
      <xdr:col>85</xdr:col>
      <xdr:colOff>95250</xdr:colOff>
      <xdr:row>79</xdr:row>
      <xdr:rowOff>148590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1626215" y="130911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12700</xdr:rowOff>
    </xdr:from>
    <xdr:ext cx="756285" cy="247650"/>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0942955" y="1295527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24130</xdr:rowOff>
    </xdr:from>
    <xdr:to>
      <xdr:col>85</xdr:col>
      <xdr:colOff>95250</xdr:colOff>
      <xdr:row>78</xdr:row>
      <xdr:rowOff>24130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1626215" y="128028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52070</xdr:rowOff>
    </xdr:from>
    <xdr:ext cx="756285" cy="24193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0942955" y="1266698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24130</xdr:rowOff>
    </xdr:from>
    <xdr:to>
      <xdr:col>85</xdr:col>
      <xdr:colOff>95250</xdr:colOff>
      <xdr:row>92</xdr:row>
      <xdr:rowOff>36830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1626215" y="12802870"/>
          <a:ext cx="4607560" cy="23063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8255</xdr:rowOff>
    </xdr:from>
    <xdr:to>
      <xdr:col>81</xdr:col>
      <xdr:colOff>44450</xdr:colOff>
      <xdr:row>89</xdr:row>
      <xdr:rowOff>52070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423515" y="13278485"/>
          <a:ext cx="0" cy="13544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25400</xdr:rowOff>
    </xdr:from>
    <xdr:ext cx="756285" cy="247650"/>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5512415" y="1460627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102.7</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52070</xdr:rowOff>
    </xdr:from>
    <xdr:to>
      <xdr:col>81</xdr:col>
      <xdr:colOff>133350</xdr:colOff>
      <xdr:row>89</xdr:row>
      <xdr:rowOff>52070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354300" y="146329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91440</xdr:rowOff>
    </xdr:from>
    <xdr:ext cx="756285" cy="24193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5512415" y="1303401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8255</xdr:rowOff>
    </xdr:from>
    <xdr:to>
      <xdr:col>81</xdr:col>
      <xdr:colOff>133350</xdr:colOff>
      <xdr:row>81</xdr:row>
      <xdr:rowOff>8255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354300" y="132784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111760</xdr:rowOff>
    </xdr:from>
    <xdr:to>
      <xdr:col>81</xdr:col>
      <xdr:colOff>44450</xdr:colOff>
      <xdr:row>86</xdr:row>
      <xdr:rowOff>111760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664055" y="1420114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6350</xdr:rowOff>
    </xdr:from>
    <xdr:ext cx="756285" cy="247650"/>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5512415" y="13931900"/>
          <a:ext cx="75628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85</xdr:row>
      <xdr:rowOff>154940</xdr:rowOff>
    </xdr:from>
    <xdr:to>
      <xdr:col>81</xdr:col>
      <xdr:colOff>95250</xdr:colOff>
      <xdr:row>86</xdr:row>
      <xdr:rowOff>88265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379065" y="1408049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86</xdr:row>
      <xdr:rowOff>111760</xdr:rowOff>
    </xdr:from>
    <xdr:to>
      <xdr:col>77</xdr:col>
      <xdr:colOff>44450</xdr:colOff>
      <xdr:row>86</xdr:row>
      <xdr:rowOff>111760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860145" y="14201140"/>
          <a:ext cx="80391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85</xdr:row>
      <xdr:rowOff>154940</xdr:rowOff>
    </xdr:from>
    <xdr:to>
      <xdr:col>77</xdr:col>
      <xdr:colOff>95250</xdr:colOff>
      <xdr:row>86</xdr:row>
      <xdr:rowOff>88265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619605" y="1408049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97790</xdr:rowOff>
    </xdr:from>
    <xdr:ext cx="736600" cy="241300"/>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322425" y="13859510"/>
          <a:ext cx="7366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111760</xdr:rowOff>
    </xdr:from>
    <xdr:to>
      <xdr:col>72</xdr:col>
      <xdr:colOff>189865</xdr:colOff>
      <xdr:row>86</xdr:row>
      <xdr:rowOff>125730</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3063220" y="14201140"/>
          <a:ext cx="79692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19685</xdr:rowOff>
    </xdr:from>
    <xdr:to>
      <xdr:col>73</xdr:col>
      <xdr:colOff>44450</xdr:colOff>
      <xdr:row>86</xdr:row>
      <xdr:rowOff>116840</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822680" y="14109065"/>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126365</xdr:rowOff>
    </xdr:from>
    <xdr:ext cx="756285" cy="24765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512165" y="1388808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125730</xdr:rowOff>
    </xdr:from>
    <xdr:to>
      <xdr:col>68</xdr:col>
      <xdr:colOff>152400</xdr:colOff>
      <xdr:row>86</xdr:row>
      <xdr:rowOff>125730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2252960" y="1421511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62865</xdr:rowOff>
    </xdr:from>
    <xdr:to>
      <xdr:col>68</xdr:col>
      <xdr:colOff>189865</xdr:colOff>
      <xdr:row>86</xdr:row>
      <xdr:rowOff>160020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012420" y="14152245"/>
          <a:ext cx="8826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85</xdr:row>
      <xdr:rowOff>5715</xdr:rowOff>
    </xdr:from>
    <xdr:ext cx="762000" cy="24765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2720955" y="1393126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92075</xdr:rowOff>
    </xdr:from>
    <xdr:to>
      <xdr:col>64</xdr:col>
      <xdr:colOff>152400</xdr:colOff>
      <xdr:row>87</xdr:row>
      <xdr:rowOff>24765</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2202160" y="141814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10160</xdr:rowOff>
    </xdr:from>
    <xdr:ext cx="762000" cy="24701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1911330" y="142633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34290</xdr:rowOff>
    </xdr:from>
    <xdr:ext cx="756285" cy="24193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227300" y="1510665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34290</xdr:rowOff>
    </xdr:from>
    <xdr:ext cx="756285" cy="24193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467840" y="1510665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92</xdr:row>
      <xdr:rowOff>34290</xdr:rowOff>
    </xdr:from>
    <xdr:ext cx="762000" cy="24193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670280" y="151066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34290</xdr:rowOff>
    </xdr:from>
    <xdr:ext cx="762000" cy="24193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2867005" y="151066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34290</xdr:rowOff>
    </xdr:from>
    <xdr:ext cx="756285" cy="24193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2056745" y="1510665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86</xdr:row>
      <xdr:rowOff>62865</xdr:rowOff>
    </xdr:from>
    <xdr:to>
      <xdr:col>81</xdr:col>
      <xdr:colOff>95250</xdr:colOff>
      <xdr:row>86</xdr:row>
      <xdr:rowOff>160020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379065" y="1415224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36830</xdr:rowOff>
    </xdr:from>
    <xdr:ext cx="756285" cy="24193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5512415" y="1412621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86</xdr:row>
      <xdr:rowOff>62865</xdr:rowOff>
    </xdr:from>
    <xdr:to>
      <xdr:col>77</xdr:col>
      <xdr:colOff>95250</xdr:colOff>
      <xdr:row>86</xdr:row>
      <xdr:rowOff>160020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619605" y="1415224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146050</xdr:rowOff>
    </xdr:from>
    <xdr:ext cx="736600" cy="24193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322425" y="14235430"/>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62865</xdr:rowOff>
    </xdr:from>
    <xdr:to>
      <xdr:col>73</xdr:col>
      <xdr:colOff>44450</xdr:colOff>
      <xdr:row>86</xdr:row>
      <xdr:rowOff>160020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822680" y="14152245"/>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146050</xdr:rowOff>
    </xdr:from>
    <xdr:ext cx="756285" cy="24193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512165" y="1423543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77470</xdr:rowOff>
    </xdr:from>
    <xdr:to>
      <xdr:col>68</xdr:col>
      <xdr:colOff>189865</xdr:colOff>
      <xdr:row>87</xdr:row>
      <xdr:rowOff>10795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012420" y="14166850"/>
          <a:ext cx="8826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86</xdr:row>
      <xdr:rowOff>160020</xdr:rowOff>
    </xdr:from>
    <xdr:ext cx="762000" cy="24193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720955" y="1424940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77470</xdr:rowOff>
    </xdr:from>
    <xdr:to>
      <xdr:col>64</xdr:col>
      <xdr:colOff>152400</xdr:colOff>
      <xdr:row>87</xdr:row>
      <xdr:rowOff>10795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2202160" y="141668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20320</xdr:rowOff>
    </xdr:from>
    <xdr:ext cx="762000" cy="247650"/>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1911330" y="1394587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78740</xdr:rowOff>
    </xdr:from>
    <xdr:to>
      <xdr:col>85</xdr:col>
      <xdr:colOff>95250</xdr:colOff>
      <xdr:row>53</xdr:row>
      <xdr:rowOff>54610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1626215" y="8434070"/>
          <a:ext cx="460756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97155</xdr:rowOff>
    </xdr:from>
    <xdr:ext cx="2257425" cy="289560"/>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106275" y="8780145"/>
          <a:ext cx="2257425" cy="2895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72390</xdr:rowOff>
    </xdr:from>
    <xdr:ext cx="1645285" cy="342900"/>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4260195" y="8755380"/>
          <a:ext cx="1645285"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[5.98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158115</xdr:rowOff>
    </xdr:from>
    <xdr:to>
      <xdr:col>93</xdr:col>
      <xdr:colOff>6350</xdr:colOff>
      <xdr:row>54</xdr:row>
      <xdr:rowOff>72390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6297275" y="8677275"/>
          <a:ext cx="136652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12065</xdr:rowOff>
    </xdr:from>
    <xdr:to>
      <xdr:col>93</xdr:col>
      <xdr:colOff>6350</xdr:colOff>
      <xdr:row>55</xdr:row>
      <xdr:rowOff>91440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6297275" y="8858885"/>
          <a:ext cx="13665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158115</xdr:rowOff>
    </xdr:from>
    <xdr:to>
      <xdr:col>99</xdr:col>
      <xdr:colOff>146050</xdr:colOff>
      <xdr:row>54</xdr:row>
      <xdr:rowOff>72390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790795" y="86772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12065</xdr:rowOff>
    </xdr:from>
    <xdr:to>
      <xdr:col>99</xdr:col>
      <xdr:colOff>146050</xdr:colOff>
      <xdr:row>55</xdr:row>
      <xdr:rowOff>91440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790795" y="8858885"/>
          <a:ext cx="115189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158115</xdr:rowOff>
    </xdr:from>
    <xdr:to>
      <xdr:col>106</xdr:col>
      <xdr:colOff>139700</xdr:colOff>
      <xdr:row>54</xdr:row>
      <xdr:rowOff>72390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113500" y="86772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54</xdr:row>
      <xdr:rowOff>12065</xdr:rowOff>
    </xdr:from>
    <xdr:to>
      <xdr:col>106</xdr:col>
      <xdr:colOff>139700</xdr:colOff>
      <xdr:row>55</xdr:row>
      <xdr:rowOff>91440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9113500" y="8858885"/>
          <a:ext cx="115189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151765</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1626215" y="9162415"/>
          <a:ext cx="4607560" cy="23056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151765</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6404590" y="9162415"/>
          <a:ext cx="5461635" cy="23056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151765</xdr:rowOff>
    </xdr:from>
    <xdr:to>
      <xdr:col>104</xdr:col>
      <xdr:colOff>114300</xdr:colOff>
      <xdr:row>57</xdr:row>
      <xdr:rowOff>66675</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6404590" y="9162415"/>
          <a:ext cx="345567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189865</xdr:colOff>
      <xdr:row>57</xdr:row>
      <xdr:rowOff>127000</xdr:rowOff>
    </xdr:from>
    <xdr:to>
      <xdr:col>114</xdr:col>
      <xdr:colOff>114300</xdr:colOff>
      <xdr:row>69</xdr:row>
      <xdr:rowOff>103505</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6518255" y="9465310"/>
          <a:ext cx="5240655" cy="194246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災害時における女性や要配慮者への支援強化、児童相談所設置に向けた準備や子育て支援体制強化のために上昇しているが、類似団体と比較しても下回っており、比較的良好な数値である。</a:t>
          </a:r>
        </a:p>
        <a:p>
          <a:r>
            <a:rPr kumimoji="1" lang="ja-JP" altLang="en-US" sz="1300">
              <a:latin typeface="ＭＳ Ｐゴシック"/>
              <a:ea typeface="ＭＳ Ｐゴシック"/>
            </a:rPr>
            <a:t>　今後も引き続き職員数の適正化に努める。</a:t>
          </a:r>
        </a:p>
      </xdr:txBody>
    </xdr:sp>
    <xdr:clientData/>
  </xdr:twoCellAnchor>
  <xdr:oneCellAnchor>
    <xdr:from>
      <xdr:col>61</xdr:col>
      <xdr:colOff>6350</xdr:colOff>
      <xdr:row>54</xdr:row>
      <xdr:rowOff>133350</xdr:rowOff>
    </xdr:from>
    <xdr:ext cx="344170" cy="21526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1588115" y="8980170"/>
          <a:ext cx="344170"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26215" y="114681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27940</xdr:rowOff>
    </xdr:from>
    <xdr:ext cx="756285" cy="24193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42955" y="1133221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161925</xdr:rowOff>
    </xdr:from>
    <xdr:to>
      <xdr:col>85</xdr:col>
      <xdr:colOff>95250</xdr:colOff>
      <xdr:row>67</xdr:row>
      <xdr:rowOff>161925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26215" y="111385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26035</xdr:rowOff>
    </xdr:from>
    <xdr:ext cx="756285" cy="24765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42955" y="1100264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160020</xdr:rowOff>
    </xdr:from>
    <xdr:to>
      <xdr:col>85</xdr:col>
      <xdr:colOff>95250</xdr:colOff>
      <xdr:row>65</xdr:row>
      <xdr:rowOff>160020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26215" y="108089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24130</xdr:rowOff>
    </xdr:from>
    <xdr:ext cx="756285" cy="24765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42955" y="1067308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158750</xdr:rowOff>
    </xdr:from>
    <xdr:to>
      <xdr:col>85</xdr:col>
      <xdr:colOff>95250</xdr:colOff>
      <xdr:row>63</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626215" y="104800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22225</xdr:rowOff>
    </xdr:from>
    <xdr:ext cx="756285" cy="24765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942955" y="1034351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157480</xdr:rowOff>
    </xdr:from>
    <xdr:to>
      <xdr:col>85</xdr:col>
      <xdr:colOff>95250</xdr:colOff>
      <xdr:row>61</xdr:row>
      <xdr:rowOff>157480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626215" y="101511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20955</xdr:rowOff>
    </xdr:from>
    <xdr:ext cx="756285" cy="24701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0942955" y="10014585"/>
          <a:ext cx="75628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155575</xdr:rowOff>
    </xdr:from>
    <xdr:to>
      <xdr:col>85</xdr:col>
      <xdr:colOff>95250</xdr:colOff>
      <xdr:row>59</xdr:row>
      <xdr:rowOff>155575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1626215" y="98215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19050</xdr:rowOff>
    </xdr:from>
    <xdr:ext cx="756285" cy="247650"/>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0942955" y="968502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153670</xdr:rowOff>
    </xdr:from>
    <xdr:to>
      <xdr:col>85</xdr:col>
      <xdr:colOff>95250</xdr:colOff>
      <xdr:row>57</xdr:row>
      <xdr:rowOff>153670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1626215" y="9491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17145</xdr:rowOff>
    </xdr:from>
    <xdr:ext cx="756285" cy="247650"/>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0942955" y="935545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151765</xdr:rowOff>
    </xdr:from>
    <xdr:to>
      <xdr:col>85</xdr:col>
      <xdr:colOff>95250</xdr:colOff>
      <xdr:row>55</xdr:row>
      <xdr:rowOff>151765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1626215" y="91624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15875</xdr:rowOff>
    </xdr:from>
    <xdr:ext cx="756285" cy="247650"/>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0942955" y="902652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151765</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1626215" y="9162415"/>
          <a:ext cx="4607560" cy="23056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104140</xdr:rowOff>
    </xdr:from>
    <xdr:to>
      <xdr:col>81</xdr:col>
      <xdr:colOff>44450</xdr:colOff>
      <xdr:row>66</xdr:row>
      <xdr:rowOff>82550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423515" y="9442450"/>
          <a:ext cx="0" cy="14528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55245</xdr:rowOff>
    </xdr:from>
    <xdr:ext cx="756285" cy="247650"/>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5512415" y="1086802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dr:col>80</xdr:col>
      <xdr:colOff>165100</xdr:colOff>
      <xdr:row>66</xdr:row>
      <xdr:rowOff>82550</xdr:rowOff>
    </xdr:from>
    <xdr:to>
      <xdr:col>81</xdr:col>
      <xdr:colOff>133350</xdr:colOff>
      <xdr:row>66</xdr:row>
      <xdr:rowOff>82550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354300" y="108953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22225</xdr:rowOff>
    </xdr:from>
    <xdr:ext cx="756285" cy="247650"/>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5512415" y="91967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4.85</a:t>
          </a:r>
          <a:endParaRPr kumimoji="1" lang="ja-JP" altLang="en-US" sz="1000" b="1">
            <a:latin typeface="ＭＳ Ｐゴシック"/>
            <a:ea typeface="ＭＳ Ｐゴシック"/>
          </a:endParaRPr>
        </a:p>
      </xdr:txBody>
    </xdr:sp>
    <xdr:clientData/>
  </xdr:oneCellAnchor>
  <xdr:twoCellAnchor>
    <xdr:from>
      <xdr:col>80</xdr:col>
      <xdr:colOff>165100</xdr:colOff>
      <xdr:row>57</xdr:row>
      <xdr:rowOff>104140</xdr:rowOff>
    </xdr:from>
    <xdr:to>
      <xdr:col>81</xdr:col>
      <xdr:colOff>133350</xdr:colOff>
      <xdr:row>57</xdr:row>
      <xdr:rowOff>104140</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354300" y="94424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105410</xdr:rowOff>
    </xdr:from>
    <xdr:to>
      <xdr:col>81</xdr:col>
      <xdr:colOff>44450</xdr:colOff>
      <xdr:row>59</xdr:row>
      <xdr:rowOff>148590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664055" y="9771380"/>
          <a:ext cx="75946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110490</xdr:rowOff>
    </xdr:from>
    <xdr:ext cx="756285" cy="247650"/>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5512415" y="9940290"/>
          <a:ext cx="75628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60</xdr:row>
      <xdr:rowOff>137160</xdr:rowOff>
    </xdr:from>
    <xdr:to>
      <xdr:col>81</xdr:col>
      <xdr:colOff>95250</xdr:colOff>
      <xdr:row>61</xdr:row>
      <xdr:rowOff>70485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379065" y="996696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59</xdr:row>
      <xdr:rowOff>93345</xdr:rowOff>
    </xdr:from>
    <xdr:to>
      <xdr:col>77</xdr:col>
      <xdr:colOff>44450</xdr:colOff>
      <xdr:row>59</xdr:row>
      <xdr:rowOff>105410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860145" y="9759315"/>
          <a:ext cx="80391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60</xdr:row>
      <xdr:rowOff>114300</xdr:rowOff>
    </xdr:from>
    <xdr:to>
      <xdr:col>77</xdr:col>
      <xdr:colOff>95250</xdr:colOff>
      <xdr:row>61</xdr:row>
      <xdr:rowOff>47625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619605" y="9944100"/>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33020</xdr:rowOff>
    </xdr:from>
    <xdr:ext cx="736600" cy="24193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322425" y="10026650"/>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59</xdr:row>
      <xdr:rowOff>69850</xdr:rowOff>
    </xdr:from>
    <xdr:to>
      <xdr:col>72</xdr:col>
      <xdr:colOff>189865</xdr:colOff>
      <xdr:row>59</xdr:row>
      <xdr:rowOff>93345</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3063220" y="9735820"/>
          <a:ext cx="7969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93980</xdr:rowOff>
    </xdr:from>
    <xdr:to>
      <xdr:col>73</xdr:col>
      <xdr:colOff>44450</xdr:colOff>
      <xdr:row>61</xdr:row>
      <xdr:rowOff>27940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822680" y="992378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12700</xdr:rowOff>
    </xdr:from>
    <xdr:ext cx="756285" cy="24765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512165" y="1000633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59</xdr:row>
      <xdr:rowOff>62865</xdr:rowOff>
    </xdr:from>
    <xdr:to>
      <xdr:col>68</xdr:col>
      <xdr:colOff>152400</xdr:colOff>
      <xdr:row>59</xdr:row>
      <xdr:rowOff>69850</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2252960" y="9728835"/>
          <a:ext cx="8102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77470</xdr:rowOff>
    </xdr:from>
    <xdr:to>
      <xdr:col>68</xdr:col>
      <xdr:colOff>189865</xdr:colOff>
      <xdr:row>61</xdr:row>
      <xdr:rowOff>10795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012420" y="9907270"/>
          <a:ext cx="8826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60</xdr:row>
      <xdr:rowOff>160020</xdr:rowOff>
    </xdr:from>
    <xdr:ext cx="762000" cy="24193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2720955" y="998982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64770</xdr:rowOff>
    </xdr:from>
    <xdr:to>
      <xdr:col>64</xdr:col>
      <xdr:colOff>152400</xdr:colOff>
      <xdr:row>60</xdr:row>
      <xdr:rowOff>161925</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2202160" y="989457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147955</xdr:rowOff>
    </xdr:from>
    <xdr:ext cx="762000" cy="24193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1911330" y="997775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161290</xdr:rowOff>
    </xdr:from>
    <xdr:ext cx="756285" cy="24193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227300" y="114655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161290</xdr:rowOff>
    </xdr:from>
    <xdr:ext cx="756285" cy="24193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467840" y="114655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69</xdr:row>
      <xdr:rowOff>161290</xdr:rowOff>
    </xdr:from>
    <xdr:ext cx="762000" cy="24193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0280" y="114655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161290</xdr:rowOff>
    </xdr:from>
    <xdr:ext cx="762000" cy="24193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2867005" y="1146556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161290</xdr:rowOff>
    </xdr:from>
    <xdr:ext cx="756285" cy="24193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2056745" y="1146556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59</xdr:row>
      <xdr:rowOff>100330</xdr:rowOff>
    </xdr:from>
    <xdr:to>
      <xdr:col>81</xdr:col>
      <xdr:colOff>95250</xdr:colOff>
      <xdr:row>60</xdr:row>
      <xdr:rowOff>33655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379065" y="9766300"/>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115570</xdr:rowOff>
    </xdr:from>
    <xdr:ext cx="756285" cy="247650"/>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5512415" y="961771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59</xdr:row>
      <xdr:rowOff>57150</xdr:rowOff>
    </xdr:from>
    <xdr:to>
      <xdr:col>77</xdr:col>
      <xdr:colOff>95250</xdr:colOff>
      <xdr:row>59</xdr:row>
      <xdr:rowOff>154305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619605" y="9723120"/>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0</xdr:rowOff>
    </xdr:from>
    <xdr:ext cx="736600" cy="24765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322425" y="950214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59</xdr:row>
      <xdr:rowOff>44450</xdr:rowOff>
    </xdr:from>
    <xdr:to>
      <xdr:col>73</xdr:col>
      <xdr:colOff>44450</xdr:colOff>
      <xdr:row>59</xdr:row>
      <xdr:rowOff>141605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822680" y="9710420"/>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151130</xdr:rowOff>
    </xdr:from>
    <xdr:ext cx="756285" cy="24193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512165" y="948944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59</xdr:row>
      <xdr:rowOff>20955</xdr:rowOff>
    </xdr:from>
    <xdr:to>
      <xdr:col>68</xdr:col>
      <xdr:colOff>189865</xdr:colOff>
      <xdr:row>59</xdr:row>
      <xdr:rowOff>118110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012420" y="9686925"/>
          <a:ext cx="8826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57</xdr:row>
      <xdr:rowOff>127635</xdr:rowOff>
    </xdr:from>
    <xdr:ext cx="762000" cy="247650"/>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720955" y="946594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59</xdr:row>
      <xdr:rowOff>14605</xdr:rowOff>
    </xdr:from>
    <xdr:to>
      <xdr:col>64</xdr:col>
      <xdr:colOff>152400</xdr:colOff>
      <xdr:row>59</xdr:row>
      <xdr:rowOff>111760</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2202160" y="96805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121285</xdr:rowOff>
    </xdr:from>
    <xdr:ext cx="762000" cy="247650"/>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1911330" y="945959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42545</xdr:rowOff>
    </xdr:from>
    <xdr:to>
      <xdr:col>85</xdr:col>
      <xdr:colOff>95250</xdr:colOff>
      <xdr:row>31</xdr:row>
      <xdr:rowOff>17780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1626215" y="4793615"/>
          <a:ext cx="4607560" cy="3028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60325</xdr:rowOff>
    </xdr:from>
    <xdr:ext cx="1600200" cy="29527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395835" y="5139055"/>
          <a:ext cx="1600200" cy="2952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36830</xdr:rowOff>
    </xdr:from>
    <xdr:ext cx="1645285" cy="33718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3970635" y="5115560"/>
          <a:ext cx="1645285" cy="3371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121285</xdr:rowOff>
    </xdr:from>
    <xdr:to>
      <xdr:col>93</xdr:col>
      <xdr:colOff>6350</xdr:colOff>
      <xdr:row>32</xdr:row>
      <xdr:rowOff>36830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6297275" y="5036185"/>
          <a:ext cx="13665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139700</xdr:rowOff>
    </xdr:from>
    <xdr:to>
      <xdr:col>93</xdr:col>
      <xdr:colOff>6350</xdr:colOff>
      <xdr:row>33</xdr:row>
      <xdr:rowOff>54610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6297275" y="5218430"/>
          <a:ext cx="13665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121285</xdr:rowOff>
    </xdr:from>
    <xdr:to>
      <xdr:col>99</xdr:col>
      <xdr:colOff>146050</xdr:colOff>
      <xdr:row>32</xdr:row>
      <xdr:rowOff>36830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7790795" y="5036185"/>
          <a:ext cx="115189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139700</xdr:rowOff>
    </xdr:from>
    <xdr:to>
      <xdr:col>99</xdr:col>
      <xdr:colOff>146050</xdr:colOff>
      <xdr:row>33</xdr:row>
      <xdr:rowOff>54610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7790795" y="52184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121285</xdr:rowOff>
    </xdr:from>
    <xdr:to>
      <xdr:col>106</xdr:col>
      <xdr:colOff>139700</xdr:colOff>
      <xdr:row>32</xdr:row>
      <xdr:rowOff>36830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9113500" y="5036185"/>
          <a:ext cx="115189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31</xdr:row>
      <xdr:rowOff>139700</xdr:rowOff>
    </xdr:from>
    <xdr:to>
      <xdr:col>106</xdr:col>
      <xdr:colOff>139700</xdr:colOff>
      <xdr:row>33</xdr:row>
      <xdr:rowOff>54610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9113500" y="52184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114935</xdr:rowOff>
    </xdr:from>
    <xdr:to>
      <xdr:col>85</xdr:col>
      <xdr:colOff>95250</xdr:colOff>
      <xdr:row>47</xdr:row>
      <xdr:rowOff>127000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1626215" y="5521325"/>
          <a:ext cx="4607560" cy="230568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114935</xdr:rowOff>
    </xdr:from>
    <xdr:to>
      <xdr:col>115</xdr:col>
      <xdr:colOff>31750</xdr:colOff>
      <xdr:row>47</xdr:row>
      <xdr:rowOff>127000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6404590" y="5521325"/>
          <a:ext cx="5461635" cy="23056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114935</xdr:rowOff>
    </xdr:from>
    <xdr:to>
      <xdr:col>104</xdr:col>
      <xdr:colOff>114300</xdr:colOff>
      <xdr:row>35</xdr:row>
      <xdr:rowOff>30480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6404590" y="5521325"/>
          <a:ext cx="345567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189865</xdr:colOff>
      <xdr:row>35</xdr:row>
      <xdr:rowOff>91440</xdr:rowOff>
    </xdr:from>
    <xdr:to>
      <xdr:col>114</xdr:col>
      <xdr:colOff>114300</xdr:colOff>
      <xdr:row>47</xdr:row>
      <xdr:rowOff>66675</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6518255" y="5825490"/>
          <a:ext cx="5240655" cy="19411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単年度における実質公債費比率は、普通交付税額や標準税収入額等の増加に伴い０．１ポイント改善したものの、直近３カ年平均の実質公債費比率については前年度から０．１ポイントの低下となった。</a:t>
          </a:r>
        </a:p>
        <a:p>
          <a:r>
            <a:rPr kumimoji="1" lang="ja-JP" altLang="en-US" sz="1300">
              <a:latin typeface="ＭＳ Ｐゴシック"/>
              <a:ea typeface="ＭＳ Ｐゴシック"/>
            </a:rPr>
            <a:t>　今後についても、大規模な建設事業を計画していることから、引き続き適正な市債発行に努める。</a:t>
          </a:r>
        </a:p>
      </xdr:txBody>
    </xdr:sp>
    <xdr:clientData/>
  </xdr:twoCellAnchor>
  <xdr:oneCellAnchor>
    <xdr:from>
      <xdr:col>61</xdr:col>
      <xdr:colOff>6350</xdr:colOff>
      <xdr:row>32</xdr:row>
      <xdr:rowOff>97155</xdr:rowOff>
    </xdr:from>
    <xdr:ext cx="292735" cy="209550"/>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1588115" y="5339715"/>
          <a:ext cx="292735" cy="2095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127000</xdr:rowOff>
    </xdr:from>
    <xdr:to>
      <xdr:col>85</xdr:col>
      <xdr:colOff>95250</xdr:colOff>
      <xdr:row>47</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26215" y="78270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155575</xdr:rowOff>
    </xdr:from>
    <xdr:ext cx="756285" cy="24193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42955" y="769175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71120</xdr:rowOff>
    </xdr:from>
    <xdr:to>
      <xdr:col>85</xdr:col>
      <xdr:colOff>95250</xdr:colOff>
      <xdr:row>45</xdr:row>
      <xdr:rowOff>71120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26215" y="74434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99060</xdr:rowOff>
    </xdr:from>
    <xdr:ext cx="756285" cy="24193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942955" y="730758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13970</xdr:rowOff>
    </xdr:from>
    <xdr:to>
      <xdr:col>85</xdr:col>
      <xdr:colOff>95250</xdr:colOff>
      <xdr:row>43</xdr:row>
      <xdr:rowOff>13970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626215" y="70586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41910</xdr:rowOff>
    </xdr:from>
    <xdr:ext cx="756285" cy="24193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942955" y="692277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121285</xdr:rowOff>
    </xdr:from>
    <xdr:to>
      <xdr:col>85</xdr:col>
      <xdr:colOff>95250</xdr:colOff>
      <xdr:row>40</xdr:row>
      <xdr:rowOff>121285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626215" y="66744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149225</xdr:rowOff>
    </xdr:from>
    <xdr:ext cx="756285" cy="24193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0942955" y="653859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64770</xdr:rowOff>
    </xdr:from>
    <xdr:to>
      <xdr:col>85</xdr:col>
      <xdr:colOff>95250</xdr:colOff>
      <xdr:row>38</xdr:row>
      <xdr:rowOff>64770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1626215" y="62903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93345</xdr:rowOff>
    </xdr:from>
    <xdr:ext cx="756285" cy="24193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0942955" y="615505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1626215" y="59055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114935</xdr:rowOff>
    </xdr:from>
    <xdr:to>
      <xdr:col>85</xdr:col>
      <xdr:colOff>95250</xdr:colOff>
      <xdr:row>33</xdr:row>
      <xdr:rowOff>114935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1626215" y="55213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114935</xdr:rowOff>
    </xdr:from>
    <xdr:to>
      <xdr:col>85</xdr:col>
      <xdr:colOff>95250</xdr:colOff>
      <xdr:row>47</xdr:row>
      <xdr:rowOff>127000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1626215" y="5521325"/>
          <a:ext cx="4607560" cy="23056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20955</xdr:rowOff>
    </xdr:from>
    <xdr:to>
      <xdr:col>81</xdr:col>
      <xdr:colOff>44450</xdr:colOff>
      <xdr:row>44</xdr:row>
      <xdr:rowOff>50165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423515" y="6082665"/>
          <a:ext cx="0" cy="11760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23495</xdr:rowOff>
    </xdr:from>
    <xdr:ext cx="756285" cy="247650"/>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5512415" y="723201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50165</xdr:rowOff>
    </xdr:from>
    <xdr:to>
      <xdr:col>81</xdr:col>
      <xdr:colOff>133350</xdr:colOff>
      <xdr:row>44</xdr:row>
      <xdr:rowOff>50165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5354300" y="72586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104140</xdr:rowOff>
    </xdr:from>
    <xdr:ext cx="756285" cy="24193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5512415" y="583819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20955</xdr:rowOff>
    </xdr:from>
    <xdr:to>
      <xdr:col>81</xdr:col>
      <xdr:colOff>133350</xdr:colOff>
      <xdr:row>37</xdr:row>
      <xdr:rowOff>20955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354300" y="60826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60325</xdr:rowOff>
    </xdr:from>
    <xdr:to>
      <xdr:col>81</xdr:col>
      <xdr:colOff>44450</xdr:colOff>
      <xdr:row>40</xdr:row>
      <xdr:rowOff>67310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4664055" y="6613525"/>
          <a:ext cx="75946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60960</xdr:rowOff>
    </xdr:from>
    <xdr:ext cx="756285" cy="247650"/>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5512415" y="6614160"/>
          <a:ext cx="75628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40</xdr:row>
      <xdr:rowOff>88265</xdr:rowOff>
    </xdr:from>
    <xdr:to>
      <xdr:col>81</xdr:col>
      <xdr:colOff>95250</xdr:colOff>
      <xdr:row>41</xdr:row>
      <xdr:rowOff>20955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379065" y="6641465"/>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40</xdr:row>
      <xdr:rowOff>60325</xdr:rowOff>
    </xdr:from>
    <xdr:to>
      <xdr:col>77</xdr:col>
      <xdr:colOff>44450</xdr:colOff>
      <xdr:row>40</xdr:row>
      <xdr:rowOff>60325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860145" y="6613525"/>
          <a:ext cx="80391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40</xdr:row>
      <xdr:rowOff>88265</xdr:rowOff>
    </xdr:from>
    <xdr:to>
      <xdr:col>77</xdr:col>
      <xdr:colOff>95250</xdr:colOff>
      <xdr:row>41</xdr:row>
      <xdr:rowOff>20955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619605" y="6641465"/>
          <a:ext cx="9525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6350</xdr:rowOff>
    </xdr:from>
    <xdr:ext cx="736600" cy="24765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322425" y="672338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60325</xdr:rowOff>
    </xdr:from>
    <xdr:to>
      <xdr:col>72</xdr:col>
      <xdr:colOff>189865</xdr:colOff>
      <xdr:row>40</xdr:row>
      <xdr:rowOff>83185</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3063220" y="6613525"/>
          <a:ext cx="7969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88265</xdr:rowOff>
    </xdr:from>
    <xdr:to>
      <xdr:col>73</xdr:col>
      <xdr:colOff>44450</xdr:colOff>
      <xdr:row>41</xdr:row>
      <xdr:rowOff>20955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822680" y="6641465"/>
          <a:ext cx="8191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6350</xdr:rowOff>
    </xdr:from>
    <xdr:ext cx="756285" cy="24765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512165" y="672338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83185</xdr:rowOff>
    </xdr:from>
    <xdr:to>
      <xdr:col>68</xdr:col>
      <xdr:colOff>152400</xdr:colOff>
      <xdr:row>40</xdr:row>
      <xdr:rowOff>113665</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2252960" y="6636385"/>
          <a:ext cx="8102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88265</xdr:rowOff>
    </xdr:from>
    <xdr:to>
      <xdr:col>68</xdr:col>
      <xdr:colOff>189865</xdr:colOff>
      <xdr:row>41</xdr:row>
      <xdr:rowOff>20955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012420" y="6641465"/>
          <a:ext cx="88265"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41</xdr:row>
      <xdr:rowOff>6350</xdr:rowOff>
    </xdr:from>
    <xdr:ext cx="762000" cy="24765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2720955" y="672338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104140</xdr:rowOff>
    </xdr:from>
    <xdr:to>
      <xdr:col>64</xdr:col>
      <xdr:colOff>152400</xdr:colOff>
      <xdr:row>41</xdr:row>
      <xdr:rowOff>37465</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2202160" y="66573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22225</xdr:rowOff>
    </xdr:from>
    <xdr:ext cx="762000" cy="24765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1911330" y="673925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125095</xdr:rowOff>
    </xdr:from>
    <xdr:ext cx="756285" cy="24765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227300" y="78251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125095</xdr:rowOff>
    </xdr:from>
    <xdr:ext cx="756285" cy="24765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467840" y="78251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47</xdr:row>
      <xdr:rowOff>125095</xdr:rowOff>
    </xdr:from>
    <xdr:ext cx="762000" cy="24765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670280" y="78251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125095</xdr:rowOff>
    </xdr:from>
    <xdr:ext cx="762000" cy="247650"/>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2867005" y="782510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125095</xdr:rowOff>
    </xdr:from>
    <xdr:ext cx="756285" cy="24765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2056745" y="782510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40</xdr:row>
      <xdr:rowOff>18415</xdr:rowOff>
    </xdr:from>
    <xdr:to>
      <xdr:col>81</xdr:col>
      <xdr:colOff>95250</xdr:colOff>
      <xdr:row>40</xdr:row>
      <xdr:rowOff>115570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379065" y="657161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34925</xdr:rowOff>
    </xdr:from>
    <xdr:ext cx="756285" cy="24193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5512415" y="642429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40</xdr:row>
      <xdr:rowOff>11430</xdr:rowOff>
    </xdr:from>
    <xdr:to>
      <xdr:col>77</xdr:col>
      <xdr:colOff>95250</xdr:colOff>
      <xdr:row>40</xdr:row>
      <xdr:rowOff>108585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619605" y="6564630"/>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118110</xdr:rowOff>
    </xdr:from>
    <xdr:ext cx="736600" cy="24765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322425" y="634365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11430</xdr:rowOff>
    </xdr:from>
    <xdr:to>
      <xdr:col>73</xdr:col>
      <xdr:colOff>44450</xdr:colOff>
      <xdr:row>40</xdr:row>
      <xdr:rowOff>108585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822680" y="6564630"/>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118110</xdr:rowOff>
    </xdr:from>
    <xdr:ext cx="756285" cy="24765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512165" y="63436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34925</xdr:rowOff>
    </xdr:from>
    <xdr:to>
      <xdr:col>68</xdr:col>
      <xdr:colOff>189865</xdr:colOff>
      <xdr:row>40</xdr:row>
      <xdr:rowOff>131445</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012420" y="6588125"/>
          <a:ext cx="8826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38</xdr:row>
      <xdr:rowOff>141605</xdr:rowOff>
    </xdr:from>
    <xdr:ext cx="762000" cy="24130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2720955" y="6367145"/>
          <a:ext cx="76200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64770</xdr:rowOff>
    </xdr:from>
    <xdr:to>
      <xdr:col>64</xdr:col>
      <xdr:colOff>152400</xdr:colOff>
      <xdr:row>40</xdr:row>
      <xdr:rowOff>161925</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2202160" y="66179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7620</xdr:rowOff>
    </xdr:from>
    <xdr:ext cx="762000" cy="247650"/>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1911330" y="639699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146050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1626215" y="1152525"/>
          <a:ext cx="460756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24130</xdr:rowOff>
    </xdr:from>
    <xdr:ext cx="1433195" cy="295910"/>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479020" y="1498600"/>
          <a:ext cx="1433195" cy="2959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285" cy="342900"/>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3887450" y="1474470"/>
          <a:ext cx="1645285" cy="3429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[41.0%]</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85090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6297275" y="1395730"/>
          <a:ext cx="13665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103505</xdr:rowOff>
    </xdr:from>
    <xdr:to>
      <xdr:col>93</xdr:col>
      <xdr:colOff>6350</xdr:colOff>
      <xdr:row>11</xdr:row>
      <xdr:rowOff>17780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6297275" y="1577975"/>
          <a:ext cx="136652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85090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7790795" y="13957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103505</xdr:rowOff>
    </xdr:from>
    <xdr:to>
      <xdr:col>99</xdr:col>
      <xdr:colOff>146050</xdr:colOff>
      <xdr:row>11</xdr:row>
      <xdr:rowOff>17780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7790795" y="15779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85090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9113500" y="1395730"/>
          <a:ext cx="115189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100</xdr:col>
      <xdr:colOff>127000</xdr:colOff>
      <xdr:row>9</xdr:row>
      <xdr:rowOff>103505</xdr:rowOff>
    </xdr:from>
    <xdr:to>
      <xdr:col>106</xdr:col>
      <xdr:colOff>139700</xdr:colOff>
      <xdr:row>11</xdr:row>
      <xdr:rowOff>17780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9113500" y="1577975"/>
          <a:ext cx="115189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78740</xdr:rowOff>
    </xdr:from>
    <xdr:to>
      <xdr:col>85</xdr:col>
      <xdr:colOff>95250</xdr:colOff>
      <xdr:row>25</xdr:row>
      <xdr:rowOff>91440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1626215" y="1880870"/>
          <a:ext cx="4607560" cy="230632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78740</xdr:rowOff>
    </xdr:from>
    <xdr:to>
      <xdr:col>115</xdr:col>
      <xdr:colOff>31750</xdr:colOff>
      <xdr:row>25</xdr:row>
      <xdr:rowOff>91440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6404590" y="1880870"/>
          <a:ext cx="5461635" cy="23063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78740</xdr:rowOff>
    </xdr:from>
    <xdr:to>
      <xdr:col>104</xdr:col>
      <xdr:colOff>114300</xdr:colOff>
      <xdr:row>12</xdr:row>
      <xdr:rowOff>158115</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6404590" y="1880870"/>
          <a:ext cx="345567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189865</xdr:colOff>
      <xdr:row>13</xdr:row>
      <xdr:rowOff>54610</xdr:rowOff>
    </xdr:from>
    <xdr:to>
      <xdr:col>114</xdr:col>
      <xdr:colOff>114300</xdr:colOff>
      <xdr:row>25</xdr:row>
      <xdr:rowOff>30480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6518255" y="2184400"/>
          <a:ext cx="5240655" cy="194183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前年度に比べ６．４ポイントの低下。</a:t>
          </a:r>
        </a:p>
        <a:p>
          <a:r>
            <a:rPr kumimoji="1" lang="ja-JP" altLang="en-US" sz="1300">
              <a:latin typeface="ＭＳ Ｐゴシック"/>
              <a:ea typeface="ＭＳ Ｐゴシック"/>
            </a:rPr>
            <a:t>　地方債の新規発行を抑制しつつ計画的な償還を行うことで将来負担額は減少したものの、基金を活用した事業の実施や基準財政需要額算入見込額の減少などから充当可能財源等が減少したことが要因と考えられる。</a:t>
          </a:r>
        </a:p>
        <a:p>
          <a:r>
            <a:rPr kumimoji="1" lang="ja-JP" altLang="en-US" sz="1300">
              <a:latin typeface="ＭＳ Ｐゴシック"/>
              <a:ea typeface="ＭＳ Ｐゴシック"/>
            </a:rPr>
            <a:t>　早期健全化基準の３５０％を大きく下回るものの、今後も事業実施の適正化を図り、財政の健全化に努める。</a:t>
          </a:r>
        </a:p>
      </xdr:txBody>
    </xdr:sp>
    <xdr:clientData/>
  </xdr:twoCellAnchor>
  <xdr:oneCellAnchor>
    <xdr:from>
      <xdr:col>61</xdr:col>
      <xdr:colOff>6350</xdr:colOff>
      <xdr:row>10</xdr:row>
      <xdr:rowOff>60325</xdr:rowOff>
    </xdr:from>
    <xdr:ext cx="292735" cy="21526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1588115" y="1698625"/>
          <a:ext cx="292735" cy="2152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91440</xdr:rowOff>
    </xdr:from>
    <xdr:to>
      <xdr:col>85</xdr:col>
      <xdr:colOff>95250</xdr:colOff>
      <xdr:row>25</xdr:row>
      <xdr:rowOff>91440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626215" y="41871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118745</xdr:rowOff>
    </xdr:from>
    <xdr:ext cx="756285" cy="247650"/>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0942955" y="405066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121285</xdr:rowOff>
    </xdr:from>
    <xdr:to>
      <xdr:col>85</xdr:col>
      <xdr:colOff>95250</xdr:colOff>
      <xdr:row>22</xdr:row>
      <xdr:rowOff>121285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1626215" y="37255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149225</xdr:rowOff>
    </xdr:from>
    <xdr:ext cx="756285" cy="24193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0942955" y="358965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151765</xdr:rowOff>
    </xdr:from>
    <xdr:to>
      <xdr:col>85</xdr:col>
      <xdr:colOff>95250</xdr:colOff>
      <xdr:row>19</xdr:row>
      <xdr:rowOff>151765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1626215" y="32645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15875</xdr:rowOff>
    </xdr:from>
    <xdr:ext cx="756285" cy="24765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0942955" y="312864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17780</xdr:rowOff>
    </xdr:from>
    <xdr:to>
      <xdr:col>85</xdr:col>
      <xdr:colOff>95250</xdr:colOff>
      <xdr:row>17</xdr:row>
      <xdr:rowOff>17780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1626215" y="28028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46355</xdr:rowOff>
    </xdr:from>
    <xdr:ext cx="756285" cy="24193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0942955" y="2667635"/>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48895</xdr:rowOff>
    </xdr:from>
    <xdr:to>
      <xdr:col>85</xdr:col>
      <xdr:colOff>95250</xdr:colOff>
      <xdr:row>14</xdr:row>
      <xdr:rowOff>48895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1626215" y="23425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76200</xdr:rowOff>
    </xdr:from>
    <xdr:ext cx="756285" cy="247650"/>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0942955" y="220599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78740</xdr:rowOff>
    </xdr:from>
    <xdr:to>
      <xdr:col>85</xdr:col>
      <xdr:colOff>95250</xdr:colOff>
      <xdr:row>11</xdr:row>
      <xdr:rowOff>78740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1626215" y="18808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78740</xdr:rowOff>
    </xdr:from>
    <xdr:to>
      <xdr:col>85</xdr:col>
      <xdr:colOff>95250</xdr:colOff>
      <xdr:row>25</xdr:row>
      <xdr:rowOff>91440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1626215" y="1880870"/>
          <a:ext cx="4607560" cy="230632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48895</xdr:rowOff>
    </xdr:from>
    <xdr:to>
      <xdr:col>81</xdr:col>
      <xdr:colOff>44450</xdr:colOff>
      <xdr:row>22</xdr:row>
      <xdr:rowOff>126365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423515" y="2342515"/>
          <a:ext cx="0" cy="13881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100330</xdr:rowOff>
    </xdr:from>
    <xdr:ext cx="756285" cy="24193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5512415" y="370459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150.6</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126365</xdr:rowOff>
    </xdr:from>
    <xdr:to>
      <xdr:col>81</xdr:col>
      <xdr:colOff>133350</xdr:colOff>
      <xdr:row>22</xdr:row>
      <xdr:rowOff>126365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354300" y="37306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130810</xdr:rowOff>
    </xdr:from>
    <xdr:ext cx="756285" cy="247650"/>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5512415" y="209677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48895</xdr:rowOff>
    </xdr:from>
    <xdr:to>
      <xdr:col>81</xdr:col>
      <xdr:colOff>133350</xdr:colOff>
      <xdr:row>14</xdr:row>
      <xdr:rowOff>48895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354300" y="23425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40005</xdr:rowOff>
    </xdr:from>
    <xdr:to>
      <xdr:col>81</xdr:col>
      <xdr:colOff>44450</xdr:colOff>
      <xdr:row>16</xdr:row>
      <xdr:rowOff>99060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664055" y="2661285"/>
          <a:ext cx="75946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5080</xdr:rowOff>
    </xdr:from>
    <xdr:ext cx="756285" cy="247650"/>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5512415" y="2298700"/>
          <a:ext cx="75628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14</xdr:row>
      <xdr:rowOff>153035</xdr:rowOff>
    </xdr:from>
    <xdr:to>
      <xdr:col>81</xdr:col>
      <xdr:colOff>95250</xdr:colOff>
      <xdr:row>15</xdr:row>
      <xdr:rowOff>86360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379065" y="2446655"/>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15</xdr:row>
      <xdr:rowOff>156845</xdr:rowOff>
    </xdr:from>
    <xdr:to>
      <xdr:col>77</xdr:col>
      <xdr:colOff>44450</xdr:colOff>
      <xdr:row>16</xdr:row>
      <xdr:rowOff>40005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860145" y="2614295"/>
          <a:ext cx="80391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14</xdr:row>
      <xdr:rowOff>158115</xdr:rowOff>
    </xdr:from>
    <xdr:to>
      <xdr:col>77</xdr:col>
      <xdr:colOff>95250</xdr:colOff>
      <xdr:row>15</xdr:row>
      <xdr:rowOff>91440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619605" y="2451735"/>
          <a:ext cx="9525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100965</xdr:rowOff>
    </xdr:from>
    <xdr:ext cx="736600" cy="24193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322425" y="2230755"/>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156845</xdr:rowOff>
    </xdr:from>
    <xdr:to>
      <xdr:col>72</xdr:col>
      <xdr:colOff>189865</xdr:colOff>
      <xdr:row>16</xdr:row>
      <xdr:rowOff>31115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063220" y="2614295"/>
          <a:ext cx="7969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4445</xdr:rowOff>
    </xdr:from>
    <xdr:to>
      <xdr:col>73</xdr:col>
      <xdr:colOff>44450</xdr:colOff>
      <xdr:row>15</xdr:row>
      <xdr:rowOff>101600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822680" y="2461895"/>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111125</xdr:rowOff>
    </xdr:from>
    <xdr:ext cx="756285" cy="24765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512165" y="224091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16</xdr:row>
      <xdr:rowOff>31115</xdr:rowOff>
    </xdr:from>
    <xdr:to>
      <xdr:col>68</xdr:col>
      <xdr:colOff>152400</xdr:colOff>
      <xdr:row>16</xdr:row>
      <xdr:rowOff>92075</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2252960" y="2652395"/>
          <a:ext cx="81026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52070</xdr:rowOff>
    </xdr:from>
    <xdr:to>
      <xdr:col>68</xdr:col>
      <xdr:colOff>189865</xdr:colOff>
      <xdr:row>15</xdr:row>
      <xdr:rowOff>149225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012420" y="2509520"/>
          <a:ext cx="8826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13</xdr:row>
      <xdr:rowOff>158750</xdr:rowOff>
    </xdr:from>
    <xdr:ext cx="762000" cy="24193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2720955" y="228854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126365</xdr:rowOff>
    </xdr:from>
    <xdr:to>
      <xdr:col>64</xdr:col>
      <xdr:colOff>152400</xdr:colOff>
      <xdr:row>16</xdr:row>
      <xdr:rowOff>60325</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2202160" y="2583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69850</xdr:rowOff>
    </xdr:from>
    <xdr:ext cx="762000" cy="24765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1911330" y="236347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88900</xdr:rowOff>
    </xdr:from>
    <xdr:ext cx="756285" cy="24193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227300" y="418465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88900</xdr:rowOff>
    </xdr:from>
    <xdr:ext cx="756285" cy="24193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467840" y="418465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25</xdr:row>
      <xdr:rowOff>88900</xdr:rowOff>
    </xdr:from>
    <xdr:ext cx="762000" cy="24193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670280" y="41846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88900</xdr:rowOff>
    </xdr:from>
    <xdr:ext cx="762000" cy="24193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2867005" y="41846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88900</xdr:rowOff>
    </xdr:from>
    <xdr:ext cx="756285" cy="24193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2056745" y="4184650"/>
          <a:ext cx="75628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16</xdr:row>
      <xdr:rowOff>50165</xdr:rowOff>
    </xdr:from>
    <xdr:to>
      <xdr:col>81</xdr:col>
      <xdr:colOff>95250</xdr:colOff>
      <xdr:row>16</xdr:row>
      <xdr:rowOff>147955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379065" y="267144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23495</xdr:rowOff>
    </xdr:from>
    <xdr:ext cx="756285" cy="247650"/>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5512415" y="264477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15</xdr:row>
      <xdr:rowOff>155575</xdr:rowOff>
    </xdr:from>
    <xdr:to>
      <xdr:col>77</xdr:col>
      <xdr:colOff>95250</xdr:colOff>
      <xdr:row>16</xdr:row>
      <xdr:rowOff>88900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619605" y="2613025"/>
          <a:ext cx="9525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73660</xdr:rowOff>
    </xdr:from>
    <xdr:ext cx="736600" cy="247650"/>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322425" y="2694940"/>
          <a:ext cx="7366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107950</xdr:rowOff>
    </xdr:from>
    <xdr:to>
      <xdr:col>73</xdr:col>
      <xdr:colOff>44450</xdr:colOff>
      <xdr:row>16</xdr:row>
      <xdr:rowOff>41275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822680" y="2565400"/>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26670</xdr:rowOff>
    </xdr:from>
    <xdr:ext cx="756285" cy="247650"/>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512165" y="26479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146685</xdr:rowOff>
    </xdr:from>
    <xdr:to>
      <xdr:col>68</xdr:col>
      <xdr:colOff>189865</xdr:colOff>
      <xdr:row>16</xdr:row>
      <xdr:rowOff>79375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3012420" y="2604135"/>
          <a:ext cx="8826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16</xdr:row>
      <xdr:rowOff>64770</xdr:rowOff>
    </xdr:from>
    <xdr:ext cx="762000" cy="24701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2720955" y="268605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43180</xdr:rowOff>
    </xdr:from>
    <xdr:to>
      <xdr:col>64</xdr:col>
      <xdr:colOff>152400</xdr:colOff>
      <xdr:row>16</xdr:row>
      <xdr:rowOff>140335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2202160" y="266446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125730</xdr:rowOff>
    </xdr:from>
    <xdr:ext cx="762000" cy="247650"/>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1911330" y="274701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53985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364075" y="190500"/>
          <a:ext cx="35623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389475" y="215900"/>
          <a:ext cx="35179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181610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414875" y="241300"/>
          <a:ext cx="34702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827885" y="190500"/>
          <a:ext cx="242125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853285" y="215900"/>
          <a:ext cx="237680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878685" y="241300"/>
          <a:ext cx="231965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93277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6755" y="1524000"/>
          <a:ext cx="874966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15340" y="1555750"/>
          <a:ext cx="126809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19935" y="1555750"/>
          <a:ext cx="115951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42945" y="1555750"/>
          <a:ext cx="13766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19625" y="1549400"/>
          <a:ext cx="18478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67475" y="1549400"/>
          <a:ext cx="11595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672070" y="1549400"/>
          <a:ext cx="57975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19625" y="2413000"/>
          <a:ext cx="18478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30975" y="2413000"/>
          <a:ext cx="309753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08820" y="1524000"/>
          <a:ext cx="128778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832340" y="1587500"/>
          <a:ext cx="1159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832340" y="1854200"/>
          <a:ext cx="11595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832340" y="2184400"/>
          <a:ext cx="115951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692005" y="1676400"/>
          <a:ext cx="15303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26930" y="162560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26930" y="189230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77138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692005" y="2159000"/>
          <a:ext cx="15303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77138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692005" y="2540000"/>
          <a:ext cx="15303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336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3255"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755" cy="25336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3255"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79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3255"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3255"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181610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6755" y="4699000"/>
          <a:ext cx="41967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181610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03470" y="4762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181610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03470" y="4953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42075" y="47625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42075" y="49530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07655" y="4762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07655" y="4953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181610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6755" y="5270500"/>
          <a:ext cx="41967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99380" y="5270500"/>
          <a:ext cx="483679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181610</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62880" y="52705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82565" y="5588000"/>
          <a:ext cx="461962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前年度から１．３ポイント上がっており、類似団体と比較するとほぼ同水準となっている。</a:t>
          </a:r>
        </a:p>
        <a:p>
          <a:r>
            <a:rPr kumimoji="1" lang="ja-JP" altLang="en-US" sz="1300">
              <a:latin typeface="ＭＳ Ｐゴシック"/>
              <a:ea typeface="ＭＳ Ｐゴシック"/>
            </a:rPr>
            <a:t>　嘱託勤勉手当の支給開始や制度改正による定年退職手当の支給などにより、全体として比率が増加した。</a:t>
          </a:r>
        </a:p>
        <a:p>
          <a:r>
            <a:rPr kumimoji="1" lang="ja-JP" altLang="en-US" sz="1300">
              <a:latin typeface="ＭＳ Ｐゴシック"/>
              <a:ea typeface="ＭＳ Ｐゴシック"/>
            </a:rPr>
            <a:t>　引き続き、適正な職員配置により人件費の圧縮に努める。</a:t>
          </a:r>
        </a:p>
      </xdr:txBody>
    </xdr:sp>
    <xdr:clientData/>
  </xdr:twoCellAnchor>
  <xdr:oneCellAnchor>
    <xdr:from>
      <xdr:col>3</xdr:col>
      <xdr:colOff>123825</xdr:colOff>
      <xdr:row>29</xdr:row>
      <xdr:rowOff>107950</xdr:rowOff>
    </xdr:from>
    <xdr:ext cx="298450"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8655"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181610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6755" y="7556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336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5585"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181610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6755" y="7175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228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5585" y="703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181610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6755" y="6794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228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5585" y="665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181610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6755" y="6413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2285" cy="25336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5585"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181610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6755" y="6032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228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5585" y="589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181610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6755" y="5651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228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5585" y="550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181610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06755" y="5270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336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5585"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181610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06755" y="5270500"/>
          <a:ext cx="41967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384040" y="569722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xdr:rowOff>
    </xdr:from>
    <xdr:ext cx="762000" cy="25336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472940" y="68656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13555" y="6893560"/>
          <a:ext cx="1593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125730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472940" y="5440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313555" y="5697220"/>
          <a:ext cx="1593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181610</xdr:colOff>
      <xdr:row>36</xdr:row>
      <xdr:rowOff>127000</xdr:rowOff>
    </xdr:from>
    <xdr:to>
      <xdr:col>24</xdr:col>
      <xdr:colOff>25400</xdr:colOff>
      <xdr:row>37</xdr:row>
      <xdr:rowOff>54610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632200" y="6299200"/>
          <a:ext cx="75184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47294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51655" y="633984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181610</xdr:colOff>
      <xdr:row>36</xdr:row>
      <xdr:rowOff>157480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2822575" y="6299200"/>
          <a:ext cx="80962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587115" y="624840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16510</xdr:rowOff>
    </xdr:from>
    <xdr:ext cx="736600"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75330" y="6017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27940</xdr:rowOff>
    </xdr:from>
    <xdr:to>
      <xdr:col>15</xdr:col>
      <xdr:colOff>98425</xdr:colOff>
      <xdr:row>36</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007235" y="6200140"/>
          <a:ext cx="81534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71775"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29210</xdr:rowOff>
    </xdr:from>
    <xdr:ext cx="762000" cy="25336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78405" y="6372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27940</xdr:rowOff>
    </xdr:from>
    <xdr:to>
      <xdr:col>11</xdr:col>
      <xdr:colOff>9525</xdr:colOff>
      <xdr:row>36</xdr:row>
      <xdr:rowOff>149860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210310" y="6200140"/>
          <a:ext cx="796925"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74850" y="624840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162560</xdr:rowOff>
    </xdr:from>
    <xdr:ext cx="76200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63065" y="633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5951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90170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66140" y="6433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18655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4043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2000"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2509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181610</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16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6285"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12825"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3810</xdr:rowOff>
    </xdr:from>
    <xdr:to>
      <xdr:col>24</xdr:col>
      <xdr:colOff>76200</xdr:colOff>
      <xdr:row>37</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51655" y="634746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147320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472940" y="631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587115" y="624840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162560</xdr:rowOff>
    </xdr:from>
    <xdr:ext cx="7366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75330" y="6334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106680</xdr:rowOff>
    </xdr:from>
    <xdr:to>
      <xdr:col>15</xdr:col>
      <xdr:colOff>149225</xdr:colOff>
      <xdr:row>37</xdr:row>
      <xdr:rowOff>36830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71775"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46990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78405" y="60477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148590</xdr:rowOff>
    </xdr:from>
    <xdr:to>
      <xdr:col>11</xdr:col>
      <xdr:colOff>60325</xdr:colOff>
      <xdr:row>36</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74850" y="614934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88900</xdr:rowOff>
    </xdr:from>
    <xdr:ext cx="762000" cy="25336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63065" y="59182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5951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39370</xdr:rowOff>
    </xdr:from>
    <xdr:ext cx="762000"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66140" y="6040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304270" y="1270000"/>
          <a:ext cx="41992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516225" y="1333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516225" y="1524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58005" y="13335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58005" y="15240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523585" y="1333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523585" y="1524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304270" y="1841500"/>
          <a:ext cx="41992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181610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800070" y="1841500"/>
          <a:ext cx="48520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860395" y="1841500"/>
          <a:ext cx="34601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5898495" y="2159000"/>
          <a:ext cx="461962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基幹情報システム標準化対象業務移行委託料等の増加により、物件費は増加したが、人件費に比べ少額だったため、全体としては比率が０．４ポイント減少した。しかし、福祉の充実のための本市独自事業に要する委託料等により、依然として類似団体を上回っている。既存施設の管理・運営に係る経費も上昇傾向であることから、今後も引き続き、経費節約や委託の仕様見直し等により、コストの縮減に努める。</a:t>
          </a:r>
        </a:p>
      </xdr:txBody>
    </xdr:sp>
    <xdr:clientData/>
  </xdr:twoCellAnchor>
  <xdr:oneCellAnchor>
    <xdr:from>
      <xdr:col>62</xdr:col>
      <xdr:colOff>6350</xdr:colOff>
      <xdr:row>9</xdr:row>
      <xdr:rowOff>107950</xdr:rowOff>
    </xdr:from>
    <xdr:ext cx="298450"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266170" y="1651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04270" y="4127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336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851515"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04270" y="3746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228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851515" y="3604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04270" y="3365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228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851515" y="322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04270" y="2984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285" cy="25336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851515"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04270" y="2603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228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851515" y="246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04270" y="2222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228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851515" y="208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304270" y="1841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336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851515"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1304270" y="1841500"/>
          <a:ext cx="41992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4999970" y="2458720"/>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21</xdr:row>
      <xdr:rowOff>72390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5073630" y="3672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24.4</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100330</xdr:rowOff>
    </xdr:from>
    <xdr:to>
      <xdr:col>82</xdr:col>
      <xdr:colOff>181610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911070" y="370078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12</xdr:row>
      <xdr:rowOff>144780</xdr:rowOff>
    </xdr:from>
    <xdr:ext cx="762000" cy="25336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5073630" y="22021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a:t>
          </a:r>
          <a:endParaRPr kumimoji="1" lang="ja-JP" altLang="en-US" sz="1000" b="1">
            <a:latin typeface="ＭＳ Ｐゴシック"/>
            <a:ea typeface="ＭＳ Ｐゴシック"/>
          </a:endParaRPr>
        </a:p>
      </xdr:txBody>
    </xdr:sp>
    <xdr:clientData/>
  </xdr:oneCellAnchor>
  <xdr:twoCellAnchor>
    <xdr:from>
      <xdr:col>82</xdr:col>
      <xdr:colOff>19050</xdr:colOff>
      <xdr:row>14</xdr:row>
      <xdr:rowOff>58420</xdr:rowOff>
    </xdr:from>
    <xdr:to>
      <xdr:col>82</xdr:col>
      <xdr:colOff>181610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911070" y="245872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88900</xdr:rowOff>
    </xdr:from>
    <xdr:to>
      <xdr:col>82</xdr:col>
      <xdr:colOff>107950</xdr:colOff>
      <xdr:row>18</xdr:row>
      <xdr:rowOff>119380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235430" y="3175000"/>
          <a:ext cx="76454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16</xdr:row>
      <xdr:rowOff>119380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5073630" y="28625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94917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119380</xdr:rowOff>
    </xdr:from>
    <xdr:to>
      <xdr:col>78</xdr:col>
      <xdr:colOff>69850</xdr:colOff>
      <xdr:row>18</xdr:row>
      <xdr:rowOff>119380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438505" y="3205480"/>
          <a:ext cx="7969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18463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27940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891260" y="2771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18</xdr:row>
      <xdr:rowOff>5080</xdr:rowOff>
    </xdr:from>
    <xdr:to>
      <xdr:col>73</xdr:col>
      <xdr:colOff>180975</xdr:colOff>
      <xdr:row>18</xdr:row>
      <xdr:rowOff>119380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2623165" y="3091180"/>
          <a:ext cx="81534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387705" y="297942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5080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075920" y="2748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18</xdr:row>
      <xdr:rowOff>5080</xdr:rowOff>
    </xdr:from>
    <xdr:to>
      <xdr:col>69</xdr:col>
      <xdr:colOff>92075</xdr:colOff>
      <xdr:row>18</xdr:row>
      <xdr:rowOff>43180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1807825" y="3091180"/>
          <a:ext cx="81534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572365"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92710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278995" y="2664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1775440" y="294132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138430</xdr:rowOff>
    </xdr:from>
    <xdr:ext cx="756285"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1463655" y="27101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802485"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037945"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2410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56285"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42568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181610</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16230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18</xdr:row>
      <xdr:rowOff>38100</xdr:rowOff>
    </xdr:from>
    <xdr:to>
      <xdr:col>82</xdr:col>
      <xdr:colOff>158750</xdr:colOff>
      <xdr:row>18</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94917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181610</xdr:colOff>
      <xdr:row>18</xdr:row>
      <xdr:rowOff>10160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5073630" y="309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18</xdr:row>
      <xdr:rowOff>68580</xdr:rowOff>
    </xdr:from>
    <xdr:to>
      <xdr:col>78</xdr:col>
      <xdr:colOff>120650</xdr:colOff>
      <xdr:row>18</xdr:row>
      <xdr:rowOff>170180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184630" y="31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154940</xdr:rowOff>
    </xdr:from>
    <xdr:ext cx="736600" cy="25336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891260" y="32410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18</xdr:row>
      <xdr:rowOff>68580</xdr:rowOff>
    </xdr:from>
    <xdr:to>
      <xdr:col>74</xdr:col>
      <xdr:colOff>31750</xdr:colOff>
      <xdr:row>18</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387705" y="315468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154940</xdr:rowOff>
    </xdr:from>
    <xdr:ext cx="762000" cy="25336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075920" y="32410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125730</xdr:rowOff>
    </xdr:from>
    <xdr:to>
      <xdr:col>69</xdr:col>
      <xdr:colOff>142875</xdr:colOff>
      <xdr:row>18</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572365" y="30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40640</xdr:rowOff>
    </xdr:from>
    <xdr:ext cx="762000" cy="25336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278995" y="3126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17</xdr:row>
      <xdr:rowOff>163830</xdr:rowOff>
    </xdr:from>
    <xdr:to>
      <xdr:col>65</xdr:col>
      <xdr:colOff>53975</xdr:colOff>
      <xdr:row>18</xdr:row>
      <xdr:rowOff>93980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1775440" y="307848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78740</xdr:rowOff>
    </xdr:from>
    <xdr:ext cx="756285"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1463655" y="31648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181610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6755" y="8128000"/>
          <a:ext cx="41967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181610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4903470" y="8191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181610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4903470" y="8382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6442075" y="81915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6442075" y="83820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907655" y="8191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907655" y="8382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181610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6755" y="8699500"/>
          <a:ext cx="41967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199380" y="8699500"/>
          <a:ext cx="483679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181610</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262880" y="86995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282565" y="9017000"/>
          <a:ext cx="461962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前年度から０．１ポイント下がっており、類似団体と比較すると２．７ポイント下回っている。</a:t>
          </a:r>
        </a:p>
        <a:p>
          <a:r>
            <a:rPr kumimoji="1" lang="ja-JP" altLang="en-US" sz="1300">
              <a:latin typeface="ＭＳ Ｐゴシック"/>
              <a:ea typeface="ＭＳ Ｐゴシック"/>
            </a:rPr>
            <a:t>　子どものための教育・保育給付費や児童手当費の増加により扶助費は増加しているが、人件費に比べ少額だったため、全体としては比率が減少した。</a:t>
          </a:r>
        </a:p>
        <a:p>
          <a:r>
            <a:rPr kumimoji="1" lang="ja-JP" altLang="en-US" sz="1300">
              <a:latin typeface="ＭＳ Ｐゴシック"/>
              <a:ea typeface="ＭＳ Ｐゴシック"/>
            </a:rPr>
            <a:t>　扶助費の性質上、今後も増加していくことが推測されるため、引き続き経費の適正な執行に努める。</a:t>
          </a:r>
        </a:p>
      </xdr:txBody>
    </xdr:sp>
    <xdr:clientData/>
  </xdr:twoCellAnchor>
  <xdr:oneCellAnchor>
    <xdr:from>
      <xdr:col>3</xdr:col>
      <xdr:colOff>123825</xdr:colOff>
      <xdr:row>49</xdr:row>
      <xdr:rowOff>107950</xdr:rowOff>
    </xdr:from>
    <xdr:ext cx="298450"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668655"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181610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6755" y="10985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336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5585"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181610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6755" y="10604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228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5585"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181610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6755" y="10223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228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5585"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181610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6755" y="9842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2285" cy="25336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5585"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181610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6755" y="9461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2285" cy="25908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5585"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181610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6755" y="9080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2285" cy="259080"/>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5585"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181610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6755" y="8699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336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5585"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181610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06755" y="8699500"/>
          <a:ext cx="41967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384040" y="9042400"/>
          <a:ext cx="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92710</xdr:rowOff>
    </xdr:from>
    <xdr:ext cx="762000" cy="259080"/>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472940" y="10551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20.8</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313555" y="10579100"/>
          <a:ext cx="1593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41910</xdr:rowOff>
    </xdr:from>
    <xdr:ext cx="762000" cy="25336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472940" y="8785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313555" y="9042400"/>
          <a:ext cx="1593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181610</xdr:colOff>
      <xdr:row>56</xdr:row>
      <xdr:rowOff>12700</xdr:rowOff>
    </xdr:from>
    <xdr:to>
      <xdr:col>24</xdr:col>
      <xdr:colOff>25400</xdr:colOff>
      <xdr:row>56</xdr:row>
      <xdr:rowOff>25400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632200" y="9613900"/>
          <a:ext cx="75184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105410</xdr:rowOff>
    </xdr:from>
    <xdr:ext cx="762000" cy="259080"/>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472940" y="9878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351655" y="990600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181610</xdr:colOff>
      <xdr:row>56</xdr:row>
      <xdr:rowOff>25400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822575" y="9499600"/>
          <a:ext cx="809625"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587115" y="991870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60960</xdr:rowOff>
    </xdr:from>
    <xdr:ext cx="736600"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275330" y="10005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55</xdr:row>
      <xdr:rowOff>19050</xdr:rowOff>
    </xdr:from>
    <xdr:to>
      <xdr:col>15</xdr:col>
      <xdr:colOff>98425</xdr:colOff>
      <xdr:row>55</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007235" y="9448800"/>
          <a:ext cx="81534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771775"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118110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478405" y="9890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19050</xdr:rowOff>
    </xdr:from>
    <xdr:to>
      <xdr:col>11</xdr:col>
      <xdr:colOff>9525</xdr:colOff>
      <xdr:row>55</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210310" y="9448800"/>
          <a:ext cx="79692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974850" y="974090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54610</xdr:rowOff>
    </xdr:from>
    <xdr:ext cx="762000" cy="25336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663065" y="9827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15951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105410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86614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18655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44043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62509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181610</xdr:colOff>
      <xdr:row>64</xdr:row>
      <xdr:rowOff>10160</xdr:rowOff>
    </xdr:from>
    <xdr:ext cx="762000" cy="259080"/>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16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628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012825"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351655" y="956310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149860</xdr:rowOff>
    </xdr:from>
    <xdr:ext cx="762000" cy="259080"/>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472940" y="940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146050</xdr:rowOff>
    </xdr:from>
    <xdr:to>
      <xdr:col>20</xdr:col>
      <xdr:colOff>38100</xdr:colOff>
      <xdr:row>56</xdr:row>
      <xdr:rowOff>76200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587115" y="957580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86360</xdr:rowOff>
    </xdr:from>
    <xdr:ext cx="736600" cy="25336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275330" y="93446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771775"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130810</xdr:rowOff>
    </xdr:from>
    <xdr:ext cx="7620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478405" y="921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139700</xdr:rowOff>
    </xdr:from>
    <xdr:to>
      <xdr:col>11</xdr:col>
      <xdr:colOff>60325</xdr:colOff>
      <xdr:row>55</xdr:row>
      <xdr:rowOff>69850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974850" y="939800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80010</xdr:rowOff>
    </xdr:from>
    <xdr:ext cx="762000"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663065" y="916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15951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130810</xdr:rowOff>
    </xdr:from>
    <xdr:ext cx="762000"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866140" y="921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1304270" y="8128000"/>
          <a:ext cx="41992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5516225" y="8191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5516225" y="8382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58005" y="81915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58005" y="83820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523585" y="8191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523585" y="8382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1304270" y="8699500"/>
          <a:ext cx="41992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181610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5800070" y="8699500"/>
          <a:ext cx="48520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5860395" y="8699500"/>
          <a:ext cx="34601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5898495" y="9017000"/>
          <a:ext cx="461962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介護保険特別会計や後期高齢者医療特別会計への繰出金が増加したこと等により金額は増加したが、人件費に比べ少額だったため、全体としては比率が０．２ポイント減少した。</a:t>
          </a:r>
        </a:p>
        <a:p>
          <a:r>
            <a:rPr kumimoji="1" lang="ja-JP" altLang="en-US" sz="1300">
              <a:latin typeface="ＭＳ Ｐゴシック"/>
              <a:ea typeface="ＭＳ Ｐゴシック"/>
            </a:rPr>
            <a:t>　高齢化の進行により、介護保険や後期高齢者の医療に対する負担は今後も増加すると見込まれるため、引き続き適正な執行に努める。</a:t>
          </a:r>
        </a:p>
      </xdr:txBody>
    </xdr:sp>
    <xdr:clientData/>
  </xdr:twoCellAnchor>
  <xdr:oneCellAnchor>
    <xdr:from>
      <xdr:col>62</xdr:col>
      <xdr:colOff>6350</xdr:colOff>
      <xdr:row>49</xdr:row>
      <xdr:rowOff>107950</xdr:rowOff>
    </xdr:from>
    <xdr:ext cx="298450" cy="22542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26617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1304270" y="10985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336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0851515"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04270" y="10604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28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851515"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04270" y="10223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28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851515"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04270" y="9842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285" cy="25336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851515"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04270" y="9461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28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851515"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04270" y="9080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28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851515"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04270" y="8699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285" cy="25336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851515"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1304270" y="8699500"/>
          <a:ext cx="41992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999970" y="9118600"/>
          <a:ext cx="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61</xdr:row>
      <xdr:rowOff>16510</xdr:rowOff>
    </xdr:from>
    <xdr:ext cx="762000" cy="259080"/>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5073630" y="1047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44450</xdr:rowOff>
    </xdr:from>
    <xdr:to>
      <xdr:col>82</xdr:col>
      <xdr:colOff>181610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911070" y="1050290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51</xdr:row>
      <xdr:rowOff>118110</xdr:rowOff>
    </xdr:from>
    <xdr:ext cx="762000" cy="259080"/>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5073630" y="886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31750</xdr:rowOff>
    </xdr:from>
    <xdr:to>
      <xdr:col>82</xdr:col>
      <xdr:colOff>181610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911070" y="911860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235430" y="9918700"/>
          <a:ext cx="76454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58</xdr:row>
      <xdr:rowOff>10160</xdr:rowOff>
    </xdr:from>
    <xdr:ext cx="762000" cy="259080"/>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5073630" y="99542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94917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120650</xdr:rowOff>
    </xdr:from>
    <xdr:to>
      <xdr:col>78</xdr:col>
      <xdr:colOff>69850</xdr:colOff>
      <xdr:row>58</xdr:row>
      <xdr:rowOff>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438505" y="9893300"/>
          <a:ext cx="79692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18463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149860</xdr:rowOff>
    </xdr:from>
    <xdr:ext cx="736600"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891260" y="10093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69850</xdr:rowOff>
    </xdr:from>
    <xdr:to>
      <xdr:col>73</xdr:col>
      <xdr:colOff>180975</xdr:colOff>
      <xdr:row>57</xdr:row>
      <xdr:rowOff>120650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2623165" y="9842500"/>
          <a:ext cx="81534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387705" y="996950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111760</xdr:rowOff>
    </xdr:from>
    <xdr:ext cx="762000" cy="25336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075920" y="10055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69850</xdr:rowOff>
    </xdr:from>
    <xdr:to>
      <xdr:col>69</xdr:col>
      <xdr:colOff>92075</xdr:colOff>
      <xdr:row>57</xdr:row>
      <xdr:rowOff>120650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1807825" y="9842500"/>
          <a:ext cx="81534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572365"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48260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278995" y="999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1775440" y="996950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111760</xdr:rowOff>
    </xdr:from>
    <xdr:ext cx="756285" cy="25336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1463655" y="100558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802485"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037945"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2410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56285"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42568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181610</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16230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94917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181610</xdr:colOff>
      <xdr:row>56</xdr:row>
      <xdr:rowOff>111760</xdr:rowOff>
    </xdr:from>
    <xdr:ext cx="762000" cy="25336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5073630" y="9712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120650</xdr:rowOff>
    </xdr:from>
    <xdr:to>
      <xdr:col>78</xdr:col>
      <xdr:colOff>120650</xdr:colOff>
      <xdr:row>58</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18463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60960</xdr:rowOff>
    </xdr:from>
    <xdr:ext cx="7366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891260" y="9662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69850</xdr:rowOff>
    </xdr:from>
    <xdr:to>
      <xdr:col>74</xdr:col>
      <xdr:colOff>31750</xdr:colOff>
      <xdr:row>58</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387705" y="984250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10160</xdr:rowOff>
    </xdr:from>
    <xdr:ext cx="762000"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075920" y="961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19050</xdr:rowOff>
    </xdr:from>
    <xdr:to>
      <xdr:col>69</xdr:col>
      <xdr:colOff>142875</xdr:colOff>
      <xdr:row>57</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572365"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130810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278995"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1775440" y="984250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10160</xdr:rowOff>
    </xdr:from>
    <xdr:ext cx="756285"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1463655" y="9611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1304270" y="4699000"/>
          <a:ext cx="41992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5516225" y="4762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5516225" y="4953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58005" y="47625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58005" y="49530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523585" y="4762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523585" y="4953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304270" y="5270500"/>
          <a:ext cx="41992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181610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800070" y="5270500"/>
          <a:ext cx="48520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860395" y="5270500"/>
          <a:ext cx="34601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5898495" y="5588000"/>
          <a:ext cx="461962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物価高騰や人件費の上昇の影響により負担金や補助金が増加したが、人件費に比べ少額だったため、全体としては比率が　０．４ポイント減少した。</a:t>
          </a:r>
        </a:p>
        <a:p>
          <a:r>
            <a:rPr kumimoji="1" lang="ja-JP" altLang="en-US" sz="1300">
              <a:latin typeface="ＭＳ Ｐゴシック"/>
              <a:ea typeface="ＭＳ Ｐゴシック"/>
            </a:rPr>
            <a:t>　しかしながら、依然として各種団体への運営補助等の本市独自事業に対する支出が大きく、類似団体を上回る状況が続いているため、補助金については、必要性や効果について引き続き検証を行い、適正な執行に努める。</a:t>
          </a:r>
        </a:p>
      </xdr:txBody>
    </xdr:sp>
    <xdr:clientData/>
  </xdr:twoCellAnchor>
  <xdr:oneCellAnchor>
    <xdr:from>
      <xdr:col>62</xdr:col>
      <xdr:colOff>6350</xdr:colOff>
      <xdr:row>29</xdr:row>
      <xdr:rowOff>107950</xdr:rowOff>
    </xdr:from>
    <xdr:ext cx="298450" cy="22542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26617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1304270" y="7556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336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0851515"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04270" y="70993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2285" cy="25336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851515"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04270" y="66421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2285" cy="25336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851515"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04270" y="61849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2285" cy="25336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851515"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04270" y="57277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2285" cy="25336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851515"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04270" y="5270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2285" cy="25336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851515"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1304270" y="5270500"/>
          <a:ext cx="41992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97790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4999970" y="568198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41</xdr:row>
      <xdr:rowOff>69215</xdr:rowOff>
    </xdr:from>
    <xdr:ext cx="762000" cy="259080"/>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5073630" y="7098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97790</xdr:rowOff>
    </xdr:from>
    <xdr:to>
      <xdr:col>82</xdr:col>
      <xdr:colOff>181610</xdr:colOff>
      <xdr:row>41</xdr:row>
      <xdr:rowOff>97790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911070" y="712724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31</xdr:row>
      <xdr:rowOff>110490</xdr:rowOff>
    </xdr:from>
    <xdr:ext cx="762000" cy="25336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5073630" y="5425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24130</xdr:rowOff>
    </xdr:from>
    <xdr:to>
      <xdr:col>82</xdr:col>
      <xdr:colOff>181610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911070" y="568198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99695</xdr:rowOff>
    </xdr:from>
    <xdr:to>
      <xdr:col>82</xdr:col>
      <xdr:colOff>107950</xdr:colOff>
      <xdr:row>38</xdr:row>
      <xdr:rowOff>135890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235430" y="6614795"/>
          <a:ext cx="76454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34</xdr:row>
      <xdr:rowOff>21590</xdr:rowOff>
    </xdr:from>
    <xdr:ext cx="762000" cy="259080"/>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5073630" y="5850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35</xdr:row>
      <xdr:rowOff>5080</xdr:rowOff>
    </xdr:from>
    <xdr:to>
      <xdr:col>82</xdr:col>
      <xdr:colOff>158750</xdr:colOff>
      <xdr:row>35</xdr:row>
      <xdr:rowOff>106680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94917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118110</xdr:rowOff>
    </xdr:from>
    <xdr:to>
      <xdr:col>78</xdr:col>
      <xdr:colOff>69850</xdr:colOff>
      <xdr:row>38</xdr:row>
      <xdr:rowOff>135890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438505" y="6633210"/>
          <a:ext cx="79692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14605</xdr:rowOff>
    </xdr:from>
    <xdr:to>
      <xdr:col>78</xdr:col>
      <xdr:colOff>120650</xdr:colOff>
      <xdr:row>35</xdr:row>
      <xdr:rowOff>116205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184630" y="601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126365</xdr:rowOff>
    </xdr:from>
    <xdr:ext cx="736600" cy="259080"/>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891260" y="5784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38</xdr:row>
      <xdr:rowOff>44450</xdr:rowOff>
    </xdr:from>
    <xdr:to>
      <xdr:col>73</xdr:col>
      <xdr:colOff>180975</xdr:colOff>
      <xdr:row>38</xdr:row>
      <xdr:rowOff>118110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2623165" y="6559550"/>
          <a:ext cx="81534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5080</xdr:rowOff>
    </xdr:from>
    <xdr:to>
      <xdr:col>74</xdr:col>
      <xdr:colOff>31750</xdr:colOff>
      <xdr:row>35</xdr:row>
      <xdr:rowOff>106680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387705" y="600583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116840</xdr:rowOff>
    </xdr:from>
    <xdr:ext cx="7620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075920" y="5774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38</xdr:row>
      <xdr:rowOff>44450</xdr:rowOff>
    </xdr:from>
    <xdr:to>
      <xdr:col>69</xdr:col>
      <xdr:colOff>92075</xdr:colOff>
      <xdr:row>38</xdr:row>
      <xdr:rowOff>81280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1807825" y="6559550"/>
          <a:ext cx="81534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149225</xdr:rowOff>
    </xdr:from>
    <xdr:to>
      <xdr:col>69</xdr:col>
      <xdr:colOff>142875</xdr:colOff>
      <xdr:row>35</xdr:row>
      <xdr:rowOff>79375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572365" y="597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89535</xdr:rowOff>
    </xdr:from>
    <xdr:ext cx="762000" cy="25336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278995" y="5747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14605</xdr:rowOff>
    </xdr:from>
    <xdr:to>
      <xdr:col>65</xdr:col>
      <xdr:colOff>53975</xdr:colOff>
      <xdr:row>35</xdr:row>
      <xdr:rowOff>116205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1775440" y="6015355"/>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126365</xdr:rowOff>
    </xdr:from>
    <xdr:ext cx="75628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1463655" y="578421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802485"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037945"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2410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56285"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42568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181610</xdr:colOff>
      <xdr:row>44</xdr:row>
      <xdr:rowOff>10160</xdr:rowOff>
    </xdr:from>
    <xdr:ext cx="7620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16230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48895</xdr:rowOff>
    </xdr:from>
    <xdr:to>
      <xdr:col>82</xdr:col>
      <xdr:colOff>158750</xdr:colOff>
      <xdr:row>38</xdr:row>
      <xdr:rowOff>150495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94917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181610</xdr:colOff>
      <xdr:row>38</xdr:row>
      <xdr:rowOff>20955</xdr:rowOff>
    </xdr:from>
    <xdr:ext cx="762000" cy="25336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5073630" y="65360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38</xdr:row>
      <xdr:rowOff>85090</xdr:rowOff>
    </xdr:from>
    <xdr:to>
      <xdr:col>78</xdr:col>
      <xdr:colOff>120650</xdr:colOff>
      <xdr:row>39</xdr:row>
      <xdr:rowOff>15240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18463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0</xdr:rowOff>
    </xdr:from>
    <xdr:ext cx="7366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891260" y="66865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38</xdr:row>
      <xdr:rowOff>67310</xdr:rowOff>
    </xdr:from>
    <xdr:to>
      <xdr:col>74</xdr:col>
      <xdr:colOff>31750</xdr:colOff>
      <xdr:row>38</xdr:row>
      <xdr:rowOff>168910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387705" y="658241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153670</xdr:rowOff>
    </xdr:from>
    <xdr:ext cx="7620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075920" y="6668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165100</xdr:rowOff>
    </xdr:from>
    <xdr:to>
      <xdr:col>69</xdr:col>
      <xdr:colOff>142875</xdr:colOff>
      <xdr:row>38</xdr:row>
      <xdr:rowOff>95250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572365" y="65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80010</xdr:rowOff>
    </xdr:from>
    <xdr:ext cx="762000" cy="25908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278995" y="6595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38</xdr:row>
      <xdr:rowOff>30480</xdr:rowOff>
    </xdr:from>
    <xdr:to>
      <xdr:col>65</xdr:col>
      <xdr:colOff>53975</xdr:colOff>
      <xdr:row>38</xdr:row>
      <xdr:rowOff>132080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1775440" y="654558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116840</xdr:rowOff>
    </xdr:from>
    <xdr:ext cx="756285"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1463655" y="66319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181610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6755" y="11557000"/>
          <a:ext cx="419671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181610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4903470" y="116205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181610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4903470" y="11811000"/>
          <a:ext cx="1391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6442075" y="116205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6442075" y="118110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907655" y="11620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907655" y="11811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181610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6755" y="12128500"/>
          <a:ext cx="419671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199380" y="12128500"/>
          <a:ext cx="483679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181610</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262880" y="121285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282565" y="12446000"/>
          <a:ext cx="461962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前年度から０．８ポイント下がっており、類似団体と比較するとほぼ同水準となっている。</a:t>
          </a:r>
        </a:p>
        <a:p>
          <a:r>
            <a:rPr kumimoji="1" lang="ja-JP" altLang="en-US" sz="1300">
              <a:latin typeface="ＭＳ Ｐゴシック"/>
              <a:ea typeface="ＭＳ Ｐゴシック"/>
            </a:rPr>
            <a:t>　地方債の新規発行を抑制しつつ計画的な償還を行うことで公債費は減少しており、全体としても比率が減少した。</a:t>
          </a:r>
        </a:p>
        <a:p>
          <a:r>
            <a:rPr kumimoji="1" lang="ja-JP" altLang="en-US" sz="1300">
              <a:latin typeface="ＭＳ Ｐゴシック"/>
              <a:ea typeface="ＭＳ Ｐゴシック"/>
            </a:rPr>
            <a:t>　今後も大型の施設整備事業の償還が継続するため、引き続き適正な地方債発行に努める。</a:t>
          </a:r>
        </a:p>
      </xdr:txBody>
    </xdr:sp>
    <xdr:clientData/>
  </xdr:twoCellAnchor>
  <xdr:oneCellAnchor>
    <xdr:from>
      <xdr:col>3</xdr:col>
      <xdr:colOff>123825</xdr:colOff>
      <xdr:row>69</xdr:row>
      <xdr:rowOff>107950</xdr:rowOff>
    </xdr:from>
    <xdr:ext cx="298450" cy="22542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668655"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181610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06755" y="14414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336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35585"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146050</xdr:rowOff>
    </xdr:from>
    <xdr:to>
      <xdr:col>26</xdr:col>
      <xdr:colOff>181610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06755" y="14033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3810</xdr:rowOff>
    </xdr:from>
    <xdr:ext cx="502285" cy="25908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5585"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107950</xdr:rowOff>
    </xdr:from>
    <xdr:to>
      <xdr:col>26</xdr:col>
      <xdr:colOff>181610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06755" y="13652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137160</xdr:rowOff>
    </xdr:from>
    <xdr:ext cx="502285" cy="25908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5585"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181610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06755" y="13271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285" cy="25336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5585"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31750</xdr:rowOff>
    </xdr:from>
    <xdr:to>
      <xdr:col>26</xdr:col>
      <xdr:colOff>181610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06755" y="12890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60960</xdr:rowOff>
    </xdr:from>
    <xdr:ext cx="502285" cy="259080"/>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5585"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165100</xdr:rowOff>
    </xdr:from>
    <xdr:to>
      <xdr:col>26</xdr:col>
      <xdr:colOff>181610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06755" y="12509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22860</xdr:rowOff>
    </xdr:from>
    <xdr:ext cx="502285" cy="25908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35585"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181610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06755" y="12128500"/>
          <a:ext cx="419671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2285" cy="25336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35585"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181610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06755" y="12128500"/>
          <a:ext cx="419671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142240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384040" y="124485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114300</xdr:rowOff>
    </xdr:from>
    <xdr:ext cx="762000" cy="259080"/>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472940" y="13830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22.7</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142240</xdr:rowOff>
    </xdr:from>
    <xdr:to>
      <xdr:col>24</xdr:col>
      <xdr:colOff>114300</xdr:colOff>
      <xdr:row>80</xdr:row>
      <xdr:rowOff>142240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313555" y="13858240"/>
          <a:ext cx="1593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19050</xdr:rowOff>
    </xdr:from>
    <xdr:ext cx="762000" cy="25336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472940" y="12192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313555" y="12448540"/>
          <a:ext cx="15938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181610</xdr:colOff>
      <xdr:row>77</xdr:row>
      <xdr:rowOff>31750</xdr:rowOff>
    </xdr:from>
    <xdr:to>
      <xdr:col>24</xdr:col>
      <xdr:colOff>25400</xdr:colOff>
      <xdr:row>77</xdr:row>
      <xdr:rowOff>92710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632200" y="13233400"/>
          <a:ext cx="75184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161290</xdr:rowOff>
    </xdr:from>
    <xdr:ext cx="762000" cy="259080"/>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472940" y="1302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351655" y="1317498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92710</xdr:rowOff>
    </xdr:from>
    <xdr:to>
      <xdr:col>19</xdr:col>
      <xdr:colOff>181610</xdr:colOff>
      <xdr:row>77</xdr:row>
      <xdr:rowOff>92710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822575" y="13294360"/>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34290</xdr:rowOff>
    </xdr:from>
    <xdr:to>
      <xdr:col>20</xdr:col>
      <xdr:colOff>38100</xdr:colOff>
      <xdr:row>77</xdr:row>
      <xdr:rowOff>135890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587115" y="1323594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146050</xdr:rowOff>
    </xdr:from>
    <xdr:ext cx="736600" cy="25336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275330" y="1300480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77</xdr:row>
      <xdr:rowOff>8890</xdr:rowOff>
    </xdr:from>
    <xdr:to>
      <xdr:col>15</xdr:col>
      <xdr:colOff>98425</xdr:colOff>
      <xdr:row>77</xdr:row>
      <xdr:rowOff>92710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007235" y="13210540"/>
          <a:ext cx="81534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41910</xdr:rowOff>
    </xdr:from>
    <xdr:to>
      <xdr:col>15</xdr:col>
      <xdr:colOff>149225</xdr:colOff>
      <xdr:row>77</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771775"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153670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478405" y="13012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77</xdr:row>
      <xdr:rowOff>8890</xdr:rowOff>
    </xdr:from>
    <xdr:to>
      <xdr:col>11</xdr:col>
      <xdr:colOff>9525</xdr:colOff>
      <xdr:row>77</xdr:row>
      <xdr:rowOff>115570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210310" y="13210540"/>
          <a:ext cx="796925"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974850" y="1321308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97790</xdr:rowOff>
    </xdr:from>
    <xdr:ext cx="762000" cy="25336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663065" y="13299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72390</xdr:rowOff>
    </xdr:from>
    <xdr:to>
      <xdr:col>6</xdr:col>
      <xdr:colOff>171450</xdr:colOff>
      <xdr:row>78</xdr:row>
      <xdr:rowOff>2540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159510" y="1327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158750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866140" y="1336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18655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44043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62509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181610</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16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6285"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012825"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351655" y="1318260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124460</xdr:rowOff>
    </xdr:from>
    <xdr:ext cx="762000" cy="259080"/>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472940" y="13154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77</xdr:row>
      <xdr:rowOff>41910</xdr:rowOff>
    </xdr:from>
    <xdr:to>
      <xdr:col>20</xdr:col>
      <xdr:colOff>38100</xdr:colOff>
      <xdr:row>77</xdr:row>
      <xdr:rowOff>143510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587115" y="1324356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128270</xdr:rowOff>
    </xdr:from>
    <xdr:ext cx="736600"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275330" y="13329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77</xdr:row>
      <xdr:rowOff>41910</xdr:rowOff>
    </xdr:from>
    <xdr:to>
      <xdr:col>15</xdr:col>
      <xdr:colOff>149225</xdr:colOff>
      <xdr:row>77</xdr:row>
      <xdr:rowOff>143510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771775" y="1324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128270</xdr:rowOff>
    </xdr:from>
    <xdr:ext cx="76200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478405" y="13329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129540</xdr:rowOff>
    </xdr:from>
    <xdr:to>
      <xdr:col>11</xdr:col>
      <xdr:colOff>60325</xdr:colOff>
      <xdr:row>77</xdr:row>
      <xdr:rowOff>59690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974850" y="1315974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69850</xdr:rowOff>
    </xdr:from>
    <xdr:ext cx="762000"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663065" y="12928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15951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5080</xdr:rowOff>
    </xdr:from>
    <xdr:ext cx="762000" cy="25908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866140" y="13035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1304270" y="11557000"/>
          <a:ext cx="419925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5516225" y="11620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5516225" y="11811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58005" y="116205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58005" y="11811000"/>
          <a:ext cx="126809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523585" y="116205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523585" y="11811000"/>
          <a:ext cx="13766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1304270" y="12128500"/>
          <a:ext cx="419925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181610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5800070" y="12128500"/>
          <a:ext cx="485203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5860395" y="12128500"/>
          <a:ext cx="346011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5898495" y="12446000"/>
          <a:ext cx="461962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前年度と比較し、０．２ポイント上昇し、類似団体との比較では４．０ポイント上回っている。</a:t>
          </a:r>
        </a:p>
        <a:p>
          <a:r>
            <a:rPr kumimoji="1" lang="ja-JP" altLang="en-US" sz="1300">
              <a:latin typeface="ＭＳ Ｐゴシック"/>
              <a:ea typeface="ＭＳ Ｐゴシック"/>
            </a:rPr>
            <a:t>　扶助費や施設管理等に伴う物件費が今後も増加していくことが見込まれる中、「施策・事業の徹底した見直し」、「重点事業の積極的な推進」、「人件費の抑制」を３つの柱に掲げ、選択と集中により適正な予算執行に努める。</a:t>
          </a:r>
        </a:p>
      </xdr:txBody>
    </xdr:sp>
    <xdr:clientData/>
  </xdr:twoCellAnchor>
  <xdr:oneCellAnchor>
    <xdr:from>
      <xdr:col>62</xdr:col>
      <xdr:colOff>6350</xdr:colOff>
      <xdr:row>69</xdr:row>
      <xdr:rowOff>107950</xdr:rowOff>
    </xdr:from>
    <xdr:ext cx="298450" cy="22542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26617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1304270" y="14414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336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0851515"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1304270" y="14033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285" cy="259080"/>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0851515"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1304270" y="13652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285" cy="259080"/>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0851515"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1304270" y="13271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285" cy="25336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0851515"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1304270" y="12890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285" cy="259080"/>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0851515"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1304270" y="12509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285" cy="259080"/>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0851515"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1304270" y="12128500"/>
          <a:ext cx="41992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336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0851515"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1304270" y="12128500"/>
          <a:ext cx="419925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4999970" y="12539980"/>
          <a:ext cx="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80</xdr:row>
      <xdr:rowOff>41910</xdr:rowOff>
    </xdr:from>
    <xdr:ext cx="762000" cy="25336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5073630" y="13757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93.5</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69850</xdr:rowOff>
    </xdr:from>
    <xdr:to>
      <xdr:col>82</xdr:col>
      <xdr:colOff>181610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911070" y="1378585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71</xdr:row>
      <xdr:rowOff>110490</xdr:rowOff>
    </xdr:from>
    <xdr:ext cx="762000" cy="25336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5073630" y="12283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24130</xdr:rowOff>
    </xdr:from>
    <xdr:to>
      <xdr:col>82</xdr:col>
      <xdr:colOff>181610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911070" y="12539980"/>
          <a:ext cx="16256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168910</xdr:rowOff>
    </xdr:from>
    <xdr:to>
      <xdr:col>82</xdr:col>
      <xdr:colOff>107950</xdr:colOff>
      <xdr:row>78</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235430" y="13370560"/>
          <a:ext cx="76454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181610</xdr:colOff>
      <xdr:row>75</xdr:row>
      <xdr:rowOff>161290</xdr:rowOff>
    </xdr:from>
    <xdr:ext cx="762000" cy="259080"/>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5073630" y="130200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78.8</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94917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123190</xdr:rowOff>
    </xdr:from>
    <xdr:to>
      <xdr:col>78</xdr:col>
      <xdr:colOff>69850</xdr:colOff>
      <xdr:row>77</xdr:row>
      <xdr:rowOff>168910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438505" y="13324840"/>
          <a:ext cx="7969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18463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46990</xdr:rowOff>
    </xdr:from>
    <xdr:ext cx="7366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891260" y="129057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111760</xdr:rowOff>
    </xdr:from>
    <xdr:to>
      <xdr:col>73</xdr:col>
      <xdr:colOff>180975</xdr:colOff>
      <xdr:row>77</xdr:row>
      <xdr:rowOff>123190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2623165" y="13141960"/>
          <a:ext cx="81534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387705" y="1309497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5080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075920" y="12863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111760</xdr:rowOff>
    </xdr:from>
    <xdr:to>
      <xdr:col>69</xdr:col>
      <xdr:colOff>92075</xdr:colOff>
      <xdr:row>77</xdr:row>
      <xdr:rowOff>66040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1807825" y="13141960"/>
          <a:ext cx="815340" cy="1257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572365"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66040</xdr:rowOff>
    </xdr:from>
    <xdr:ext cx="762000" cy="25336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278995" y="127533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1775440" y="13106400"/>
          <a:ext cx="8318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16510</xdr:rowOff>
    </xdr:from>
    <xdr:ext cx="75628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1463655" y="12875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802485"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037945"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2410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5628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42568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181610</xdr:colOff>
      <xdr:row>84</xdr:row>
      <xdr:rowOff>10160</xdr:rowOff>
    </xdr:from>
    <xdr:ext cx="762000"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16230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125730</xdr:rowOff>
    </xdr:from>
    <xdr:to>
      <xdr:col>82</xdr:col>
      <xdr:colOff>158750</xdr:colOff>
      <xdr:row>78</xdr:row>
      <xdr:rowOff>55880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94917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181610</xdr:colOff>
      <xdr:row>77</xdr:row>
      <xdr:rowOff>97790</xdr:rowOff>
    </xdr:from>
    <xdr:ext cx="762000" cy="25336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5073630" y="13299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118110</xdr:rowOff>
    </xdr:from>
    <xdr:to>
      <xdr:col>78</xdr:col>
      <xdr:colOff>120650</xdr:colOff>
      <xdr:row>78</xdr:row>
      <xdr:rowOff>48260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18463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33020</xdr:rowOff>
    </xdr:from>
    <xdr:ext cx="736600" cy="259080"/>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891260" y="13406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77</xdr:row>
      <xdr:rowOff>72390</xdr:rowOff>
    </xdr:from>
    <xdr:to>
      <xdr:col>74</xdr:col>
      <xdr:colOff>31750</xdr:colOff>
      <xdr:row>78</xdr:row>
      <xdr:rowOff>2540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387705" y="1327404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158750</xdr:rowOff>
    </xdr:from>
    <xdr:ext cx="762000"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075920" y="1336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60960</xdr:rowOff>
    </xdr:from>
    <xdr:to>
      <xdr:col>69</xdr:col>
      <xdr:colOff>142875</xdr:colOff>
      <xdr:row>76</xdr:row>
      <xdr:rowOff>162560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572365"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147320</xdr:rowOff>
    </xdr:from>
    <xdr:ext cx="76200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278995" y="13177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15240</xdr:rowOff>
    </xdr:from>
    <xdr:to>
      <xdr:col>65</xdr:col>
      <xdr:colOff>53975</xdr:colOff>
      <xdr:row>77</xdr:row>
      <xdr:rowOff>116840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1775440" y="13216890"/>
          <a:ext cx="8318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101600</xdr:rowOff>
    </xdr:from>
    <xdr:ext cx="756285" cy="259080"/>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1463655" y="133032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109220</xdr:rowOff>
    </xdr:from>
    <xdr:to>
      <xdr:col>34</xdr:col>
      <xdr:colOff>19050</xdr:colOff>
      <xdr:row>64</xdr:row>
      <xdr:rowOff>109220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85090</xdr:rowOff>
    </xdr:from>
    <xdr:to>
      <xdr:col>40</xdr:col>
      <xdr:colOff>279400</xdr:colOff>
      <xdr:row>3</xdr:row>
      <xdr:rowOff>17780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5090"/>
          <a:ext cx="11203940" cy="4241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697865</xdr:colOff>
      <xdr:row>0</xdr:row>
      <xdr:rowOff>0</xdr:rowOff>
    </xdr:from>
    <xdr:to>
      <xdr:col>43</xdr:col>
      <xdr:colOff>1092835</xdr:colOff>
      <xdr:row>2</xdr:row>
      <xdr:rowOff>36830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799060" y="0"/>
          <a:ext cx="2748280" cy="36449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708660</xdr:colOff>
      <xdr:row>0</xdr:row>
      <xdr:rowOff>12065</xdr:rowOff>
    </xdr:from>
    <xdr:to>
      <xdr:col>43</xdr:col>
      <xdr:colOff>1076325</xdr:colOff>
      <xdr:row>2</xdr:row>
      <xdr:rowOff>24130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809855" y="12065"/>
          <a:ext cx="2720975" cy="33972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721360</xdr:colOff>
      <xdr:row>0</xdr:row>
      <xdr:rowOff>30480</xdr:rowOff>
    </xdr:from>
    <xdr:to>
      <xdr:col>43</xdr:col>
      <xdr:colOff>1057275</xdr:colOff>
      <xdr:row>2</xdr:row>
      <xdr:rowOff>12065</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822555" y="30480"/>
          <a:ext cx="2689225" cy="3092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群馬県高崎市</a:t>
          </a:r>
        </a:p>
      </xdr:txBody>
    </xdr:sp>
    <xdr:clientData/>
  </xdr:twoCellAnchor>
  <xdr:twoCellAnchor>
    <xdr:from>
      <xdr:col>39</xdr:col>
      <xdr:colOff>1066165</xdr:colOff>
      <xdr:row>0</xdr:row>
      <xdr:rowOff>0</xdr:rowOff>
    </xdr:from>
    <xdr:to>
      <xdr:col>41</xdr:col>
      <xdr:colOff>501650</xdr:colOff>
      <xdr:row>2</xdr:row>
      <xdr:rowOff>36830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814050" y="0"/>
          <a:ext cx="1788795" cy="36449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12065</xdr:rowOff>
    </xdr:from>
    <xdr:to>
      <xdr:col>41</xdr:col>
      <xdr:colOff>483235</xdr:colOff>
      <xdr:row>2</xdr:row>
      <xdr:rowOff>24130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840720" y="12065"/>
          <a:ext cx="1743710" cy="33972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30480</xdr:rowOff>
    </xdr:from>
    <xdr:to>
      <xdr:col>41</xdr:col>
      <xdr:colOff>450850</xdr:colOff>
      <xdr:row>2</xdr:row>
      <xdr:rowOff>12065</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866120" y="30480"/>
          <a:ext cx="1685925" cy="30924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27940</xdr:rowOff>
    </xdr:from>
    <xdr:to>
      <xdr:col>33</xdr:col>
      <xdr:colOff>114300</xdr:colOff>
      <xdr:row>64</xdr:row>
      <xdr:rowOff>106045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63420" y="11666855"/>
          <a:ext cx="3850640" cy="24193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63500</xdr:rowOff>
    </xdr:from>
    <xdr:to>
      <xdr:col>21</xdr:col>
      <xdr:colOff>0</xdr:colOff>
      <xdr:row>64</xdr:row>
      <xdr:rowOff>142875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81580" y="11702415"/>
          <a:ext cx="1145540" cy="2432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148590</xdr:rowOff>
    </xdr:from>
    <xdr:to>
      <xdr:col>14</xdr:col>
      <xdr:colOff>38100</xdr:colOff>
      <xdr:row>63</xdr:row>
      <xdr:rowOff>148590</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99640" y="11787505"/>
          <a:ext cx="25654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100330</xdr:rowOff>
    </xdr:from>
    <xdr:to>
      <xdr:col>13</xdr:col>
      <xdr:colOff>139700</xdr:colOff>
      <xdr:row>64</xdr:row>
      <xdr:rowOff>33655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83460" y="11739245"/>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100330</xdr:rowOff>
    </xdr:from>
    <xdr:to>
      <xdr:col>24</xdr:col>
      <xdr:colOff>12700</xdr:colOff>
      <xdr:row>64</xdr:row>
      <xdr:rowOff>33655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074160" y="11739245"/>
          <a:ext cx="8382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63500</xdr:rowOff>
    </xdr:from>
    <xdr:to>
      <xdr:col>31</xdr:col>
      <xdr:colOff>76200</xdr:colOff>
      <xdr:row>64</xdr:row>
      <xdr:rowOff>142875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284980" y="11702415"/>
          <a:ext cx="1145540" cy="24320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82550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63420" y="1038225"/>
          <a:ext cx="3850640" cy="25082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209040" cy="112776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27940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21640" y="1152525"/>
          <a:ext cx="1145540" cy="2457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39370</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21640" y="1409700"/>
          <a:ext cx="1145540" cy="24828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21640" y="1708785"/>
          <a:ext cx="11455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172720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9070" y="1215390"/>
          <a:ext cx="16637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64795" y="165798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172720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9070" y="1657985"/>
          <a:ext cx="16637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64795" y="189611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172720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9070" y="2038985"/>
          <a:ext cx="16637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57785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13995" y="116522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51435</xdr:rowOff>
    </xdr:from>
    <xdr:to>
      <xdr:col>1</xdr:col>
      <xdr:colOff>142875</xdr:colOff>
      <xdr:row>8</xdr:row>
      <xdr:rowOff>148590</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13995" y="1421765"/>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112395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63420" y="1594485"/>
          <a:ext cx="3850640" cy="222758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20955</xdr:rowOff>
    </xdr:from>
    <xdr:ext cx="411480" cy="26289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534160" y="1227455"/>
          <a:ext cx="41148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112395</xdr:rowOff>
    </xdr:from>
    <xdr:to>
      <xdr:col>33</xdr:col>
      <xdr:colOff>114300</xdr:colOff>
      <xdr:row>22</xdr:row>
      <xdr:rowOff>112395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63420" y="3822065"/>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140335</xdr:rowOff>
    </xdr:from>
    <xdr:ext cx="762000" cy="24193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59840" y="368617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75565</xdr:rowOff>
    </xdr:from>
    <xdr:to>
      <xdr:col>33</xdr:col>
      <xdr:colOff>114300</xdr:colOff>
      <xdr:row>20</xdr:row>
      <xdr:rowOff>75565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63420" y="3457575"/>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104140</xdr:rowOff>
    </xdr:from>
    <xdr:ext cx="762000" cy="24193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59840" y="332232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39370</xdr:rowOff>
    </xdr:from>
    <xdr:to>
      <xdr:col>33</xdr:col>
      <xdr:colOff>114300</xdr:colOff>
      <xdr:row>18</xdr:row>
      <xdr:rowOff>39370</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63420" y="3093720"/>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67310</xdr:rowOff>
    </xdr:from>
    <xdr:ext cx="762000" cy="24765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59840" y="295783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63420" y="2729865"/>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31115</xdr:rowOff>
    </xdr:from>
    <xdr:ext cx="762000" cy="24193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59840" y="2593975"/>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63420" y="2356485"/>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336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59840" y="22148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63420" y="1975485"/>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59840" y="1833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1963420" y="1594485"/>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85725</xdr:rowOff>
    </xdr:from>
    <xdr:ext cx="762000" cy="24955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259840" y="14560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112395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1963420" y="1594485"/>
          <a:ext cx="3850640" cy="222758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20320</xdr:rowOff>
    </xdr:from>
    <xdr:to>
      <xdr:col>29</xdr:col>
      <xdr:colOff>127000</xdr:colOff>
      <xdr:row>19</xdr:row>
      <xdr:rowOff>29845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135880" y="1897380"/>
          <a:ext cx="0" cy="135064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3175</xdr:rowOff>
    </xdr:from>
    <xdr:ext cx="756285" cy="24765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207000" y="322135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55,761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29845</xdr:rowOff>
    </xdr:from>
    <xdr:to>
      <xdr:col>30</xdr:col>
      <xdr:colOff>25400</xdr:colOff>
      <xdr:row>19</xdr:row>
      <xdr:rowOff>29845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046980" y="3248025"/>
          <a:ext cx="1600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106680</xdr:rowOff>
    </xdr:from>
    <xdr:ext cx="75628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207000" y="164084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92,049</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20320</xdr:rowOff>
    </xdr:from>
    <xdr:to>
      <xdr:col>30</xdr:col>
      <xdr:colOff>25400</xdr:colOff>
      <xdr:row>11</xdr:row>
      <xdr:rowOff>20320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046980" y="1897380"/>
          <a:ext cx="1600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0</xdr:rowOff>
    </xdr:from>
    <xdr:to>
      <xdr:col>29</xdr:col>
      <xdr:colOff>127000</xdr:colOff>
      <xdr:row>15</xdr:row>
      <xdr:rowOff>8890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4541520" y="2391410"/>
          <a:ext cx="594360" cy="1803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46355</xdr:rowOff>
    </xdr:from>
    <xdr:ext cx="756285" cy="24193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207000" y="2609215"/>
          <a:ext cx="756285"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71,247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72390</xdr:rowOff>
    </xdr:from>
    <xdr:to>
      <xdr:col>29</xdr:col>
      <xdr:colOff>172720</xdr:colOff>
      <xdr:row>16</xdr:row>
      <xdr:rowOff>5715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085080" y="2635250"/>
          <a:ext cx="9652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8890</xdr:rowOff>
    </xdr:from>
    <xdr:to>
      <xdr:col>26</xdr:col>
      <xdr:colOff>50800</xdr:colOff>
      <xdr:row>15</xdr:row>
      <xdr:rowOff>59055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914140" y="2571750"/>
          <a:ext cx="627380" cy="501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71120</xdr:rowOff>
    </xdr:from>
    <xdr:to>
      <xdr:col>26</xdr:col>
      <xdr:colOff>101600</xdr:colOff>
      <xdr:row>17</xdr:row>
      <xdr:rowOff>4445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490720" y="2797810"/>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153670</xdr:rowOff>
    </xdr:from>
    <xdr:ext cx="736600" cy="24193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196080" y="2880360"/>
          <a:ext cx="7366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66,802</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172720</xdr:colOff>
      <xdr:row>15</xdr:row>
      <xdr:rowOff>59055</xdr:rowOff>
    </xdr:from>
    <xdr:to>
      <xdr:col>22</xdr:col>
      <xdr:colOff>114300</xdr:colOff>
      <xdr:row>15</xdr:row>
      <xdr:rowOff>67945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281680" y="2621915"/>
          <a:ext cx="63246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123190</xdr:rowOff>
    </xdr:from>
    <xdr:to>
      <xdr:col>22</xdr:col>
      <xdr:colOff>165100</xdr:colOff>
      <xdr:row>17</xdr:row>
      <xdr:rowOff>56515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863340" y="2849880"/>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41910</xdr:rowOff>
    </xdr:from>
    <xdr:ext cx="762000" cy="24193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568700" y="293243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65,365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15</xdr:row>
      <xdr:rowOff>67945</xdr:rowOff>
    </xdr:from>
    <xdr:to>
      <xdr:col>18</xdr:col>
      <xdr:colOff>172720</xdr:colOff>
      <xdr:row>15</xdr:row>
      <xdr:rowOff>156845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641600" y="2630805"/>
          <a:ext cx="640080" cy="889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145415</xdr:rowOff>
    </xdr:from>
    <xdr:to>
      <xdr:col>19</xdr:col>
      <xdr:colOff>38100</xdr:colOff>
      <xdr:row>17</xdr:row>
      <xdr:rowOff>78105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235960" y="2872105"/>
          <a:ext cx="8382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172720</xdr:colOff>
      <xdr:row>17</xdr:row>
      <xdr:rowOff>63500</xdr:rowOff>
    </xdr:from>
    <xdr:ext cx="762000" cy="24765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936240" y="295402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64,768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5080</xdr:rowOff>
    </xdr:from>
    <xdr:to>
      <xdr:col>15</xdr:col>
      <xdr:colOff>101600</xdr:colOff>
      <xdr:row>17</xdr:row>
      <xdr:rowOff>102235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590800" y="2895600"/>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87630</xdr:rowOff>
    </xdr:from>
    <xdr:ext cx="762000" cy="24193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296160" y="2978150"/>
          <a:ext cx="7620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64,110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133985</xdr:rowOff>
    </xdr:from>
    <xdr:ext cx="756285" cy="24765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975860" y="384365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133985</xdr:rowOff>
    </xdr:from>
    <xdr:ext cx="756285" cy="24765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381500" y="384365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133985</xdr:rowOff>
    </xdr:from>
    <xdr:ext cx="756285" cy="24765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754120" y="384365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133985</xdr:rowOff>
    </xdr:from>
    <xdr:ext cx="762000" cy="24765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108960" y="3843655"/>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133985</xdr:rowOff>
    </xdr:from>
    <xdr:ext cx="756285" cy="24765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481580" y="3843655"/>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13</xdr:row>
      <xdr:rowOff>120650</xdr:rowOff>
    </xdr:from>
    <xdr:to>
      <xdr:col>29</xdr:col>
      <xdr:colOff>172720</xdr:colOff>
      <xdr:row>14</xdr:row>
      <xdr:rowOff>50800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085080" y="2340610"/>
          <a:ext cx="9652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137160</xdr:rowOff>
    </xdr:from>
    <xdr:ext cx="756285" cy="259080"/>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207000" y="21856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79,079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14</xdr:row>
      <xdr:rowOff>130175</xdr:rowOff>
    </xdr:from>
    <xdr:to>
      <xdr:col>26</xdr:col>
      <xdr:colOff>101600</xdr:colOff>
      <xdr:row>15</xdr:row>
      <xdr:rowOff>57785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490720" y="252158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70485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196080" y="22904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74,330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10160</xdr:rowOff>
    </xdr:from>
    <xdr:to>
      <xdr:col>22</xdr:col>
      <xdr:colOff>165100</xdr:colOff>
      <xdr:row>15</xdr:row>
      <xdr:rowOff>107315</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863340" y="2573020"/>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122555</xdr:rowOff>
    </xdr:from>
    <xdr:ext cx="762000" cy="25209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568700" y="23425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72,972</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19050</xdr:rowOff>
    </xdr:from>
    <xdr:to>
      <xdr:col>19</xdr:col>
      <xdr:colOff>38100</xdr:colOff>
      <xdr:row>15</xdr:row>
      <xdr:rowOff>116205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235960" y="2581910"/>
          <a:ext cx="8382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172720</xdr:colOff>
      <xdr:row>13</xdr:row>
      <xdr:rowOff>132080</xdr:rowOff>
    </xdr:from>
    <xdr:ext cx="762000" cy="25146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936240" y="23520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72,724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107950</xdr:rowOff>
    </xdr:from>
    <xdr:to>
      <xdr:col>15</xdr:col>
      <xdr:colOff>101600</xdr:colOff>
      <xdr:row>16</xdr:row>
      <xdr:rowOff>41275</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590800" y="2670810"/>
          <a:ext cx="101600" cy="9715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53340</xdr:rowOff>
    </xdr:from>
    <xdr:ext cx="762000" cy="24701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296160" y="244475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70,279</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91440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1963420" y="4921250"/>
          <a:ext cx="3850640" cy="25019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4921250"/>
          <a:ext cx="120904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21640" y="5035550"/>
          <a:ext cx="1145540" cy="24574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21640" y="5294630"/>
          <a:ext cx="114554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21640" y="5599430"/>
          <a:ext cx="114554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17780</xdr:rowOff>
    </xdr:from>
    <xdr:to>
      <xdr:col>1</xdr:col>
      <xdr:colOff>172720</xdr:colOff>
      <xdr:row>30</xdr:row>
      <xdr:rowOff>17780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9070" y="5097780"/>
          <a:ext cx="16637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64795" y="554926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172720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9070" y="5549265"/>
          <a:ext cx="16637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64795" y="578612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172720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79070" y="5930265"/>
          <a:ext cx="16637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66675</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13995" y="5048250"/>
          <a:ext cx="101600" cy="9842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13995" y="5307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1963420" y="5484495"/>
          <a:ext cx="3850640" cy="227901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30480</xdr:rowOff>
    </xdr:from>
    <xdr:ext cx="411480" cy="26924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534160" y="5110480"/>
          <a:ext cx="41148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63420" y="7763510"/>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85090</xdr:rowOff>
    </xdr:from>
    <xdr:to>
      <xdr:col>33</xdr:col>
      <xdr:colOff>114300</xdr:colOff>
      <xdr:row>38</xdr:row>
      <xdr:rowOff>85090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1963420" y="7386320"/>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63420" y="7009130"/>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59840" y="68668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63420" y="6628130"/>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59840" y="64858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63420" y="6247765"/>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59840" y="610489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63420" y="5865495"/>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59840" y="572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1963420" y="5484495"/>
          <a:ext cx="385064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336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259840" y="53435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a:xfrm>
          <a:off x="1963420" y="5484495"/>
          <a:ext cx="3850640" cy="227901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223520</xdr:rowOff>
    </xdr:from>
    <xdr:to>
      <xdr:col>29</xdr:col>
      <xdr:colOff>127000</xdr:colOff>
      <xdr:row>38</xdr:row>
      <xdr:rowOff>2540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flipV="1">
          <a:off x="5135880" y="5981700"/>
          <a:ext cx="0" cy="13220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317500</xdr:rowOff>
    </xdr:from>
    <xdr:ext cx="756285" cy="24701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207000" y="7275830"/>
          <a:ext cx="75628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-7,726</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2540</xdr:rowOff>
    </xdr:from>
    <xdr:to>
      <xdr:col>30</xdr:col>
      <xdr:colOff>25400</xdr:colOff>
      <xdr:row>38</xdr:row>
      <xdr:rowOff>2540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046980" y="7303770"/>
          <a:ext cx="1600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137795</xdr:rowOff>
    </xdr:from>
    <xdr:ext cx="756285" cy="25971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207000" y="5724525"/>
          <a:ext cx="7562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223520</xdr:rowOff>
    </xdr:from>
    <xdr:to>
      <xdr:col>30</xdr:col>
      <xdr:colOff>25400</xdr:colOff>
      <xdr:row>33</xdr:row>
      <xdr:rowOff>223520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046980" y="5981700"/>
          <a:ext cx="16002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212725</xdr:rowOff>
    </xdr:from>
    <xdr:to>
      <xdr:col>29</xdr:col>
      <xdr:colOff>127000</xdr:colOff>
      <xdr:row>35</xdr:row>
      <xdr:rowOff>217805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a:xfrm flipV="1">
          <a:off x="4541520" y="6656705"/>
          <a:ext cx="59436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298450</xdr:rowOff>
    </xdr:from>
    <xdr:ext cx="756285" cy="25971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207000" y="6399530"/>
          <a:ext cx="75628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10,602</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110490</xdr:rowOff>
    </xdr:from>
    <xdr:to>
      <xdr:col>29</xdr:col>
      <xdr:colOff>172720</xdr:colOff>
      <xdr:row>35</xdr:row>
      <xdr:rowOff>212725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5085080" y="6554470"/>
          <a:ext cx="9652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217805</xdr:rowOff>
    </xdr:from>
    <xdr:to>
      <xdr:col>26</xdr:col>
      <xdr:colOff>50800</xdr:colOff>
      <xdr:row>35</xdr:row>
      <xdr:rowOff>219075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a:xfrm flipV="1">
          <a:off x="3914140" y="6661785"/>
          <a:ext cx="62738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106045</xdr:rowOff>
    </xdr:from>
    <xdr:to>
      <xdr:col>26</xdr:col>
      <xdr:colOff>101600</xdr:colOff>
      <xdr:row>35</xdr:row>
      <xdr:rowOff>207010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4490720" y="65500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217805</xdr:rowOff>
    </xdr:from>
    <xdr:ext cx="736600" cy="25971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196080" y="631888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172720</xdr:colOff>
      <xdr:row>35</xdr:row>
      <xdr:rowOff>219075</xdr:rowOff>
    </xdr:from>
    <xdr:to>
      <xdr:col>22</xdr:col>
      <xdr:colOff>114300</xdr:colOff>
      <xdr:row>35</xdr:row>
      <xdr:rowOff>241935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a:xfrm flipV="1">
          <a:off x="3281680" y="6663055"/>
          <a:ext cx="632460" cy="22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104775</xdr:rowOff>
    </xdr:from>
    <xdr:to>
      <xdr:col>22</xdr:col>
      <xdr:colOff>165100</xdr:colOff>
      <xdr:row>35</xdr:row>
      <xdr:rowOff>207010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3863340" y="654875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217805</xdr:rowOff>
    </xdr:from>
    <xdr:ext cx="762000" cy="25971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568700" y="63188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10,736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241935</xdr:rowOff>
    </xdr:from>
    <xdr:to>
      <xdr:col>18</xdr:col>
      <xdr:colOff>172720</xdr:colOff>
      <xdr:row>35</xdr:row>
      <xdr:rowOff>248920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a:xfrm flipV="1">
          <a:off x="2641600" y="6685915"/>
          <a:ext cx="64008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122555</xdr:rowOff>
    </xdr:from>
    <xdr:to>
      <xdr:col>19</xdr:col>
      <xdr:colOff>38100</xdr:colOff>
      <xdr:row>35</xdr:row>
      <xdr:rowOff>224790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3235960" y="6566535"/>
          <a:ext cx="8382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172720</xdr:colOff>
      <xdr:row>34</xdr:row>
      <xdr:rowOff>233680</xdr:rowOff>
    </xdr:from>
    <xdr:ext cx="762000" cy="2584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936240" y="633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128905</xdr:rowOff>
    </xdr:from>
    <xdr:to>
      <xdr:col>15</xdr:col>
      <xdr:colOff>101600</xdr:colOff>
      <xdr:row>35</xdr:row>
      <xdr:rowOff>231140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2590800" y="657288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240665</xdr:rowOff>
    </xdr:from>
    <xdr:ext cx="762000" cy="25971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296160" y="634174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10,099</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285" cy="24828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975860" y="7786370"/>
          <a:ext cx="7562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56285" cy="24828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381500" y="7786370"/>
          <a:ext cx="7562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56285" cy="24828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754120" y="7786370"/>
          <a:ext cx="7562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4828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108960" y="778637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56285" cy="24828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481580" y="7786370"/>
          <a:ext cx="75628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161290</xdr:rowOff>
    </xdr:from>
    <xdr:to>
      <xdr:col>29</xdr:col>
      <xdr:colOff>172720</xdr:colOff>
      <xdr:row>35</xdr:row>
      <xdr:rowOff>263525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5085080" y="6605270"/>
          <a:ext cx="9652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134620</xdr:rowOff>
    </xdr:from>
    <xdr:ext cx="756285" cy="25336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207000" y="657860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9,257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168275</xdr:rowOff>
    </xdr:from>
    <xdr:to>
      <xdr:col>26</xdr:col>
      <xdr:colOff>101600</xdr:colOff>
      <xdr:row>35</xdr:row>
      <xdr:rowOff>269240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490720" y="661225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254000</xdr:rowOff>
    </xdr:from>
    <xdr:ext cx="736600"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96080" y="6697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9,100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169545</xdr:rowOff>
    </xdr:from>
    <xdr:to>
      <xdr:col>22</xdr:col>
      <xdr:colOff>165100</xdr:colOff>
      <xdr:row>35</xdr:row>
      <xdr:rowOff>270510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863340" y="661352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255270</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568700" y="6699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9,069</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191135</xdr:rowOff>
    </xdr:from>
    <xdr:to>
      <xdr:col>19</xdr:col>
      <xdr:colOff>38100</xdr:colOff>
      <xdr:row>35</xdr:row>
      <xdr:rowOff>293370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3235960" y="6635115"/>
          <a:ext cx="8382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172720</xdr:colOff>
      <xdr:row>35</xdr:row>
      <xdr:rowOff>276860</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936240" y="6720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8,477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197485</xdr:rowOff>
    </xdr:from>
    <xdr:to>
      <xdr:col>15</xdr:col>
      <xdr:colOff>101600</xdr:colOff>
      <xdr:row>35</xdr:row>
      <xdr:rowOff>299720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2590800" y="66414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285115</xdr:rowOff>
    </xdr:from>
    <xdr:ext cx="762000" cy="25908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296160" y="6729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8,297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32742" y="71912"/>
          <a:ext cx="3855466" cy="24645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72390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81660" y="127000"/>
          <a:ext cx="11508740" cy="6083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60325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7272000" y="189230"/>
          <a:ext cx="3568700" cy="5340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7291050" y="213995"/>
          <a:ext cx="352425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66675</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7316450" y="238125"/>
          <a:ext cx="3467100" cy="4248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dr:col>85</xdr:col>
      <xdr:colOff>63500</xdr:colOff>
      <xdr:row>1</xdr:row>
      <xdr:rowOff>17780</xdr:rowOff>
    </xdr:from>
    <xdr:to>
      <xdr:col>99</xdr:col>
      <xdr:colOff>57150</xdr:colOff>
      <xdr:row>4</xdr:row>
      <xdr:rowOff>60325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744700" y="189230"/>
          <a:ext cx="2411730" cy="5340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770100" y="213995"/>
          <a:ext cx="236728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66675</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795500" y="238125"/>
          <a:ext cx="2310130" cy="43688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91440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90880" y="857250"/>
          <a:ext cx="9154160" cy="16992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60325</xdr:rowOff>
    </xdr:from>
    <xdr:to>
      <xdr:col>12</xdr:col>
      <xdr:colOff>0</xdr:colOff>
      <xdr:row>15</xdr:row>
      <xdr:rowOff>60325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17880" y="887095"/>
          <a:ext cx="125476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60325</xdr:rowOff>
    </xdr:from>
    <xdr:to>
      <xdr:col>19</xdr:col>
      <xdr:colOff>25400</xdr:colOff>
      <xdr:row>15</xdr:row>
      <xdr:rowOff>60325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026920" y="887095"/>
          <a:ext cx="128016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60325</xdr:rowOff>
    </xdr:from>
    <xdr:to>
      <xdr:col>26</xdr:col>
      <xdr:colOff>127000</xdr:colOff>
      <xdr:row>15</xdr:row>
      <xdr:rowOff>60325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235960" y="887095"/>
          <a:ext cx="138176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78740</xdr:rowOff>
    </xdr:from>
    <xdr:to>
      <xdr:col>37</xdr:col>
      <xdr:colOff>63500</xdr:colOff>
      <xdr:row>10</xdr:row>
      <xdr:rowOff>158115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617720" y="905510"/>
          <a:ext cx="1836420" cy="898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78740</xdr:rowOff>
    </xdr:from>
    <xdr:to>
      <xdr:col>44</xdr:col>
      <xdr:colOff>0</xdr:colOff>
      <xdr:row>10</xdr:row>
      <xdr:rowOff>158115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454140" y="905510"/>
          <a:ext cx="1145540" cy="898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91440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663180" y="918210"/>
          <a:ext cx="581660" cy="8972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114935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617720" y="1645920"/>
          <a:ext cx="183642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114935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517640" y="1645920"/>
          <a:ext cx="34544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30480</xdr:rowOff>
    </xdr:from>
    <xdr:to>
      <xdr:col>66</xdr:col>
      <xdr:colOff>25400</xdr:colOff>
      <xdr:row>11</xdr:row>
      <xdr:rowOff>139700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0043160" y="857250"/>
          <a:ext cx="1381760" cy="10922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91440</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0285730" y="918210"/>
          <a:ext cx="13182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97155</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0285730" y="1172210"/>
          <a:ext cx="131826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121285</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0285730" y="1487805"/>
          <a:ext cx="131826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0125710" y="1027430"/>
          <a:ext cx="1917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151765</xdr:rowOff>
    </xdr:from>
    <xdr:to>
      <xdr:col>59</xdr:col>
      <xdr:colOff>73025</xdr:colOff>
      <xdr:row>6</xdr:row>
      <xdr:rowOff>85090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0179685" y="97853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78740</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0179685" y="123317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146050</xdr:rowOff>
    </xdr:from>
    <xdr:to>
      <xdr:col>59</xdr:col>
      <xdr:colOff>17780</xdr:colOff>
      <xdr:row>9</xdr:row>
      <xdr:rowOff>114935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0208260" y="14643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146050</xdr:rowOff>
    </xdr:from>
    <xdr:to>
      <xdr:col>59</xdr:col>
      <xdr:colOff>107950</xdr:colOff>
      <xdr:row>8</xdr:row>
      <xdr:rowOff>146050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0144760" y="146431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45720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0208260" y="16916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0144760" y="182753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109220</xdr:rowOff>
    </xdr:from>
    <xdr:ext cx="8890635" cy="24765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45160" y="2738120"/>
          <a:ext cx="88906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85090</xdr:rowOff>
    </xdr:from>
    <xdr:ext cx="6040755" cy="24193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45160" y="3041650"/>
          <a:ext cx="60407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60325</xdr:rowOff>
    </xdr:from>
    <xdr:ext cx="8225790" cy="24511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45160" y="3344545"/>
          <a:ext cx="82257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54610</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90880" y="38303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54610</xdr:rowOff>
    </xdr:from>
    <xdr:to>
      <xdr:col>12</xdr:col>
      <xdr:colOff>127000</xdr:colOff>
      <xdr:row>26</xdr:row>
      <xdr:rowOff>133350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1788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85090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1788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54610</xdr:rowOff>
    </xdr:from>
    <xdr:to>
      <xdr:col>18</xdr:col>
      <xdr:colOff>0</xdr:colOff>
      <xdr:row>26</xdr:row>
      <xdr:rowOff>133350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72720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85090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72720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54610</xdr:rowOff>
    </xdr:from>
    <xdr:to>
      <xdr:col>24</xdr:col>
      <xdr:colOff>0</xdr:colOff>
      <xdr:row>26</xdr:row>
      <xdr:rowOff>133350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7635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85090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7635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76,138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24130</xdr:rowOff>
    </xdr:from>
    <xdr:to>
      <xdr:col>28</xdr:col>
      <xdr:colOff>114300</xdr:colOff>
      <xdr:row>41</xdr:row>
      <xdr:rowOff>78740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90880" y="46189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1272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70560" y="44367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78740</xdr:rowOff>
    </xdr:from>
    <xdr:to>
      <xdr:col>28</xdr:col>
      <xdr:colOff>114300</xdr:colOff>
      <xdr:row>41</xdr:row>
      <xdr:rowOff>78740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90880" y="68033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106680</xdr:rowOff>
    </xdr:from>
    <xdr:ext cx="531495" cy="24193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12725" y="66675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94615</xdr:rowOff>
    </xdr:from>
    <xdr:to>
      <xdr:col>28</xdr:col>
      <xdr:colOff>114300</xdr:colOff>
      <xdr:row>39</xdr:row>
      <xdr:rowOff>94615</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90880" y="649160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122555</xdr:rowOff>
    </xdr:from>
    <xdr:ext cx="531495" cy="24765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12725" y="635571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109855</xdr:rowOff>
    </xdr:from>
    <xdr:to>
      <xdr:col>28</xdr:col>
      <xdr:colOff>114300</xdr:colOff>
      <xdr:row>37</xdr:row>
      <xdr:rowOff>109855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90880" y="617918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137795</xdr:rowOff>
    </xdr:from>
    <xdr:ext cx="531495" cy="24193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12725" y="6043295"/>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125730</xdr:rowOff>
    </xdr:from>
    <xdr:to>
      <xdr:col>28</xdr:col>
      <xdr:colOff>114300</xdr:colOff>
      <xdr:row>35</xdr:row>
      <xdr:rowOff>125730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90880" y="586740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153670</xdr:rowOff>
    </xdr:from>
    <xdr:ext cx="531495" cy="24447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12725" y="573151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141605</xdr:rowOff>
    </xdr:from>
    <xdr:to>
      <xdr:col>28</xdr:col>
      <xdr:colOff>114300</xdr:colOff>
      <xdr:row>33</xdr:row>
      <xdr:rowOff>141605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90880" y="555561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5715</xdr:rowOff>
    </xdr:from>
    <xdr:ext cx="531495" cy="24511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12725" y="5419725"/>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31</xdr:row>
      <xdr:rowOff>157480</xdr:rowOff>
    </xdr:from>
    <xdr:to>
      <xdr:col>28</xdr:col>
      <xdr:colOff>114300</xdr:colOff>
      <xdr:row>31</xdr:row>
      <xdr:rowOff>157480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90880" y="524383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20955</xdr:rowOff>
    </xdr:from>
    <xdr:ext cx="531495" cy="24701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12725" y="5107305"/>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90880" y="493077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36830</xdr:rowOff>
    </xdr:from>
    <xdr:ext cx="589915" cy="24447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795520"/>
          <a:ext cx="589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28</xdr:row>
      <xdr:rowOff>24130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90880" y="46189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52070</xdr:rowOff>
    </xdr:from>
    <xdr:ext cx="589915" cy="24193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4831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41</xdr:row>
      <xdr:rowOff>78740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90880" y="46189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34925</xdr:rowOff>
    </xdr:from>
    <xdr:to>
      <xdr:col>24</xdr:col>
      <xdr:colOff>62865</xdr:colOff>
      <xdr:row>39</xdr:row>
      <xdr:rowOff>57150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206875" y="5121275"/>
          <a:ext cx="1270" cy="1332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60325</xdr:rowOff>
    </xdr:from>
    <xdr:ext cx="534670" cy="24511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259580" y="645731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51,192</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57150</xdr:rowOff>
    </xdr:from>
    <xdr:to>
      <xdr:col>24</xdr:col>
      <xdr:colOff>152400</xdr:colOff>
      <xdr:row>39</xdr:row>
      <xdr:rowOff>57150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137660" y="64541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147955</xdr:rowOff>
    </xdr:from>
    <xdr:ext cx="534670" cy="24193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259580" y="490664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93,925</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34925</xdr:rowOff>
    </xdr:from>
    <xdr:to>
      <xdr:col>24</xdr:col>
      <xdr:colOff>152400</xdr:colOff>
      <xdr:row>31</xdr:row>
      <xdr:rowOff>34925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137660" y="51212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172720</xdr:colOff>
      <xdr:row>36</xdr:row>
      <xdr:rowOff>26035</xdr:rowOff>
    </xdr:from>
    <xdr:to>
      <xdr:col>24</xdr:col>
      <xdr:colOff>63500</xdr:colOff>
      <xdr:row>37</xdr:row>
      <xdr:rowOff>24130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454400" y="5931535"/>
          <a:ext cx="75438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124460</xdr:rowOff>
    </xdr:from>
    <xdr:ext cx="534670" cy="24765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259580" y="5702300"/>
          <a:ext cx="53467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102870</xdr:rowOff>
    </xdr:from>
    <xdr:to>
      <xdr:col>24</xdr:col>
      <xdr:colOff>114300</xdr:colOff>
      <xdr:row>36</xdr:row>
      <xdr:rowOff>36195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157980" y="58445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147320</xdr:rowOff>
    </xdr:from>
    <xdr:to>
      <xdr:col>19</xdr:col>
      <xdr:colOff>172720</xdr:colOff>
      <xdr:row>37</xdr:row>
      <xdr:rowOff>24130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641600" y="6052820"/>
          <a:ext cx="8128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133350</xdr:rowOff>
    </xdr:from>
    <xdr:to>
      <xdr:col>20</xdr:col>
      <xdr:colOff>38100</xdr:colOff>
      <xdr:row>37</xdr:row>
      <xdr:rowOff>66675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408680" y="603885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82550</xdr:rowOff>
    </xdr:from>
    <xdr:ext cx="528955" cy="24193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209925" y="5824220"/>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147320</xdr:rowOff>
    </xdr:from>
    <xdr:to>
      <xdr:col>15</xdr:col>
      <xdr:colOff>50800</xdr:colOff>
      <xdr:row>37</xdr:row>
      <xdr:rowOff>38735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841500" y="6052820"/>
          <a:ext cx="8001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114300</xdr:rowOff>
    </xdr:from>
    <xdr:to>
      <xdr:col>15</xdr:col>
      <xdr:colOff>101600</xdr:colOff>
      <xdr:row>37</xdr:row>
      <xdr:rowOff>47625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90800" y="60198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38735</xdr:rowOff>
    </xdr:from>
    <xdr:ext cx="528955" cy="24193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409825" y="6108065"/>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63,571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172720</xdr:colOff>
      <xdr:row>37</xdr:row>
      <xdr:rowOff>38735</xdr:rowOff>
    </xdr:from>
    <xdr:to>
      <xdr:col>10</xdr:col>
      <xdr:colOff>114300</xdr:colOff>
      <xdr:row>37</xdr:row>
      <xdr:rowOff>109220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036320" y="6108065"/>
          <a:ext cx="80518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133350</xdr:rowOff>
    </xdr:from>
    <xdr:to>
      <xdr:col>10</xdr:col>
      <xdr:colOff>165100</xdr:colOff>
      <xdr:row>37</xdr:row>
      <xdr:rowOff>66675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90700" y="60388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82550</xdr:rowOff>
    </xdr:from>
    <xdr:ext cx="534670" cy="24193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91945" y="582422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154940</xdr:rowOff>
    </xdr:from>
    <xdr:to>
      <xdr:col>6</xdr:col>
      <xdr:colOff>38100</xdr:colOff>
      <xdr:row>37</xdr:row>
      <xdr:rowOff>88265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90600" y="606044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104140</xdr:rowOff>
    </xdr:from>
    <xdr:ext cx="528955" cy="24193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91845" y="5845810"/>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62,265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76200</xdr:rowOff>
    </xdr:from>
    <xdr:ext cx="756285" cy="24765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036060" y="68008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172720</xdr:colOff>
      <xdr:row>41</xdr:row>
      <xdr:rowOff>76200</xdr:rowOff>
    </xdr:from>
    <xdr:ext cx="762000" cy="24765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2816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76200</xdr:rowOff>
    </xdr:from>
    <xdr:ext cx="762000" cy="24765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4688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76200</xdr:rowOff>
    </xdr:from>
    <xdr:ext cx="762000" cy="24765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687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172720</xdr:colOff>
      <xdr:row>41</xdr:row>
      <xdr:rowOff>76200</xdr:rowOff>
    </xdr:from>
    <xdr:ext cx="762000" cy="24765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636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141605</xdr:rowOff>
    </xdr:from>
    <xdr:to>
      <xdr:col>24</xdr:col>
      <xdr:colOff>114300</xdr:colOff>
      <xdr:row>36</xdr:row>
      <xdr:rowOff>74295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157980" y="58832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120650</xdr:rowOff>
    </xdr:from>
    <xdr:ext cx="534670" cy="24765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259580" y="586232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67,947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139700</xdr:rowOff>
    </xdr:from>
    <xdr:to>
      <xdr:col>20</xdr:col>
      <xdr:colOff>38100</xdr:colOff>
      <xdr:row>37</xdr:row>
      <xdr:rowOff>72390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408680" y="6045200"/>
          <a:ext cx="838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64135</xdr:rowOff>
    </xdr:from>
    <xdr:ext cx="528955" cy="24765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209925" y="613346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98425</xdr:rowOff>
    </xdr:from>
    <xdr:to>
      <xdr:col>15</xdr:col>
      <xdr:colOff>101600</xdr:colOff>
      <xdr:row>37</xdr:row>
      <xdr:rowOff>31750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90800" y="60039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47625</xdr:rowOff>
    </xdr:from>
    <xdr:ext cx="528955" cy="24447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409825" y="5789295"/>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153670</xdr:rowOff>
    </xdr:from>
    <xdr:to>
      <xdr:col>10</xdr:col>
      <xdr:colOff>165100</xdr:colOff>
      <xdr:row>37</xdr:row>
      <xdr:rowOff>86995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90700" y="60591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78105</xdr:rowOff>
    </xdr:from>
    <xdr:ext cx="534670" cy="24765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91945" y="614743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62,295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60325</xdr:rowOff>
    </xdr:from>
    <xdr:to>
      <xdr:col>6</xdr:col>
      <xdr:colOff>38100</xdr:colOff>
      <xdr:row>37</xdr:row>
      <xdr:rowOff>158115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90600" y="612965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149225</xdr:rowOff>
    </xdr:from>
    <xdr:ext cx="528955" cy="24193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91845" y="6218555"/>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54610</xdr:rowOff>
    </xdr:from>
    <xdr:to>
      <xdr:col>28</xdr:col>
      <xdr:colOff>114300</xdr:colOff>
      <xdr:row>45</xdr:row>
      <xdr:rowOff>30480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90880" y="71069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54610</xdr:rowOff>
    </xdr:from>
    <xdr:to>
      <xdr:col>12</xdr:col>
      <xdr:colOff>127000</xdr:colOff>
      <xdr:row>46</xdr:row>
      <xdr:rowOff>133350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1788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85090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1788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54610</xdr:rowOff>
    </xdr:from>
    <xdr:to>
      <xdr:col>18</xdr:col>
      <xdr:colOff>0</xdr:colOff>
      <xdr:row>46</xdr:row>
      <xdr:rowOff>133350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72720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85090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72720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54610</xdr:rowOff>
    </xdr:from>
    <xdr:to>
      <xdr:col>24</xdr:col>
      <xdr:colOff>0</xdr:colOff>
      <xdr:row>46</xdr:row>
      <xdr:rowOff>133350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7635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85090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7635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24130</xdr:rowOff>
    </xdr:from>
    <xdr:to>
      <xdr:col>28</xdr:col>
      <xdr:colOff>114300</xdr:colOff>
      <xdr:row>61</xdr:row>
      <xdr:rowOff>78740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90880" y="78955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1272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70560" y="77133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78740</xdr:rowOff>
    </xdr:from>
    <xdr:to>
      <xdr:col>28</xdr:col>
      <xdr:colOff>114300</xdr:colOff>
      <xdr:row>61</xdr:row>
      <xdr:rowOff>78740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90880" y="100799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106680</xdr:rowOff>
    </xdr:from>
    <xdr:ext cx="531495" cy="24193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12725" y="99441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59</xdr:row>
      <xdr:rowOff>133350</xdr:rowOff>
    </xdr:from>
    <xdr:to>
      <xdr:col>28</xdr:col>
      <xdr:colOff>114300</xdr:colOff>
      <xdr:row>59</xdr:row>
      <xdr:rowOff>133350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90880" y="980694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161290</xdr:rowOff>
    </xdr:from>
    <xdr:ext cx="531495" cy="24193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12725" y="967105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58</xdr:row>
      <xdr:rowOff>24130</xdr:rowOff>
    </xdr:from>
    <xdr:to>
      <xdr:col>28</xdr:col>
      <xdr:colOff>114300</xdr:colOff>
      <xdr:row>58</xdr:row>
      <xdr:rowOff>24130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90880" y="95338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52070</xdr:rowOff>
    </xdr:from>
    <xdr:ext cx="531495" cy="24193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12725" y="93980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56</xdr:row>
      <xdr:rowOff>78740</xdr:rowOff>
    </xdr:from>
    <xdr:to>
      <xdr:col>28</xdr:col>
      <xdr:colOff>114300</xdr:colOff>
      <xdr:row>56</xdr:row>
      <xdr:rowOff>78740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90880" y="926084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106680</xdr:rowOff>
    </xdr:from>
    <xdr:ext cx="531495" cy="24193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12725" y="912495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133350</xdr:rowOff>
    </xdr:from>
    <xdr:to>
      <xdr:col>28</xdr:col>
      <xdr:colOff>114300</xdr:colOff>
      <xdr:row>54</xdr:row>
      <xdr:rowOff>133350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90880" y="89877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161290</xdr:rowOff>
    </xdr:from>
    <xdr:ext cx="531495" cy="24193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12725" y="88519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53</xdr:row>
      <xdr:rowOff>24130</xdr:rowOff>
    </xdr:from>
    <xdr:to>
      <xdr:col>28</xdr:col>
      <xdr:colOff>114300</xdr:colOff>
      <xdr:row>53</xdr:row>
      <xdr:rowOff>24130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90880" y="871474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52</xdr:row>
      <xdr:rowOff>52070</xdr:rowOff>
    </xdr:from>
    <xdr:ext cx="531495" cy="24193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12725" y="857885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51</xdr:row>
      <xdr:rowOff>78740</xdr:rowOff>
    </xdr:from>
    <xdr:to>
      <xdr:col>28</xdr:col>
      <xdr:colOff>114300</xdr:colOff>
      <xdr:row>51</xdr:row>
      <xdr:rowOff>78740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690880" y="84416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50</xdr:row>
      <xdr:rowOff>106680</xdr:rowOff>
    </xdr:from>
    <xdr:ext cx="531495" cy="24193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12725" y="83058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49</xdr:row>
      <xdr:rowOff>133350</xdr:rowOff>
    </xdr:from>
    <xdr:to>
      <xdr:col>28</xdr:col>
      <xdr:colOff>114300</xdr:colOff>
      <xdr:row>49</xdr:row>
      <xdr:rowOff>133350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690880" y="816864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48</xdr:row>
      <xdr:rowOff>161290</xdr:rowOff>
    </xdr:from>
    <xdr:ext cx="589915" cy="24193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370" y="803275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48</xdr:row>
      <xdr:rowOff>24130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690880" y="78955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52070</xdr:rowOff>
    </xdr:from>
    <xdr:ext cx="589915" cy="24193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370" y="77597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61</xdr:row>
      <xdr:rowOff>78740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690880" y="78955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146050</xdr:rowOff>
    </xdr:from>
    <xdr:to>
      <xdr:col>24</xdr:col>
      <xdr:colOff>62865</xdr:colOff>
      <xdr:row>58</xdr:row>
      <xdr:rowOff>93345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206875" y="8345170"/>
          <a:ext cx="127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97155</xdr:rowOff>
    </xdr:from>
    <xdr:ext cx="534670" cy="24447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259580" y="960691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47,463</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93345</xdr:rowOff>
    </xdr:from>
    <xdr:to>
      <xdr:col>24</xdr:col>
      <xdr:colOff>152400</xdr:colOff>
      <xdr:row>58</xdr:row>
      <xdr:rowOff>93345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137660" y="96031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94615</xdr:rowOff>
    </xdr:from>
    <xdr:ext cx="534670" cy="24193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259580" y="812990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93,565</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146050</xdr:rowOff>
    </xdr:from>
    <xdr:to>
      <xdr:col>24</xdr:col>
      <xdr:colOff>152400</xdr:colOff>
      <xdr:row>50</xdr:row>
      <xdr:rowOff>146050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137660" y="834517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172720</xdr:colOff>
      <xdr:row>55</xdr:row>
      <xdr:rowOff>85725</xdr:rowOff>
    </xdr:from>
    <xdr:to>
      <xdr:col>24</xdr:col>
      <xdr:colOff>63500</xdr:colOff>
      <xdr:row>56</xdr:row>
      <xdr:rowOff>25400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454400" y="9103995"/>
          <a:ext cx="75438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80010</xdr:rowOff>
    </xdr:from>
    <xdr:ext cx="534670" cy="247650"/>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259580" y="9098280"/>
          <a:ext cx="53467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100965</xdr:rowOff>
    </xdr:from>
    <xdr:to>
      <xdr:col>24</xdr:col>
      <xdr:colOff>114300</xdr:colOff>
      <xdr:row>56</xdr:row>
      <xdr:rowOff>34290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157980" y="91192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128270</xdr:rowOff>
    </xdr:from>
    <xdr:to>
      <xdr:col>19</xdr:col>
      <xdr:colOff>172720</xdr:colOff>
      <xdr:row>56</xdr:row>
      <xdr:rowOff>25400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641600" y="9146540"/>
          <a:ext cx="8128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5080</xdr:rowOff>
    </xdr:from>
    <xdr:to>
      <xdr:col>20</xdr:col>
      <xdr:colOff>38100</xdr:colOff>
      <xdr:row>56</xdr:row>
      <xdr:rowOff>102235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408680" y="918718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93345</xdr:rowOff>
    </xdr:from>
    <xdr:ext cx="528955" cy="24193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209925" y="9275445"/>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128270</xdr:rowOff>
    </xdr:from>
    <xdr:to>
      <xdr:col>15</xdr:col>
      <xdr:colOff>50800</xdr:colOff>
      <xdr:row>55</xdr:row>
      <xdr:rowOff>143510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841500" y="914654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26670</xdr:rowOff>
    </xdr:from>
    <xdr:to>
      <xdr:col>15</xdr:col>
      <xdr:colOff>101600</xdr:colOff>
      <xdr:row>55</xdr:row>
      <xdr:rowOff>123825</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590800" y="90449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53</xdr:row>
      <xdr:rowOff>139700</xdr:rowOff>
    </xdr:from>
    <xdr:ext cx="528955" cy="24193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409825" y="8830310"/>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172720</xdr:colOff>
      <xdr:row>55</xdr:row>
      <xdr:rowOff>143510</xdr:rowOff>
    </xdr:from>
    <xdr:to>
      <xdr:col>10</xdr:col>
      <xdr:colOff>114300</xdr:colOff>
      <xdr:row>57</xdr:row>
      <xdr:rowOff>78740</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036320" y="9161780"/>
          <a:ext cx="805180" cy="262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143510</xdr:rowOff>
    </xdr:from>
    <xdr:to>
      <xdr:col>10</xdr:col>
      <xdr:colOff>165100</xdr:colOff>
      <xdr:row>56</xdr:row>
      <xdr:rowOff>76200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790700" y="91617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67945</xdr:rowOff>
    </xdr:from>
    <xdr:ext cx="534670" cy="24765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591945" y="925004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10160</xdr:rowOff>
    </xdr:from>
    <xdr:to>
      <xdr:col>6</xdr:col>
      <xdr:colOff>38100</xdr:colOff>
      <xdr:row>57</xdr:row>
      <xdr:rowOff>107315</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990600" y="935609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55</xdr:row>
      <xdr:rowOff>123190</xdr:rowOff>
    </xdr:from>
    <xdr:ext cx="528955" cy="24765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791845" y="914146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76200</xdr:rowOff>
    </xdr:from>
    <xdr:ext cx="756285" cy="24765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036060" y="100774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172720</xdr:colOff>
      <xdr:row>61</xdr:row>
      <xdr:rowOff>76200</xdr:rowOff>
    </xdr:from>
    <xdr:ext cx="762000" cy="247650"/>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2816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76200</xdr:rowOff>
    </xdr:from>
    <xdr:ext cx="762000" cy="24765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4688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76200</xdr:rowOff>
    </xdr:from>
    <xdr:ext cx="762000" cy="247650"/>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6687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172720</xdr:colOff>
      <xdr:row>61</xdr:row>
      <xdr:rowOff>76200</xdr:rowOff>
    </xdr:from>
    <xdr:ext cx="762000" cy="24765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6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55</xdr:row>
      <xdr:rowOff>37465</xdr:rowOff>
    </xdr:from>
    <xdr:to>
      <xdr:col>24</xdr:col>
      <xdr:colOff>114300</xdr:colOff>
      <xdr:row>55</xdr:row>
      <xdr:rowOff>133985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157980" y="90557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59055</xdr:rowOff>
    </xdr:from>
    <xdr:ext cx="534670" cy="247650"/>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259580" y="891349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140970</xdr:rowOff>
    </xdr:from>
    <xdr:to>
      <xdr:col>20</xdr:col>
      <xdr:colOff>38100</xdr:colOff>
      <xdr:row>56</xdr:row>
      <xdr:rowOff>73660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408680" y="9159240"/>
          <a:ext cx="838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54</xdr:row>
      <xdr:rowOff>90170</xdr:rowOff>
    </xdr:from>
    <xdr:ext cx="528955" cy="24447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209925" y="8944610"/>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80010</xdr:rowOff>
    </xdr:from>
    <xdr:to>
      <xdr:col>15</xdr:col>
      <xdr:colOff>101600</xdr:colOff>
      <xdr:row>56</xdr:row>
      <xdr:rowOff>13335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590800" y="90982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5080</xdr:rowOff>
    </xdr:from>
    <xdr:ext cx="528955" cy="247650"/>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409825" y="918718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55</xdr:row>
      <xdr:rowOff>94615</xdr:rowOff>
    </xdr:from>
    <xdr:to>
      <xdr:col>10</xdr:col>
      <xdr:colOff>165100</xdr:colOff>
      <xdr:row>56</xdr:row>
      <xdr:rowOff>27940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790700" y="91128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43815</xdr:rowOff>
    </xdr:from>
    <xdr:ext cx="534670" cy="24447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591945" y="889825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63,652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30480</xdr:rowOff>
    </xdr:from>
    <xdr:to>
      <xdr:col>6</xdr:col>
      <xdr:colOff>38100</xdr:colOff>
      <xdr:row>57</xdr:row>
      <xdr:rowOff>127000</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990600" y="9376410"/>
          <a:ext cx="838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118745</xdr:rowOff>
    </xdr:from>
    <xdr:ext cx="528955" cy="247650"/>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91845" y="946467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54610</xdr:rowOff>
    </xdr:from>
    <xdr:to>
      <xdr:col>28</xdr:col>
      <xdr:colOff>114300</xdr:colOff>
      <xdr:row>65</xdr:row>
      <xdr:rowOff>30480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690880" y="103835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54610</xdr:rowOff>
    </xdr:from>
    <xdr:to>
      <xdr:col>12</xdr:col>
      <xdr:colOff>127000</xdr:colOff>
      <xdr:row>66</xdr:row>
      <xdr:rowOff>133350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1788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85090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1788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54610</xdr:rowOff>
    </xdr:from>
    <xdr:to>
      <xdr:col>18</xdr:col>
      <xdr:colOff>0</xdr:colOff>
      <xdr:row>66</xdr:row>
      <xdr:rowOff>133350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72720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85090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72720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54610</xdr:rowOff>
    </xdr:from>
    <xdr:to>
      <xdr:col>24</xdr:col>
      <xdr:colOff>0</xdr:colOff>
      <xdr:row>66</xdr:row>
      <xdr:rowOff>133350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276352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85090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276352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24130</xdr:rowOff>
    </xdr:from>
    <xdr:to>
      <xdr:col>28</xdr:col>
      <xdr:colOff>114300</xdr:colOff>
      <xdr:row>81</xdr:row>
      <xdr:rowOff>78740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690880" y="111721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1272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670560" y="109899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78740</xdr:rowOff>
    </xdr:from>
    <xdr:to>
      <xdr:col>28</xdr:col>
      <xdr:colOff>114300</xdr:colOff>
      <xdr:row>81</xdr:row>
      <xdr:rowOff>78740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690880" y="133565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133350</xdr:rowOff>
    </xdr:from>
    <xdr:to>
      <xdr:col>28</xdr:col>
      <xdr:colOff>114300</xdr:colOff>
      <xdr:row>78</xdr:row>
      <xdr:rowOff>133350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90880" y="1291971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161290</xdr:rowOff>
    </xdr:from>
    <xdr:ext cx="243205" cy="24193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477520" y="1278382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24130</xdr:rowOff>
    </xdr:from>
    <xdr:to>
      <xdr:col>28</xdr:col>
      <xdr:colOff>114300</xdr:colOff>
      <xdr:row>76</xdr:row>
      <xdr:rowOff>24130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90880" y="1248283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52070</xdr:rowOff>
    </xdr:from>
    <xdr:ext cx="531495" cy="24193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12725" y="1234694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73</xdr:row>
      <xdr:rowOff>78740</xdr:rowOff>
    </xdr:from>
    <xdr:to>
      <xdr:col>28</xdr:col>
      <xdr:colOff>114300</xdr:colOff>
      <xdr:row>73</xdr:row>
      <xdr:rowOff>78740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690880" y="1204595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106680</xdr:rowOff>
    </xdr:from>
    <xdr:ext cx="531495" cy="24193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12725" y="1191006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133350</xdr:rowOff>
    </xdr:from>
    <xdr:to>
      <xdr:col>28</xdr:col>
      <xdr:colOff>114300</xdr:colOff>
      <xdr:row>70</xdr:row>
      <xdr:rowOff>133350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690880" y="1160907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161290</xdr:rowOff>
    </xdr:from>
    <xdr:ext cx="531495" cy="24193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12725" y="1147318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68</xdr:row>
      <xdr:rowOff>24130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690880" y="111721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52070</xdr:rowOff>
    </xdr:from>
    <xdr:ext cx="531495" cy="24193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12725" y="110363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81</xdr:row>
      <xdr:rowOff>78740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690880" y="111721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83185</xdr:rowOff>
    </xdr:from>
    <xdr:to>
      <xdr:col>24</xdr:col>
      <xdr:colOff>62865</xdr:colOff>
      <xdr:row>78</xdr:row>
      <xdr:rowOff>123190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206875" y="11558905"/>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126365</xdr:rowOff>
    </xdr:from>
    <xdr:ext cx="378460" cy="245110"/>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259580" y="1291272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123190</xdr:rowOff>
    </xdr:from>
    <xdr:to>
      <xdr:col>24</xdr:col>
      <xdr:colOff>152400</xdr:colOff>
      <xdr:row>78</xdr:row>
      <xdr:rowOff>123190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137660" y="1290955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32385</xdr:rowOff>
    </xdr:from>
    <xdr:ext cx="534670" cy="243840"/>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259580" y="1134427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31,158</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83185</xdr:rowOff>
    </xdr:from>
    <xdr:to>
      <xdr:col>24</xdr:col>
      <xdr:colOff>152400</xdr:colOff>
      <xdr:row>70</xdr:row>
      <xdr:rowOff>83185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137660" y="115589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172720</xdr:colOff>
      <xdr:row>77</xdr:row>
      <xdr:rowOff>117475</xdr:rowOff>
    </xdr:from>
    <xdr:to>
      <xdr:col>24</xdr:col>
      <xdr:colOff>63500</xdr:colOff>
      <xdr:row>78</xdr:row>
      <xdr:rowOff>10795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454400" y="12740005"/>
          <a:ext cx="75438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38100</xdr:rowOff>
    </xdr:from>
    <xdr:ext cx="469900" cy="24447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259580" y="12496800"/>
          <a:ext cx="46990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15875</xdr:rowOff>
    </xdr:from>
    <xdr:to>
      <xdr:col>24</xdr:col>
      <xdr:colOff>114300</xdr:colOff>
      <xdr:row>77</xdr:row>
      <xdr:rowOff>113030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157980" y="126384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113030</xdr:rowOff>
    </xdr:from>
    <xdr:to>
      <xdr:col>19</xdr:col>
      <xdr:colOff>172720</xdr:colOff>
      <xdr:row>77</xdr:row>
      <xdr:rowOff>117475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641600" y="1273556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37465</xdr:rowOff>
    </xdr:from>
    <xdr:to>
      <xdr:col>20</xdr:col>
      <xdr:colOff>38100</xdr:colOff>
      <xdr:row>77</xdr:row>
      <xdr:rowOff>133985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408680" y="12659995"/>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149860</xdr:rowOff>
    </xdr:from>
    <xdr:ext cx="469900" cy="24193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242310" y="1244473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99060</xdr:rowOff>
    </xdr:from>
    <xdr:to>
      <xdr:col>15</xdr:col>
      <xdr:colOff>50800</xdr:colOff>
      <xdr:row>77</xdr:row>
      <xdr:rowOff>113030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841500" y="12721590"/>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33655</xdr:rowOff>
    </xdr:from>
    <xdr:to>
      <xdr:col>15</xdr:col>
      <xdr:colOff>101600</xdr:colOff>
      <xdr:row>77</xdr:row>
      <xdr:rowOff>130175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590800" y="126561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146685</xdr:rowOff>
    </xdr:from>
    <xdr:ext cx="469900" cy="24447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424430" y="124415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172720</xdr:colOff>
      <xdr:row>77</xdr:row>
      <xdr:rowOff>99060</xdr:rowOff>
    </xdr:from>
    <xdr:to>
      <xdr:col>10</xdr:col>
      <xdr:colOff>114300</xdr:colOff>
      <xdr:row>78</xdr:row>
      <xdr:rowOff>5080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036320" y="12721590"/>
          <a:ext cx="80518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26670</xdr:rowOff>
    </xdr:from>
    <xdr:to>
      <xdr:col>10</xdr:col>
      <xdr:colOff>165100</xdr:colOff>
      <xdr:row>77</xdr:row>
      <xdr:rowOff>123825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790700" y="126492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139700</xdr:rowOff>
    </xdr:from>
    <xdr:ext cx="469900" cy="24193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624330" y="1243457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34925</xdr:rowOff>
    </xdr:from>
    <xdr:to>
      <xdr:col>6</xdr:col>
      <xdr:colOff>38100</xdr:colOff>
      <xdr:row>77</xdr:row>
      <xdr:rowOff>131445</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990600" y="12657455"/>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75</xdr:row>
      <xdr:rowOff>147955</xdr:rowOff>
    </xdr:from>
    <xdr:ext cx="469900" cy="24193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24230" y="1244282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76200</xdr:rowOff>
    </xdr:from>
    <xdr:ext cx="756285" cy="24765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036060" y="133540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172720</xdr:colOff>
      <xdr:row>81</xdr:row>
      <xdr:rowOff>76200</xdr:rowOff>
    </xdr:from>
    <xdr:ext cx="762000" cy="24765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2816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76200</xdr:rowOff>
    </xdr:from>
    <xdr:ext cx="762000" cy="24765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4688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76200</xdr:rowOff>
    </xdr:from>
    <xdr:ext cx="762000" cy="247650"/>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6687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172720</xdr:colOff>
      <xdr:row>81</xdr:row>
      <xdr:rowOff>76200</xdr:rowOff>
    </xdr:from>
    <xdr:ext cx="762000" cy="24765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8636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125730</xdr:rowOff>
    </xdr:from>
    <xdr:to>
      <xdr:col>24</xdr:col>
      <xdr:colOff>114300</xdr:colOff>
      <xdr:row>78</xdr:row>
      <xdr:rowOff>59690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157980" y="12748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45085</xdr:rowOff>
    </xdr:from>
    <xdr:ext cx="469900" cy="24447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259580" y="1266761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2,801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69215</xdr:rowOff>
    </xdr:from>
    <xdr:to>
      <xdr:col>20</xdr:col>
      <xdr:colOff>38100</xdr:colOff>
      <xdr:row>78</xdr:row>
      <xdr:rowOff>2540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408680" y="1269174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158115</xdr:rowOff>
    </xdr:from>
    <xdr:ext cx="469900" cy="24447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242310" y="1278064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64135</xdr:rowOff>
    </xdr:from>
    <xdr:to>
      <xdr:col>15</xdr:col>
      <xdr:colOff>101600</xdr:colOff>
      <xdr:row>77</xdr:row>
      <xdr:rowOff>161290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590800" y="126866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153035</xdr:rowOff>
    </xdr:from>
    <xdr:ext cx="469900" cy="24447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424430" y="1277556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50165</xdr:rowOff>
    </xdr:from>
    <xdr:to>
      <xdr:col>10</xdr:col>
      <xdr:colOff>165100</xdr:colOff>
      <xdr:row>77</xdr:row>
      <xdr:rowOff>147955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790700" y="12672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139065</xdr:rowOff>
    </xdr:from>
    <xdr:ext cx="469900" cy="24193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624330" y="1276159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120015</xdr:rowOff>
    </xdr:from>
    <xdr:to>
      <xdr:col>6</xdr:col>
      <xdr:colOff>38100</xdr:colOff>
      <xdr:row>78</xdr:row>
      <xdr:rowOff>53340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990600" y="1274254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45085</xdr:rowOff>
    </xdr:from>
    <xdr:ext cx="469900" cy="24447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24230" y="1283144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54610</xdr:rowOff>
    </xdr:from>
    <xdr:to>
      <xdr:col>28</xdr:col>
      <xdr:colOff>114300</xdr:colOff>
      <xdr:row>85</xdr:row>
      <xdr:rowOff>30480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690880" y="136601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54610</xdr:rowOff>
    </xdr:from>
    <xdr:to>
      <xdr:col>12</xdr:col>
      <xdr:colOff>127000</xdr:colOff>
      <xdr:row>86</xdr:row>
      <xdr:rowOff>133350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1788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85090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1788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54610</xdr:rowOff>
    </xdr:from>
    <xdr:to>
      <xdr:col>18</xdr:col>
      <xdr:colOff>0</xdr:colOff>
      <xdr:row>86</xdr:row>
      <xdr:rowOff>133350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72720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85090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72720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54610</xdr:rowOff>
    </xdr:from>
    <xdr:to>
      <xdr:col>24</xdr:col>
      <xdr:colOff>0</xdr:colOff>
      <xdr:row>86</xdr:row>
      <xdr:rowOff>133350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276352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85090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276352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119,191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24130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690880" y="14448790"/>
          <a:ext cx="425958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1272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670560" y="142665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90880" y="1671320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31495" cy="25336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12725" y="1657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90880" y="1638681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12725" y="16244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90880" y="1605978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89915" cy="25336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9175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90880" y="1573403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8991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5911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690880" y="1540700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9915" cy="25336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52654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690880" y="1508061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9915" cy="2584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9383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690880" y="1476057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36830</xdr:rowOff>
    </xdr:from>
    <xdr:ext cx="589915" cy="24447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370" y="14625320"/>
          <a:ext cx="589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88</xdr:row>
      <xdr:rowOff>24130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690880" y="144487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52070</xdr:rowOff>
    </xdr:from>
    <xdr:ext cx="589915" cy="24193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370" y="143129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690880" y="14448790"/>
          <a:ext cx="425958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84455</xdr:rowOff>
    </xdr:from>
    <xdr:to>
      <xdr:col>24</xdr:col>
      <xdr:colOff>62865</xdr:colOff>
      <xdr:row>99</xdr:row>
      <xdr:rowOff>5080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206875" y="14836775"/>
          <a:ext cx="1270" cy="1456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8890</xdr:rowOff>
    </xdr:from>
    <xdr:ext cx="534670" cy="25336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259580" y="162966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5080</xdr:rowOff>
    </xdr:from>
    <xdr:to>
      <xdr:col>24</xdr:col>
      <xdr:colOff>152400</xdr:colOff>
      <xdr:row>99</xdr:row>
      <xdr:rowOff>5080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137660" y="162928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33655</xdr:rowOff>
    </xdr:from>
    <xdr:ext cx="598805" cy="24447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259580" y="14622145"/>
          <a:ext cx="59880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232,737</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84455</xdr:rowOff>
    </xdr:from>
    <xdr:to>
      <xdr:col>24</xdr:col>
      <xdr:colOff>152400</xdr:colOff>
      <xdr:row>90</xdr:row>
      <xdr:rowOff>84455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137660" y="148367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172720</xdr:colOff>
      <xdr:row>97</xdr:row>
      <xdr:rowOff>16510</xdr:rowOff>
    </xdr:from>
    <xdr:to>
      <xdr:col>24</xdr:col>
      <xdr:colOff>63500</xdr:colOff>
      <xdr:row>97</xdr:row>
      <xdr:rowOff>123190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454400" y="15961360"/>
          <a:ext cx="75438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122555</xdr:rowOff>
    </xdr:from>
    <xdr:ext cx="598805" cy="25336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259580" y="15553055"/>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148,262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99695</xdr:rowOff>
    </xdr:from>
    <xdr:to>
      <xdr:col>24</xdr:col>
      <xdr:colOff>114300</xdr:colOff>
      <xdr:row>96</xdr:row>
      <xdr:rowOff>29845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157980" y="1570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123190</xdr:rowOff>
    </xdr:from>
    <xdr:to>
      <xdr:col>19</xdr:col>
      <xdr:colOff>172720</xdr:colOff>
      <xdr:row>97</xdr:row>
      <xdr:rowOff>170180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641600" y="16068040"/>
          <a:ext cx="8128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5080</xdr:rowOff>
    </xdr:from>
    <xdr:to>
      <xdr:col>20</xdr:col>
      <xdr:colOff>38100</xdr:colOff>
      <xdr:row>96</xdr:row>
      <xdr:rowOff>106680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408680" y="1577848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94</xdr:row>
      <xdr:rowOff>123190</xdr:rowOff>
    </xdr:from>
    <xdr:ext cx="593090" cy="25336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177540" y="1555369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112395</xdr:rowOff>
    </xdr:from>
    <xdr:to>
      <xdr:col>15</xdr:col>
      <xdr:colOff>50800</xdr:colOff>
      <xdr:row>97</xdr:row>
      <xdr:rowOff>170180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1841500" y="16057245"/>
          <a:ext cx="8001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590800" y="1586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95</xdr:row>
      <xdr:rowOff>37465</xdr:rowOff>
    </xdr:from>
    <xdr:ext cx="59309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377440" y="1563941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133,325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172720</xdr:colOff>
      <xdr:row>97</xdr:row>
      <xdr:rowOff>112395</xdr:rowOff>
    </xdr:from>
    <xdr:to>
      <xdr:col>10</xdr:col>
      <xdr:colOff>114300</xdr:colOff>
      <xdr:row>98</xdr:row>
      <xdr:rowOff>161290</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036320" y="16057245"/>
          <a:ext cx="80518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153670</xdr:rowOff>
    </xdr:from>
    <xdr:to>
      <xdr:col>10</xdr:col>
      <xdr:colOff>165100</xdr:colOff>
      <xdr:row>96</xdr:row>
      <xdr:rowOff>83820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790700" y="1575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100330</xdr:rowOff>
    </xdr:from>
    <xdr:ext cx="593090" cy="25336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559560" y="1553083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143,311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86360</xdr:rowOff>
    </xdr:from>
    <xdr:to>
      <xdr:col>6</xdr:col>
      <xdr:colOff>38100</xdr:colOff>
      <xdr:row>98</xdr:row>
      <xdr:rowOff>15875</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990600" y="16031210"/>
          <a:ext cx="838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32385</xdr:rowOff>
    </xdr:from>
    <xdr:ext cx="593090" cy="25336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759460" y="1580578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118,022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5628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036060" y="167106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172720</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2816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4688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6687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172720</xdr:colOff>
      <xdr:row>101</xdr:row>
      <xdr:rowOff>80010</xdr:rowOff>
    </xdr:from>
    <xdr:ext cx="76200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6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137160</xdr:rowOff>
    </xdr:from>
    <xdr:to>
      <xdr:col>24</xdr:col>
      <xdr:colOff>114300</xdr:colOff>
      <xdr:row>97</xdr:row>
      <xdr:rowOff>67310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157980" y="1591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115570</xdr:rowOff>
    </xdr:from>
    <xdr:ext cx="598805" cy="259080"/>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259580" y="158889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129,068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72390</xdr:rowOff>
    </xdr:from>
    <xdr:to>
      <xdr:col>20</xdr:col>
      <xdr:colOff>38100</xdr:colOff>
      <xdr:row>98</xdr:row>
      <xdr:rowOff>2540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408680" y="1601724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97</xdr:row>
      <xdr:rowOff>165100</xdr:rowOff>
    </xdr:from>
    <xdr:ext cx="593090"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177540" y="161099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119,245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119380</xdr:rowOff>
    </xdr:from>
    <xdr:to>
      <xdr:col>15</xdr:col>
      <xdr:colOff>101600</xdr:colOff>
      <xdr:row>98</xdr:row>
      <xdr:rowOff>49530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590800" y="1606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98</xdr:row>
      <xdr:rowOff>40640</xdr:rowOff>
    </xdr:from>
    <xdr:ext cx="593090" cy="25336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377440" y="1615694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114,942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61595</xdr:rowOff>
    </xdr:from>
    <xdr:to>
      <xdr:col>10</xdr:col>
      <xdr:colOff>165100</xdr:colOff>
      <xdr:row>97</xdr:row>
      <xdr:rowOff>163195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790700" y="1600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97</xdr:row>
      <xdr:rowOff>154940</xdr:rowOff>
    </xdr:from>
    <xdr:ext cx="593090" cy="25336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559560" y="1609979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120,251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110490</xdr:rowOff>
    </xdr:from>
    <xdr:to>
      <xdr:col>6</xdr:col>
      <xdr:colOff>38100</xdr:colOff>
      <xdr:row>99</xdr:row>
      <xdr:rowOff>40640</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990600" y="1622679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99</xdr:row>
      <xdr:rowOff>31750</xdr:rowOff>
    </xdr:from>
    <xdr:ext cx="593090" cy="25336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759460" y="163195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54610</xdr:rowOff>
    </xdr:from>
    <xdr:to>
      <xdr:col>59</xdr:col>
      <xdr:colOff>50800</xdr:colOff>
      <xdr:row>25</xdr:row>
      <xdr:rowOff>30480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5999480" y="3830320"/>
          <a:ext cx="42418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54610</xdr:rowOff>
    </xdr:from>
    <xdr:to>
      <xdr:col>43</xdr:col>
      <xdr:colOff>63500</xdr:colOff>
      <xdr:row>26</xdr:row>
      <xdr:rowOff>133350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10870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85090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10870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54610</xdr:rowOff>
    </xdr:from>
    <xdr:to>
      <xdr:col>48</xdr:col>
      <xdr:colOff>127000</xdr:colOff>
      <xdr:row>26</xdr:row>
      <xdr:rowOff>133350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03580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85090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03580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54610</xdr:rowOff>
    </xdr:from>
    <xdr:to>
      <xdr:col>54</xdr:col>
      <xdr:colOff>127000</xdr:colOff>
      <xdr:row>26</xdr:row>
      <xdr:rowOff>133350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0721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85090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0721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58,110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24130</xdr:rowOff>
    </xdr:from>
    <xdr:to>
      <xdr:col>59</xdr:col>
      <xdr:colOff>50800</xdr:colOff>
      <xdr:row>41</xdr:row>
      <xdr:rowOff>78740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5999480" y="4618990"/>
          <a:ext cx="42418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1272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61380" y="44367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78740</xdr:rowOff>
    </xdr:from>
    <xdr:to>
      <xdr:col>59</xdr:col>
      <xdr:colOff>50800</xdr:colOff>
      <xdr:row>41</xdr:row>
      <xdr:rowOff>78740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99948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94615</xdr:rowOff>
    </xdr:from>
    <xdr:to>
      <xdr:col>59</xdr:col>
      <xdr:colOff>50800</xdr:colOff>
      <xdr:row>39</xdr:row>
      <xdr:rowOff>94615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999480" y="64916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122555</xdr:rowOff>
    </xdr:from>
    <xdr:ext cx="243205" cy="247650"/>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768340" y="6355715"/>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109855</xdr:rowOff>
    </xdr:from>
    <xdr:to>
      <xdr:col>59</xdr:col>
      <xdr:colOff>50800</xdr:colOff>
      <xdr:row>37</xdr:row>
      <xdr:rowOff>109855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999480" y="61791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137795</xdr:rowOff>
    </xdr:from>
    <xdr:ext cx="525780" cy="24193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521325" y="604329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125730</xdr:rowOff>
    </xdr:from>
    <xdr:to>
      <xdr:col>59</xdr:col>
      <xdr:colOff>50800</xdr:colOff>
      <xdr:row>35</xdr:row>
      <xdr:rowOff>125730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5999480" y="58674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153670</xdr:rowOff>
    </xdr:from>
    <xdr:ext cx="525780" cy="24447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521325" y="573151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141605</xdr:rowOff>
    </xdr:from>
    <xdr:to>
      <xdr:col>59</xdr:col>
      <xdr:colOff>50800</xdr:colOff>
      <xdr:row>33</xdr:row>
      <xdr:rowOff>141605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5999480" y="55556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5715</xdr:rowOff>
    </xdr:from>
    <xdr:ext cx="525780" cy="245110"/>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5521325" y="5419725"/>
          <a:ext cx="5257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157480</xdr:rowOff>
    </xdr:from>
    <xdr:to>
      <xdr:col>59</xdr:col>
      <xdr:colOff>50800</xdr:colOff>
      <xdr:row>31</xdr:row>
      <xdr:rowOff>157480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5999480" y="524383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20955</xdr:rowOff>
    </xdr:from>
    <xdr:ext cx="589915" cy="24701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5457190" y="5107305"/>
          <a:ext cx="58991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5999480" y="49307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36830</xdr:rowOff>
    </xdr:from>
    <xdr:ext cx="589915" cy="24447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5457190" y="4795520"/>
          <a:ext cx="589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28</xdr:row>
      <xdr:rowOff>24130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5999480" y="46189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52070</xdr:rowOff>
    </xdr:from>
    <xdr:ext cx="589915" cy="24193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5457190" y="44831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41</xdr:row>
      <xdr:rowOff>78740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5999480" y="4618990"/>
          <a:ext cx="42418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172720</xdr:colOff>
      <xdr:row>34</xdr:row>
      <xdr:rowOff>26035</xdr:rowOff>
    </xdr:from>
    <xdr:to>
      <xdr:col>54</xdr:col>
      <xdr:colOff>172720</xdr:colOff>
      <xdr:row>38</xdr:row>
      <xdr:rowOff>35560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499600" y="5603875"/>
          <a:ext cx="0" cy="664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38735</xdr:rowOff>
    </xdr:from>
    <xdr:ext cx="534670" cy="24193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9550400" y="627189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21,465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35560</xdr:rowOff>
    </xdr:from>
    <xdr:to>
      <xdr:col>55</xdr:col>
      <xdr:colOff>88900</xdr:colOff>
      <xdr:row>38</xdr:row>
      <xdr:rowOff>35560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428480" y="626872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139065</xdr:rowOff>
    </xdr:from>
    <xdr:ext cx="534670" cy="24193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9550400" y="538924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85,328</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26035</xdr:rowOff>
    </xdr:from>
    <xdr:to>
      <xdr:col>55</xdr:col>
      <xdr:colOff>88900</xdr:colOff>
      <xdr:row>34</xdr:row>
      <xdr:rowOff>26035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428480" y="56038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45720</xdr:rowOff>
    </xdr:from>
    <xdr:to>
      <xdr:col>55</xdr:col>
      <xdr:colOff>0</xdr:colOff>
      <xdr:row>36</xdr:row>
      <xdr:rowOff>70485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5951220"/>
          <a:ext cx="7493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138430</xdr:rowOff>
    </xdr:from>
    <xdr:ext cx="534670" cy="24193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9550400" y="6043930"/>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36,369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158750</xdr:rowOff>
    </xdr:from>
    <xdr:to>
      <xdr:col>55</xdr:col>
      <xdr:colOff>50800</xdr:colOff>
      <xdr:row>37</xdr:row>
      <xdr:rowOff>92710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466580" y="606425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172720</xdr:colOff>
      <xdr:row>35</xdr:row>
      <xdr:rowOff>154305</xdr:rowOff>
    </xdr:from>
    <xdr:to>
      <xdr:col>50</xdr:col>
      <xdr:colOff>114300</xdr:colOff>
      <xdr:row>36</xdr:row>
      <xdr:rowOff>45720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7945120" y="5895975"/>
          <a:ext cx="80518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132080</xdr:rowOff>
    </xdr:from>
    <xdr:to>
      <xdr:col>50</xdr:col>
      <xdr:colOff>165100</xdr:colOff>
      <xdr:row>37</xdr:row>
      <xdr:rowOff>65405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0375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57150</xdr:rowOff>
    </xdr:from>
    <xdr:ext cx="534670" cy="24765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00745" y="612648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38,944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154305</xdr:rowOff>
    </xdr:from>
    <xdr:to>
      <xdr:col>45</xdr:col>
      <xdr:colOff>172720</xdr:colOff>
      <xdr:row>36</xdr:row>
      <xdr:rowOff>49530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132320" y="5895975"/>
          <a:ext cx="8128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93980</xdr:rowOff>
    </xdr:from>
    <xdr:to>
      <xdr:col>46</xdr:col>
      <xdr:colOff>38100</xdr:colOff>
      <xdr:row>37</xdr:row>
      <xdr:rowOff>27940</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99400" y="599948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18415</xdr:rowOff>
    </xdr:from>
    <xdr:ext cx="528955" cy="24511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700645" y="6087745"/>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30</xdr:row>
      <xdr:rowOff>12700</xdr:rowOff>
    </xdr:from>
    <xdr:to>
      <xdr:col>41</xdr:col>
      <xdr:colOff>50800</xdr:colOff>
      <xdr:row>36</xdr:row>
      <xdr:rowOff>49530</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332220" y="4935220"/>
          <a:ext cx="800100" cy="1019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131445</xdr:rowOff>
    </xdr:from>
    <xdr:to>
      <xdr:col>41</xdr:col>
      <xdr:colOff>101600</xdr:colOff>
      <xdr:row>37</xdr:row>
      <xdr:rowOff>64770</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081520" y="60369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56515</xdr:rowOff>
    </xdr:from>
    <xdr:ext cx="528955" cy="24765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900545" y="612584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39,003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77470</xdr:rowOff>
    </xdr:from>
    <xdr:to>
      <xdr:col>36</xdr:col>
      <xdr:colOff>165100</xdr:colOff>
      <xdr:row>31</xdr:row>
      <xdr:rowOff>10795</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281420" y="49999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2540</xdr:rowOff>
    </xdr:from>
    <xdr:ext cx="593090" cy="24765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050280" y="5088890"/>
          <a:ext cx="593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76200</xdr:rowOff>
    </xdr:from>
    <xdr:ext cx="762000" cy="24765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268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76200</xdr:rowOff>
    </xdr:from>
    <xdr:ext cx="762000" cy="24765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775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172720</xdr:colOff>
      <xdr:row>41</xdr:row>
      <xdr:rowOff>76200</xdr:rowOff>
    </xdr:from>
    <xdr:ext cx="762000" cy="24765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7724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76200</xdr:rowOff>
    </xdr:from>
    <xdr:ext cx="762000" cy="24765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9596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76200</xdr:rowOff>
    </xdr:from>
    <xdr:ext cx="762000" cy="24765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1595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21590</xdr:rowOff>
    </xdr:from>
    <xdr:to>
      <xdr:col>55</xdr:col>
      <xdr:colOff>50800</xdr:colOff>
      <xdr:row>36</xdr:row>
      <xdr:rowOff>118745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466580" y="592709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43815</xdr:rowOff>
    </xdr:from>
    <xdr:ext cx="534670" cy="24447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9550400" y="57854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49,575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160655</xdr:rowOff>
    </xdr:from>
    <xdr:to>
      <xdr:col>50</xdr:col>
      <xdr:colOff>165100</xdr:colOff>
      <xdr:row>36</xdr:row>
      <xdr:rowOff>93980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59023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109855</xdr:rowOff>
    </xdr:from>
    <xdr:ext cx="534670" cy="247650"/>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500745" y="568769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51,977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105410</xdr:rowOff>
    </xdr:from>
    <xdr:to>
      <xdr:col>46</xdr:col>
      <xdr:colOff>38100</xdr:colOff>
      <xdr:row>36</xdr:row>
      <xdr:rowOff>38735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99400" y="584708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54610</xdr:rowOff>
    </xdr:from>
    <xdr:ext cx="528955" cy="247650"/>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700645" y="563245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1270</xdr:rowOff>
    </xdr:from>
    <xdr:to>
      <xdr:col>41</xdr:col>
      <xdr:colOff>101600</xdr:colOff>
      <xdr:row>36</xdr:row>
      <xdr:rowOff>98425</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081520" y="59067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114300</xdr:rowOff>
    </xdr:from>
    <xdr:ext cx="528955" cy="247650"/>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900545" y="569214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51,546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29</xdr:row>
      <xdr:rowOff>127635</xdr:rowOff>
    </xdr:from>
    <xdr:to>
      <xdr:col>36</xdr:col>
      <xdr:colOff>165100</xdr:colOff>
      <xdr:row>30</xdr:row>
      <xdr:rowOff>60960</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281420" y="48863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76835</xdr:rowOff>
    </xdr:from>
    <xdr:ext cx="593090" cy="247650"/>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50280" y="4671695"/>
          <a:ext cx="593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149,616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54610</xdr:rowOff>
    </xdr:from>
    <xdr:to>
      <xdr:col>59</xdr:col>
      <xdr:colOff>50800</xdr:colOff>
      <xdr:row>45</xdr:row>
      <xdr:rowOff>30480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5999480" y="7106920"/>
          <a:ext cx="42418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54610</xdr:rowOff>
    </xdr:from>
    <xdr:to>
      <xdr:col>43</xdr:col>
      <xdr:colOff>63500</xdr:colOff>
      <xdr:row>46</xdr:row>
      <xdr:rowOff>133350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10870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85090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10870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54610</xdr:rowOff>
    </xdr:from>
    <xdr:to>
      <xdr:col>48</xdr:col>
      <xdr:colOff>127000</xdr:colOff>
      <xdr:row>46</xdr:row>
      <xdr:rowOff>133350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03580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85090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03580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54610</xdr:rowOff>
    </xdr:from>
    <xdr:to>
      <xdr:col>54</xdr:col>
      <xdr:colOff>127000</xdr:colOff>
      <xdr:row>46</xdr:row>
      <xdr:rowOff>133350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0721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85090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0721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24130</xdr:rowOff>
    </xdr:from>
    <xdr:to>
      <xdr:col>59</xdr:col>
      <xdr:colOff>50800</xdr:colOff>
      <xdr:row>61</xdr:row>
      <xdr:rowOff>78740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5999480" y="7895590"/>
          <a:ext cx="42418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1272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61380" y="77133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78740</xdr:rowOff>
    </xdr:from>
    <xdr:to>
      <xdr:col>59</xdr:col>
      <xdr:colOff>50800</xdr:colOff>
      <xdr:row>61</xdr:row>
      <xdr:rowOff>78740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999480" y="100799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60</xdr:row>
      <xdr:rowOff>106680</xdr:rowOff>
    </xdr:from>
    <xdr:ext cx="243205" cy="24193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768340" y="994410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42545</xdr:rowOff>
    </xdr:from>
    <xdr:to>
      <xdr:col>59</xdr:col>
      <xdr:colOff>50800</xdr:colOff>
      <xdr:row>59</xdr:row>
      <xdr:rowOff>42545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999480" y="97161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58</xdr:row>
      <xdr:rowOff>70485</xdr:rowOff>
    </xdr:from>
    <xdr:ext cx="525780" cy="24765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521325" y="9580245"/>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999480" y="93516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34290</xdr:rowOff>
    </xdr:from>
    <xdr:ext cx="525780" cy="24447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521325" y="921639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133350</xdr:rowOff>
    </xdr:from>
    <xdr:to>
      <xdr:col>59</xdr:col>
      <xdr:colOff>50800</xdr:colOff>
      <xdr:row>54</xdr:row>
      <xdr:rowOff>133350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999480" y="89877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161290</xdr:rowOff>
    </xdr:from>
    <xdr:ext cx="525780" cy="24193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521325" y="88519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97155</xdr:rowOff>
    </xdr:from>
    <xdr:to>
      <xdr:col>59</xdr:col>
      <xdr:colOff>50800</xdr:colOff>
      <xdr:row>52</xdr:row>
      <xdr:rowOff>97155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5999480" y="86239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125095</xdr:rowOff>
    </xdr:from>
    <xdr:ext cx="525780" cy="247650"/>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521325" y="8488045"/>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60325</xdr:rowOff>
    </xdr:from>
    <xdr:to>
      <xdr:col>59</xdr:col>
      <xdr:colOff>50800</xdr:colOff>
      <xdr:row>50</xdr:row>
      <xdr:rowOff>60325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5999480" y="82594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88900</xdr:rowOff>
    </xdr:from>
    <xdr:ext cx="589915" cy="24447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5457190" y="8124190"/>
          <a:ext cx="589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48</xdr:row>
      <xdr:rowOff>24130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5999480" y="78955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52070</xdr:rowOff>
    </xdr:from>
    <xdr:ext cx="589915" cy="24193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5457190" y="77597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61</xdr:row>
      <xdr:rowOff>78740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5999480" y="7895590"/>
          <a:ext cx="42418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172720</xdr:colOff>
      <xdr:row>50</xdr:row>
      <xdr:rowOff>110490</xdr:rowOff>
    </xdr:from>
    <xdr:to>
      <xdr:col>54</xdr:col>
      <xdr:colOff>172720</xdr:colOff>
      <xdr:row>58</xdr:row>
      <xdr:rowOff>130175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499600" y="8309610"/>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133985</xdr:rowOff>
    </xdr:from>
    <xdr:ext cx="534670" cy="247650"/>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9550400" y="964374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24,157</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130175</xdr:rowOff>
    </xdr:from>
    <xdr:to>
      <xdr:col>55</xdr:col>
      <xdr:colOff>88900</xdr:colOff>
      <xdr:row>58</xdr:row>
      <xdr:rowOff>130175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428480" y="96399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59690</xdr:rowOff>
    </xdr:from>
    <xdr:ext cx="534670" cy="247650"/>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9550400" y="809498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97,264</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110490</xdr:rowOff>
    </xdr:from>
    <xdr:to>
      <xdr:col>55</xdr:col>
      <xdr:colOff>88900</xdr:colOff>
      <xdr:row>50</xdr:row>
      <xdr:rowOff>110490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9428480" y="83096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126365</xdr:rowOff>
    </xdr:from>
    <xdr:to>
      <xdr:col>55</xdr:col>
      <xdr:colOff>0</xdr:colOff>
      <xdr:row>55</xdr:row>
      <xdr:rowOff>4445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8816975"/>
          <a:ext cx="749300" cy="205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88900</xdr:rowOff>
    </xdr:from>
    <xdr:ext cx="534670" cy="24447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9550400" y="9107170"/>
          <a:ext cx="534670"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49,684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108585</xdr:rowOff>
    </xdr:from>
    <xdr:to>
      <xdr:col>55</xdr:col>
      <xdr:colOff>50800</xdr:colOff>
      <xdr:row>56</xdr:row>
      <xdr:rowOff>41910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466580" y="912685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172720</xdr:colOff>
      <xdr:row>53</xdr:row>
      <xdr:rowOff>126365</xdr:rowOff>
    </xdr:from>
    <xdr:to>
      <xdr:col>50</xdr:col>
      <xdr:colOff>114300</xdr:colOff>
      <xdr:row>56</xdr:row>
      <xdr:rowOff>129540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945120" y="8816975"/>
          <a:ext cx="805180" cy="494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132080</xdr:rowOff>
    </xdr:from>
    <xdr:to>
      <xdr:col>50</xdr:col>
      <xdr:colOff>165100</xdr:colOff>
      <xdr:row>56</xdr:row>
      <xdr:rowOff>65405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1503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57150</xdr:rowOff>
    </xdr:from>
    <xdr:ext cx="534670" cy="24765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00745" y="923925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48,387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129540</xdr:rowOff>
    </xdr:from>
    <xdr:to>
      <xdr:col>45</xdr:col>
      <xdr:colOff>172720</xdr:colOff>
      <xdr:row>56</xdr:row>
      <xdr:rowOff>130810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132320" y="931164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149860</xdr:rowOff>
    </xdr:from>
    <xdr:to>
      <xdr:col>46</xdr:col>
      <xdr:colOff>38100</xdr:colOff>
      <xdr:row>56</xdr:row>
      <xdr:rowOff>83185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99400" y="916813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99060</xdr:rowOff>
    </xdr:from>
    <xdr:ext cx="528955" cy="24447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700645" y="8953500"/>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130810</xdr:rowOff>
    </xdr:from>
    <xdr:to>
      <xdr:col>41</xdr:col>
      <xdr:colOff>50800</xdr:colOff>
      <xdr:row>57</xdr:row>
      <xdr:rowOff>110490</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332220" y="9312910"/>
          <a:ext cx="8001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137795</xdr:rowOff>
    </xdr:from>
    <xdr:to>
      <xdr:col>41</xdr:col>
      <xdr:colOff>101600</xdr:colOff>
      <xdr:row>56</xdr:row>
      <xdr:rowOff>71120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081520" y="91560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86995</xdr:rowOff>
    </xdr:from>
    <xdr:ext cx="528955" cy="24384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900545" y="8941435"/>
          <a:ext cx="528955"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62865</xdr:rowOff>
    </xdr:from>
    <xdr:to>
      <xdr:col>36</xdr:col>
      <xdr:colOff>165100</xdr:colOff>
      <xdr:row>55</xdr:row>
      <xdr:rowOff>160020</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281420" y="90811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12065</xdr:rowOff>
    </xdr:from>
    <xdr:ext cx="534670" cy="24765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082665" y="886650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76200</xdr:rowOff>
    </xdr:from>
    <xdr:ext cx="762000" cy="24765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268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76200</xdr:rowOff>
    </xdr:from>
    <xdr:ext cx="762000" cy="247650"/>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775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172720</xdr:colOff>
      <xdr:row>61</xdr:row>
      <xdr:rowOff>76200</xdr:rowOff>
    </xdr:from>
    <xdr:ext cx="762000" cy="24765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7724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76200</xdr:rowOff>
    </xdr:from>
    <xdr:ext cx="762000" cy="24765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9596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76200</xdr:rowOff>
    </xdr:from>
    <xdr:ext cx="762000" cy="24765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1595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119380</xdr:rowOff>
    </xdr:from>
    <xdr:to>
      <xdr:col>55</xdr:col>
      <xdr:colOff>50800</xdr:colOff>
      <xdr:row>55</xdr:row>
      <xdr:rowOff>52705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466580" y="897382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141605</xdr:rowOff>
    </xdr:from>
    <xdr:ext cx="534670" cy="243840"/>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9550400" y="883221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53</xdr:row>
      <xdr:rowOff>78105</xdr:rowOff>
    </xdr:from>
    <xdr:to>
      <xdr:col>50</xdr:col>
      <xdr:colOff>165100</xdr:colOff>
      <xdr:row>54</xdr:row>
      <xdr:rowOff>11430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87687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52</xdr:row>
      <xdr:rowOff>27940</xdr:rowOff>
    </xdr:from>
    <xdr:ext cx="534670" cy="24193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500745" y="855472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69,352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81280</xdr:rowOff>
    </xdr:from>
    <xdr:to>
      <xdr:col>46</xdr:col>
      <xdr:colOff>38100</xdr:colOff>
      <xdr:row>57</xdr:row>
      <xdr:rowOff>14605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99400" y="926338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5715</xdr:rowOff>
    </xdr:from>
    <xdr:ext cx="528955" cy="24511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700645" y="9351645"/>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82550</xdr:rowOff>
    </xdr:from>
    <xdr:to>
      <xdr:col>41</xdr:col>
      <xdr:colOff>101600</xdr:colOff>
      <xdr:row>57</xdr:row>
      <xdr:rowOff>15875</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081520" y="92646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6985</xdr:rowOff>
    </xdr:from>
    <xdr:ext cx="528955" cy="24511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900545" y="9352915"/>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42,134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61595</xdr:rowOff>
    </xdr:from>
    <xdr:to>
      <xdr:col>36</xdr:col>
      <xdr:colOff>165100</xdr:colOff>
      <xdr:row>57</xdr:row>
      <xdr:rowOff>158750</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281420" y="94075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150495</xdr:rowOff>
    </xdr:from>
    <xdr:ext cx="534670" cy="24193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82665" y="949642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34,281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54610</xdr:rowOff>
    </xdr:from>
    <xdr:to>
      <xdr:col>59</xdr:col>
      <xdr:colOff>50800</xdr:colOff>
      <xdr:row>65</xdr:row>
      <xdr:rowOff>30480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5999480" y="10383520"/>
          <a:ext cx="42418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54610</xdr:rowOff>
    </xdr:from>
    <xdr:to>
      <xdr:col>43</xdr:col>
      <xdr:colOff>63500</xdr:colOff>
      <xdr:row>66</xdr:row>
      <xdr:rowOff>133350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10870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85090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10870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54610</xdr:rowOff>
    </xdr:from>
    <xdr:to>
      <xdr:col>48</xdr:col>
      <xdr:colOff>127000</xdr:colOff>
      <xdr:row>66</xdr:row>
      <xdr:rowOff>133350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03580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85090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03580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54610</xdr:rowOff>
    </xdr:from>
    <xdr:to>
      <xdr:col>54</xdr:col>
      <xdr:colOff>127000</xdr:colOff>
      <xdr:row>66</xdr:row>
      <xdr:rowOff>133350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07212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85090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07212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24130</xdr:rowOff>
    </xdr:from>
    <xdr:to>
      <xdr:col>59</xdr:col>
      <xdr:colOff>50800</xdr:colOff>
      <xdr:row>81</xdr:row>
      <xdr:rowOff>78740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5999480" y="11172190"/>
          <a:ext cx="42418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1272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5961380" y="109899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78740</xdr:rowOff>
    </xdr:from>
    <xdr:to>
      <xdr:col>59</xdr:col>
      <xdr:colOff>50800</xdr:colOff>
      <xdr:row>81</xdr:row>
      <xdr:rowOff>78740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5999480" y="133565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42545</xdr:rowOff>
    </xdr:from>
    <xdr:to>
      <xdr:col>59</xdr:col>
      <xdr:colOff>50800</xdr:colOff>
      <xdr:row>79</xdr:row>
      <xdr:rowOff>42545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999480" y="129927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70485</xdr:rowOff>
    </xdr:from>
    <xdr:ext cx="243205" cy="24765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768340" y="12856845"/>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999480" y="126282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34290</xdr:rowOff>
    </xdr:from>
    <xdr:ext cx="525780" cy="24447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521325" y="1249299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133350</xdr:rowOff>
    </xdr:from>
    <xdr:to>
      <xdr:col>59</xdr:col>
      <xdr:colOff>50800</xdr:colOff>
      <xdr:row>74</xdr:row>
      <xdr:rowOff>133350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999480" y="12264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161290</xdr:rowOff>
    </xdr:from>
    <xdr:ext cx="525780" cy="24193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521325" y="121285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97155</xdr:rowOff>
    </xdr:from>
    <xdr:to>
      <xdr:col>59</xdr:col>
      <xdr:colOff>50800</xdr:colOff>
      <xdr:row>72</xdr:row>
      <xdr:rowOff>97155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5999480" y="119005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125095</xdr:rowOff>
    </xdr:from>
    <xdr:ext cx="525780" cy="24765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521325" y="11764645"/>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60325</xdr:rowOff>
    </xdr:from>
    <xdr:to>
      <xdr:col>59</xdr:col>
      <xdr:colOff>50800</xdr:colOff>
      <xdr:row>70</xdr:row>
      <xdr:rowOff>60325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5999480" y="11536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88900</xdr:rowOff>
    </xdr:from>
    <xdr:ext cx="525780" cy="24447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5521325" y="1140079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68</xdr:row>
      <xdr:rowOff>24130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5999480" y="111721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52070</xdr:rowOff>
    </xdr:from>
    <xdr:ext cx="525780" cy="24193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5521325" y="110363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81</xdr:row>
      <xdr:rowOff>78740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5999480" y="11172190"/>
          <a:ext cx="42418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172720</xdr:colOff>
      <xdr:row>71</xdr:row>
      <xdr:rowOff>22225</xdr:rowOff>
    </xdr:from>
    <xdr:to>
      <xdr:col>54</xdr:col>
      <xdr:colOff>172720</xdr:colOff>
      <xdr:row>79</xdr:row>
      <xdr:rowOff>27940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499600" y="11661775"/>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31750</xdr:rowOff>
    </xdr:from>
    <xdr:ext cx="378460" cy="24447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9550400" y="12981940"/>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404</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27940</xdr:rowOff>
    </xdr:from>
    <xdr:to>
      <xdr:col>55</xdr:col>
      <xdr:colOff>88900</xdr:colOff>
      <xdr:row>79</xdr:row>
      <xdr:rowOff>27940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428480" y="129781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135255</xdr:rowOff>
    </xdr:from>
    <xdr:ext cx="534670" cy="247650"/>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9550400" y="1144714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36,551</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22225</xdr:rowOff>
    </xdr:from>
    <xdr:to>
      <xdr:col>55</xdr:col>
      <xdr:colOff>88900</xdr:colOff>
      <xdr:row>71</xdr:row>
      <xdr:rowOff>22225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428480" y="116617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49530</xdr:rowOff>
    </xdr:from>
    <xdr:to>
      <xdr:col>55</xdr:col>
      <xdr:colOff>0</xdr:colOff>
      <xdr:row>77</xdr:row>
      <xdr:rowOff>55245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2672060"/>
          <a:ext cx="7493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158750</xdr:rowOff>
    </xdr:from>
    <xdr:ext cx="469900" cy="24193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9550400" y="12453620"/>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9,562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137160</xdr:rowOff>
    </xdr:from>
    <xdr:to>
      <xdr:col>55</xdr:col>
      <xdr:colOff>50800</xdr:colOff>
      <xdr:row>77</xdr:row>
      <xdr:rowOff>70485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466580" y="1259586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172720</xdr:colOff>
      <xdr:row>77</xdr:row>
      <xdr:rowOff>55245</xdr:rowOff>
    </xdr:from>
    <xdr:to>
      <xdr:col>50</xdr:col>
      <xdr:colOff>114300</xdr:colOff>
      <xdr:row>77</xdr:row>
      <xdr:rowOff>124460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945120" y="12677775"/>
          <a:ext cx="80518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96520</xdr:rowOff>
    </xdr:from>
    <xdr:to>
      <xdr:col>50</xdr:col>
      <xdr:colOff>165100</xdr:colOff>
      <xdr:row>77</xdr:row>
      <xdr:rowOff>29845</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25552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45720</xdr:rowOff>
    </xdr:from>
    <xdr:ext cx="534670" cy="24447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00745" y="1234059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71755</xdr:rowOff>
    </xdr:from>
    <xdr:to>
      <xdr:col>45</xdr:col>
      <xdr:colOff>172720</xdr:colOff>
      <xdr:row>77</xdr:row>
      <xdr:rowOff>124460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132320" y="12694285"/>
          <a:ext cx="8128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33020</xdr:rowOff>
    </xdr:from>
    <xdr:to>
      <xdr:col>46</xdr:col>
      <xdr:colOff>38100</xdr:colOff>
      <xdr:row>76</xdr:row>
      <xdr:rowOff>129540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99400" y="12491720"/>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146050</xdr:rowOff>
    </xdr:from>
    <xdr:ext cx="528955" cy="24447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700645" y="12277090"/>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127635</xdr:rowOff>
    </xdr:from>
    <xdr:to>
      <xdr:col>41</xdr:col>
      <xdr:colOff>50800</xdr:colOff>
      <xdr:row>77</xdr:row>
      <xdr:rowOff>71755</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332220" y="12586335"/>
          <a:ext cx="800100" cy="107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11430</xdr:rowOff>
    </xdr:from>
    <xdr:to>
      <xdr:col>41</xdr:col>
      <xdr:colOff>101600</xdr:colOff>
      <xdr:row>76</xdr:row>
      <xdr:rowOff>108585</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081520" y="1247013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124460</xdr:rowOff>
    </xdr:from>
    <xdr:ext cx="528955" cy="24765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900545" y="1225550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75</xdr:row>
      <xdr:rowOff>147320</xdr:rowOff>
    </xdr:from>
    <xdr:to>
      <xdr:col>36</xdr:col>
      <xdr:colOff>165100</xdr:colOff>
      <xdr:row>76</xdr:row>
      <xdr:rowOff>80010</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281420" y="124421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95885</xdr:rowOff>
    </xdr:from>
    <xdr:ext cx="534670" cy="24193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082665" y="1222692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76200</xdr:rowOff>
    </xdr:from>
    <xdr:ext cx="762000" cy="24765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268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76200</xdr:rowOff>
    </xdr:from>
    <xdr:ext cx="762000" cy="24765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775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172720</xdr:colOff>
      <xdr:row>81</xdr:row>
      <xdr:rowOff>76200</xdr:rowOff>
    </xdr:from>
    <xdr:ext cx="762000" cy="24765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724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76200</xdr:rowOff>
    </xdr:from>
    <xdr:ext cx="762000" cy="247650"/>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9596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76200</xdr:rowOff>
    </xdr:from>
    <xdr:ext cx="762000" cy="24765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1595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1270</xdr:rowOff>
    </xdr:from>
    <xdr:to>
      <xdr:col>55</xdr:col>
      <xdr:colOff>50800</xdr:colOff>
      <xdr:row>77</xdr:row>
      <xdr:rowOff>98425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466580" y="1262380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144780</xdr:rowOff>
    </xdr:from>
    <xdr:ext cx="469900" cy="24447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9550400" y="1260348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8,796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6350</xdr:rowOff>
    </xdr:from>
    <xdr:to>
      <xdr:col>50</xdr:col>
      <xdr:colOff>165100</xdr:colOff>
      <xdr:row>77</xdr:row>
      <xdr:rowOff>104140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2628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77</xdr:row>
      <xdr:rowOff>95250</xdr:rowOff>
    </xdr:from>
    <xdr:ext cx="469900" cy="24193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33130" y="1271778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75565</xdr:rowOff>
    </xdr:from>
    <xdr:to>
      <xdr:col>46</xdr:col>
      <xdr:colOff>38100</xdr:colOff>
      <xdr:row>78</xdr:row>
      <xdr:rowOff>8890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99400" y="1269809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635</xdr:rowOff>
    </xdr:from>
    <xdr:ext cx="469900" cy="247650"/>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733030" y="1278699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23495</xdr:rowOff>
    </xdr:from>
    <xdr:to>
      <xdr:col>41</xdr:col>
      <xdr:colOff>101600</xdr:colOff>
      <xdr:row>77</xdr:row>
      <xdr:rowOff>120650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081520" y="126460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77</xdr:row>
      <xdr:rowOff>112395</xdr:rowOff>
    </xdr:from>
    <xdr:ext cx="469900" cy="24765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915150" y="1273492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76</xdr:row>
      <xdr:rowOff>79375</xdr:rowOff>
    </xdr:from>
    <xdr:to>
      <xdr:col>36</xdr:col>
      <xdr:colOff>165100</xdr:colOff>
      <xdr:row>77</xdr:row>
      <xdr:rowOff>12700</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281420" y="125380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4445</xdr:rowOff>
    </xdr:from>
    <xdr:ext cx="534670" cy="247650"/>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82665" y="1262697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11,151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54610</xdr:rowOff>
    </xdr:from>
    <xdr:to>
      <xdr:col>59</xdr:col>
      <xdr:colOff>50800</xdr:colOff>
      <xdr:row>85</xdr:row>
      <xdr:rowOff>30480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5999480" y="13660120"/>
          <a:ext cx="42418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54610</xdr:rowOff>
    </xdr:from>
    <xdr:to>
      <xdr:col>43</xdr:col>
      <xdr:colOff>63500</xdr:colOff>
      <xdr:row>86</xdr:row>
      <xdr:rowOff>133350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10870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85090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10870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54610</xdr:rowOff>
    </xdr:from>
    <xdr:to>
      <xdr:col>48</xdr:col>
      <xdr:colOff>127000</xdr:colOff>
      <xdr:row>86</xdr:row>
      <xdr:rowOff>133350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03580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85090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03580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54610</xdr:rowOff>
    </xdr:from>
    <xdr:to>
      <xdr:col>54</xdr:col>
      <xdr:colOff>127000</xdr:colOff>
      <xdr:row>86</xdr:row>
      <xdr:rowOff>133350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07212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85090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07212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42,236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24130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5999480" y="14448790"/>
          <a:ext cx="424180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1272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5961380" y="142665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5999480" y="16713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999480" y="16332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20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768340" y="161899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999480" y="15951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5780" cy="25908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521325" y="15808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5999480" y="1557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5780" cy="25336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521325" y="1542796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5999480" y="15189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5780" cy="259080"/>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521325" y="15046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60325</xdr:rowOff>
    </xdr:from>
    <xdr:to>
      <xdr:col>59</xdr:col>
      <xdr:colOff>50800</xdr:colOff>
      <xdr:row>90</xdr:row>
      <xdr:rowOff>60325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5999480" y="148126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89</xdr:row>
      <xdr:rowOff>88900</xdr:rowOff>
    </xdr:from>
    <xdr:ext cx="525780" cy="24511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5521325" y="14677390"/>
          <a:ext cx="5257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88</xdr:row>
      <xdr:rowOff>24130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5999480" y="144487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52070</xdr:rowOff>
    </xdr:from>
    <xdr:ext cx="589915" cy="24193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5457190" y="143129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5999480" y="14448790"/>
          <a:ext cx="424180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172720</xdr:colOff>
      <xdr:row>90</xdr:row>
      <xdr:rowOff>62865</xdr:rowOff>
    </xdr:from>
    <xdr:to>
      <xdr:col>54</xdr:col>
      <xdr:colOff>172720</xdr:colOff>
      <xdr:row>98</xdr:row>
      <xdr:rowOff>15240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499600" y="14815185"/>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19050</xdr:rowOff>
    </xdr:from>
    <xdr:ext cx="534670" cy="25336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9550400" y="161353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10,542</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15240</xdr:rowOff>
    </xdr:from>
    <xdr:to>
      <xdr:col>55</xdr:col>
      <xdr:colOff>88900</xdr:colOff>
      <xdr:row>98</xdr:row>
      <xdr:rowOff>15240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428480" y="1613154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12065</xdr:rowOff>
    </xdr:from>
    <xdr:ext cx="534670" cy="247650"/>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9550400" y="1460055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79,873</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62865</xdr:rowOff>
    </xdr:from>
    <xdr:to>
      <xdr:col>55</xdr:col>
      <xdr:colOff>88900</xdr:colOff>
      <xdr:row>90</xdr:row>
      <xdr:rowOff>62865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9428480" y="148151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88900</xdr:rowOff>
    </xdr:from>
    <xdr:to>
      <xdr:col>55</xdr:col>
      <xdr:colOff>0</xdr:colOff>
      <xdr:row>94</xdr:row>
      <xdr:rowOff>126365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5347950"/>
          <a:ext cx="74930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52070</xdr:rowOff>
    </xdr:from>
    <xdr:ext cx="534670" cy="25336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9550400" y="1565402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31,814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73660</xdr:rowOff>
    </xdr:from>
    <xdr:to>
      <xdr:col>55</xdr:col>
      <xdr:colOff>50800</xdr:colOff>
      <xdr:row>96</xdr:row>
      <xdr:rowOff>3810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466580" y="1567561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172720</xdr:colOff>
      <xdr:row>93</xdr:row>
      <xdr:rowOff>88900</xdr:rowOff>
    </xdr:from>
    <xdr:to>
      <xdr:col>50</xdr:col>
      <xdr:colOff>114300</xdr:colOff>
      <xdr:row>96</xdr:row>
      <xdr:rowOff>20955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945120" y="15347950"/>
          <a:ext cx="805180" cy="446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132715</xdr:rowOff>
    </xdr:from>
    <xdr:to>
      <xdr:col>50</xdr:col>
      <xdr:colOff>165100</xdr:colOff>
      <xdr:row>96</xdr:row>
      <xdr:rowOff>63500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5734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53975</xdr:rowOff>
    </xdr:from>
    <xdr:ext cx="534670" cy="25336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00745" y="158273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20955</xdr:rowOff>
    </xdr:from>
    <xdr:to>
      <xdr:col>45</xdr:col>
      <xdr:colOff>172720</xdr:colOff>
      <xdr:row>96</xdr:row>
      <xdr:rowOff>48895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132320" y="15794355"/>
          <a:ext cx="8128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4445</xdr:rowOff>
    </xdr:from>
    <xdr:to>
      <xdr:col>46</xdr:col>
      <xdr:colOff>38100</xdr:colOff>
      <xdr:row>96</xdr:row>
      <xdr:rowOff>106045</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99400" y="1577784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97790</xdr:rowOff>
    </xdr:from>
    <xdr:ext cx="528955" cy="25336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700645" y="158711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48895</xdr:rowOff>
    </xdr:from>
    <xdr:to>
      <xdr:col>41</xdr:col>
      <xdr:colOff>50800</xdr:colOff>
      <xdr:row>97</xdr:row>
      <xdr:rowOff>135890</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332220" y="15822295"/>
          <a:ext cx="800100" cy="258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19050</xdr:rowOff>
    </xdr:from>
    <xdr:to>
      <xdr:col>41</xdr:col>
      <xdr:colOff>101600</xdr:colOff>
      <xdr:row>96</xdr:row>
      <xdr:rowOff>120650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081520" y="1579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111760</xdr:rowOff>
    </xdr:from>
    <xdr:ext cx="528955" cy="25336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900545" y="158851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153670</xdr:rowOff>
    </xdr:from>
    <xdr:to>
      <xdr:col>36</xdr:col>
      <xdr:colOff>165100</xdr:colOff>
      <xdr:row>96</xdr:row>
      <xdr:rowOff>83820</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281420" y="1575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100330</xdr:rowOff>
    </xdr:from>
    <xdr:ext cx="534670" cy="25336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082665" y="155308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27,598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268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5775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172720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7724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9596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1595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75565</xdr:rowOff>
    </xdr:from>
    <xdr:to>
      <xdr:col>55</xdr:col>
      <xdr:colOff>50800</xdr:colOff>
      <xdr:row>95</xdr:row>
      <xdr:rowOff>6350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466580" y="15506065"/>
          <a:ext cx="838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98425</xdr:rowOff>
    </xdr:from>
    <xdr:ext cx="534670" cy="25336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9550400" y="153574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40,689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93</xdr:row>
      <xdr:rowOff>38100</xdr:rowOff>
    </xdr:from>
    <xdr:to>
      <xdr:col>50</xdr:col>
      <xdr:colOff>165100</xdr:colOff>
      <xdr:row>93</xdr:row>
      <xdr:rowOff>139700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529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91</xdr:row>
      <xdr:rowOff>156210</xdr:rowOff>
    </xdr:from>
    <xdr:ext cx="534670" cy="25336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500745" y="150723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51,667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141605</xdr:rowOff>
    </xdr:from>
    <xdr:to>
      <xdr:col>46</xdr:col>
      <xdr:colOff>38100</xdr:colOff>
      <xdr:row>96</xdr:row>
      <xdr:rowOff>71755</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99400" y="1574355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88265</xdr:rowOff>
    </xdr:from>
    <xdr:ext cx="528955" cy="25336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700645" y="155187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28,232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169545</xdr:rowOff>
    </xdr:from>
    <xdr:to>
      <xdr:col>41</xdr:col>
      <xdr:colOff>101600</xdr:colOff>
      <xdr:row>96</xdr:row>
      <xdr:rowOff>99695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081520" y="1577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116205</xdr:rowOff>
    </xdr:from>
    <xdr:ext cx="528955" cy="259080"/>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900545" y="155467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26,751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85090</xdr:rowOff>
    </xdr:from>
    <xdr:to>
      <xdr:col>36</xdr:col>
      <xdr:colOff>165100</xdr:colOff>
      <xdr:row>98</xdr:row>
      <xdr:rowOff>15240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281420" y="160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6350</xdr:rowOff>
    </xdr:from>
    <xdr:ext cx="534670" cy="25336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082665" y="161226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54610</xdr:rowOff>
    </xdr:from>
    <xdr:to>
      <xdr:col>89</xdr:col>
      <xdr:colOff>172720</xdr:colOff>
      <xdr:row>25</xdr:row>
      <xdr:rowOff>30480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1290300" y="3830320"/>
          <a:ext cx="42545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54610</xdr:rowOff>
    </xdr:from>
    <xdr:to>
      <xdr:col>74</xdr:col>
      <xdr:colOff>0</xdr:colOff>
      <xdr:row>26</xdr:row>
      <xdr:rowOff>133350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13995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85090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13995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54610</xdr:rowOff>
    </xdr:from>
    <xdr:to>
      <xdr:col>79</xdr:col>
      <xdr:colOff>63500</xdr:colOff>
      <xdr:row>26</xdr:row>
      <xdr:rowOff>133350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3266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85090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3266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54610</xdr:rowOff>
    </xdr:from>
    <xdr:to>
      <xdr:col>85</xdr:col>
      <xdr:colOff>63500</xdr:colOff>
      <xdr:row>26</xdr:row>
      <xdr:rowOff>133350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36294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85090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36294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24130</xdr:rowOff>
    </xdr:from>
    <xdr:to>
      <xdr:col>89</xdr:col>
      <xdr:colOff>172720</xdr:colOff>
      <xdr:row>41</xdr:row>
      <xdr:rowOff>78740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1290300" y="4618990"/>
          <a:ext cx="42545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4170" cy="21272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252200" y="4436745"/>
          <a:ext cx="3441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78740</xdr:rowOff>
    </xdr:from>
    <xdr:to>
      <xdr:col>89</xdr:col>
      <xdr:colOff>172720</xdr:colOff>
      <xdr:row>41</xdr:row>
      <xdr:rowOff>78740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1290300" y="68033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94615</xdr:rowOff>
    </xdr:from>
    <xdr:to>
      <xdr:col>89</xdr:col>
      <xdr:colOff>172720</xdr:colOff>
      <xdr:row>39</xdr:row>
      <xdr:rowOff>94615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1290300" y="649160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122555</xdr:rowOff>
    </xdr:from>
    <xdr:ext cx="243205" cy="24765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059160" y="6355715"/>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109855</xdr:rowOff>
    </xdr:from>
    <xdr:to>
      <xdr:col>89</xdr:col>
      <xdr:colOff>172720</xdr:colOff>
      <xdr:row>37</xdr:row>
      <xdr:rowOff>109855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1290300" y="617918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36</xdr:row>
      <xdr:rowOff>137795</xdr:rowOff>
    </xdr:from>
    <xdr:ext cx="467360" cy="24193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876280" y="6043295"/>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125730</xdr:rowOff>
    </xdr:from>
    <xdr:to>
      <xdr:col>89</xdr:col>
      <xdr:colOff>172720</xdr:colOff>
      <xdr:row>35</xdr:row>
      <xdr:rowOff>125730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1290300" y="58674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34</xdr:row>
      <xdr:rowOff>153670</xdr:rowOff>
    </xdr:from>
    <xdr:ext cx="467360" cy="24447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876280" y="573151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141605</xdr:rowOff>
    </xdr:from>
    <xdr:to>
      <xdr:col>89</xdr:col>
      <xdr:colOff>172720</xdr:colOff>
      <xdr:row>33</xdr:row>
      <xdr:rowOff>141605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1290300" y="555561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33</xdr:row>
      <xdr:rowOff>5715</xdr:rowOff>
    </xdr:from>
    <xdr:ext cx="467360" cy="24511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876280" y="5419725"/>
          <a:ext cx="4673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157480</xdr:rowOff>
    </xdr:from>
    <xdr:to>
      <xdr:col>89</xdr:col>
      <xdr:colOff>172720</xdr:colOff>
      <xdr:row>31</xdr:row>
      <xdr:rowOff>157480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1290300" y="524383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20955</xdr:rowOff>
    </xdr:from>
    <xdr:ext cx="525780" cy="24701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0812145" y="5107305"/>
          <a:ext cx="525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172720</xdr:colOff>
      <xdr:row>30</xdr:row>
      <xdr:rowOff>8255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1290300" y="493077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36830</xdr:rowOff>
    </xdr:from>
    <xdr:ext cx="525780" cy="24447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0812145" y="479552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172720</xdr:colOff>
      <xdr:row>28</xdr:row>
      <xdr:rowOff>24130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1290300" y="46189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52070</xdr:rowOff>
    </xdr:from>
    <xdr:ext cx="525780" cy="24193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0812145" y="44831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172720</xdr:colOff>
      <xdr:row>41</xdr:row>
      <xdr:rowOff>78740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1290300" y="4618990"/>
          <a:ext cx="42545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5715</xdr:rowOff>
    </xdr:from>
    <xdr:to>
      <xdr:col>85</xdr:col>
      <xdr:colOff>126365</xdr:colOff>
      <xdr:row>39</xdr:row>
      <xdr:rowOff>94615</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4806295" y="5092065"/>
          <a:ext cx="127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39</xdr:row>
      <xdr:rowOff>98425</xdr:rowOff>
    </xdr:from>
    <xdr:ext cx="249555" cy="24447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4853920" y="649541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94615</xdr:rowOff>
    </xdr:from>
    <xdr:to>
      <xdr:col>86</xdr:col>
      <xdr:colOff>25400</xdr:colOff>
      <xdr:row>39</xdr:row>
      <xdr:rowOff>94615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719300" y="64916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29</xdr:row>
      <xdr:rowOff>118110</xdr:rowOff>
    </xdr:from>
    <xdr:ext cx="534670" cy="245110"/>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4853920" y="487680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13,457</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5715</xdr:rowOff>
    </xdr:from>
    <xdr:to>
      <xdr:col>86</xdr:col>
      <xdr:colOff>25400</xdr:colOff>
      <xdr:row>31</xdr:row>
      <xdr:rowOff>5715</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719300" y="509206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89535</xdr:rowOff>
    </xdr:from>
    <xdr:to>
      <xdr:col>85</xdr:col>
      <xdr:colOff>127000</xdr:colOff>
      <xdr:row>39</xdr:row>
      <xdr:rowOff>94615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041120" y="6486525"/>
          <a:ext cx="7670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37</xdr:row>
      <xdr:rowOff>121920</xdr:rowOff>
    </xdr:from>
    <xdr:ext cx="469900" cy="247650"/>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4853920" y="619125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100330</xdr:rowOff>
    </xdr:from>
    <xdr:to>
      <xdr:col>85</xdr:col>
      <xdr:colOff>172720</xdr:colOff>
      <xdr:row>39</xdr:row>
      <xdr:rowOff>33655</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4757400" y="633349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79375</xdr:rowOff>
    </xdr:from>
    <xdr:to>
      <xdr:col>81</xdr:col>
      <xdr:colOff>50800</xdr:colOff>
      <xdr:row>39</xdr:row>
      <xdr:rowOff>89535</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241020" y="647636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94615</xdr:rowOff>
    </xdr:from>
    <xdr:to>
      <xdr:col>81</xdr:col>
      <xdr:colOff>101600</xdr:colOff>
      <xdr:row>39</xdr:row>
      <xdr:rowOff>27940</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990320" y="632777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43815</xdr:rowOff>
    </xdr:from>
    <xdr:ext cx="469900" cy="24447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823950" y="611314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172720</xdr:colOff>
      <xdr:row>39</xdr:row>
      <xdr:rowOff>74295</xdr:rowOff>
    </xdr:from>
    <xdr:to>
      <xdr:col>76</xdr:col>
      <xdr:colOff>114300</xdr:colOff>
      <xdr:row>39</xdr:row>
      <xdr:rowOff>79375</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435840" y="6471285"/>
          <a:ext cx="8051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128905</xdr:rowOff>
    </xdr:from>
    <xdr:to>
      <xdr:col>76</xdr:col>
      <xdr:colOff>165100</xdr:colOff>
      <xdr:row>39</xdr:row>
      <xdr:rowOff>62230</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190220" y="63620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37</xdr:row>
      <xdr:rowOff>78105</xdr:rowOff>
    </xdr:from>
    <xdr:ext cx="378460" cy="24765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069570" y="6147435"/>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147955</xdr:rowOff>
    </xdr:from>
    <xdr:to>
      <xdr:col>71</xdr:col>
      <xdr:colOff>172720</xdr:colOff>
      <xdr:row>39</xdr:row>
      <xdr:rowOff>74295</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1623040" y="6381115"/>
          <a:ext cx="8128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69850</xdr:rowOff>
    </xdr:from>
    <xdr:to>
      <xdr:col>72</xdr:col>
      <xdr:colOff>38100</xdr:colOff>
      <xdr:row>39</xdr:row>
      <xdr:rowOff>3175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390120" y="630301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18415</xdr:rowOff>
    </xdr:from>
    <xdr:ext cx="469900" cy="24511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223750" y="608774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61595</xdr:rowOff>
    </xdr:from>
    <xdr:to>
      <xdr:col>67</xdr:col>
      <xdr:colOff>101600</xdr:colOff>
      <xdr:row>37</xdr:row>
      <xdr:rowOff>158750</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1572240" y="61309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10795</xdr:rowOff>
    </xdr:from>
    <xdr:ext cx="469900" cy="24765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1405870" y="591629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76200</xdr:rowOff>
    </xdr:from>
    <xdr:ext cx="756285" cy="24765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635480" y="68008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76200</xdr:rowOff>
    </xdr:from>
    <xdr:ext cx="762000" cy="24765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8684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76200</xdr:rowOff>
    </xdr:from>
    <xdr:ext cx="762000" cy="24765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0683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172720</xdr:colOff>
      <xdr:row>41</xdr:row>
      <xdr:rowOff>76200</xdr:rowOff>
    </xdr:from>
    <xdr:ext cx="762000" cy="247650"/>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2631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76200</xdr:rowOff>
    </xdr:from>
    <xdr:ext cx="762000" cy="247650"/>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14503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46355</xdr:rowOff>
    </xdr:from>
    <xdr:to>
      <xdr:col>85</xdr:col>
      <xdr:colOff>172720</xdr:colOff>
      <xdr:row>39</xdr:row>
      <xdr:rowOff>143510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757400" y="644334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172720</xdr:colOff>
      <xdr:row>38</xdr:row>
      <xdr:rowOff>128270</xdr:rowOff>
    </xdr:from>
    <xdr:ext cx="249555" cy="245110"/>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4853920" y="636143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40640</xdr:rowOff>
    </xdr:from>
    <xdr:to>
      <xdr:col>81</xdr:col>
      <xdr:colOff>101600</xdr:colOff>
      <xdr:row>39</xdr:row>
      <xdr:rowOff>137795</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990320" y="64376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39</xdr:row>
      <xdr:rowOff>129540</xdr:rowOff>
    </xdr:from>
    <xdr:ext cx="307975" cy="24765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902055" y="6526530"/>
          <a:ext cx="30797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31115</xdr:rowOff>
    </xdr:from>
    <xdr:to>
      <xdr:col>76</xdr:col>
      <xdr:colOff>165100</xdr:colOff>
      <xdr:row>39</xdr:row>
      <xdr:rowOff>127635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190220" y="64281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39</xdr:row>
      <xdr:rowOff>119380</xdr:rowOff>
    </xdr:from>
    <xdr:ext cx="378460" cy="24701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069570" y="6516370"/>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26035</xdr:rowOff>
    </xdr:from>
    <xdr:to>
      <xdr:col>72</xdr:col>
      <xdr:colOff>38100</xdr:colOff>
      <xdr:row>39</xdr:row>
      <xdr:rowOff>123190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390120" y="642302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172720</xdr:colOff>
      <xdr:row>39</xdr:row>
      <xdr:rowOff>114935</xdr:rowOff>
    </xdr:from>
    <xdr:ext cx="378460" cy="24511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263120" y="651192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99695</xdr:rowOff>
    </xdr:from>
    <xdr:to>
      <xdr:col>67</xdr:col>
      <xdr:colOff>101600</xdr:colOff>
      <xdr:row>39</xdr:row>
      <xdr:rowOff>33020</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1572240" y="63328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24130</xdr:rowOff>
    </xdr:from>
    <xdr:ext cx="469900" cy="247650"/>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405870" y="642112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54610</xdr:rowOff>
    </xdr:from>
    <xdr:to>
      <xdr:col>89</xdr:col>
      <xdr:colOff>172720</xdr:colOff>
      <xdr:row>45</xdr:row>
      <xdr:rowOff>30480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1290300" y="7106920"/>
          <a:ext cx="42545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54610</xdr:rowOff>
    </xdr:from>
    <xdr:to>
      <xdr:col>74</xdr:col>
      <xdr:colOff>0</xdr:colOff>
      <xdr:row>46</xdr:row>
      <xdr:rowOff>133350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13995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85090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13995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54610</xdr:rowOff>
    </xdr:from>
    <xdr:to>
      <xdr:col>79</xdr:col>
      <xdr:colOff>63500</xdr:colOff>
      <xdr:row>46</xdr:row>
      <xdr:rowOff>133350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3266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85090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3266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54610</xdr:rowOff>
    </xdr:from>
    <xdr:to>
      <xdr:col>85</xdr:col>
      <xdr:colOff>63500</xdr:colOff>
      <xdr:row>46</xdr:row>
      <xdr:rowOff>133350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336294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85090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36294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24130</xdr:rowOff>
    </xdr:from>
    <xdr:to>
      <xdr:col>89</xdr:col>
      <xdr:colOff>172720</xdr:colOff>
      <xdr:row>61</xdr:row>
      <xdr:rowOff>78740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1290300" y="7895590"/>
          <a:ext cx="42545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4170" cy="21272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1252200" y="7713345"/>
          <a:ext cx="3441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78740</xdr:rowOff>
    </xdr:from>
    <xdr:to>
      <xdr:col>89</xdr:col>
      <xdr:colOff>172720</xdr:colOff>
      <xdr:row>61</xdr:row>
      <xdr:rowOff>78740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1290300" y="100799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133350</xdr:rowOff>
    </xdr:from>
    <xdr:to>
      <xdr:col>89</xdr:col>
      <xdr:colOff>172720</xdr:colOff>
      <xdr:row>54</xdr:row>
      <xdr:rowOff>133350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1290300" y="89877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161290</xdr:rowOff>
    </xdr:from>
    <xdr:ext cx="243205" cy="24193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059160" y="885190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172720</xdr:colOff>
      <xdr:row>48</xdr:row>
      <xdr:rowOff>24130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1290300" y="78955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52070</xdr:rowOff>
    </xdr:from>
    <xdr:ext cx="243205" cy="24193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1059160" y="775970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172720</xdr:colOff>
      <xdr:row>61</xdr:row>
      <xdr:rowOff>78740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1290300" y="7895590"/>
          <a:ext cx="42545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133350</xdr:rowOff>
    </xdr:from>
    <xdr:to>
      <xdr:col>85</xdr:col>
      <xdr:colOff>126365</xdr:colOff>
      <xdr:row>54</xdr:row>
      <xdr:rowOff>133350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806295" y="898779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55</xdr:row>
      <xdr:rowOff>9525</xdr:rowOff>
    </xdr:from>
    <xdr:ext cx="249555" cy="247650"/>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485392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133350</xdr:rowOff>
    </xdr:from>
    <xdr:to>
      <xdr:col>86</xdr:col>
      <xdr:colOff>25400</xdr:colOff>
      <xdr:row>54</xdr:row>
      <xdr:rowOff>133350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719300" y="898779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53</xdr:row>
      <xdr:rowOff>9525</xdr:rowOff>
    </xdr:from>
    <xdr:ext cx="249555" cy="247650"/>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4853920" y="870013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133350</xdr:rowOff>
    </xdr:from>
    <xdr:to>
      <xdr:col>86</xdr:col>
      <xdr:colOff>25400</xdr:colOff>
      <xdr:row>54</xdr:row>
      <xdr:rowOff>133350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719300" y="898779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133350</xdr:rowOff>
    </xdr:from>
    <xdr:to>
      <xdr:col>85</xdr:col>
      <xdr:colOff>127000</xdr:colOff>
      <xdr:row>54</xdr:row>
      <xdr:rowOff>133350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041120" y="8987790"/>
          <a:ext cx="7670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54</xdr:row>
      <xdr:rowOff>64135</xdr:rowOff>
    </xdr:from>
    <xdr:ext cx="249555" cy="247650"/>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4853920" y="8918575"/>
          <a:ext cx="24955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85090</xdr:rowOff>
    </xdr:from>
    <xdr:to>
      <xdr:col>85</xdr:col>
      <xdr:colOff>172720</xdr:colOff>
      <xdr:row>55</xdr:row>
      <xdr:rowOff>17780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757400" y="8939530"/>
          <a:ext cx="965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133350</xdr:rowOff>
    </xdr:from>
    <xdr:to>
      <xdr:col>81</xdr:col>
      <xdr:colOff>50800</xdr:colOff>
      <xdr:row>54</xdr:row>
      <xdr:rowOff>133350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241020" y="89877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85090</xdr:rowOff>
    </xdr:from>
    <xdr:to>
      <xdr:col>81</xdr:col>
      <xdr:colOff>101600</xdr:colOff>
      <xdr:row>55</xdr:row>
      <xdr:rowOff>17780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99032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9525</xdr:rowOff>
    </xdr:from>
    <xdr:ext cx="243840" cy="24765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934440" y="9027795"/>
          <a:ext cx="24384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172720</xdr:colOff>
      <xdr:row>54</xdr:row>
      <xdr:rowOff>133350</xdr:rowOff>
    </xdr:from>
    <xdr:to>
      <xdr:col>76</xdr:col>
      <xdr:colOff>114300</xdr:colOff>
      <xdr:row>54</xdr:row>
      <xdr:rowOff>133350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435840" y="898779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85090</xdr:rowOff>
    </xdr:from>
    <xdr:to>
      <xdr:col>76</xdr:col>
      <xdr:colOff>165100</xdr:colOff>
      <xdr:row>55</xdr:row>
      <xdr:rowOff>17780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19022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172720</xdr:colOff>
      <xdr:row>55</xdr:row>
      <xdr:rowOff>9525</xdr:rowOff>
    </xdr:from>
    <xdr:ext cx="249555" cy="24765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12672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133350</xdr:rowOff>
    </xdr:from>
    <xdr:to>
      <xdr:col>71</xdr:col>
      <xdr:colOff>172720</xdr:colOff>
      <xdr:row>54</xdr:row>
      <xdr:rowOff>133350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1623040" y="898779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85090</xdr:rowOff>
    </xdr:from>
    <xdr:to>
      <xdr:col>72</xdr:col>
      <xdr:colOff>38100</xdr:colOff>
      <xdr:row>55</xdr:row>
      <xdr:rowOff>17780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390120" y="8939530"/>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9525</xdr:rowOff>
    </xdr:from>
    <xdr:ext cx="249555" cy="24765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31646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85090</xdr:rowOff>
    </xdr:from>
    <xdr:to>
      <xdr:col>67</xdr:col>
      <xdr:colOff>101600</xdr:colOff>
      <xdr:row>55</xdr:row>
      <xdr:rowOff>17780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157224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9525</xdr:rowOff>
    </xdr:from>
    <xdr:ext cx="243840" cy="24765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1516360" y="9027795"/>
          <a:ext cx="24384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76200</xdr:rowOff>
    </xdr:from>
    <xdr:ext cx="756285" cy="24765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635480" y="100774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76200</xdr:rowOff>
    </xdr:from>
    <xdr:ext cx="762000" cy="24765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8684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76200</xdr:rowOff>
    </xdr:from>
    <xdr:ext cx="762000" cy="24765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0683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172720</xdr:colOff>
      <xdr:row>61</xdr:row>
      <xdr:rowOff>76200</xdr:rowOff>
    </xdr:from>
    <xdr:ext cx="762000" cy="247650"/>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2631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76200</xdr:rowOff>
    </xdr:from>
    <xdr:ext cx="762000" cy="24765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4503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85090</xdr:rowOff>
    </xdr:from>
    <xdr:to>
      <xdr:col>85</xdr:col>
      <xdr:colOff>172720</xdr:colOff>
      <xdr:row>55</xdr:row>
      <xdr:rowOff>17780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757400" y="8939530"/>
          <a:ext cx="965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172720</xdr:colOff>
      <xdr:row>53</xdr:row>
      <xdr:rowOff>118745</xdr:rowOff>
    </xdr:from>
    <xdr:ext cx="249555" cy="247650"/>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4853920" y="880935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85090</xdr:rowOff>
    </xdr:from>
    <xdr:to>
      <xdr:col>81</xdr:col>
      <xdr:colOff>101600</xdr:colOff>
      <xdr:row>55</xdr:row>
      <xdr:rowOff>17780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99032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34290</xdr:rowOff>
    </xdr:from>
    <xdr:ext cx="243840" cy="24447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934440" y="8724900"/>
          <a:ext cx="243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85090</xdr:rowOff>
    </xdr:from>
    <xdr:to>
      <xdr:col>76</xdr:col>
      <xdr:colOff>165100</xdr:colOff>
      <xdr:row>55</xdr:row>
      <xdr:rowOff>17780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19022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172720</xdr:colOff>
      <xdr:row>53</xdr:row>
      <xdr:rowOff>34290</xdr:rowOff>
    </xdr:from>
    <xdr:ext cx="249555" cy="24447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126720" y="872490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85090</xdr:rowOff>
    </xdr:from>
    <xdr:to>
      <xdr:col>72</xdr:col>
      <xdr:colOff>38100</xdr:colOff>
      <xdr:row>55</xdr:row>
      <xdr:rowOff>17780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390120" y="8939530"/>
          <a:ext cx="838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34290</xdr:rowOff>
    </xdr:from>
    <xdr:ext cx="249555" cy="24447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316460" y="872490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85090</xdr:rowOff>
    </xdr:from>
    <xdr:to>
      <xdr:col>67</xdr:col>
      <xdr:colOff>101600</xdr:colOff>
      <xdr:row>55</xdr:row>
      <xdr:rowOff>17780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157224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34290</xdr:rowOff>
    </xdr:from>
    <xdr:ext cx="243840" cy="24447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516360" y="8724900"/>
          <a:ext cx="243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54610</xdr:rowOff>
    </xdr:from>
    <xdr:to>
      <xdr:col>89</xdr:col>
      <xdr:colOff>172720</xdr:colOff>
      <xdr:row>65</xdr:row>
      <xdr:rowOff>30480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1290300" y="10383520"/>
          <a:ext cx="42545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54610</xdr:rowOff>
    </xdr:from>
    <xdr:to>
      <xdr:col>74</xdr:col>
      <xdr:colOff>0</xdr:colOff>
      <xdr:row>66</xdr:row>
      <xdr:rowOff>133350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139952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85090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139952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54610</xdr:rowOff>
    </xdr:from>
    <xdr:to>
      <xdr:col>79</xdr:col>
      <xdr:colOff>63500</xdr:colOff>
      <xdr:row>66</xdr:row>
      <xdr:rowOff>133350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32662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85090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32662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54610</xdr:rowOff>
    </xdr:from>
    <xdr:to>
      <xdr:col>85</xdr:col>
      <xdr:colOff>63500</xdr:colOff>
      <xdr:row>66</xdr:row>
      <xdr:rowOff>133350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336294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85090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36294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24130</xdr:rowOff>
    </xdr:from>
    <xdr:to>
      <xdr:col>89</xdr:col>
      <xdr:colOff>172720</xdr:colOff>
      <xdr:row>81</xdr:row>
      <xdr:rowOff>78740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1290300" y="11172190"/>
          <a:ext cx="42545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4170" cy="21272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252200" y="10989945"/>
          <a:ext cx="3441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78740</xdr:rowOff>
    </xdr:from>
    <xdr:to>
      <xdr:col>89</xdr:col>
      <xdr:colOff>172720</xdr:colOff>
      <xdr:row>81</xdr:row>
      <xdr:rowOff>78740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1290300" y="133565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106680</xdr:rowOff>
    </xdr:from>
    <xdr:ext cx="243205" cy="24193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059160" y="1322070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133350</xdr:rowOff>
    </xdr:from>
    <xdr:to>
      <xdr:col>89</xdr:col>
      <xdr:colOff>172720</xdr:colOff>
      <xdr:row>78</xdr:row>
      <xdr:rowOff>133350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1290300" y="1291971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77</xdr:row>
      <xdr:rowOff>161290</xdr:rowOff>
    </xdr:from>
    <xdr:ext cx="525780" cy="24193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0812145" y="1278382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24130</xdr:rowOff>
    </xdr:from>
    <xdr:to>
      <xdr:col>89</xdr:col>
      <xdr:colOff>172720</xdr:colOff>
      <xdr:row>76</xdr:row>
      <xdr:rowOff>24130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1290300" y="1248283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52070</xdr:rowOff>
    </xdr:from>
    <xdr:ext cx="525780" cy="24193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0812145" y="1234694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78740</xdr:rowOff>
    </xdr:from>
    <xdr:to>
      <xdr:col>89</xdr:col>
      <xdr:colOff>172720</xdr:colOff>
      <xdr:row>73</xdr:row>
      <xdr:rowOff>78740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1290300" y="1204595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106680</xdr:rowOff>
    </xdr:from>
    <xdr:ext cx="525780" cy="24193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0812145" y="1191006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133350</xdr:rowOff>
    </xdr:from>
    <xdr:to>
      <xdr:col>89</xdr:col>
      <xdr:colOff>172720</xdr:colOff>
      <xdr:row>70</xdr:row>
      <xdr:rowOff>133350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1290300" y="1160907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161290</xdr:rowOff>
    </xdr:from>
    <xdr:ext cx="525780" cy="24193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0812145" y="1147318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172720</xdr:colOff>
      <xdr:row>68</xdr:row>
      <xdr:rowOff>24130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1290300" y="111721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52070</xdr:rowOff>
    </xdr:from>
    <xdr:ext cx="589915" cy="24193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0748010" y="110363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172720</xdr:colOff>
      <xdr:row>81</xdr:row>
      <xdr:rowOff>78740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1290300" y="11172190"/>
          <a:ext cx="42545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39370</xdr:rowOff>
    </xdr:from>
    <xdr:to>
      <xdr:col>85</xdr:col>
      <xdr:colOff>126365</xdr:colOff>
      <xdr:row>79</xdr:row>
      <xdr:rowOff>38100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806295" y="11842750"/>
          <a:ext cx="1270" cy="1145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79</xdr:row>
      <xdr:rowOff>41275</xdr:rowOff>
    </xdr:from>
    <xdr:ext cx="534670" cy="24193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4853920" y="1299146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38100</xdr:rowOff>
    </xdr:from>
    <xdr:to>
      <xdr:col>86</xdr:col>
      <xdr:colOff>25400</xdr:colOff>
      <xdr:row>79</xdr:row>
      <xdr:rowOff>38100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719300" y="1298829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70</xdr:row>
      <xdr:rowOff>152400</xdr:rowOff>
    </xdr:from>
    <xdr:ext cx="534670" cy="243840"/>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4853920" y="1162812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69,305</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39370</xdr:rowOff>
    </xdr:from>
    <xdr:to>
      <xdr:col>86</xdr:col>
      <xdr:colOff>25400</xdr:colOff>
      <xdr:row>72</xdr:row>
      <xdr:rowOff>39370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4719300" y="1184275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56515</xdr:rowOff>
    </xdr:from>
    <xdr:to>
      <xdr:col>85</xdr:col>
      <xdr:colOff>127000</xdr:colOff>
      <xdr:row>76</xdr:row>
      <xdr:rowOff>69850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041120" y="12515215"/>
          <a:ext cx="7670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76</xdr:row>
      <xdr:rowOff>15875</xdr:rowOff>
    </xdr:from>
    <xdr:ext cx="534670" cy="247650"/>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4853920" y="12474575"/>
          <a:ext cx="53467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36830</xdr:rowOff>
    </xdr:from>
    <xdr:to>
      <xdr:col>85</xdr:col>
      <xdr:colOff>172720</xdr:colOff>
      <xdr:row>76</xdr:row>
      <xdr:rowOff>133350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757400" y="12495530"/>
          <a:ext cx="965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56515</xdr:rowOff>
    </xdr:from>
    <xdr:to>
      <xdr:col>81</xdr:col>
      <xdr:colOff>50800</xdr:colOff>
      <xdr:row>76</xdr:row>
      <xdr:rowOff>60325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241020" y="1251521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30480</xdr:rowOff>
    </xdr:from>
    <xdr:to>
      <xdr:col>81</xdr:col>
      <xdr:colOff>101600</xdr:colOff>
      <xdr:row>76</xdr:row>
      <xdr:rowOff>127000</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990320" y="124891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118745</xdr:rowOff>
    </xdr:from>
    <xdr:ext cx="528955" cy="247650"/>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809345" y="1257744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172720</xdr:colOff>
      <xdr:row>76</xdr:row>
      <xdr:rowOff>60325</xdr:rowOff>
    </xdr:from>
    <xdr:to>
      <xdr:col>76</xdr:col>
      <xdr:colOff>114300</xdr:colOff>
      <xdr:row>76</xdr:row>
      <xdr:rowOff>94615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435840" y="12519025"/>
          <a:ext cx="80518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27940</xdr:rowOff>
    </xdr:from>
    <xdr:to>
      <xdr:col>76</xdr:col>
      <xdr:colOff>165100</xdr:colOff>
      <xdr:row>76</xdr:row>
      <xdr:rowOff>125095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190220" y="124866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116205</xdr:rowOff>
    </xdr:from>
    <xdr:ext cx="534670" cy="24511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991465" y="1257490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93345</xdr:rowOff>
    </xdr:from>
    <xdr:to>
      <xdr:col>71</xdr:col>
      <xdr:colOff>172720</xdr:colOff>
      <xdr:row>76</xdr:row>
      <xdr:rowOff>94615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1623040" y="12552045"/>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31750</xdr:rowOff>
    </xdr:from>
    <xdr:to>
      <xdr:col>72</xdr:col>
      <xdr:colOff>38100</xdr:colOff>
      <xdr:row>76</xdr:row>
      <xdr:rowOff>128270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390120" y="12490450"/>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144780</xdr:rowOff>
    </xdr:from>
    <xdr:ext cx="528955" cy="24447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191365" y="12275820"/>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47625</xdr:rowOff>
    </xdr:from>
    <xdr:to>
      <xdr:col>67</xdr:col>
      <xdr:colOff>101600</xdr:colOff>
      <xdr:row>76</xdr:row>
      <xdr:rowOff>144780</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1572240" y="125063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135890</xdr:rowOff>
    </xdr:from>
    <xdr:ext cx="528955" cy="24765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1391265" y="1259459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76200</xdr:rowOff>
    </xdr:from>
    <xdr:ext cx="756285" cy="24765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635480" y="133540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76200</xdr:rowOff>
    </xdr:from>
    <xdr:ext cx="762000" cy="24765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8684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76200</xdr:rowOff>
    </xdr:from>
    <xdr:ext cx="762000" cy="24765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0683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172720</xdr:colOff>
      <xdr:row>81</xdr:row>
      <xdr:rowOff>76200</xdr:rowOff>
    </xdr:from>
    <xdr:ext cx="762000" cy="24765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2631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76200</xdr:rowOff>
    </xdr:from>
    <xdr:ext cx="762000" cy="24765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14503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20955</xdr:rowOff>
    </xdr:from>
    <xdr:to>
      <xdr:col>85</xdr:col>
      <xdr:colOff>172720</xdr:colOff>
      <xdr:row>76</xdr:row>
      <xdr:rowOff>118110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757400" y="1247965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172720</xdr:colOff>
      <xdr:row>75</xdr:row>
      <xdr:rowOff>43180</xdr:rowOff>
    </xdr:from>
    <xdr:ext cx="534670" cy="243840"/>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4853920" y="12338050"/>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7620</xdr:rowOff>
    </xdr:from>
    <xdr:to>
      <xdr:col>81</xdr:col>
      <xdr:colOff>101600</xdr:colOff>
      <xdr:row>76</xdr:row>
      <xdr:rowOff>104775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990320" y="1246632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120650</xdr:rowOff>
    </xdr:from>
    <xdr:ext cx="528955" cy="24765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809345" y="1225169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38,541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76</xdr:row>
      <xdr:rowOff>11430</xdr:rowOff>
    </xdr:from>
    <xdr:to>
      <xdr:col>76</xdr:col>
      <xdr:colOff>165100</xdr:colOff>
      <xdr:row>76</xdr:row>
      <xdr:rowOff>108585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190220" y="124701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124460</xdr:rowOff>
    </xdr:from>
    <xdr:ext cx="534670" cy="24765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991465" y="1225550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76</xdr:row>
      <xdr:rowOff>46355</xdr:rowOff>
    </xdr:from>
    <xdr:to>
      <xdr:col>72</xdr:col>
      <xdr:colOff>38100</xdr:colOff>
      <xdr:row>76</xdr:row>
      <xdr:rowOff>143510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390120" y="1250505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134620</xdr:rowOff>
    </xdr:from>
    <xdr:ext cx="528955" cy="24765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1365" y="1259332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45085</xdr:rowOff>
    </xdr:from>
    <xdr:to>
      <xdr:col>67</xdr:col>
      <xdr:colOff>101600</xdr:colOff>
      <xdr:row>76</xdr:row>
      <xdr:rowOff>142240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1572240" y="125037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158115</xdr:rowOff>
    </xdr:from>
    <xdr:ext cx="528955" cy="24447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391265" y="12289155"/>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54610</xdr:rowOff>
    </xdr:from>
    <xdr:to>
      <xdr:col>89</xdr:col>
      <xdr:colOff>172720</xdr:colOff>
      <xdr:row>85</xdr:row>
      <xdr:rowOff>30480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290300" y="13660120"/>
          <a:ext cx="42545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54610</xdr:rowOff>
    </xdr:from>
    <xdr:to>
      <xdr:col>74</xdr:col>
      <xdr:colOff>0</xdr:colOff>
      <xdr:row>86</xdr:row>
      <xdr:rowOff>133350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39952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85090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139952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54610</xdr:rowOff>
    </xdr:from>
    <xdr:to>
      <xdr:col>79</xdr:col>
      <xdr:colOff>63500</xdr:colOff>
      <xdr:row>86</xdr:row>
      <xdr:rowOff>133350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32662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85090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32662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54610</xdr:rowOff>
    </xdr:from>
    <xdr:to>
      <xdr:col>85</xdr:col>
      <xdr:colOff>63500</xdr:colOff>
      <xdr:row>86</xdr:row>
      <xdr:rowOff>133350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36294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85090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336294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16,016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24130</xdr:rowOff>
    </xdr:from>
    <xdr:to>
      <xdr:col>89</xdr:col>
      <xdr:colOff>172720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1290300" y="14448790"/>
          <a:ext cx="425450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4170" cy="21272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252200" y="14266545"/>
          <a:ext cx="3441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172720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1290300" y="167132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172720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1290300" y="163322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205"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059160" y="161899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172720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1290300" y="159512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5780"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0812145" y="15808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172720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1290300" y="155702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5780" cy="25336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0812145" y="1542796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172720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1290300" y="151892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25780"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0812145" y="15046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60325</xdr:rowOff>
    </xdr:from>
    <xdr:to>
      <xdr:col>89</xdr:col>
      <xdr:colOff>172720</xdr:colOff>
      <xdr:row>90</xdr:row>
      <xdr:rowOff>60325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1290300" y="1481264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88900</xdr:rowOff>
    </xdr:from>
    <xdr:ext cx="525780" cy="24511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0812145" y="14677390"/>
          <a:ext cx="5257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172720</xdr:colOff>
      <xdr:row>88</xdr:row>
      <xdr:rowOff>24130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1290300" y="144487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52070</xdr:rowOff>
    </xdr:from>
    <xdr:ext cx="589915" cy="24193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0748010" y="143129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172720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1290300" y="14448790"/>
          <a:ext cx="425450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136525</xdr:rowOff>
    </xdr:from>
    <xdr:to>
      <xdr:col>85</xdr:col>
      <xdr:colOff>126365</xdr:colOff>
      <xdr:row>99</xdr:row>
      <xdr:rowOff>17780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4806295" y="15052675"/>
          <a:ext cx="127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99</xdr:row>
      <xdr:rowOff>20955</xdr:rowOff>
    </xdr:from>
    <xdr:ext cx="469900" cy="25336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4853920" y="163087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17780</xdr:rowOff>
    </xdr:from>
    <xdr:to>
      <xdr:col>86</xdr:col>
      <xdr:colOff>25400</xdr:colOff>
      <xdr:row>99</xdr:row>
      <xdr:rowOff>17780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719300" y="163055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90</xdr:row>
      <xdr:rowOff>79375</xdr:rowOff>
    </xdr:from>
    <xdr:ext cx="534670" cy="255270"/>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4853920" y="148316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67,167</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136525</xdr:rowOff>
    </xdr:from>
    <xdr:to>
      <xdr:col>86</xdr:col>
      <xdr:colOff>25400</xdr:colOff>
      <xdr:row>91</xdr:row>
      <xdr:rowOff>136525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719300" y="150526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90805</xdr:rowOff>
    </xdr:from>
    <xdr:to>
      <xdr:col>85</xdr:col>
      <xdr:colOff>127000</xdr:colOff>
      <xdr:row>98</xdr:row>
      <xdr:rowOff>109220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041120" y="16207105"/>
          <a:ext cx="7670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96</xdr:row>
      <xdr:rowOff>121920</xdr:rowOff>
    </xdr:from>
    <xdr:ext cx="534670" cy="25336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4853920" y="1589532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99060</xdr:rowOff>
    </xdr:from>
    <xdr:to>
      <xdr:col>85</xdr:col>
      <xdr:colOff>172720</xdr:colOff>
      <xdr:row>98</xdr:row>
      <xdr:rowOff>29210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757400" y="160439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90805</xdr:rowOff>
    </xdr:from>
    <xdr:to>
      <xdr:col>81</xdr:col>
      <xdr:colOff>50800</xdr:colOff>
      <xdr:row>98</xdr:row>
      <xdr:rowOff>109220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241020" y="16207105"/>
          <a:ext cx="8001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118745</xdr:rowOff>
    </xdr:from>
    <xdr:to>
      <xdr:col>81</xdr:col>
      <xdr:colOff>101600</xdr:colOff>
      <xdr:row>98</xdr:row>
      <xdr:rowOff>48895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990320" y="1606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65405</xdr:rowOff>
    </xdr:from>
    <xdr:ext cx="528955" cy="25336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809345" y="158388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11,422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172720</xdr:colOff>
      <xdr:row>97</xdr:row>
      <xdr:rowOff>155575</xdr:rowOff>
    </xdr:from>
    <xdr:to>
      <xdr:col>76</xdr:col>
      <xdr:colOff>114300</xdr:colOff>
      <xdr:row>98</xdr:row>
      <xdr:rowOff>109220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435840" y="16100425"/>
          <a:ext cx="80518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98425</xdr:rowOff>
    </xdr:from>
    <xdr:to>
      <xdr:col>76</xdr:col>
      <xdr:colOff>165100</xdr:colOff>
      <xdr:row>98</xdr:row>
      <xdr:rowOff>29210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190220" y="160432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45085</xdr:rowOff>
    </xdr:from>
    <xdr:ext cx="534670" cy="2584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991465" y="15818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155575</xdr:rowOff>
    </xdr:from>
    <xdr:to>
      <xdr:col>71</xdr:col>
      <xdr:colOff>172720</xdr:colOff>
      <xdr:row>98</xdr:row>
      <xdr:rowOff>111760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1623040" y="16100425"/>
          <a:ext cx="8128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94615</xdr:rowOff>
    </xdr:from>
    <xdr:to>
      <xdr:col>72</xdr:col>
      <xdr:colOff>38100</xdr:colOff>
      <xdr:row>98</xdr:row>
      <xdr:rowOff>24765</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390120" y="1603946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41275</xdr:rowOff>
    </xdr:from>
    <xdr:ext cx="528955" cy="25336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191365" y="158146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20320</xdr:rowOff>
    </xdr:from>
    <xdr:to>
      <xdr:col>67</xdr:col>
      <xdr:colOff>101600</xdr:colOff>
      <xdr:row>98</xdr:row>
      <xdr:rowOff>121920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1572240" y="1613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96</xdr:row>
      <xdr:rowOff>138430</xdr:rowOff>
    </xdr:from>
    <xdr:ext cx="4699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1405870" y="15911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56285"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635480" y="167106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8684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0683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172720</xdr:colOff>
      <xdr:row>101</xdr:row>
      <xdr:rowOff>80010</xdr:rowOff>
    </xdr:from>
    <xdr:ext cx="762000"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2631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14503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57785</xdr:rowOff>
    </xdr:from>
    <xdr:to>
      <xdr:col>85</xdr:col>
      <xdr:colOff>172720</xdr:colOff>
      <xdr:row>98</xdr:row>
      <xdr:rowOff>159385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757400" y="1617408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172720</xdr:colOff>
      <xdr:row>97</xdr:row>
      <xdr:rowOff>144145</xdr:rowOff>
    </xdr:from>
    <xdr:ext cx="469900" cy="25336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4853920" y="160889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40640</xdr:rowOff>
    </xdr:from>
    <xdr:to>
      <xdr:col>81</xdr:col>
      <xdr:colOff>101600</xdr:colOff>
      <xdr:row>98</xdr:row>
      <xdr:rowOff>141605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990320" y="16156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98</xdr:row>
      <xdr:rowOff>132715</xdr:rowOff>
    </xdr:from>
    <xdr:ext cx="469900" cy="25336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823950" y="16249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58420</xdr:rowOff>
    </xdr:from>
    <xdr:to>
      <xdr:col>76</xdr:col>
      <xdr:colOff>165100</xdr:colOff>
      <xdr:row>98</xdr:row>
      <xdr:rowOff>160020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190220" y="1617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98</xdr:row>
      <xdr:rowOff>151130</xdr:rowOff>
    </xdr:from>
    <xdr:ext cx="469900" cy="25908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023850" y="162674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104775</xdr:rowOff>
    </xdr:from>
    <xdr:to>
      <xdr:col>72</xdr:col>
      <xdr:colOff>38100</xdr:colOff>
      <xdr:row>98</xdr:row>
      <xdr:rowOff>34925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390120" y="1604962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26035</xdr:rowOff>
    </xdr:from>
    <xdr:ext cx="528955" cy="25908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191365" y="161423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60960</xdr:rowOff>
    </xdr:from>
    <xdr:to>
      <xdr:col>67</xdr:col>
      <xdr:colOff>101600</xdr:colOff>
      <xdr:row>98</xdr:row>
      <xdr:rowOff>162560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1572240" y="1617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98</xdr:row>
      <xdr:rowOff>153670</xdr:rowOff>
    </xdr:from>
    <xdr:ext cx="469900" cy="259080"/>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1405870" y="16269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54610</xdr:rowOff>
    </xdr:from>
    <xdr:to>
      <xdr:col>120</xdr:col>
      <xdr:colOff>114300</xdr:colOff>
      <xdr:row>25</xdr:row>
      <xdr:rowOff>30480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6581120" y="38303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54610</xdr:rowOff>
    </xdr:from>
    <xdr:to>
      <xdr:col>104</xdr:col>
      <xdr:colOff>127000</xdr:colOff>
      <xdr:row>26</xdr:row>
      <xdr:rowOff>133350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7081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85090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67081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54610</xdr:rowOff>
    </xdr:from>
    <xdr:to>
      <xdr:col>110</xdr:col>
      <xdr:colOff>0</xdr:colOff>
      <xdr:row>26</xdr:row>
      <xdr:rowOff>133350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761744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85090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761744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54610</xdr:rowOff>
    </xdr:from>
    <xdr:to>
      <xdr:col>116</xdr:col>
      <xdr:colOff>0</xdr:colOff>
      <xdr:row>26</xdr:row>
      <xdr:rowOff>133350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65376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85090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65376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24130</xdr:rowOff>
    </xdr:from>
    <xdr:to>
      <xdr:col>120</xdr:col>
      <xdr:colOff>114300</xdr:colOff>
      <xdr:row>41</xdr:row>
      <xdr:rowOff>78740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6581120" y="46189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1272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6560800" y="44367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78740</xdr:rowOff>
    </xdr:from>
    <xdr:to>
      <xdr:col>120</xdr:col>
      <xdr:colOff>114300</xdr:colOff>
      <xdr:row>41</xdr:row>
      <xdr:rowOff>78740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6581120" y="68033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133350</xdr:rowOff>
    </xdr:from>
    <xdr:to>
      <xdr:col>120</xdr:col>
      <xdr:colOff>114300</xdr:colOff>
      <xdr:row>38</xdr:row>
      <xdr:rowOff>133350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581120" y="636651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161290</xdr:rowOff>
    </xdr:from>
    <xdr:ext cx="243205" cy="24193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6367760" y="623062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24130</xdr:rowOff>
    </xdr:from>
    <xdr:to>
      <xdr:col>120</xdr:col>
      <xdr:colOff>114300</xdr:colOff>
      <xdr:row>36</xdr:row>
      <xdr:rowOff>24130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6581120" y="592963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52070</xdr:rowOff>
    </xdr:from>
    <xdr:ext cx="467360" cy="24193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6167100" y="579374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78740</xdr:rowOff>
    </xdr:from>
    <xdr:to>
      <xdr:col>120</xdr:col>
      <xdr:colOff>114300</xdr:colOff>
      <xdr:row>33</xdr:row>
      <xdr:rowOff>78740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6581120" y="549275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106680</xdr:rowOff>
    </xdr:from>
    <xdr:ext cx="467360" cy="24193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6167100" y="535686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133350</xdr:rowOff>
    </xdr:from>
    <xdr:to>
      <xdr:col>120</xdr:col>
      <xdr:colOff>114300</xdr:colOff>
      <xdr:row>30</xdr:row>
      <xdr:rowOff>133350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6581120" y="505587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161290</xdr:rowOff>
    </xdr:from>
    <xdr:ext cx="467360" cy="24193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6167100" y="491998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28</xdr:row>
      <xdr:rowOff>24130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6581120" y="46189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52070</xdr:rowOff>
    </xdr:from>
    <xdr:ext cx="467360" cy="24193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6167100" y="448310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41</xdr:row>
      <xdr:rowOff>78740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6581120" y="46189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21590</xdr:rowOff>
    </xdr:from>
    <xdr:to>
      <xdr:col>116</xdr:col>
      <xdr:colOff>62865</xdr:colOff>
      <xdr:row>38</xdr:row>
      <xdr:rowOff>133350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097115" y="494411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137160</xdr:rowOff>
    </xdr:from>
    <xdr:ext cx="249555" cy="24193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0149820" y="637032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133350</xdr:rowOff>
    </xdr:from>
    <xdr:to>
      <xdr:col>116</xdr:col>
      <xdr:colOff>152400</xdr:colOff>
      <xdr:row>38</xdr:row>
      <xdr:rowOff>133350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027900" y="63665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134620</xdr:rowOff>
    </xdr:from>
    <xdr:ext cx="469900" cy="247650"/>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0149820" y="472948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6,511</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21590</xdr:rowOff>
    </xdr:from>
    <xdr:to>
      <xdr:col>116</xdr:col>
      <xdr:colOff>152400</xdr:colOff>
      <xdr:row>30</xdr:row>
      <xdr:rowOff>21590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027900" y="494411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172720</xdr:colOff>
      <xdr:row>38</xdr:row>
      <xdr:rowOff>118745</xdr:rowOff>
    </xdr:from>
    <xdr:to>
      <xdr:col>116</xdr:col>
      <xdr:colOff>63500</xdr:colOff>
      <xdr:row>38</xdr:row>
      <xdr:rowOff>118745</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344640" y="635190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49530</xdr:rowOff>
    </xdr:from>
    <xdr:ext cx="469900" cy="24193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0149820" y="5791200"/>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1,762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27940</xdr:rowOff>
    </xdr:from>
    <xdr:to>
      <xdr:col>116</xdr:col>
      <xdr:colOff>114300</xdr:colOff>
      <xdr:row>36</xdr:row>
      <xdr:rowOff>125095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048220" y="59334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118745</xdr:rowOff>
    </xdr:from>
    <xdr:to>
      <xdr:col>111</xdr:col>
      <xdr:colOff>172720</xdr:colOff>
      <xdr:row>38</xdr:row>
      <xdr:rowOff>121920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531840" y="6351905"/>
          <a:ext cx="8128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5080</xdr:rowOff>
    </xdr:from>
    <xdr:to>
      <xdr:col>112</xdr:col>
      <xdr:colOff>38100</xdr:colOff>
      <xdr:row>36</xdr:row>
      <xdr:rowOff>102235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298920" y="591058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34</xdr:row>
      <xdr:rowOff>117475</xdr:rowOff>
    </xdr:from>
    <xdr:ext cx="469900" cy="24511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132550" y="569531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121920</xdr:rowOff>
    </xdr:from>
    <xdr:to>
      <xdr:col>107</xdr:col>
      <xdr:colOff>50800</xdr:colOff>
      <xdr:row>38</xdr:row>
      <xdr:rowOff>121920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7731740" y="635508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153670</xdr:rowOff>
    </xdr:from>
    <xdr:to>
      <xdr:col>107</xdr:col>
      <xdr:colOff>101600</xdr:colOff>
      <xdr:row>36</xdr:row>
      <xdr:rowOff>86995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481040" y="58953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34</xdr:row>
      <xdr:rowOff>102870</xdr:rowOff>
    </xdr:from>
    <xdr:ext cx="469900" cy="24447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314670" y="568071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172720</xdr:colOff>
      <xdr:row>38</xdr:row>
      <xdr:rowOff>109855</xdr:rowOff>
    </xdr:from>
    <xdr:to>
      <xdr:col>102</xdr:col>
      <xdr:colOff>114300</xdr:colOff>
      <xdr:row>38</xdr:row>
      <xdr:rowOff>121920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6926560" y="6343015"/>
          <a:ext cx="8051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156845</xdr:rowOff>
    </xdr:from>
    <xdr:to>
      <xdr:col>102</xdr:col>
      <xdr:colOff>165100</xdr:colOff>
      <xdr:row>36</xdr:row>
      <xdr:rowOff>90170</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7680940" y="58985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34</xdr:row>
      <xdr:rowOff>105410</xdr:rowOff>
    </xdr:from>
    <xdr:ext cx="469900" cy="24193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7514570" y="568325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35</xdr:row>
      <xdr:rowOff>157480</xdr:rowOff>
    </xdr:from>
    <xdr:to>
      <xdr:col>98</xdr:col>
      <xdr:colOff>38100</xdr:colOff>
      <xdr:row>36</xdr:row>
      <xdr:rowOff>90805</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6880840" y="589915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34</xdr:row>
      <xdr:rowOff>106045</xdr:rowOff>
    </xdr:from>
    <xdr:ext cx="469900" cy="24193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6714470" y="568388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76200</xdr:rowOff>
    </xdr:from>
    <xdr:ext cx="756285" cy="247650"/>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926300" y="68008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172720</xdr:colOff>
      <xdr:row>41</xdr:row>
      <xdr:rowOff>76200</xdr:rowOff>
    </xdr:from>
    <xdr:ext cx="762000" cy="24765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1719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76200</xdr:rowOff>
    </xdr:from>
    <xdr:ext cx="762000" cy="24765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3591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76200</xdr:rowOff>
    </xdr:from>
    <xdr:ext cx="762000" cy="247650"/>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75590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172720</xdr:colOff>
      <xdr:row>41</xdr:row>
      <xdr:rowOff>76200</xdr:rowOff>
    </xdr:from>
    <xdr:ext cx="762000" cy="24765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675384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70485</xdr:rowOff>
    </xdr:from>
    <xdr:to>
      <xdr:col>116</xdr:col>
      <xdr:colOff>114300</xdr:colOff>
      <xdr:row>39</xdr:row>
      <xdr:rowOff>3810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048220" y="630364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153035</xdr:rowOff>
    </xdr:from>
    <xdr:ext cx="313690" cy="24447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0149820" y="6222365"/>
          <a:ext cx="3136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70485</xdr:rowOff>
    </xdr:from>
    <xdr:to>
      <xdr:col>112</xdr:col>
      <xdr:colOff>38100</xdr:colOff>
      <xdr:row>39</xdr:row>
      <xdr:rowOff>3810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298920" y="630364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38</xdr:row>
      <xdr:rowOff>158750</xdr:rowOff>
    </xdr:from>
    <xdr:ext cx="307975" cy="24193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192875" y="6391910"/>
          <a:ext cx="3079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73025</xdr:rowOff>
    </xdr:from>
    <xdr:to>
      <xdr:col>107</xdr:col>
      <xdr:colOff>101600</xdr:colOff>
      <xdr:row>39</xdr:row>
      <xdr:rowOff>6350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481040" y="63061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38</xdr:row>
      <xdr:rowOff>161925</xdr:rowOff>
    </xdr:from>
    <xdr:ext cx="307975" cy="24193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392775" y="6395085"/>
          <a:ext cx="3079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73025</xdr:rowOff>
    </xdr:from>
    <xdr:to>
      <xdr:col>102</xdr:col>
      <xdr:colOff>165100</xdr:colOff>
      <xdr:row>39</xdr:row>
      <xdr:rowOff>6350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7680940" y="63061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38</xdr:row>
      <xdr:rowOff>161925</xdr:rowOff>
    </xdr:from>
    <xdr:ext cx="307975" cy="24193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592675" y="6395085"/>
          <a:ext cx="30797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60960</xdr:rowOff>
    </xdr:from>
    <xdr:to>
      <xdr:col>98</xdr:col>
      <xdr:colOff>38100</xdr:colOff>
      <xdr:row>38</xdr:row>
      <xdr:rowOff>158750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6880840" y="629412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172720</xdr:colOff>
      <xdr:row>38</xdr:row>
      <xdr:rowOff>150495</xdr:rowOff>
    </xdr:from>
    <xdr:ext cx="378460" cy="24193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6753840" y="6383655"/>
          <a:ext cx="3784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54610</xdr:rowOff>
    </xdr:from>
    <xdr:to>
      <xdr:col>120</xdr:col>
      <xdr:colOff>114300</xdr:colOff>
      <xdr:row>45</xdr:row>
      <xdr:rowOff>30480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6581120" y="71069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54610</xdr:rowOff>
    </xdr:from>
    <xdr:to>
      <xdr:col>104</xdr:col>
      <xdr:colOff>127000</xdr:colOff>
      <xdr:row>46</xdr:row>
      <xdr:rowOff>133350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67081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85090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67081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54610</xdr:rowOff>
    </xdr:from>
    <xdr:to>
      <xdr:col>110</xdr:col>
      <xdr:colOff>0</xdr:colOff>
      <xdr:row>46</xdr:row>
      <xdr:rowOff>133350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761744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85090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761744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54610</xdr:rowOff>
    </xdr:from>
    <xdr:to>
      <xdr:col>116</xdr:col>
      <xdr:colOff>0</xdr:colOff>
      <xdr:row>46</xdr:row>
      <xdr:rowOff>133350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65376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85090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65376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24130</xdr:rowOff>
    </xdr:from>
    <xdr:to>
      <xdr:col>120</xdr:col>
      <xdr:colOff>114300</xdr:colOff>
      <xdr:row>61</xdr:row>
      <xdr:rowOff>78740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6581120" y="78955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1272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6560800" y="77133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78740</xdr:rowOff>
    </xdr:from>
    <xdr:to>
      <xdr:col>120</xdr:col>
      <xdr:colOff>114300</xdr:colOff>
      <xdr:row>61</xdr:row>
      <xdr:rowOff>78740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6581120" y="100799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42545</xdr:rowOff>
    </xdr:from>
    <xdr:to>
      <xdr:col>120</xdr:col>
      <xdr:colOff>114300</xdr:colOff>
      <xdr:row>59</xdr:row>
      <xdr:rowOff>42545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6581120" y="97161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70485</xdr:rowOff>
    </xdr:from>
    <xdr:ext cx="243205" cy="24765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6367760" y="9580245"/>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6581120" y="93516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34290</xdr:rowOff>
    </xdr:from>
    <xdr:ext cx="531495" cy="24447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6102965" y="921639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133350</xdr:rowOff>
    </xdr:from>
    <xdr:to>
      <xdr:col>120</xdr:col>
      <xdr:colOff>114300</xdr:colOff>
      <xdr:row>54</xdr:row>
      <xdr:rowOff>133350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581120" y="89877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161290</xdr:rowOff>
    </xdr:from>
    <xdr:ext cx="531495" cy="24193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6102965" y="88519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97155</xdr:rowOff>
    </xdr:from>
    <xdr:to>
      <xdr:col>120</xdr:col>
      <xdr:colOff>114300</xdr:colOff>
      <xdr:row>52</xdr:row>
      <xdr:rowOff>97155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6581120" y="86239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125095</xdr:rowOff>
    </xdr:from>
    <xdr:ext cx="531495" cy="24765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6102965" y="848804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60325</xdr:rowOff>
    </xdr:from>
    <xdr:to>
      <xdr:col>120</xdr:col>
      <xdr:colOff>114300</xdr:colOff>
      <xdr:row>50</xdr:row>
      <xdr:rowOff>60325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6581120" y="82594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88900</xdr:rowOff>
    </xdr:from>
    <xdr:ext cx="531495" cy="24447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6102965" y="812419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48</xdr:row>
      <xdr:rowOff>24130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6581120" y="78955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47</xdr:row>
      <xdr:rowOff>52070</xdr:rowOff>
    </xdr:from>
    <xdr:ext cx="589915" cy="24193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6056610" y="77597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61</xdr:row>
      <xdr:rowOff>78740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6581120" y="78955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147955</xdr:rowOff>
    </xdr:from>
    <xdr:to>
      <xdr:col>116</xdr:col>
      <xdr:colOff>62865</xdr:colOff>
      <xdr:row>59</xdr:row>
      <xdr:rowOff>42545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0097115" y="8510905"/>
          <a:ext cx="127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46355</xdr:rowOff>
    </xdr:from>
    <xdr:ext cx="313690" cy="24447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0149820" y="9719945"/>
          <a:ext cx="3136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42545</xdr:rowOff>
    </xdr:from>
    <xdr:to>
      <xdr:col>116</xdr:col>
      <xdr:colOff>152400</xdr:colOff>
      <xdr:row>59</xdr:row>
      <xdr:rowOff>42545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027900" y="97161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97155</xdr:rowOff>
    </xdr:from>
    <xdr:ext cx="534670" cy="24447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0149820" y="829627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66,192</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147955</xdr:rowOff>
    </xdr:from>
    <xdr:to>
      <xdr:col>116</xdr:col>
      <xdr:colOff>152400</xdr:colOff>
      <xdr:row>51</xdr:row>
      <xdr:rowOff>147955</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027900" y="85109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172720</xdr:colOff>
      <xdr:row>55</xdr:row>
      <xdr:rowOff>12065</xdr:rowOff>
    </xdr:from>
    <xdr:to>
      <xdr:col>116</xdr:col>
      <xdr:colOff>63500</xdr:colOff>
      <xdr:row>55</xdr:row>
      <xdr:rowOff>147955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344640" y="9030335"/>
          <a:ext cx="75438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11430</xdr:rowOff>
    </xdr:from>
    <xdr:ext cx="469900" cy="247650"/>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0149820" y="952119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32385</xdr:rowOff>
    </xdr:from>
    <xdr:to>
      <xdr:col>116</xdr:col>
      <xdr:colOff>114300</xdr:colOff>
      <xdr:row>58</xdr:row>
      <xdr:rowOff>128905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048220" y="95421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95885</xdr:rowOff>
    </xdr:from>
    <xdr:to>
      <xdr:col>111</xdr:col>
      <xdr:colOff>172720</xdr:colOff>
      <xdr:row>55</xdr:row>
      <xdr:rowOff>12065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531840" y="8950325"/>
          <a:ext cx="8128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20955</xdr:rowOff>
    </xdr:from>
    <xdr:to>
      <xdr:col>112</xdr:col>
      <xdr:colOff>38100</xdr:colOff>
      <xdr:row>58</xdr:row>
      <xdr:rowOff>118110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298920" y="953071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58</xdr:row>
      <xdr:rowOff>109855</xdr:rowOff>
    </xdr:from>
    <xdr:ext cx="469900" cy="247650"/>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132550" y="961961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53</xdr:row>
      <xdr:rowOff>129540</xdr:rowOff>
    </xdr:from>
    <xdr:to>
      <xdr:col>107</xdr:col>
      <xdr:colOff>50800</xdr:colOff>
      <xdr:row>54</xdr:row>
      <xdr:rowOff>95885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7731740" y="8820150"/>
          <a:ext cx="8001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20320</xdr:rowOff>
    </xdr:from>
    <xdr:to>
      <xdr:col>107</xdr:col>
      <xdr:colOff>101600</xdr:colOff>
      <xdr:row>58</xdr:row>
      <xdr:rowOff>117475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481040" y="95300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58</xdr:row>
      <xdr:rowOff>109220</xdr:rowOff>
    </xdr:from>
    <xdr:ext cx="469900" cy="24765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314670" y="961898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172720</xdr:colOff>
      <xdr:row>52</xdr:row>
      <xdr:rowOff>12700</xdr:rowOff>
    </xdr:from>
    <xdr:to>
      <xdr:col>102</xdr:col>
      <xdr:colOff>114300</xdr:colOff>
      <xdr:row>53</xdr:row>
      <xdr:rowOff>129540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6926560" y="8539480"/>
          <a:ext cx="805180" cy="280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xdr:rowOff>
    </xdr:from>
    <xdr:to>
      <xdr:col>102</xdr:col>
      <xdr:colOff>165100</xdr:colOff>
      <xdr:row>58</xdr:row>
      <xdr:rowOff>106045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7680940" y="95186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58</xdr:row>
      <xdr:rowOff>97790</xdr:rowOff>
    </xdr:from>
    <xdr:ext cx="469900" cy="24384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7514570" y="9607550"/>
          <a:ext cx="46990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8,169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153670</xdr:rowOff>
    </xdr:from>
    <xdr:to>
      <xdr:col>98</xdr:col>
      <xdr:colOff>38100</xdr:colOff>
      <xdr:row>58</xdr:row>
      <xdr:rowOff>86995</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6880840" y="949960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58</xdr:row>
      <xdr:rowOff>78105</xdr:rowOff>
    </xdr:from>
    <xdr:ext cx="469900" cy="247650"/>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6714470" y="958786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76200</xdr:rowOff>
    </xdr:from>
    <xdr:ext cx="756285" cy="24765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926300" y="100774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172720</xdr:colOff>
      <xdr:row>61</xdr:row>
      <xdr:rowOff>76200</xdr:rowOff>
    </xdr:from>
    <xdr:ext cx="762000" cy="24765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1719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76200</xdr:rowOff>
    </xdr:from>
    <xdr:ext cx="762000" cy="24765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3591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76200</xdr:rowOff>
    </xdr:from>
    <xdr:ext cx="762000" cy="247650"/>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5590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172720</xdr:colOff>
      <xdr:row>61</xdr:row>
      <xdr:rowOff>76200</xdr:rowOff>
    </xdr:from>
    <xdr:ext cx="762000" cy="24765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675384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55</xdr:row>
      <xdr:rowOff>99695</xdr:rowOff>
    </xdr:from>
    <xdr:to>
      <xdr:col>116</xdr:col>
      <xdr:colOff>114300</xdr:colOff>
      <xdr:row>56</xdr:row>
      <xdr:rowOff>33020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048220" y="91179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121285</xdr:rowOff>
    </xdr:from>
    <xdr:ext cx="534670" cy="247650"/>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0149820" y="897572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30,212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127000</xdr:rowOff>
    </xdr:from>
    <xdr:to>
      <xdr:col>112</xdr:col>
      <xdr:colOff>38100</xdr:colOff>
      <xdr:row>55</xdr:row>
      <xdr:rowOff>60325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298920" y="898144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53</xdr:row>
      <xdr:rowOff>76200</xdr:rowOff>
    </xdr:from>
    <xdr:ext cx="528955" cy="24765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100165" y="876681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37,674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47625</xdr:rowOff>
    </xdr:from>
    <xdr:to>
      <xdr:col>107</xdr:col>
      <xdr:colOff>101600</xdr:colOff>
      <xdr:row>54</xdr:row>
      <xdr:rowOff>144780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481040" y="89020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52</xdr:row>
      <xdr:rowOff>160020</xdr:rowOff>
    </xdr:from>
    <xdr:ext cx="528955" cy="24193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300065" y="8686800"/>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42,071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53</xdr:row>
      <xdr:rowOff>81280</xdr:rowOff>
    </xdr:from>
    <xdr:to>
      <xdr:col>102</xdr:col>
      <xdr:colOff>165100</xdr:colOff>
      <xdr:row>54</xdr:row>
      <xdr:rowOff>14605</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7680940" y="87718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52</xdr:row>
      <xdr:rowOff>30480</xdr:rowOff>
    </xdr:from>
    <xdr:ext cx="534670" cy="24193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482185" y="855726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49,206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51</xdr:row>
      <xdr:rowOff>127635</xdr:rowOff>
    </xdr:from>
    <xdr:to>
      <xdr:col>98</xdr:col>
      <xdr:colOff>38100</xdr:colOff>
      <xdr:row>52</xdr:row>
      <xdr:rowOff>60960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6880840" y="849058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50</xdr:row>
      <xdr:rowOff>77470</xdr:rowOff>
    </xdr:from>
    <xdr:ext cx="528955" cy="24765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6682085" y="827659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54610</xdr:rowOff>
    </xdr:from>
    <xdr:to>
      <xdr:col>120</xdr:col>
      <xdr:colOff>114300</xdr:colOff>
      <xdr:row>65</xdr:row>
      <xdr:rowOff>30480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6581120" y="103835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54610</xdr:rowOff>
    </xdr:from>
    <xdr:to>
      <xdr:col>104</xdr:col>
      <xdr:colOff>127000</xdr:colOff>
      <xdr:row>66</xdr:row>
      <xdr:rowOff>133350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670812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85090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670812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54610</xdr:rowOff>
    </xdr:from>
    <xdr:to>
      <xdr:col>110</xdr:col>
      <xdr:colOff>0</xdr:colOff>
      <xdr:row>66</xdr:row>
      <xdr:rowOff>133350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761744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85090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761744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54610</xdr:rowOff>
    </xdr:from>
    <xdr:to>
      <xdr:col>116</xdr:col>
      <xdr:colOff>0</xdr:colOff>
      <xdr:row>66</xdr:row>
      <xdr:rowOff>133350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65376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66</xdr:row>
      <xdr:rowOff>85090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65376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24130</xdr:rowOff>
    </xdr:from>
    <xdr:to>
      <xdr:col>120</xdr:col>
      <xdr:colOff>114300</xdr:colOff>
      <xdr:row>81</xdr:row>
      <xdr:rowOff>78740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6581120" y="111721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9885" cy="21272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6560800" y="109899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78740</xdr:rowOff>
    </xdr:from>
    <xdr:to>
      <xdr:col>120</xdr:col>
      <xdr:colOff>114300</xdr:colOff>
      <xdr:row>81</xdr:row>
      <xdr:rowOff>78740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6581120" y="133565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106680</xdr:rowOff>
    </xdr:from>
    <xdr:ext cx="531495" cy="24193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6102965" y="132207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42545</xdr:rowOff>
    </xdr:from>
    <xdr:to>
      <xdr:col>120</xdr:col>
      <xdr:colOff>114300</xdr:colOff>
      <xdr:row>79</xdr:row>
      <xdr:rowOff>42545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6581120" y="129927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70485</xdr:rowOff>
    </xdr:from>
    <xdr:ext cx="531495" cy="24765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6102965" y="1285684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77</xdr:row>
      <xdr:rowOff>5715</xdr:rowOff>
    </xdr:from>
    <xdr:to>
      <xdr:col>120</xdr:col>
      <xdr:colOff>114300</xdr:colOff>
      <xdr:row>77</xdr:row>
      <xdr:rowOff>5715</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6581120" y="126282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34290</xdr:rowOff>
    </xdr:from>
    <xdr:ext cx="531495" cy="24447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6102965" y="1249299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133350</xdr:rowOff>
    </xdr:from>
    <xdr:to>
      <xdr:col>120</xdr:col>
      <xdr:colOff>114300</xdr:colOff>
      <xdr:row>74</xdr:row>
      <xdr:rowOff>133350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6581120" y="122643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161290</xdr:rowOff>
    </xdr:from>
    <xdr:ext cx="531495" cy="24193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6102965" y="121285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97155</xdr:rowOff>
    </xdr:from>
    <xdr:to>
      <xdr:col>120</xdr:col>
      <xdr:colOff>114300</xdr:colOff>
      <xdr:row>72</xdr:row>
      <xdr:rowOff>97155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6581120" y="119005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125095</xdr:rowOff>
    </xdr:from>
    <xdr:ext cx="531495" cy="247650"/>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6102965" y="1176464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60325</xdr:rowOff>
    </xdr:from>
    <xdr:to>
      <xdr:col>120</xdr:col>
      <xdr:colOff>114300</xdr:colOff>
      <xdr:row>70</xdr:row>
      <xdr:rowOff>60325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6581120" y="115360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88900</xdr:rowOff>
    </xdr:from>
    <xdr:ext cx="531495" cy="24447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6102965" y="1140079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24130</xdr:rowOff>
    </xdr:from>
    <xdr:to>
      <xdr:col>120</xdr:col>
      <xdr:colOff>114300</xdr:colOff>
      <xdr:row>68</xdr:row>
      <xdr:rowOff>24130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6581120" y="111721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52070</xdr:rowOff>
    </xdr:from>
    <xdr:ext cx="531495" cy="24193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6102965" y="110363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24130</xdr:rowOff>
    </xdr:from>
    <xdr:to>
      <xdr:col>120</xdr:col>
      <xdr:colOff>114300</xdr:colOff>
      <xdr:row>81</xdr:row>
      <xdr:rowOff>78740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6581120" y="111721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143510</xdr:rowOff>
    </xdr:from>
    <xdr:to>
      <xdr:col>116</xdr:col>
      <xdr:colOff>62865</xdr:colOff>
      <xdr:row>78</xdr:row>
      <xdr:rowOff>37465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097115" y="11619230"/>
          <a:ext cx="1270" cy="1204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40640</xdr:rowOff>
    </xdr:from>
    <xdr:ext cx="534670" cy="24193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0149820" y="1282700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24,652</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37465</xdr:rowOff>
    </xdr:from>
    <xdr:to>
      <xdr:col>116</xdr:col>
      <xdr:colOff>152400</xdr:colOff>
      <xdr:row>78</xdr:row>
      <xdr:rowOff>37465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0027900" y="128238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92710</xdr:rowOff>
    </xdr:from>
    <xdr:ext cx="534670" cy="24447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0149820" y="11404600"/>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57,726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143510</xdr:rowOff>
    </xdr:from>
    <xdr:to>
      <xdr:col>116</xdr:col>
      <xdr:colOff>152400</xdr:colOff>
      <xdr:row>70</xdr:row>
      <xdr:rowOff>143510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0027900" y="116192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172720</xdr:colOff>
      <xdr:row>75</xdr:row>
      <xdr:rowOff>89535</xdr:rowOff>
    </xdr:from>
    <xdr:to>
      <xdr:col>116</xdr:col>
      <xdr:colOff>63500</xdr:colOff>
      <xdr:row>75</xdr:row>
      <xdr:rowOff>121285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344640" y="12384405"/>
          <a:ext cx="75438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104140</xdr:rowOff>
    </xdr:from>
    <xdr:ext cx="534670" cy="24193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0149820" y="12071350"/>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40,084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82550</xdr:rowOff>
    </xdr:from>
    <xdr:to>
      <xdr:col>116</xdr:col>
      <xdr:colOff>114300</xdr:colOff>
      <xdr:row>75</xdr:row>
      <xdr:rowOff>15240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048220" y="122135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121285</xdr:rowOff>
    </xdr:from>
    <xdr:to>
      <xdr:col>111</xdr:col>
      <xdr:colOff>172720</xdr:colOff>
      <xdr:row>76</xdr:row>
      <xdr:rowOff>4445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8531840" y="12416155"/>
          <a:ext cx="8128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120650</xdr:rowOff>
    </xdr:from>
    <xdr:to>
      <xdr:col>112</xdr:col>
      <xdr:colOff>38100</xdr:colOff>
      <xdr:row>75</xdr:row>
      <xdr:rowOff>53975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298920" y="1225169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69850</xdr:rowOff>
    </xdr:from>
    <xdr:ext cx="528955" cy="24765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100165" y="1203706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39,015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4445</xdr:rowOff>
    </xdr:from>
    <xdr:to>
      <xdr:col>107</xdr:col>
      <xdr:colOff>50800</xdr:colOff>
      <xdr:row>76</xdr:row>
      <xdr:rowOff>23495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7731740" y="12463145"/>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13970</xdr:rowOff>
    </xdr:from>
    <xdr:to>
      <xdr:col>107</xdr:col>
      <xdr:colOff>101600</xdr:colOff>
      <xdr:row>75</xdr:row>
      <xdr:rowOff>111125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481040" y="123088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73</xdr:row>
      <xdr:rowOff>126365</xdr:rowOff>
    </xdr:from>
    <xdr:ext cx="528955" cy="24511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00065" y="12093575"/>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172720</xdr:colOff>
      <xdr:row>76</xdr:row>
      <xdr:rowOff>23495</xdr:rowOff>
    </xdr:from>
    <xdr:to>
      <xdr:col>102</xdr:col>
      <xdr:colOff>114300</xdr:colOff>
      <xdr:row>76</xdr:row>
      <xdr:rowOff>48260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6926560" y="12482195"/>
          <a:ext cx="80518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45085</xdr:rowOff>
    </xdr:from>
    <xdr:to>
      <xdr:col>102</xdr:col>
      <xdr:colOff>165100</xdr:colOff>
      <xdr:row>75</xdr:row>
      <xdr:rowOff>142240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7680940" y="123399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158115</xdr:rowOff>
    </xdr:from>
    <xdr:ext cx="534670" cy="24447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7482185" y="1212532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36,596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75</xdr:row>
      <xdr:rowOff>60960</xdr:rowOff>
    </xdr:from>
    <xdr:to>
      <xdr:col>98</xdr:col>
      <xdr:colOff>38100</xdr:colOff>
      <xdr:row>75</xdr:row>
      <xdr:rowOff>158750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6880840" y="123558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74</xdr:row>
      <xdr:rowOff>10160</xdr:rowOff>
    </xdr:from>
    <xdr:ext cx="528955" cy="24701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6682085" y="12141200"/>
          <a:ext cx="5289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76200</xdr:rowOff>
    </xdr:from>
    <xdr:ext cx="756285" cy="24765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926300" y="133540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172720</xdr:colOff>
      <xdr:row>81</xdr:row>
      <xdr:rowOff>76200</xdr:rowOff>
    </xdr:from>
    <xdr:ext cx="762000" cy="247650"/>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1719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76200</xdr:rowOff>
    </xdr:from>
    <xdr:ext cx="762000" cy="24765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591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76200</xdr:rowOff>
    </xdr:from>
    <xdr:ext cx="762000" cy="24765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75590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172720</xdr:colOff>
      <xdr:row>81</xdr:row>
      <xdr:rowOff>76200</xdr:rowOff>
    </xdr:from>
    <xdr:ext cx="762000" cy="24765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675384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75</xdr:row>
      <xdr:rowOff>40640</xdr:rowOff>
    </xdr:from>
    <xdr:to>
      <xdr:col>116</xdr:col>
      <xdr:colOff>114300</xdr:colOff>
      <xdr:row>75</xdr:row>
      <xdr:rowOff>137795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048220" y="123355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19685</xdr:rowOff>
    </xdr:from>
    <xdr:ext cx="534670" cy="245110"/>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0149820" y="1231455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36,710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72390</xdr:rowOff>
    </xdr:from>
    <xdr:to>
      <xdr:col>112</xdr:col>
      <xdr:colOff>38100</xdr:colOff>
      <xdr:row>76</xdr:row>
      <xdr:rowOff>5715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298920" y="1236726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161290</xdr:rowOff>
    </xdr:from>
    <xdr:ext cx="528955" cy="24193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100165" y="12456160"/>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35,827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75</xdr:row>
      <xdr:rowOff>119380</xdr:rowOff>
    </xdr:from>
    <xdr:to>
      <xdr:col>107</xdr:col>
      <xdr:colOff>101600</xdr:colOff>
      <xdr:row>76</xdr:row>
      <xdr:rowOff>52705</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481040" y="124142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76</xdr:row>
      <xdr:rowOff>44450</xdr:rowOff>
    </xdr:from>
    <xdr:ext cx="528955" cy="24447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00065" y="12503150"/>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34,545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139065</xdr:rowOff>
    </xdr:from>
    <xdr:to>
      <xdr:col>102</xdr:col>
      <xdr:colOff>165100</xdr:colOff>
      <xdr:row>76</xdr:row>
      <xdr:rowOff>71755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7680940" y="124339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63500</xdr:rowOff>
    </xdr:from>
    <xdr:ext cx="534670" cy="245110"/>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7482185" y="1252220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34,024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163195</xdr:rowOff>
    </xdr:from>
    <xdr:to>
      <xdr:col>98</xdr:col>
      <xdr:colOff>38100</xdr:colOff>
      <xdr:row>76</xdr:row>
      <xdr:rowOff>96520</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6880840" y="1245806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88265</xdr:rowOff>
    </xdr:from>
    <xdr:ext cx="528955" cy="24447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6682085" y="12546965"/>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33,354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54610</xdr:rowOff>
    </xdr:from>
    <xdr:to>
      <xdr:col>120</xdr:col>
      <xdr:colOff>114300</xdr:colOff>
      <xdr:row>85</xdr:row>
      <xdr:rowOff>30480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6581120" y="136601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54610</xdr:rowOff>
    </xdr:from>
    <xdr:to>
      <xdr:col>104</xdr:col>
      <xdr:colOff>127000</xdr:colOff>
      <xdr:row>86</xdr:row>
      <xdr:rowOff>133350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670812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85090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670812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54610</xdr:rowOff>
    </xdr:from>
    <xdr:to>
      <xdr:col>110</xdr:col>
      <xdr:colOff>0</xdr:colOff>
      <xdr:row>86</xdr:row>
      <xdr:rowOff>133350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761744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85090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761744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54610</xdr:rowOff>
    </xdr:from>
    <xdr:to>
      <xdr:col>116</xdr:col>
      <xdr:colOff>0</xdr:colOff>
      <xdr:row>86</xdr:row>
      <xdr:rowOff>133350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65376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86</xdr:row>
      <xdr:rowOff>85090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65376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24130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6581120" y="14448790"/>
          <a:ext cx="425958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9885" cy="21272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6560800" y="142665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6581120" y="1671320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6581120" y="1557020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205" cy="25336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6367760" y="154279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24130</xdr:rowOff>
    </xdr:from>
    <xdr:to>
      <xdr:col>120</xdr:col>
      <xdr:colOff>114300</xdr:colOff>
      <xdr:row>88</xdr:row>
      <xdr:rowOff>24130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6581120" y="144487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52070</xdr:rowOff>
    </xdr:from>
    <xdr:ext cx="243205" cy="24193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6367760" y="1431290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24130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6581120" y="14448790"/>
          <a:ext cx="425958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097115" y="155702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014982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027900" y="155702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0149820" y="15269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027900" y="155702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172720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344640" y="15570200"/>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0149820" y="154978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04822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172720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531840" y="155702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298920" y="155194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955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22526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7731740" y="155702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48104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25160" y="156121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172720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6926560" y="1557020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768094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172720</xdr:colOff>
      <xdr:row>95</xdr:row>
      <xdr:rowOff>10160</xdr:rowOff>
    </xdr:from>
    <xdr:ext cx="249555"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761744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6880840" y="1551940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9555" cy="259080"/>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680718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5628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926300" y="167106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172720</xdr:colOff>
      <xdr:row>101</xdr:row>
      <xdr:rowOff>80010</xdr:rowOff>
    </xdr:from>
    <xdr:ext cx="762000" cy="259080"/>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1719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3591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75590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172720</xdr:colOff>
      <xdr:row>101</xdr:row>
      <xdr:rowOff>80010</xdr:rowOff>
    </xdr:from>
    <xdr:ext cx="7620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675384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048220" y="155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014982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298920" y="155194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9555" cy="259080"/>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225260" y="15294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481040" y="155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425160" y="152946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7680940" y="155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172720</xdr:colOff>
      <xdr:row>93</xdr:row>
      <xdr:rowOff>35560</xdr:rowOff>
    </xdr:from>
    <xdr:ext cx="249555" cy="259080"/>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7617440" y="15294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6880840" y="155194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9555" cy="259080"/>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6807180" y="15294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690880" y="17094200"/>
          <a:ext cx="201498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690880" y="17157700"/>
          <a:ext cx="3492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16280" y="17411700"/>
          <a:ext cx="200990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　歳出決算総額は１，７７１億円であり、住民一人当たりのコストは４</a:t>
          </a:r>
          <a:r>
            <a:rPr kumimoji="1" lang="ja-JP" altLang="en-US" sz="1300">
              <a:solidFill>
                <a:schemeClr val="dk1"/>
              </a:solidFill>
              <a:effectLst/>
              <a:latin typeface="ＭＳ Ｐゴシック"/>
              <a:ea typeface="ＭＳ Ｐゴシック"/>
              <a:cs typeface="+mn-cs"/>
            </a:rPr>
            <a:t>８３，７８４</a:t>
          </a:r>
          <a:r>
            <a:rPr kumimoji="1" lang="ja-JP" altLang="ja-JP" sz="1300">
              <a:solidFill>
                <a:schemeClr val="dk1"/>
              </a:solidFill>
              <a:effectLst/>
              <a:latin typeface="ＭＳ Ｐゴシック"/>
              <a:ea typeface="ＭＳ Ｐゴシック"/>
              <a:cs typeface="+mn-cs"/>
            </a:rPr>
            <a:t>円となっている。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性質別毎に類似団体と比較すると、補助費等及び貸付金が高い水準となっているが、これは主に以下の要因によるもの。</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・補助費等は、消防業務を一部事務組合で実施していることによる負担金の支出や、中小企業経営安定化助成金や</a:t>
          </a:r>
          <a:r>
            <a:rPr kumimoji="1" lang="ja-JP" altLang="en-US" sz="1300">
              <a:solidFill>
                <a:schemeClr val="dk1"/>
              </a:solidFill>
              <a:effectLst/>
              <a:latin typeface="ＭＳ Ｐゴシック"/>
              <a:ea typeface="ＭＳ Ｐゴシック"/>
              <a:cs typeface="+mn-cs"/>
            </a:rPr>
            <a:t>中小企業給与改善奨励金等</a:t>
          </a:r>
          <a:r>
            <a:rPr kumimoji="1" lang="ja-JP" altLang="ja-JP" sz="1300">
              <a:solidFill>
                <a:schemeClr val="dk1"/>
              </a:solidFill>
              <a:effectLst/>
              <a:latin typeface="ＭＳ Ｐゴシック"/>
              <a:ea typeface="ＭＳ Ｐゴシック"/>
              <a:cs typeface="+mn-cs"/>
            </a:rPr>
            <a:t>の市内経済活性化の施策によるもの。</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・貸付金は、</a:t>
          </a:r>
          <a:r>
            <a:rPr kumimoji="1" lang="ja-JP" altLang="ja-JP" sz="1300" b="0" i="0" baseline="0">
              <a:solidFill>
                <a:schemeClr val="dk1"/>
              </a:solidFill>
              <a:effectLst/>
              <a:latin typeface="ＭＳ Ｐゴシック"/>
              <a:ea typeface="ＭＳ Ｐゴシック"/>
              <a:cs typeface="+mn-cs"/>
            </a:rPr>
            <a:t>従来より実施している事業者の経営安定や成長・発展を金融面から支援する施策によるもの。</a:t>
          </a:r>
          <a:endParaRPr lang="ja-JP" altLang="ja-JP" sz="1300">
            <a:effectLst/>
            <a:latin typeface="ＭＳ Ｐゴシック"/>
            <a:ea typeface="ＭＳ Ｐゴシック"/>
          </a:endParaRPr>
        </a:p>
        <a:p>
          <a:r>
            <a:rPr kumimoji="1" lang="ja-JP" altLang="ja-JP" sz="1300" b="0" i="0" baseline="0">
              <a:solidFill>
                <a:schemeClr val="dk1"/>
              </a:solidFill>
              <a:effectLst/>
              <a:latin typeface="ＭＳ Ｐゴシック"/>
              <a:ea typeface="ＭＳ Ｐゴシック"/>
              <a:cs typeface="+mn-cs"/>
            </a:rPr>
            <a:t>　また、普通建設事業費（うち更新整備）は、高浜クリーンセンター建設事業</a:t>
          </a:r>
          <a:r>
            <a:rPr kumimoji="1" lang="ja-JP" altLang="en-US" sz="1300" b="0" i="0" baseline="0">
              <a:solidFill>
                <a:schemeClr val="dk1"/>
              </a:solidFill>
              <a:effectLst/>
              <a:latin typeface="ＭＳ Ｐゴシック"/>
              <a:ea typeface="ＭＳ Ｐゴシック"/>
              <a:cs typeface="+mn-cs"/>
            </a:rPr>
            <a:t>に係る工事請負費を前年度からの繰越分と現年分を合わせて支出したことにより、</a:t>
          </a:r>
          <a:r>
            <a:rPr kumimoji="1" lang="ja-JP" altLang="ja-JP" sz="1300" b="0" i="0" baseline="0">
              <a:solidFill>
                <a:schemeClr val="dk1"/>
              </a:solidFill>
              <a:effectLst/>
              <a:latin typeface="ＭＳ Ｐゴシック"/>
              <a:ea typeface="ＭＳ Ｐゴシック"/>
              <a:cs typeface="+mn-cs"/>
            </a:rPr>
            <a:t>類似団体を</a:t>
          </a:r>
          <a:r>
            <a:rPr kumimoji="1" lang="ja-JP" altLang="en-US" sz="1300" b="0" i="0" baseline="0">
              <a:solidFill>
                <a:schemeClr val="dk1"/>
              </a:solidFill>
              <a:effectLst/>
              <a:latin typeface="ＭＳ Ｐゴシック"/>
              <a:ea typeface="ＭＳ Ｐゴシック"/>
              <a:cs typeface="+mn-cs"/>
            </a:rPr>
            <a:t>大きく</a:t>
          </a:r>
          <a:r>
            <a:rPr kumimoji="1" lang="ja-JP" altLang="ja-JP" sz="1300" b="0" i="0" baseline="0">
              <a:solidFill>
                <a:schemeClr val="dk1"/>
              </a:solidFill>
              <a:effectLst/>
              <a:latin typeface="ＭＳ Ｐゴシック"/>
              <a:ea typeface="ＭＳ Ｐゴシック"/>
              <a:cs typeface="+mn-cs"/>
            </a:rPr>
            <a:t>超える</a:t>
          </a:r>
          <a:r>
            <a:rPr kumimoji="1" lang="ja-JP" altLang="en-US" sz="1300" b="0" i="0" baseline="0">
              <a:solidFill>
                <a:schemeClr val="dk1"/>
              </a:solidFill>
              <a:effectLst/>
              <a:latin typeface="ＭＳ Ｐゴシック"/>
              <a:ea typeface="ＭＳ Ｐゴシック"/>
              <a:cs typeface="+mn-cs"/>
            </a:rPr>
            <a:t>結果</a:t>
          </a:r>
          <a:r>
            <a:rPr kumimoji="1" lang="ja-JP" altLang="ja-JP" sz="1300" b="0" i="0" baseline="0">
              <a:solidFill>
                <a:schemeClr val="dk1"/>
              </a:solidFill>
              <a:effectLst/>
              <a:latin typeface="ＭＳ Ｐゴシック"/>
              <a:ea typeface="ＭＳ Ｐゴシック"/>
              <a:cs typeface="+mn-cs"/>
            </a:rPr>
            <a:t>となった。</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72390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81660" y="127000"/>
          <a:ext cx="11508740" cy="6083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17780</xdr:rowOff>
    </xdr:from>
    <xdr:to>
      <xdr:col>120</xdr:col>
      <xdr:colOff>114300</xdr:colOff>
      <xdr:row>4</xdr:row>
      <xdr:rowOff>60325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7272000" y="189230"/>
          <a:ext cx="3568700" cy="5340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42545</xdr:rowOff>
    </xdr:from>
    <xdr:to>
      <xdr:col>120</xdr:col>
      <xdr:colOff>88900</xdr:colOff>
      <xdr:row>4</xdr:row>
      <xdr:rowOff>36830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7291050" y="213995"/>
          <a:ext cx="352425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66675</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7316450" y="238125"/>
          <a:ext cx="3467100" cy="4248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dr:col>85</xdr:col>
      <xdr:colOff>63500</xdr:colOff>
      <xdr:row>1</xdr:row>
      <xdr:rowOff>17780</xdr:rowOff>
    </xdr:from>
    <xdr:to>
      <xdr:col>99</xdr:col>
      <xdr:colOff>57150</xdr:colOff>
      <xdr:row>4</xdr:row>
      <xdr:rowOff>60325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744700" y="189230"/>
          <a:ext cx="2411730" cy="53403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42545</xdr:rowOff>
    </xdr:from>
    <xdr:to>
      <xdr:col>99</xdr:col>
      <xdr:colOff>38100</xdr:colOff>
      <xdr:row>4</xdr:row>
      <xdr:rowOff>36830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770100" y="213995"/>
          <a:ext cx="2367280" cy="4857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66675</xdr:rowOff>
    </xdr:from>
    <xdr:to>
      <xdr:col>99</xdr:col>
      <xdr:colOff>6350</xdr:colOff>
      <xdr:row>4</xdr:row>
      <xdr:rowOff>12065</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795500" y="238125"/>
          <a:ext cx="2310130" cy="43688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30480</xdr:rowOff>
    </xdr:from>
    <xdr:to>
      <xdr:col>57</xdr:col>
      <xdr:colOff>0</xdr:colOff>
      <xdr:row>15</xdr:row>
      <xdr:rowOff>91440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90880" y="857250"/>
          <a:ext cx="9154160" cy="169926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60325</xdr:rowOff>
    </xdr:from>
    <xdr:to>
      <xdr:col>12</xdr:col>
      <xdr:colOff>0</xdr:colOff>
      <xdr:row>15</xdr:row>
      <xdr:rowOff>60325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17880" y="887095"/>
          <a:ext cx="125476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60325</xdr:rowOff>
    </xdr:from>
    <xdr:to>
      <xdr:col>19</xdr:col>
      <xdr:colOff>25400</xdr:colOff>
      <xdr:row>15</xdr:row>
      <xdr:rowOff>60325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026920" y="887095"/>
          <a:ext cx="128016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60325</xdr:rowOff>
    </xdr:from>
    <xdr:to>
      <xdr:col>26</xdr:col>
      <xdr:colOff>127000</xdr:colOff>
      <xdr:row>15</xdr:row>
      <xdr:rowOff>60325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235960" y="887095"/>
          <a:ext cx="1381760" cy="1638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78740</xdr:rowOff>
    </xdr:from>
    <xdr:to>
      <xdr:col>37</xdr:col>
      <xdr:colOff>63500</xdr:colOff>
      <xdr:row>10</xdr:row>
      <xdr:rowOff>158115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617720" y="905510"/>
          <a:ext cx="1836420" cy="898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78740</xdr:rowOff>
    </xdr:from>
    <xdr:to>
      <xdr:col>44</xdr:col>
      <xdr:colOff>0</xdr:colOff>
      <xdr:row>10</xdr:row>
      <xdr:rowOff>158115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454140" y="905510"/>
          <a:ext cx="1145540" cy="898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91440</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663180" y="918210"/>
          <a:ext cx="581660" cy="8972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114935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617720" y="1645920"/>
          <a:ext cx="183642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114935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517640" y="1645920"/>
          <a:ext cx="3454400" cy="6064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30480</xdr:rowOff>
    </xdr:from>
    <xdr:to>
      <xdr:col>66</xdr:col>
      <xdr:colOff>25400</xdr:colOff>
      <xdr:row>11</xdr:row>
      <xdr:rowOff>139700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0043160" y="857250"/>
          <a:ext cx="1381760" cy="10922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91440</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0285730" y="918210"/>
          <a:ext cx="1318260" cy="241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17780</xdr:rowOff>
    </xdr:from>
    <xdr:to>
      <xdr:col>67</xdr:col>
      <xdr:colOff>31750</xdr:colOff>
      <xdr:row>8</xdr:row>
      <xdr:rowOff>97155</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0285730" y="1172210"/>
          <a:ext cx="131826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121285</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0285730" y="1487805"/>
          <a:ext cx="1318260" cy="6070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36830</xdr:rowOff>
    </xdr:from>
    <xdr:to>
      <xdr:col>59</xdr:col>
      <xdr:colOff>127000</xdr:colOff>
      <xdr:row>6</xdr:row>
      <xdr:rowOff>36830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0125710" y="1027430"/>
          <a:ext cx="1917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151765</xdr:rowOff>
    </xdr:from>
    <xdr:to>
      <xdr:col>59</xdr:col>
      <xdr:colOff>73025</xdr:colOff>
      <xdr:row>6</xdr:row>
      <xdr:rowOff>85090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0179685" y="97853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78740</xdr:rowOff>
    </xdr:from>
    <xdr:to>
      <xdr:col>59</xdr:col>
      <xdr:colOff>73025</xdr:colOff>
      <xdr:row>8</xdr:row>
      <xdr:rowOff>12065</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0179685" y="123317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146050</xdr:rowOff>
    </xdr:from>
    <xdr:to>
      <xdr:col>59</xdr:col>
      <xdr:colOff>17780</xdr:colOff>
      <xdr:row>9</xdr:row>
      <xdr:rowOff>114935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0208260" y="14643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146050</xdr:rowOff>
    </xdr:from>
    <xdr:to>
      <xdr:col>59</xdr:col>
      <xdr:colOff>107950</xdr:colOff>
      <xdr:row>8</xdr:row>
      <xdr:rowOff>146050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0144760" y="146431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45720</xdr:rowOff>
    </xdr:from>
    <xdr:to>
      <xdr:col>59</xdr:col>
      <xdr:colOff>17780</xdr:colOff>
      <xdr:row>11</xdr:row>
      <xdr:rowOff>15240</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0208260" y="169164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17780</xdr:rowOff>
    </xdr:from>
    <xdr:to>
      <xdr:col>59</xdr:col>
      <xdr:colOff>107950</xdr:colOff>
      <xdr:row>11</xdr:row>
      <xdr:rowOff>17780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0144760" y="182753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109220</xdr:rowOff>
    </xdr:from>
    <xdr:ext cx="8890635" cy="24765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45160" y="2738120"/>
          <a:ext cx="88906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85090</xdr:rowOff>
    </xdr:from>
    <xdr:ext cx="6040755" cy="24193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45160" y="3041650"/>
          <a:ext cx="60407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60325</xdr:rowOff>
    </xdr:from>
    <xdr:ext cx="8225790" cy="24511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45160" y="3344545"/>
          <a:ext cx="82257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54610</xdr:rowOff>
    </xdr:from>
    <xdr:to>
      <xdr:col>28</xdr:col>
      <xdr:colOff>114300</xdr:colOff>
      <xdr:row>25</xdr:row>
      <xdr:rowOff>30480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90880" y="38303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54610</xdr:rowOff>
    </xdr:from>
    <xdr:to>
      <xdr:col>12</xdr:col>
      <xdr:colOff>127000</xdr:colOff>
      <xdr:row>26</xdr:row>
      <xdr:rowOff>133350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1788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85090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1788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54610</xdr:rowOff>
    </xdr:from>
    <xdr:to>
      <xdr:col>18</xdr:col>
      <xdr:colOff>0</xdr:colOff>
      <xdr:row>26</xdr:row>
      <xdr:rowOff>133350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72720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85090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72720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54610</xdr:rowOff>
    </xdr:from>
    <xdr:to>
      <xdr:col>24</xdr:col>
      <xdr:colOff>0</xdr:colOff>
      <xdr:row>26</xdr:row>
      <xdr:rowOff>133350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7635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26</xdr:row>
      <xdr:rowOff>85090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7635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24130</xdr:rowOff>
    </xdr:from>
    <xdr:to>
      <xdr:col>28</xdr:col>
      <xdr:colOff>114300</xdr:colOff>
      <xdr:row>41</xdr:row>
      <xdr:rowOff>78740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90880" y="46189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9885" cy="21272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70560" y="44367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78740</xdr:rowOff>
    </xdr:from>
    <xdr:to>
      <xdr:col>28</xdr:col>
      <xdr:colOff>114300</xdr:colOff>
      <xdr:row>41</xdr:row>
      <xdr:rowOff>78740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90880" y="68033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3810</xdr:colOff>
      <xdr:row>40</xdr:row>
      <xdr:rowOff>106680</xdr:rowOff>
    </xdr:from>
    <xdr:ext cx="377190" cy="24193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49250" y="6667500"/>
          <a:ext cx="3771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39</xdr:row>
      <xdr:rowOff>42545</xdr:rowOff>
    </xdr:from>
    <xdr:to>
      <xdr:col>28</xdr:col>
      <xdr:colOff>114300</xdr:colOff>
      <xdr:row>39</xdr:row>
      <xdr:rowOff>42545</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90880" y="64395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70485</xdr:rowOff>
    </xdr:from>
    <xdr:ext cx="467360" cy="24765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6860" y="6303645"/>
          <a:ext cx="4673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90880" y="60750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34290</xdr:rowOff>
    </xdr:from>
    <xdr:ext cx="467360" cy="24447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6860" y="593979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34</xdr:row>
      <xdr:rowOff>133350</xdr:rowOff>
    </xdr:from>
    <xdr:to>
      <xdr:col>28</xdr:col>
      <xdr:colOff>114300</xdr:colOff>
      <xdr:row>34</xdr:row>
      <xdr:rowOff>133350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90880" y="57111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161290</xdr:rowOff>
    </xdr:from>
    <xdr:ext cx="467360" cy="24193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6860" y="557530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32</xdr:row>
      <xdr:rowOff>97155</xdr:rowOff>
    </xdr:from>
    <xdr:to>
      <xdr:col>28</xdr:col>
      <xdr:colOff>114300</xdr:colOff>
      <xdr:row>32</xdr:row>
      <xdr:rowOff>97155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90880" y="53473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125095</xdr:rowOff>
    </xdr:from>
    <xdr:ext cx="467360" cy="24765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6860" y="5211445"/>
          <a:ext cx="4673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4</xdr:col>
      <xdr:colOff>0</xdr:colOff>
      <xdr:row>30</xdr:row>
      <xdr:rowOff>60325</xdr:rowOff>
    </xdr:from>
    <xdr:to>
      <xdr:col>28</xdr:col>
      <xdr:colOff>114300</xdr:colOff>
      <xdr:row>30</xdr:row>
      <xdr:rowOff>60325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90880" y="49828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88900</xdr:rowOff>
    </xdr:from>
    <xdr:ext cx="467360" cy="24447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6860" y="484759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28</xdr:row>
      <xdr:rowOff>24130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90880" y="46189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52070</xdr:rowOff>
    </xdr:from>
    <xdr:ext cx="467360" cy="24193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76860" y="448310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dr:col>4</xdr:col>
      <xdr:colOff>0</xdr:colOff>
      <xdr:row>28</xdr:row>
      <xdr:rowOff>24130</xdr:rowOff>
    </xdr:from>
    <xdr:to>
      <xdr:col>28</xdr:col>
      <xdr:colOff>114300</xdr:colOff>
      <xdr:row>41</xdr:row>
      <xdr:rowOff>78740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90880" y="46189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152400</xdr:rowOff>
    </xdr:from>
    <xdr:to>
      <xdr:col>24</xdr:col>
      <xdr:colOff>62865</xdr:colOff>
      <xdr:row>37</xdr:row>
      <xdr:rowOff>132715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206875" y="5074920"/>
          <a:ext cx="1270" cy="1127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137160</xdr:rowOff>
    </xdr:from>
    <xdr:ext cx="469900" cy="24193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259580" y="620649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1,326</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132715</xdr:rowOff>
    </xdr:from>
    <xdr:to>
      <xdr:col>24</xdr:col>
      <xdr:colOff>152400</xdr:colOff>
      <xdr:row>37</xdr:row>
      <xdr:rowOff>132715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137660" y="620204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101600</xdr:rowOff>
    </xdr:from>
    <xdr:ext cx="469900" cy="24447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259580" y="486029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2,874</a:t>
          </a:r>
          <a:endParaRPr kumimoji="1" lang="ja-JP" altLang="en-US" sz="1000" b="1">
            <a:latin typeface="ＭＳ Ｐゴシック"/>
          </a:endParaRPr>
        </a:p>
      </xdr:txBody>
    </xdr:sp>
    <xdr:clientData/>
  </xdr:oneCellAnchor>
  <xdr:twoCellAnchor>
    <xdr:from>
      <xdr:col>23</xdr:col>
      <xdr:colOff>165100</xdr:colOff>
      <xdr:row>30</xdr:row>
      <xdr:rowOff>152400</xdr:rowOff>
    </xdr:from>
    <xdr:to>
      <xdr:col>24</xdr:col>
      <xdr:colOff>152400</xdr:colOff>
      <xdr:row>30</xdr:row>
      <xdr:rowOff>152400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137660" y="507492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172720</xdr:colOff>
      <xdr:row>35</xdr:row>
      <xdr:rowOff>119380</xdr:rowOff>
    </xdr:from>
    <xdr:to>
      <xdr:col>24</xdr:col>
      <xdr:colOff>63500</xdr:colOff>
      <xdr:row>35</xdr:row>
      <xdr:rowOff>151130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454400" y="5861050"/>
          <a:ext cx="75438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29210</xdr:rowOff>
    </xdr:from>
    <xdr:ext cx="469900" cy="24193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259580" y="5607050"/>
          <a:ext cx="46990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6985</xdr:rowOff>
    </xdr:from>
    <xdr:to>
      <xdr:col>24</xdr:col>
      <xdr:colOff>114300</xdr:colOff>
      <xdr:row>35</xdr:row>
      <xdr:rowOff>104140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157980" y="57486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146050</xdr:rowOff>
    </xdr:from>
    <xdr:to>
      <xdr:col>19</xdr:col>
      <xdr:colOff>172720</xdr:colOff>
      <xdr:row>35</xdr:row>
      <xdr:rowOff>151130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641600" y="5887720"/>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26670</xdr:rowOff>
    </xdr:from>
    <xdr:to>
      <xdr:col>20</xdr:col>
      <xdr:colOff>38100</xdr:colOff>
      <xdr:row>35</xdr:row>
      <xdr:rowOff>123825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408680" y="576834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139700</xdr:rowOff>
    </xdr:from>
    <xdr:ext cx="469900" cy="24193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242310" y="555371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146050</xdr:rowOff>
    </xdr:from>
    <xdr:to>
      <xdr:col>15</xdr:col>
      <xdr:colOff>50800</xdr:colOff>
      <xdr:row>35</xdr:row>
      <xdr:rowOff>151130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841500" y="588772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40640</xdr:rowOff>
    </xdr:from>
    <xdr:to>
      <xdr:col>15</xdr:col>
      <xdr:colOff>101600</xdr:colOff>
      <xdr:row>35</xdr:row>
      <xdr:rowOff>137795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90800" y="57823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153670</xdr:rowOff>
    </xdr:from>
    <xdr:ext cx="469900" cy="24447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424430" y="556768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172720</xdr:colOff>
      <xdr:row>35</xdr:row>
      <xdr:rowOff>141605</xdr:rowOff>
    </xdr:from>
    <xdr:to>
      <xdr:col>10</xdr:col>
      <xdr:colOff>114300</xdr:colOff>
      <xdr:row>35</xdr:row>
      <xdr:rowOff>151130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036320" y="5883275"/>
          <a:ext cx="8051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53340</xdr:rowOff>
    </xdr:from>
    <xdr:to>
      <xdr:col>10</xdr:col>
      <xdr:colOff>165100</xdr:colOff>
      <xdr:row>35</xdr:row>
      <xdr:rowOff>150495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90700" y="57950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2540</xdr:rowOff>
    </xdr:from>
    <xdr:ext cx="469900" cy="24765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624330" y="558038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55880</xdr:rowOff>
    </xdr:from>
    <xdr:to>
      <xdr:col>6</xdr:col>
      <xdr:colOff>38100</xdr:colOff>
      <xdr:row>35</xdr:row>
      <xdr:rowOff>153035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90600" y="579755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5080</xdr:rowOff>
    </xdr:from>
    <xdr:ext cx="469900" cy="24765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24230" y="558292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76200</xdr:rowOff>
    </xdr:from>
    <xdr:ext cx="756285" cy="24765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036060" y="68008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172720</xdr:colOff>
      <xdr:row>41</xdr:row>
      <xdr:rowOff>76200</xdr:rowOff>
    </xdr:from>
    <xdr:ext cx="762000" cy="24765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2816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76200</xdr:rowOff>
    </xdr:from>
    <xdr:ext cx="762000" cy="24765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4688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76200</xdr:rowOff>
    </xdr:from>
    <xdr:ext cx="762000" cy="24765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687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172720</xdr:colOff>
      <xdr:row>41</xdr:row>
      <xdr:rowOff>76200</xdr:rowOff>
    </xdr:from>
    <xdr:ext cx="762000" cy="24765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636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71120</xdr:rowOff>
    </xdr:from>
    <xdr:to>
      <xdr:col>24</xdr:col>
      <xdr:colOff>114300</xdr:colOff>
      <xdr:row>36</xdr:row>
      <xdr:rowOff>4445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157980" y="58127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50165</xdr:rowOff>
    </xdr:from>
    <xdr:ext cx="469900" cy="24193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259580" y="579183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102870</xdr:rowOff>
    </xdr:from>
    <xdr:to>
      <xdr:col>20</xdr:col>
      <xdr:colOff>38100</xdr:colOff>
      <xdr:row>36</xdr:row>
      <xdr:rowOff>36195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408680" y="584454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27940</xdr:rowOff>
    </xdr:from>
    <xdr:ext cx="469900" cy="24193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242310" y="593344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97155</xdr:rowOff>
    </xdr:from>
    <xdr:to>
      <xdr:col>15</xdr:col>
      <xdr:colOff>101600</xdr:colOff>
      <xdr:row>36</xdr:row>
      <xdr:rowOff>30480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90800" y="58388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21590</xdr:rowOff>
    </xdr:from>
    <xdr:ext cx="469900" cy="24765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424430" y="592709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102870</xdr:rowOff>
    </xdr:from>
    <xdr:to>
      <xdr:col>10</xdr:col>
      <xdr:colOff>165100</xdr:colOff>
      <xdr:row>36</xdr:row>
      <xdr:rowOff>36195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90700" y="58445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27940</xdr:rowOff>
    </xdr:from>
    <xdr:ext cx="469900" cy="24193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624330" y="593344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93345</xdr:rowOff>
    </xdr:from>
    <xdr:to>
      <xdr:col>6</xdr:col>
      <xdr:colOff>38100</xdr:colOff>
      <xdr:row>36</xdr:row>
      <xdr:rowOff>26035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90600" y="5835015"/>
          <a:ext cx="838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17145</xdr:rowOff>
    </xdr:from>
    <xdr:ext cx="469900" cy="24511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24230" y="592264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54610</xdr:rowOff>
    </xdr:from>
    <xdr:to>
      <xdr:col>28</xdr:col>
      <xdr:colOff>114300</xdr:colOff>
      <xdr:row>45</xdr:row>
      <xdr:rowOff>30480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90880" y="71069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54610</xdr:rowOff>
    </xdr:from>
    <xdr:to>
      <xdr:col>12</xdr:col>
      <xdr:colOff>127000</xdr:colOff>
      <xdr:row>46</xdr:row>
      <xdr:rowOff>133350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1788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85090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1788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54610</xdr:rowOff>
    </xdr:from>
    <xdr:to>
      <xdr:col>18</xdr:col>
      <xdr:colOff>0</xdr:colOff>
      <xdr:row>46</xdr:row>
      <xdr:rowOff>133350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72720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85090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72720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54610</xdr:rowOff>
    </xdr:from>
    <xdr:to>
      <xdr:col>24</xdr:col>
      <xdr:colOff>0</xdr:colOff>
      <xdr:row>46</xdr:row>
      <xdr:rowOff>133350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7635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46</xdr:row>
      <xdr:rowOff>85090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7635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24130</xdr:rowOff>
    </xdr:from>
    <xdr:to>
      <xdr:col>28</xdr:col>
      <xdr:colOff>114300</xdr:colOff>
      <xdr:row>61</xdr:row>
      <xdr:rowOff>78740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90880" y="78955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9885" cy="21272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70560" y="77133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78740</xdr:rowOff>
    </xdr:from>
    <xdr:to>
      <xdr:col>28</xdr:col>
      <xdr:colOff>114300</xdr:colOff>
      <xdr:row>61</xdr:row>
      <xdr:rowOff>78740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90880" y="100799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106680</xdr:rowOff>
    </xdr:from>
    <xdr:ext cx="243205" cy="24193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477520" y="994410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42545</xdr:rowOff>
    </xdr:from>
    <xdr:to>
      <xdr:col>28</xdr:col>
      <xdr:colOff>114300</xdr:colOff>
      <xdr:row>59</xdr:row>
      <xdr:rowOff>42545</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90880" y="97161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70485</xdr:rowOff>
    </xdr:from>
    <xdr:ext cx="531495" cy="24765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12725" y="9580245"/>
          <a:ext cx="5314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690880" y="93516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34290</xdr:rowOff>
    </xdr:from>
    <xdr:ext cx="531495" cy="24447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12725" y="9216390"/>
          <a:ext cx="53149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133350</xdr:rowOff>
    </xdr:from>
    <xdr:to>
      <xdr:col>28</xdr:col>
      <xdr:colOff>114300</xdr:colOff>
      <xdr:row>54</xdr:row>
      <xdr:rowOff>133350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690880" y="89877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161290</xdr:rowOff>
    </xdr:from>
    <xdr:ext cx="531495" cy="24193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12725" y="88519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97155</xdr:rowOff>
    </xdr:from>
    <xdr:to>
      <xdr:col>28</xdr:col>
      <xdr:colOff>114300</xdr:colOff>
      <xdr:row>52</xdr:row>
      <xdr:rowOff>97155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690880" y="86239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125095</xdr:rowOff>
    </xdr:from>
    <xdr:ext cx="589915" cy="24765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370" y="8488045"/>
          <a:ext cx="5899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60325</xdr:rowOff>
    </xdr:from>
    <xdr:to>
      <xdr:col>28</xdr:col>
      <xdr:colOff>114300</xdr:colOff>
      <xdr:row>50</xdr:row>
      <xdr:rowOff>60325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690880" y="82594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88900</xdr:rowOff>
    </xdr:from>
    <xdr:ext cx="589915" cy="24447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124190"/>
          <a:ext cx="589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48</xdr:row>
      <xdr:rowOff>24130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690880" y="78955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52070</xdr:rowOff>
    </xdr:from>
    <xdr:ext cx="589915" cy="24193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77597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24130</xdr:rowOff>
    </xdr:from>
    <xdr:to>
      <xdr:col>28</xdr:col>
      <xdr:colOff>114300</xdr:colOff>
      <xdr:row>61</xdr:row>
      <xdr:rowOff>78740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690880" y="78955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55245</xdr:rowOff>
    </xdr:from>
    <xdr:to>
      <xdr:col>24</xdr:col>
      <xdr:colOff>62865</xdr:colOff>
      <xdr:row>59</xdr:row>
      <xdr:rowOff>45085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206875" y="8745855"/>
          <a:ext cx="1270" cy="972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48895</xdr:rowOff>
    </xdr:from>
    <xdr:ext cx="534670" cy="24447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259580" y="972248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29,814</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45085</xdr:rowOff>
    </xdr:from>
    <xdr:to>
      <xdr:col>24</xdr:col>
      <xdr:colOff>152400</xdr:colOff>
      <xdr:row>59</xdr:row>
      <xdr:rowOff>45085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137660" y="97186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4445</xdr:rowOff>
    </xdr:from>
    <xdr:ext cx="598805" cy="247650"/>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259580" y="8531225"/>
          <a:ext cx="5988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109,959</a:t>
          </a:r>
          <a:endParaRPr kumimoji="1" lang="ja-JP" altLang="en-US" sz="1000" b="1">
            <a:latin typeface="ＭＳ Ｐゴシック"/>
          </a:endParaRPr>
        </a:p>
      </xdr:txBody>
    </xdr:sp>
    <xdr:clientData/>
  </xdr:oneCellAnchor>
  <xdr:twoCellAnchor>
    <xdr:from>
      <xdr:col>23</xdr:col>
      <xdr:colOff>165100</xdr:colOff>
      <xdr:row>53</xdr:row>
      <xdr:rowOff>55245</xdr:rowOff>
    </xdr:from>
    <xdr:to>
      <xdr:col>24</xdr:col>
      <xdr:colOff>152400</xdr:colOff>
      <xdr:row>53</xdr:row>
      <xdr:rowOff>55245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137660" y="874585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172720</xdr:colOff>
      <xdr:row>58</xdr:row>
      <xdr:rowOff>19685</xdr:rowOff>
    </xdr:from>
    <xdr:to>
      <xdr:col>24</xdr:col>
      <xdr:colOff>63500</xdr:colOff>
      <xdr:row>58</xdr:row>
      <xdr:rowOff>58420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454400" y="9529445"/>
          <a:ext cx="75438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123825</xdr:rowOff>
    </xdr:from>
    <xdr:ext cx="534670" cy="247650"/>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259580" y="9305925"/>
          <a:ext cx="53467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102235</xdr:rowOff>
    </xdr:from>
    <xdr:to>
      <xdr:col>24</xdr:col>
      <xdr:colOff>114300</xdr:colOff>
      <xdr:row>58</xdr:row>
      <xdr:rowOff>35560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157980" y="94481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56515</xdr:rowOff>
    </xdr:from>
    <xdr:to>
      <xdr:col>19</xdr:col>
      <xdr:colOff>172720</xdr:colOff>
      <xdr:row>58</xdr:row>
      <xdr:rowOff>58420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641600" y="9566275"/>
          <a:ext cx="8128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160655</xdr:rowOff>
    </xdr:from>
    <xdr:to>
      <xdr:col>20</xdr:col>
      <xdr:colOff>38100</xdr:colOff>
      <xdr:row>58</xdr:row>
      <xdr:rowOff>93980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408680" y="950658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109855</xdr:rowOff>
    </xdr:from>
    <xdr:ext cx="528955" cy="247650"/>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209925" y="929195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22225</xdr:rowOff>
    </xdr:from>
    <xdr:to>
      <xdr:col>15</xdr:col>
      <xdr:colOff>50800</xdr:colOff>
      <xdr:row>58</xdr:row>
      <xdr:rowOff>56515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841500" y="9531985"/>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139700</xdr:rowOff>
    </xdr:from>
    <xdr:to>
      <xdr:col>15</xdr:col>
      <xdr:colOff>101600</xdr:colOff>
      <xdr:row>58</xdr:row>
      <xdr:rowOff>72390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590800" y="94856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88900</xdr:rowOff>
    </xdr:from>
    <xdr:ext cx="528955" cy="24447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409825" y="9271000"/>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45,014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172720</xdr:colOff>
      <xdr:row>51</xdr:row>
      <xdr:rowOff>48895</xdr:rowOff>
    </xdr:from>
    <xdr:to>
      <xdr:col>10</xdr:col>
      <xdr:colOff>114300</xdr:colOff>
      <xdr:row>58</xdr:row>
      <xdr:rowOff>22225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036320" y="8411845"/>
          <a:ext cx="805180" cy="1120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140335</xdr:rowOff>
    </xdr:from>
    <xdr:to>
      <xdr:col>10</xdr:col>
      <xdr:colOff>165100</xdr:colOff>
      <xdr:row>58</xdr:row>
      <xdr:rowOff>73025</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790700" y="94862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64770</xdr:rowOff>
    </xdr:from>
    <xdr:ext cx="534670" cy="24701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591945" y="957453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50</xdr:row>
      <xdr:rowOff>118745</xdr:rowOff>
    </xdr:from>
    <xdr:to>
      <xdr:col>6</xdr:col>
      <xdr:colOff>38100</xdr:colOff>
      <xdr:row>51</xdr:row>
      <xdr:rowOff>52070</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990600" y="831786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49</xdr:row>
      <xdr:rowOff>67945</xdr:rowOff>
    </xdr:from>
    <xdr:ext cx="593090" cy="24765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759460" y="8103235"/>
          <a:ext cx="593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141,195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76200</xdr:rowOff>
    </xdr:from>
    <xdr:ext cx="756285" cy="24765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036060" y="100774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172720</xdr:colOff>
      <xdr:row>61</xdr:row>
      <xdr:rowOff>76200</xdr:rowOff>
    </xdr:from>
    <xdr:ext cx="762000" cy="24765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2816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76200</xdr:rowOff>
    </xdr:from>
    <xdr:ext cx="762000" cy="24765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4688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76200</xdr:rowOff>
    </xdr:from>
    <xdr:ext cx="762000" cy="24765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6687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172720</xdr:colOff>
      <xdr:row>61</xdr:row>
      <xdr:rowOff>76200</xdr:rowOff>
    </xdr:from>
    <xdr:ext cx="762000" cy="24765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8636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135255</xdr:rowOff>
    </xdr:from>
    <xdr:to>
      <xdr:col>24</xdr:col>
      <xdr:colOff>114300</xdr:colOff>
      <xdr:row>58</xdr:row>
      <xdr:rowOff>68580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157980" y="948118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114935</xdr:rowOff>
    </xdr:from>
    <xdr:ext cx="534670" cy="245110"/>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259580" y="946086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9525</xdr:rowOff>
    </xdr:from>
    <xdr:to>
      <xdr:col>20</xdr:col>
      <xdr:colOff>38100</xdr:colOff>
      <xdr:row>58</xdr:row>
      <xdr:rowOff>106680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408680" y="951928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98425</xdr:rowOff>
    </xdr:from>
    <xdr:ext cx="528955" cy="24447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209925" y="9608185"/>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7620</xdr:rowOff>
    </xdr:from>
    <xdr:to>
      <xdr:col>15</xdr:col>
      <xdr:colOff>101600</xdr:colOff>
      <xdr:row>58</xdr:row>
      <xdr:rowOff>104775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590800" y="95173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96520</xdr:rowOff>
    </xdr:from>
    <xdr:ext cx="528955" cy="24193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409825" y="9606280"/>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137795</xdr:rowOff>
    </xdr:from>
    <xdr:to>
      <xdr:col>10</xdr:col>
      <xdr:colOff>165100</xdr:colOff>
      <xdr:row>58</xdr:row>
      <xdr:rowOff>71120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790700" y="94837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86995</xdr:rowOff>
    </xdr:from>
    <xdr:ext cx="534670" cy="24384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591945" y="9269095"/>
          <a:ext cx="53467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45,164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51</xdr:row>
      <xdr:rowOff>0</xdr:rowOff>
    </xdr:from>
    <xdr:to>
      <xdr:col>6</xdr:col>
      <xdr:colOff>38100</xdr:colOff>
      <xdr:row>51</xdr:row>
      <xdr:rowOff>97155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990600" y="836295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89535</xdr:rowOff>
    </xdr:from>
    <xdr:ext cx="593090" cy="24447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59460" y="8452485"/>
          <a:ext cx="593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137,476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54610</xdr:rowOff>
    </xdr:from>
    <xdr:to>
      <xdr:col>28</xdr:col>
      <xdr:colOff>114300</xdr:colOff>
      <xdr:row>65</xdr:row>
      <xdr:rowOff>30480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690880" y="103835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54610</xdr:rowOff>
    </xdr:from>
    <xdr:to>
      <xdr:col>12</xdr:col>
      <xdr:colOff>127000</xdr:colOff>
      <xdr:row>66</xdr:row>
      <xdr:rowOff>133350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1788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85090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1788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54610</xdr:rowOff>
    </xdr:from>
    <xdr:to>
      <xdr:col>18</xdr:col>
      <xdr:colOff>0</xdr:colOff>
      <xdr:row>66</xdr:row>
      <xdr:rowOff>133350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72720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85090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72720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54610</xdr:rowOff>
    </xdr:from>
    <xdr:to>
      <xdr:col>24</xdr:col>
      <xdr:colOff>0</xdr:colOff>
      <xdr:row>66</xdr:row>
      <xdr:rowOff>133350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76352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66</xdr:row>
      <xdr:rowOff>85090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276352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186,060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24130</xdr:rowOff>
    </xdr:from>
    <xdr:to>
      <xdr:col>28</xdr:col>
      <xdr:colOff>114300</xdr:colOff>
      <xdr:row>81</xdr:row>
      <xdr:rowOff>78740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690880" y="111721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9885" cy="21272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670560" y="109899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78740</xdr:rowOff>
    </xdr:from>
    <xdr:to>
      <xdr:col>28</xdr:col>
      <xdr:colOff>114300</xdr:colOff>
      <xdr:row>81</xdr:row>
      <xdr:rowOff>78740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690880" y="133565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106680</xdr:rowOff>
    </xdr:from>
    <xdr:ext cx="589915" cy="24193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370" y="132207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42545</xdr:rowOff>
    </xdr:from>
    <xdr:to>
      <xdr:col>28</xdr:col>
      <xdr:colOff>114300</xdr:colOff>
      <xdr:row>79</xdr:row>
      <xdr:rowOff>42545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690880" y="129927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70485</xdr:rowOff>
    </xdr:from>
    <xdr:ext cx="589915" cy="24765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2856845"/>
          <a:ext cx="5899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690880" y="126282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34290</xdr:rowOff>
    </xdr:from>
    <xdr:ext cx="589915" cy="24447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2492990"/>
          <a:ext cx="589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133350</xdr:rowOff>
    </xdr:from>
    <xdr:to>
      <xdr:col>28</xdr:col>
      <xdr:colOff>114300</xdr:colOff>
      <xdr:row>74</xdr:row>
      <xdr:rowOff>133350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690880" y="122643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161290</xdr:rowOff>
    </xdr:from>
    <xdr:ext cx="589915" cy="24193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1285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97155</xdr:rowOff>
    </xdr:from>
    <xdr:to>
      <xdr:col>28</xdr:col>
      <xdr:colOff>114300</xdr:colOff>
      <xdr:row>72</xdr:row>
      <xdr:rowOff>97155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690880" y="119005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125095</xdr:rowOff>
    </xdr:from>
    <xdr:ext cx="589915" cy="24765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1764645"/>
          <a:ext cx="58991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60325</xdr:rowOff>
    </xdr:from>
    <xdr:to>
      <xdr:col>28</xdr:col>
      <xdr:colOff>114300</xdr:colOff>
      <xdr:row>70</xdr:row>
      <xdr:rowOff>60325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690880" y="115360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88900</xdr:rowOff>
    </xdr:from>
    <xdr:ext cx="589915" cy="24447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1400790"/>
          <a:ext cx="5899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68</xdr:row>
      <xdr:rowOff>24130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690880" y="111721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52070</xdr:rowOff>
    </xdr:from>
    <xdr:ext cx="589915" cy="24193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0363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24130</xdr:rowOff>
    </xdr:from>
    <xdr:to>
      <xdr:col>28</xdr:col>
      <xdr:colOff>114300</xdr:colOff>
      <xdr:row>81</xdr:row>
      <xdr:rowOff>78740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690880" y="111721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144780</xdr:rowOff>
    </xdr:from>
    <xdr:to>
      <xdr:col>24</xdr:col>
      <xdr:colOff>62865</xdr:colOff>
      <xdr:row>78</xdr:row>
      <xdr:rowOff>115570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206875" y="11784330"/>
          <a:ext cx="1270" cy="1117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119380</xdr:rowOff>
    </xdr:from>
    <xdr:ext cx="598805" cy="24701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259580" y="12905740"/>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162,386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115570</xdr:rowOff>
    </xdr:from>
    <xdr:to>
      <xdr:col>24</xdr:col>
      <xdr:colOff>152400</xdr:colOff>
      <xdr:row>78</xdr:row>
      <xdr:rowOff>115570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137660" y="129019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93345</xdr:rowOff>
    </xdr:from>
    <xdr:ext cx="598805" cy="24193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259580" y="11569065"/>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316,011</a:t>
          </a:r>
          <a:endParaRPr kumimoji="1" lang="ja-JP" altLang="en-US" sz="1000" b="1">
            <a:latin typeface="ＭＳ Ｐゴシック"/>
          </a:endParaRPr>
        </a:p>
      </xdr:txBody>
    </xdr:sp>
    <xdr:clientData/>
  </xdr:oneCellAnchor>
  <xdr:twoCellAnchor>
    <xdr:from>
      <xdr:col>23</xdr:col>
      <xdr:colOff>165100</xdr:colOff>
      <xdr:row>71</xdr:row>
      <xdr:rowOff>144780</xdr:rowOff>
    </xdr:from>
    <xdr:to>
      <xdr:col>24</xdr:col>
      <xdr:colOff>152400</xdr:colOff>
      <xdr:row>71</xdr:row>
      <xdr:rowOff>144780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137660" y="117843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172720</xdr:colOff>
      <xdr:row>77</xdr:row>
      <xdr:rowOff>56515</xdr:rowOff>
    </xdr:from>
    <xdr:to>
      <xdr:col>24</xdr:col>
      <xdr:colOff>63500</xdr:colOff>
      <xdr:row>77</xdr:row>
      <xdr:rowOff>147955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454400" y="12679045"/>
          <a:ext cx="75438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48260</xdr:rowOff>
    </xdr:from>
    <xdr:ext cx="598805" cy="24447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259580" y="12343130"/>
          <a:ext cx="598805" cy="2444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213,109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26035</xdr:rowOff>
    </xdr:from>
    <xdr:to>
      <xdr:col>24</xdr:col>
      <xdr:colOff>114300</xdr:colOff>
      <xdr:row>76</xdr:row>
      <xdr:rowOff>123190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157980" y="124847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147955</xdr:rowOff>
    </xdr:from>
    <xdr:to>
      <xdr:col>19</xdr:col>
      <xdr:colOff>172720</xdr:colOff>
      <xdr:row>78</xdr:row>
      <xdr:rowOff>66675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641600" y="12770485"/>
          <a:ext cx="8128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93980</xdr:rowOff>
    </xdr:from>
    <xdr:to>
      <xdr:col>20</xdr:col>
      <xdr:colOff>38100</xdr:colOff>
      <xdr:row>77</xdr:row>
      <xdr:rowOff>27940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408680" y="1255268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43180</xdr:rowOff>
    </xdr:from>
    <xdr:ext cx="593090" cy="24384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177540" y="12338050"/>
          <a:ext cx="593090" cy="2438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203,752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38100</xdr:rowOff>
    </xdr:from>
    <xdr:to>
      <xdr:col>15</xdr:col>
      <xdr:colOff>50800</xdr:colOff>
      <xdr:row>78</xdr:row>
      <xdr:rowOff>66675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1841500" y="12824460"/>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3810</xdr:rowOff>
    </xdr:from>
    <xdr:to>
      <xdr:col>15</xdr:col>
      <xdr:colOff>101600</xdr:colOff>
      <xdr:row>77</xdr:row>
      <xdr:rowOff>100965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590800" y="126263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116205</xdr:rowOff>
    </xdr:from>
    <xdr:ext cx="593090" cy="245110"/>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377440" y="12411075"/>
          <a:ext cx="59309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193,686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172720</xdr:colOff>
      <xdr:row>78</xdr:row>
      <xdr:rowOff>38100</xdr:rowOff>
    </xdr:from>
    <xdr:to>
      <xdr:col>10</xdr:col>
      <xdr:colOff>114300</xdr:colOff>
      <xdr:row>79</xdr:row>
      <xdr:rowOff>635</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036320" y="12824460"/>
          <a:ext cx="80518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118110</xdr:rowOff>
    </xdr:from>
    <xdr:to>
      <xdr:col>10</xdr:col>
      <xdr:colOff>165100</xdr:colOff>
      <xdr:row>77</xdr:row>
      <xdr:rowOff>51435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790700" y="125768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67310</xdr:rowOff>
    </xdr:from>
    <xdr:ext cx="593090" cy="24765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559560" y="12362180"/>
          <a:ext cx="593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200,441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140970</xdr:rowOff>
    </xdr:from>
    <xdr:to>
      <xdr:col>6</xdr:col>
      <xdr:colOff>38100</xdr:colOff>
      <xdr:row>78</xdr:row>
      <xdr:rowOff>73660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990600" y="12763500"/>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90170</xdr:rowOff>
    </xdr:from>
    <xdr:ext cx="593090" cy="24447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759460" y="12548870"/>
          <a:ext cx="59309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174,844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76200</xdr:rowOff>
    </xdr:from>
    <xdr:ext cx="756285" cy="24765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036060" y="133540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172720</xdr:colOff>
      <xdr:row>81</xdr:row>
      <xdr:rowOff>76200</xdr:rowOff>
    </xdr:from>
    <xdr:ext cx="762000" cy="24765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2816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76200</xdr:rowOff>
    </xdr:from>
    <xdr:ext cx="762000" cy="24765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4688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76200</xdr:rowOff>
    </xdr:from>
    <xdr:ext cx="762000" cy="24765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6687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172720</xdr:colOff>
      <xdr:row>81</xdr:row>
      <xdr:rowOff>76200</xdr:rowOff>
    </xdr:from>
    <xdr:ext cx="762000" cy="24765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8636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7620</xdr:rowOff>
    </xdr:from>
    <xdr:to>
      <xdr:col>24</xdr:col>
      <xdr:colOff>114300</xdr:colOff>
      <xdr:row>77</xdr:row>
      <xdr:rowOff>104775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157980" y="1263015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151130</xdr:rowOff>
    </xdr:from>
    <xdr:ext cx="598805" cy="24193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259580" y="12609830"/>
          <a:ext cx="5988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193,107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99695</xdr:rowOff>
    </xdr:from>
    <xdr:to>
      <xdr:col>20</xdr:col>
      <xdr:colOff>38100</xdr:colOff>
      <xdr:row>78</xdr:row>
      <xdr:rowOff>33020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408680" y="1272222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24130</xdr:rowOff>
    </xdr:from>
    <xdr:ext cx="593090" cy="247650"/>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177540" y="12810490"/>
          <a:ext cx="593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180,461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17780</xdr:rowOff>
    </xdr:from>
    <xdr:to>
      <xdr:col>15</xdr:col>
      <xdr:colOff>101600</xdr:colOff>
      <xdr:row>78</xdr:row>
      <xdr:rowOff>114935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590800" y="128041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106680</xdr:rowOff>
    </xdr:from>
    <xdr:ext cx="593090" cy="24193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377440" y="12893040"/>
          <a:ext cx="5930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169,154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153035</xdr:rowOff>
    </xdr:from>
    <xdr:to>
      <xdr:col>10</xdr:col>
      <xdr:colOff>165100</xdr:colOff>
      <xdr:row>78</xdr:row>
      <xdr:rowOff>86360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790700" y="127755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77470</xdr:rowOff>
    </xdr:from>
    <xdr:ext cx="593090" cy="24765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559560" y="12863830"/>
          <a:ext cx="5930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173,154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115570</xdr:rowOff>
    </xdr:from>
    <xdr:to>
      <xdr:col>6</xdr:col>
      <xdr:colOff>38100</xdr:colOff>
      <xdr:row>79</xdr:row>
      <xdr:rowOff>49530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990600" y="1290193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40640</xdr:rowOff>
    </xdr:from>
    <xdr:ext cx="593090" cy="24193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759460" y="12990830"/>
          <a:ext cx="59309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155,716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54610</xdr:rowOff>
    </xdr:from>
    <xdr:to>
      <xdr:col>28</xdr:col>
      <xdr:colOff>114300</xdr:colOff>
      <xdr:row>85</xdr:row>
      <xdr:rowOff>30480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690880" y="136601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54610</xdr:rowOff>
    </xdr:from>
    <xdr:to>
      <xdr:col>12</xdr:col>
      <xdr:colOff>127000</xdr:colOff>
      <xdr:row>86</xdr:row>
      <xdr:rowOff>133350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1788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85090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1788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54610</xdr:rowOff>
    </xdr:from>
    <xdr:to>
      <xdr:col>18</xdr:col>
      <xdr:colOff>0</xdr:colOff>
      <xdr:row>86</xdr:row>
      <xdr:rowOff>133350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72720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85090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72720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54610</xdr:rowOff>
    </xdr:from>
    <xdr:to>
      <xdr:col>24</xdr:col>
      <xdr:colOff>0</xdr:colOff>
      <xdr:row>86</xdr:row>
      <xdr:rowOff>133350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276352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86</xdr:row>
      <xdr:rowOff>85090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276352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43,792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24130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690880" y="14448790"/>
          <a:ext cx="425958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9885" cy="21272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670560" y="142665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90880" y="1671320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477520" y="165709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90880" y="1625600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97</xdr:row>
      <xdr:rowOff>168910</xdr:rowOff>
    </xdr:from>
    <xdr:ext cx="531495" cy="25336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1272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90880" y="1579880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95</xdr:row>
      <xdr:rowOff>54610</xdr:rowOff>
    </xdr:from>
    <xdr:ext cx="531495" cy="25336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12725" y="15656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90880" y="1534160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92</xdr:row>
      <xdr:rowOff>111760</xdr:rowOff>
    </xdr:from>
    <xdr:ext cx="531495" cy="25336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12725" y="15199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133350</xdr:rowOff>
    </xdr:from>
    <xdr:to>
      <xdr:col>28</xdr:col>
      <xdr:colOff>114300</xdr:colOff>
      <xdr:row>90</xdr:row>
      <xdr:rowOff>133350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90880" y="1488567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161290</xdr:rowOff>
    </xdr:from>
    <xdr:ext cx="531495" cy="2457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12725" y="14749780"/>
          <a:ext cx="5314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88</xdr:row>
      <xdr:rowOff>24130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690880" y="144487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52070</xdr:rowOff>
    </xdr:from>
    <xdr:ext cx="589915" cy="24193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370" y="143129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24130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690880" y="14448790"/>
          <a:ext cx="425958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91440</xdr:rowOff>
    </xdr:from>
    <xdr:to>
      <xdr:col>24</xdr:col>
      <xdr:colOff>62865</xdr:colOff>
      <xdr:row>97</xdr:row>
      <xdr:rowOff>152400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206875" y="14843760"/>
          <a:ext cx="127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156210</xdr:rowOff>
    </xdr:from>
    <xdr:ext cx="534670" cy="25336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259580" y="161010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26,958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152400</xdr:rowOff>
    </xdr:from>
    <xdr:to>
      <xdr:col>24</xdr:col>
      <xdr:colOff>152400</xdr:colOff>
      <xdr:row>97</xdr:row>
      <xdr:rowOff>152400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137660" y="1609725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40005</xdr:rowOff>
    </xdr:from>
    <xdr:ext cx="534670" cy="24193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259580" y="1462849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81,932</a:t>
          </a:r>
          <a:endParaRPr kumimoji="1" lang="ja-JP" altLang="en-US" sz="1000" b="1">
            <a:latin typeface="ＭＳ Ｐゴシック"/>
          </a:endParaRPr>
        </a:p>
      </xdr:txBody>
    </xdr:sp>
    <xdr:clientData/>
  </xdr:oneCellAnchor>
  <xdr:twoCellAnchor>
    <xdr:from>
      <xdr:col>23</xdr:col>
      <xdr:colOff>165100</xdr:colOff>
      <xdr:row>90</xdr:row>
      <xdr:rowOff>91440</xdr:rowOff>
    </xdr:from>
    <xdr:to>
      <xdr:col>24</xdr:col>
      <xdr:colOff>152400</xdr:colOff>
      <xdr:row>90</xdr:row>
      <xdr:rowOff>91440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137660" y="1484376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172720</xdr:colOff>
      <xdr:row>91</xdr:row>
      <xdr:rowOff>123190</xdr:rowOff>
    </xdr:from>
    <xdr:to>
      <xdr:col>24</xdr:col>
      <xdr:colOff>63500</xdr:colOff>
      <xdr:row>93</xdr:row>
      <xdr:rowOff>109855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454400" y="15039340"/>
          <a:ext cx="75438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139065</xdr:rowOff>
    </xdr:from>
    <xdr:ext cx="534670" cy="259080"/>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259580" y="15741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160655</xdr:rowOff>
    </xdr:from>
    <xdr:to>
      <xdr:col>24</xdr:col>
      <xdr:colOff>114300</xdr:colOff>
      <xdr:row>96</xdr:row>
      <xdr:rowOff>90805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157980" y="1576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123190</xdr:rowOff>
    </xdr:from>
    <xdr:to>
      <xdr:col>19</xdr:col>
      <xdr:colOff>172720</xdr:colOff>
      <xdr:row>93</xdr:row>
      <xdr:rowOff>139065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641600" y="15039340"/>
          <a:ext cx="812800" cy="358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104140</xdr:rowOff>
    </xdr:from>
    <xdr:to>
      <xdr:col>20</xdr:col>
      <xdr:colOff>38100</xdr:colOff>
      <xdr:row>96</xdr:row>
      <xdr:rowOff>34290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408680" y="157060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25400</xdr:rowOff>
    </xdr:from>
    <xdr:ext cx="528955" cy="259080"/>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209925" y="157988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41,840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93</xdr:row>
      <xdr:rowOff>133350</xdr:rowOff>
    </xdr:from>
    <xdr:to>
      <xdr:col>15</xdr:col>
      <xdr:colOff>50800</xdr:colOff>
      <xdr:row>93</xdr:row>
      <xdr:rowOff>139065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1841500" y="15392400"/>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119380</xdr:rowOff>
    </xdr:from>
    <xdr:to>
      <xdr:col>15</xdr:col>
      <xdr:colOff>101600</xdr:colOff>
      <xdr:row>95</xdr:row>
      <xdr:rowOff>49530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590800" y="155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40640</xdr:rowOff>
    </xdr:from>
    <xdr:ext cx="528955" cy="25336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409825" y="156425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48,675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172720</xdr:colOff>
      <xdr:row>93</xdr:row>
      <xdr:rowOff>133350</xdr:rowOff>
    </xdr:from>
    <xdr:to>
      <xdr:col>10</xdr:col>
      <xdr:colOff>114300</xdr:colOff>
      <xdr:row>97</xdr:row>
      <xdr:rowOff>143510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036320" y="15392400"/>
          <a:ext cx="805180" cy="695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166370</xdr:rowOff>
    </xdr:from>
    <xdr:to>
      <xdr:col>10</xdr:col>
      <xdr:colOff>165100</xdr:colOff>
      <xdr:row>95</xdr:row>
      <xdr:rowOff>96520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790700" y="1559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87630</xdr:rowOff>
    </xdr:from>
    <xdr:ext cx="534670" cy="25336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591945" y="156895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46,613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74930</xdr:rowOff>
    </xdr:from>
    <xdr:to>
      <xdr:col>6</xdr:col>
      <xdr:colOff>38100</xdr:colOff>
      <xdr:row>97</xdr:row>
      <xdr:rowOff>4445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990600" y="15848330"/>
          <a:ext cx="838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20955</xdr:rowOff>
    </xdr:from>
    <xdr:ext cx="528955" cy="25336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791845" y="156229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5628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036060" y="167106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172720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2816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4688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6687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172720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6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59055</xdr:rowOff>
    </xdr:from>
    <xdr:to>
      <xdr:col>24</xdr:col>
      <xdr:colOff>114300</xdr:colOff>
      <xdr:row>93</xdr:row>
      <xdr:rowOff>160655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157980" y="1531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81915</xdr:rowOff>
    </xdr:from>
    <xdr:ext cx="534670" cy="259080"/>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259580" y="151695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91</xdr:row>
      <xdr:rowOff>72390</xdr:rowOff>
    </xdr:from>
    <xdr:to>
      <xdr:col>20</xdr:col>
      <xdr:colOff>38100</xdr:colOff>
      <xdr:row>92</xdr:row>
      <xdr:rowOff>2540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408680" y="1498854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90</xdr:row>
      <xdr:rowOff>17780</xdr:rowOff>
    </xdr:from>
    <xdr:ext cx="528955" cy="24955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209925" y="14770100"/>
          <a:ext cx="528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88265</xdr:rowOff>
    </xdr:from>
    <xdr:to>
      <xdr:col>15</xdr:col>
      <xdr:colOff>101600</xdr:colOff>
      <xdr:row>94</xdr:row>
      <xdr:rowOff>18415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590800" y="1534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92</xdr:row>
      <xdr:rowOff>35560</xdr:rowOff>
    </xdr:from>
    <xdr:ext cx="528955"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409825" y="15123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57,514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93</xdr:row>
      <xdr:rowOff>82550</xdr:rowOff>
    </xdr:from>
    <xdr:to>
      <xdr:col>10</xdr:col>
      <xdr:colOff>165100</xdr:colOff>
      <xdr:row>94</xdr:row>
      <xdr:rowOff>12700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790700" y="153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92</xdr:row>
      <xdr:rowOff>29210</xdr:rowOff>
    </xdr:from>
    <xdr:ext cx="534670" cy="25336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591945" y="151168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92075</xdr:rowOff>
    </xdr:from>
    <xdr:to>
      <xdr:col>6</xdr:col>
      <xdr:colOff>38100</xdr:colOff>
      <xdr:row>98</xdr:row>
      <xdr:rowOff>22225</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990600" y="1603692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13335</xdr:rowOff>
    </xdr:from>
    <xdr:ext cx="528955"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791845" y="161296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54610</xdr:rowOff>
    </xdr:from>
    <xdr:to>
      <xdr:col>59</xdr:col>
      <xdr:colOff>50800</xdr:colOff>
      <xdr:row>25</xdr:row>
      <xdr:rowOff>30480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5999480" y="3830320"/>
          <a:ext cx="42418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54610</xdr:rowOff>
    </xdr:from>
    <xdr:to>
      <xdr:col>43</xdr:col>
      <xdr:colOff>63500</xdr:colOff>
      <xdr:row>26</xdr:row>
      <xdr:rowOff>133350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10870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85090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10870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54610</xdr:rowOff>
    </xdr:from>
    <xdr:to>
      <xdr:col>48</xdr:col>
      <xdr:colOff>127000</xdr:colOff>
      <xdr:row>26</xdr:row>
      <xdr:rowOff>133350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03580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85090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03580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54610</xdr:rowOff>
    </xdr:from>
    <xdr:to>
      <xdr:col>54</xdr:col>
      <xdr:colOff>127000</xdr:colOff>
      <xdr:row>26</xdr:row>
      <xdr:rowOff>133350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0721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26</xdr:row>
      <xdr:rowOff>85090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0721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24130</xdr:rowOff>
    </xdr:from>
    <xdr:to>
      <xdr:col>59</xdr:col>
      <xdr:colOff>50800</xdr:colOff>
      <xdr:row>41</xdr:row>
      <xdr:rowOff>78740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5999480" y="4618990"/>
          <a:ext cx="42418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9885" cy="21272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5961380" y="44367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78740</xdr:rowOff>
    </xdr:from>
    <xdr:to>
      <xdr:col>59</xdr:col>
      <xdr:colOff>50800</xdr:colOff>
      <xdr:row>41</xdr:row>
      <xdr:rowOff>78740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599948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42545</xdr:rowOff>
    </xdr:from>
    <xdr:to>
      <xdr:col>59</xdr:col>
      <xdr:colOff>50800</xdr:colOff>
      <xdr:row>39</xdr:row>
      <xdr:rowOff>42545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999480" y="64395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70485</xdr:rowOff>
    </xdr:from>
    <xdr:ext cx="243205" cy="24765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768340" y="6303645"/>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5715</xdr:rowOff>
    </xdr:from>
    <xdr:to>
      <xdr:col>59</xdr:col>
      <xdr:colOff>50800</xdr:colOff>
      <xdr:row>37</xdr:row>
      <xdr:rowOff>5715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999480" y="6075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34290</xdr:rowOff>
    </xdr:from>
    <xdr:ext cx="467360" cy="24447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567680" y="593979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133350</xdr:rowOff>
    </xdr:from>
    <xdr:to>
      <xdr:col>59</xdr:col>
      <xdr:colOff>50800</xdr:colOff>
      <xdr:row>34</xdr:row>
      <xdr:rowOff>133350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999480" y="57111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161290</xdr:rowOff>
    </xdr:from>
    <xdr:ext cx="467360" cy="24193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567680" y="557530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97155</xdr:rowOff>
    </xdr:from>
    <xdr:to>
      <xdr:col>59</xdr:col>
      <xdr:colOff>50800</xdr:colOff>
      <xdr:row>32</xdr:row>
      <xdr:rowOff>97155</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999480" y="53473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125095</xdr:rowOff>
    </xdr:from>
    <xdr:ext cx="467360" cy="24765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567680" y="5211445"/>
          <a:ext cx="4673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60325</xdr:rowOff>
    </xdr:from>
    <xdr:to>
      <xdr:col>59</xdr:col>
      <xdr:colOff>50800</xdr:colOff>
      <xdr:row>30</xdr:row>
      <xdr:rowOff>60325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999480" y="49828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88900</xdr:rowOff>
    </xdr:from>
    <xdr:ext cx="467360" cy="24447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567680" y="484759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28</xdr:row>
      <xdr:rowOff>24130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5999480" y="46189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52070</xdr:rowOff>
    </xdr:from>
    <xdr:ext cx="467360" cy="24193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5567680" y="448310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24130</xdr:rowOff>
    </xdr:from>
    <xdr:to>
      <xdr:col>59</xdr:col>
      <xdr:colOff>50800</xdr:colOff>
      <xdr:row>41</xdr:row>
      <xdr:rowOff>78740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5999480" y="4618990"/>
          <a:ext cx="42418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172720</xdr:colOff>
      <xdr:row>32</xdr:row>
      <xdr:rowOff>19050</xdr:rowOff>
    </xdr:from>
    <xdr:to>
      <xdr:col>54</xdr:col>
      <xdr:colOff>172720</xdr:colOff>
      <xdr:row>39</xdr:row>
      <xdr:rowOff>42545</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499600" y="5269230"/>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46355</xdr:rowOff>
    </xdr:from>
    <xdr:ext cx="249555" cy="24447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9550400" y="644334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42545</xdr:rowOff>
    </xdr:from>
    <xdr:to>
      <xdr:col>55</xdr:col>
      <xdr:colOff>88900</xdr:colOff>
      <xdr:row>39</xdr:row>
      <xdr:rowOff>42545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428480" y="64395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132080</xdr:rowOff>
    </xdr:from>
    <xdr:ext cx="469900" cy="247650"/>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9550400" y="505460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3,213</a:t>
          </a:r>
          <a:endParaRPr kumimoji="1" lang="ja-JP" altLang="en-US" sz="1000" b="1">
            <a:latin typeface="ＭＳ Ｐゴシック"/>
          </a:endParaRPr>
        </a:p>
      </xdr:txBody>
    </xdr:sp>
    <xdr:clientData/>
  </xdr:oneCellAnchor>
  <xdr:twoCellAnchor>
    <xdr:from>
      <xdr:col>54</xdr:col>
      <xdr:colOff>101600</xdr:colOff>
      <xdr:row>32</xdr:row>
      <xdr:rowOff>19050</xdr:rowOff>
    </xdr:from>
    <xdr:to>
      <xdr:col>55</xdr:col>
      <xdr:colOff>88900</xdr:colOff>
      <xdr:row>32</xdr:row>
      <xdr:rowOff>19050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428480" y="526923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84455</xdr:rowOff>
    </xdr:from>
    <xdr:to>
      <xdr:col>55</xdr:col>
      <xdr:colOff>0</xdr:colOff>
      <xdr:row>32</xdr:row>
      <xdr:rowOff>19050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5170805"/>
          <a:ext cx="7493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38735</xdr:rowOff>
    </xdr:from>
    <xdr:ext cx="378460" cy="24193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9550400" y="6108065"/>
          <a:ext cx="37846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59055</xdr:rowOff>
    </xdr:from>
    <xdr:to>
      <xdr:col>55</xdr:col>
      <xdr:colOff>50800</xdr:colOff>
      <xdr:row>37</xdr:row>
      <xdr:rowOff>156210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466580" y="612838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172720</xdr:colOff>
      <xdr:row>31</xdr:row>
      <xdr:rowOff>84455</xdr:rowOff>
    </xdr:from>
    <xdr:to>
      <xdr:col>50</xdr:col>
      <xdr:colOff>114300</xdr:colOff>
      <xdr:row>37</xdr:row>
      <xdr:rowOff>132715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945120" y="5170805"/>
          <a:ext cx="805180" cy="1031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74930</xdr:rowOff>
    </xdr:from>
    <xdr:to>
      <xdr:col>50</xdr:col>
      <xdr:colOff>165100</xdr:colOff>
      <xdr:row>38</xdr:row>
      <xdr:rowOff>8255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1442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163830</xdr:rowOff>
    </xdr:from>
    <xdr:ext cx="378460" cy="247650"/>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78850" y="623316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132715</xdr:rowOff>
    </xdr:from>
    <xdr:to>
      <xdr:col>45</xdr:col>
      <xdr:colOff>172720</xdr:colOff>
      <xdr:row>38</xdr:row>
      <xdr:rowOff>52705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132320" y="6202045"/>
          <a:ext cx="8128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69215</xdr:rowOff>
    </xdr:from>
    <xdr:to>
      <xdr:col>46</xdr:col>
      <xdr:colOff>38100</xdr:colOff>
      <xdr:row>38</xdr:row>
      <xdr:rowOff>2540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99400" y="613854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172720</xdr:colOff>
      <xdr:row>36</xdr:row>
      <xdr:rowOff>17780</xdr:rowOff>
    </xdr:from>
    <xdr:ext cx="378460" cy="245110"/>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772400" y="5923280"/>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52705</xdr:rowOff>
    </xdr:from>
    <xdr:to>
      <xdr:col>41</xdr:col>
      <xdr:colOff>50800</xdr:colOff>
      <xdr:row>38</xdr:row>
      <xdr:rowOff>76200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332220" y="6285865"/>
          <a:ext cx="8001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57150</xdr:rowOff>
    </xdr:from>
    <xdr:to>
      <xdr:col>41</xdr:col>
      <xdr:colOff>101600</xdr:colOff>
      <xdr:row>37</xdr:row>
      <xdr:rowOff>154305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081520" y="61264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5715</xdr:rowOff>
    </xdr:from>
    <xdr:ext cx="372745" cy="24511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960870" y="5911215"/>
          <a:ext cx="37274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54610</xdr:rowOff>
    </xdr:from>
    <xdr:to>
      <xdr:col>36</xdr:col>
      <xdr:colOff>165100</xdr:colOff>
      <xdr:row>37</xdr:row>
      <xdr:rowOff>151765</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281420" y="61239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3810</xdr:rowOff>
    </xdr:from>
    <xdr:ext cx="378460" cy="24765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160770" y="5909310"/>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76200</xdr:rowOff>
    </xdr:from>
    <xdr:ext cx="762000" cy="24765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3268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76200</xdr:rowOff>
    </xdr:from>
    <xdr:ext cx="762000" cy="24765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7758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172720</xdr:colOff>
      <xdr:row>41</xdr:row>
      <xdr:rowOff>76200</xdr:rowOff>
    </xdr:from>
    <xdr:ext cx="762000" cy="24765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7724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76200</xdr:rowOff>
    </xdr:from>
    <xdr:ext cx="762000" cy="24765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9596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76200</xdr:rowOff>
    </xdr:from>
    <xdr:ext cx="762000" cy="24765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1595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31</xdr:row>
      <xdr:rowOff>134620</xdr:rowOff>
    </xdr:from>
    <xdr:to>
      <xdr:col>55</xdr:col>
      <xdr:colOff>50800</xdr:colOff>
      <xdr:row>32</xdr:row>
      <xdr:rowOff>67945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466580" y="522097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90170</xdr:rowOff>
    </xdr:from>
    <xdr:ext cx="469900" cy="24447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9550400" y="517652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3,213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31</xdr:row>
      <xdr:rowOff>36195</xdr:rowOff>
    </xdr:from>
    <xdr:to>
      <xdr:col>50</xdr:col>
      <xdr:colOff>165100</xdr:colOff>
      <xdr:row>31</xdr:row>
      <xdr:rowOff>132715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1225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29</xdr:row>
      <xdr:rowOff>148590</xdr:rowOff>
    </xdr:from>
    <xdr:ext cx="469900" cy="24193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33130" y="490728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84455</xdr:rowOff>
    </xdr:from>
    <xdr:to>
      <xdr:col>46</xdr:col>
      <xdr:colOff>38100</xdr:colOff>
      <xdr:row>38</xdr:row>
      <xdr:rowOff>17145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99400" y="6153785"/>
          <a:ext cx="838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172720</xdr:colOff>
      <xdr:row>38</xdr:row>
      <xdr:rowOff>8890</xdr:rowOff>
    </xdr:from>
    <xdr:ext cx="378460" cy="24511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72400" y="6242050"/>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4445</xdr:rowOff>
    </xdr:from>
    <xdr:to>
      <xdr:col>41</xdr:col>
      <xdr:colOff>101600</xdr:colOff>
      <xdr:row>38</xdr:row>
      <xdr:rowOff>101600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081520" y="623760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93345</xdr:rowOff>
    </xdr:from>
    <xdr:ext cx="372745" cy="24193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960870" y="6326505"/>
          <a:ext cx="37274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27940</xdr:rowOff>
    </xdr:from>
    <xdr:to>
      <xdr:col>36</xdr:col>
      <xdr:colOff>165100</xdr:colOff>
      <xdr:row>38</xdr:row>
      <xdr:rowOff>125095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281420" y="626110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116205</xdr:rowOff>
    </xdr:from>
    <xdr:ext cx="378460" cy="24511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160770" y="634936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54610</xdr:rowOff>
    </xdr:from>
    <xdr:to>
      <xdr:col>59</xdr:col>
      <xdr:colOff>50800</xdr:colOff>
      <xdr:row>45</xdr:row>
      <xdr:rowOff>30480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5999480" y="7106920"/>
          <a:ext cx="42418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54610</xdr:rowOff>
    </xdr:from>
    <xdr:to>
      <xdr:col>43</xdr:col>
      <xdr:colOff>63500</xdr:colOff>
      <xdr:row>46</xdr:row>
      <xdr:rowOff>133350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10870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85090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10870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54610</xdr:rowOff>
    </xdr:from>
    <xdr:to>
      <xdr:col>48</xdr:col>
      <xdr:colOff>127000</xdr:colOff>
      <xdr:row>46</xdr:row>
      <xdr:rowOff>133350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03580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85090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03580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54610</xdr:rowOff>
    </xdr:from>
    <xdr:to>
      <xdr:col>54</xdr:col>
      <xdr:colOff>127000</xdr:colOff>
      <xdr:row>46</xdr:row>
      <xdr:rowOff>133350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0721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46</xdr:row>
      <xdr:rowOff>85090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0721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24130</xdr:rowOff>
    </xdr:from>
    <xdr:to>
      <xdr:col>59</xdr:col>
      <xdr:colOff>50800</xdr:colOff>
      <xdr:row>61</xdr:row>
      <xdr:rowOff>78740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5999480" y="7895590"/>
          <a:ext cx="42418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9885" cy="21272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961380" y="77133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78740</xdr:rowOff>
    </xdr:from>
    <xdr:to>
      <xdr:col>59</xdr:col>
      <xdr:colOff>50800</xdr:colOff>
      <xdr:row>61</xdr:row>
      <xdr:rowOff>78740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5999480" y="100799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42545</xdr:rowOff>
    </xdr:from>
    <xdr:to>
      <xdr:col>59</xdr:col>
      <xdr:colOff>50800</xdr:colOff>
      <xdr:row>59</xdr:row>
      <xdr:rowOff>42545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999480" y="97161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70485</xdr:rowOff>
    </xdr:from>
    <xdr:ext cx="243205" cy="24765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768340" y="9580245"/>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999480" y="93516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34290</xdr:rowOff>
    </xdr:from>
    <xdr:ext cx="467360" cy="24447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567680" y="921639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133350</xdr:rowOff>
    </xdr:from>
    <xdr:to>
      <xdr:col>59</xdr:col>
      <xdr:colOff>50800</xdr:colOff>
      <xdr:row>54</xdr:row>
      <xdr:rowOff>133350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999480" y="89877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161290</xdr:rowOff>
    </xdr:from>
    <xdr:ext cx="525780" cy="24193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521325" y="88519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97155</xdr:rowOff>
    </xdr:from>
    <xdr:to>
      <xdr:col>59</xdr:col>
      <xdr:colOff>50800</xdr:colOff>
      <xdr:row>52</xdr:row>
      <xdr:rowOff>97155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999480" y="86239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125095</xdr:rowOff>
    </xdr:from>
    <xdr:ext cx="525780" cy="24765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521325" y="8488045"/>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60325</xdr:rowOff>
    </xdr:from>
    <xdr:to>
      <xdr:col>59</xdr:col>
      <xdr:colOff>50800</xdr:colOff>
      <xdr:row>50</xdr:row>
      <xdr:rowOff>60325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999480" y="82594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88900</xdr:rowOff>
    </xdr:from>
    <xdr:ext cx="525780" cy="24447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521325" y="812419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48</xdr:row>
      <xdr:rowOff>24130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5999480" y="78955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52070</xdr:rowOff>
    </xdr:from>
    <xdr:ext cx="525780" cy="24193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521325" y="77597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24130</xdr:rowOff>
    </xdr:from>
    <xdr:to>
      <xdr:col>59</xdr:col>
      <xdr:colOff>50800</xdr:colOff>
      <xdr:row>61</xdr:row>
      <xdr:rowOff>78740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5999480" y="7895590"/>
          <a:ext cx="42418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172720</xdr:colOff>
      <xdr:row>50</xdr:row>
      <xdr:rowOff>59055</xdr:rowOff>
    </xdr:from>
    <xdr:to>
      <xdr:col>54</xdr:col>
      <xdr:colOff>172720</xdr:colOff>
      <xdr:row>59</xdr:row>
      <xdr:rowOff>33655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499600" y="8258175"/>
          <a:ext cx="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37465</xdr:rowOff>
    </xdr:from>
    <xdr:ext cx="378460" cy="24447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9550400" y="9711055"/>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33655</xdr:rowOff>
    </xdr:from>
    <xdr:to>
      <xdr:col>55</xdr:col>
      <xdr:colOff>88900</xdr:colOff>
      <xdr:row>59</xdr:row>
      <xdr:rowOff>33655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428480" y="970724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8255</xdr:rowOff>
    </xdr:from>
    <xdr:ext cx="534670" cy="24511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9550400" y="804354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20,021</a:t>
          </a:r>
          <a:endParaRPr kumimoji="1" lang="ja-JP" altLang="en-US" sz="1000" b="1">
            <a:latin typeface="ＭＳ Ｐゴシック"/>
          </a:endParaRPr>
        </a:p>
      </xdr:txBody>
    </xdr:sp>
    <xdr:clientData/>
  </xdr:oneCellAnchor>
  <xdr:twoCellAnchor>
    <xdr:from>
      <xdr:col>54</xdr:col>
      <xdr:colOff>101600</xdr:colOff>
      <xdr:row>50</xdr:row>
      <xdr:rowOff>59055</xdr:rowOff>
    </xdr:from>
    <xdr:to>
      <xdr:col>55</xdr:col>
      <xdr:colOff>88900</xdr:colOff>
      <xdr:row>50</xdr:row>
      <xdr:rowOff>59055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428480" y="82581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32385</xdr:rowOff>
    </xdr:from>
    <xdr:to>
      <xdr:col>55</xdr:col>
      <xdr:colOff>0</xdr:colOff>
      <xdr:row>56</xdr:row>
      <xdr:rowOff>128905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214485"/>
          <a:ext cx="7493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68580</xdr:rowOff>
    </xdr:from>
    <xdr:ext cx="469900" cy="24765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9550400" y="925068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89535</xdr:rowOff>
    </xdr:from>
    <xdr:to>
      <xdr:col>55</xdr:col>
      <xdr:colOff>50800</xdr:colOff>
      <xdr:row>57</xdr:row>
      <xdr:rowOff>22225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466580" y="9271635"/>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172720</xdr:colOff>
      <xdr:row>55</xdr:row>
      <xdr:rowOff>130810</xdr:rowOff>
    </xdr:from>
    <xdr:to>
      <xdr:col>50</xdr:col>
      <xdr:colOff>114300</xdr:colOff>
      <xdr:row>56</xdr:row>
      <xdr:rowOff>32385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945120" y="9149080"/>
          <a:ext cx="80518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71755</xdr:rowOff>
    </xdr:from>
    <xdr:to>
      <xdr:col>50</xdr:col>
      <xdr:colOff>165100</xdr:colOff>
      <xdr:row>57</xdr:row>
      <xdr:rowOff>5715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253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56</xdr:row>
      <xdr:rowOff>160655</xdr:rowOff>
    </xdr:from>
    <xdr:ext cx="469900" cy="24193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533130" y="934275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130810</xdr:rowOff>
    </xdr:from>
    <xdr:to>
      <xdr:col>45</xdr:col>
      <xdr:colOff>172720</xdr:colOff>
      <xdr:row>56</xdr:row>
      <xdr:rowOff>45720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132320" y="9149080"/>
          <a:ext cx="8128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95885</xdr:rowOff>
    </xdr:from>
    <xdr:to>
      <xdr:col>46</xdr:col>
      <xdr:colOff>38100</xdr:colOff>
      <xdr:row>57</xdr:row>
      <xdr:rowOff>29210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99400" y="927798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57</xdr:row>
      <xdr:rowOff>20320</xdr:rowOff>
    </xdr:from>
    <xdr:ext cx="469900" cy="24765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733030" y="936625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30480</xdr:rowOff>
    </xdr:from>
    <xdr:to>
      <xdr:col>41</xdr:col>
      <xdr:colOff>50800</xdr:colOff>
      <xdr:row>56</xdr:row>
      <xdr:rowOff>45720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332220" y="921258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103505</xdr:rowOff>
    </xdr:from>
    <xdr:to>
      <xdr:col>41</xdr:col>
      <xdr:colOff>101600</xdr:colOff>
      <xdr:row>57</xdr:row>
      <xdr:rowOff>36830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081520" y="92856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57</xdr:row>
      <xdr:rowOff>27940</xdr:rowOff>
    </xdr:from>
    <xdr:ext cx="469900" cy="24193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915150" y="937387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73025</xdr:rowOff>
    </xdr:from>
    <xdr:to>
      <xdr:col>36</xdr:col>
      <xdr:colOff>165100</xdr:colOff>
      <xdr:row>57</xdr:row>
      <xdr:rowOff>6350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281420" y="92551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56</xdr:row>
      <xdr:rowOff>161925</xdr:rowOff>
    </xdr:from>
    <xdr:ext cx="469900" cy="24193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115050" y="934402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76200</xdr:rowOff>
    </xdr:from>
    <xdr:ext cx="762000" cy="24765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268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76200</xdr:rowOff>
    </xdr:from>
    <xdr:ext cx="762000" cy="24765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7758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172720</xdr:colOff>
      <xdr:row>61</xdr:row>
      <xdr:rowOff>76200</xdr:rowOff>
    </xdr:from>
    <xdr:ext cx="762000" cy="24765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7724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76200</xdr:rowOff>
    </xdr:from>
    <xdr:ext cx="762000" cy="24765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9596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76200</xdr:rowOff>
    </xdr:from>
    <xdr:ext cx="762000" cy="24765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1595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80645</xdr:rowOff>
    </xdr:from>
    <xdr:to>
      <xdr:col>55</xdr:col>
      <xdr:colOff>50800</xdr:colOff>
      <xdr:row>57</xdr:row>
      <xdr:rowOff>13970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466580" y="926274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102870</xdr:rowOff>
    </xdr:from>
    <xdr:ext cx="469900" cy="24447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9550400" y="912114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5,559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147955</xdr:rowOff>
    </xdr:from>
    <xdr:to>
      <xdr:col>50</xdr:col>
      <xdr:colOff>165100</xdr:colOff>
      <xdr:row>56</xdr:row>
      <xdr:rowOff>80645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1662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54</xdr:row>
      <xdr:rowOff>96520</xdr:rowOff>
    </xdr:from>
    <xdr:ext cx="469900" cy="24193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33130" y="8950960"/>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82550</xdr:rowOff>
    </xdr:from>
    <xdr:to>
      <xdr:col>46</xdr:col>
      <xdr:colOff>38100</xdr:colOff>
      <xdr:row>56</xdr:row>
      <xdr:rowOff>15875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99400" y="9100820"/>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54</xdr:row>
      <xdr:rowOff>31750</xdr:rowOff>
    </xdr:from>
    <xdr:ext cx="469900" cy="24447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733030" y="888619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160655</xdr:rowOff>
    </xdr:from>
    <xdr:to>
      <xdr:col>41</xdr:col>
      <xdr:colOff>101600</xdr:colOff>
      <xdr:row>56</xdr:row>
      <xdr:rowOff>93980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081520" y="91789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54</xdr:row>
      <xdr:rowOff>109855</xdr:rowOff>
    </xdr:from>
    <xdr:ext cx="469900" cy="24765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915150" y="896429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55</xdr:row>
      <xdr:rowOff>146050</xdr:rowOff>
    </xdr:from>
    <xdr:to>
      <xdr:col>36</xdr:col>
      <xdr:colOff>165100</xdr:colOff>
      <xdr:row>56</xdr:row>
      <xdr:rowOff>78740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281420" y="91643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54</xdr:row>
      <xdr:rowOff>94615</xdr:rowOff>
    </xdr:from>
    <xdr:ext cx="469900" cy="24193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115050" y="8949055"/>
          <a:ext cx="46990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54610</xdr:rowOff>
    </xdr:from>
    <xdr:to>
      <xdr:col>59</xdr:col>
      <xdr:colOff>50800</xdr:colOff>
      <xdr:row>65</xdr:row>
      <xdr:rowOff>30480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5999480" y="10383520"/>
          <a:ext cx="42418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54610</xdr:rowOff>
    </xdr:from>
    <xdr:to>
      <xdr:col>43</xdr:col>
      <xdr:colOff>63500</xdr:colOff>
      <xdr:row>66</xdr:row>
      <xdr:rowOff>133350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10870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85090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10870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54610</xdr:rowOff>
    </xdr:from>
    <xdr:to>
      <xdr:col>48</xdr:col>
      <xdr:colOff>127000</xdr:colOff>
      <xdr:row>66</xdr:row>
      <xdr:rowOff>133350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03580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85090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03580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54610</xdr:rowOff>
    </xdr:from>
    <xdr:to>
      <xdr:col>54</xdr:col>
      <xdr:colOff>127000</xdr:colOff>
      <xdr:row>66</xdr:row>
      <xdr:rowOff>133350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07212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66</xdr:row>
      <xdr:rowOff>85090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07212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24130</xdr:rowOff>
    </xdr:from>
    <xdr:to>
      <xdr:col>59</xdr:col>
      <xdr:colOff>50800</xdr:colOff>
      <xdr:row>81</xdr:row>
      <xdr:rowOff>78740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5999480" y="11172190"/>
          <a:ext cx="42418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9885" cy="21272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961380" y="109899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78740</xdr:rowOff>
    </xdr:from>
    <xdr:to>
      <xdr:col>59</xdr:col>
      <xdr:colOff>50800</xdr:colOff>
      <xdr:row>81</xdr:row>
      <xdr:rowOff>78740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5999480" y="133565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42545</xdr:rowOff>
    </xdr:from>
    <xdr:to>
      <xdr:col>59</xdr:col>
      <xdr:colOff>50800</xdr:colOff>
      <xdr:row>79</xdr:row>
      <xdr:rowOff>42545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999480" y="129927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70485</xdr:rowOff>
    </xdr:from>
    <xdr:ext cx="243205" cy="24765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768340" y="12856845"/>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999480" y="126282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34290</xdr:rowOff>
    </xdr:from>
    <xdr:ext cx="525780" cy="24447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521325" y="1249299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133350</xdr:rowOff>
    </xdr:from>
    <xdr:to>
      <xdr:col>59</xdr:col>
      <xdr:colOff>50800</xdr:colOff>
      <xdr:row>74</xdr:row>
      <xdr:rowOff>133350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999480" y="12264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161290</xdr:rowOff>
    </xdr:from>
    <xdr:ext cx="525780" cy="24193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521325" y="121285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97155</xdr:rowOff>
    </xdr:from>
    <xdr:to>
      <xdr:col>59</xdr:col>
      <xdr:colOff>50800</xdr:colOff>
      <xdr:row>72</xdr:row>
      <xdr:rowOff>97155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999480" y="1190053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125095</xdr:rowOff>
    </xdr:from>
    <xdr:ext cx="525780" cy="24765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521325" y="11764645"/>
          <a:ext cx="5257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60325</xdr:rowOff>
    </xdr:from>
    <xdr:to>
      <xdr:col>59</xdr:col>
      <xdr:colOff>50800</xdr:colOff>
      <xdr:row>70</xdr:row>
      <xdr:rowOff>60325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999480" y="11536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88900</xdr:rowOff>
    </xdr:from>
    <xdr:ext cx="525780" cy="24447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521325" y="1140079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68</xdr:row>
      <xdr:rowOff>24130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5999480" y="111721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52070</xdr:rowOff>
    </xdr:from>
    <xdr:ext cx="589915" cy="24193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457190" y="110363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24130</xdr:rowOff>
    </xdr:from>
    <xdr:to>
      <xdr:col>59</xdr:col>
      <xdr:colOff>50800</xdr:colOff>
      <xdr:row>81</xdr:row>
      <xdr:rowOff>78740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5999480" y="11172190"/>
          <a:ext cx="42418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172720</xdr:colOff>
      <xdr:row>70</xdr:row>
      <xdr:rowOff>52705</xdr:rowOff>
    </xdr:from>
    <xdr:to>
      <xdr:col>54</xdr:col>
      <xdr:colOff>172720</xdr:colOff>
      <xdr:row>79</xdr:row>
      <xdr:rowOff>29210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499600" y="11528425"/>
          <a:ext cx="0" cy="1450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33020</xdr:rowOff>
    </xdr:from>
    <xdr:ext cx="378460" cy="24447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9550400" y="12983210"/>
          <a:ext cx="3784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742</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29210</xdr:rowOff>
    </xdr:from>
    <xdr:to>
      <xdr:col>55</xdr:col>
      <xdr:colOff>88900</xdr:colOff>
      <xdr:row>79</xdr:row>
      <xdr:rowOff>29210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428480" y="129794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1905</xdr:rowOff>
    </xdr:from>
    <xdr:ext cx="534670" cy="247650"/>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9550400" y="1131379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80,443</a:t>
          </a:r>
          <a:endParaRPr kumimoji="1" lang="ja-JP" altLang="en-US" sz="1000" b="1">
            <a:latin typeface="ＭＳ Ｐゴシック"/>
          </a:endParaRPr>
        </a:p>
      </xdr:txBody>
    </xdr:sp>
    <xdr:clientData/>
  </xdr:oneCellAnchor>
  <xdr:twoCellAnchor>
    <xdr:from>
      <xdr:col>54</xdr:col>
      <xdr:colOff>101600</xdr:colOff>
      <xdr:row>70</xdr:row>
      <xdr:rowOff>52705</xdr:rowOff>
    </xdr:from>
    <xdr:to>
      <xdr:col>55</xdr:col>
      <xdr:colOff>88900</xdr:colOff>
      <xdr:row>70</xdr:row>
      <xdr:rowOff>52705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428480" y="115284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10160</xdr:rowOff>
    </xdr:from>
    <xdr:to>
      <xdr:col>55</xdr:col>
      <xdr:colOff>0</xdr:colOff>
      <xdr:row>74</xdr:row>
      <xdr:rowOff>108585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8750300" y="12141200"/>
          <a:ext cx="7493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71120</xdr:rowOff>
    </xdr:from>
    <xdr:ext cx="534670" cy="245110"/>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9550400" y="12693650"/>
          <a:ext cx="53467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12,609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92710</xdr:rowOff>
    </xdr:from>
    <xdr:to>
      <xdr:col>55</xdr:col>
      <xdr:colOff>50800</xdr:colOff>
      <xdr:row>78</xdr:row>
      <xdr:rowOff>25400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466580" y="12715240"/>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172720</xdr:colOff>
      <xdr:row>72</xdr:row>
      <xdr:rowOff>150495</xdr:rowOff>
    </xdr:from>
    <xdr:to>
      <xdr:col>50</xdr:col>
      <xdr:colOff>114300</xdr:colOff>
      <xdr:row>74</xdr:row>
      <xdr:rowOff>10160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945120" y="11953875"/>
          <a:ext cx="80518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72390</xdr:rowOff>
    </xdr:from>
    <xdr:to>
      <xdr:col>50</xdr:col>
      <xdr:colOff>165100</xdr:colOff>
      <xdr:row>78</xdr:row>
      <xdr:rowOff>5715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269492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161290</xdr:rowOff>
    </xdr:from>
    <xdr:ext cx="534670" cy="24193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500745" y="1278382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72</xdr:row>
      <xdr:rowOff>99695</xdr:rowOff>
    </xdr:from>
    <xdr:to>
      <xdr:col>45</xdr:col>
      <xdr:colOff>172720</xdr:colOff>
      <xdr:row>72</xdr:row>
      <xdr:rowOff>150495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132320" y="11903075"/>
          <a:ext cx="8128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22225</xdr:rowOff>
    </xdr:from>
    <xdr:to>
      <xdr:col>46</xdr:col>
      <xdr:colOff>38100</xdr:colOff>
      <xdr:row>77</xdr:row>
      <xdr:rowOff>119380</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99400" y="1264475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111125</xdr:rowOff>
    </xdr:from>
    <xdr:ext cx="528955" cy="24765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700645" y="1273365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70</xdr:row>
      <xdr:rowOff>139700</xdr:rowOff>
    </xdr:from>
    <xdr:to>
      <xdr:col>41</xdr:col>
      <xdr:colOff>50800</xdr:colOff>
      <xdr:row>72</xdr:row>
      <xdr:rowOff>99695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332220" y="11615420"/>
          <a:ext cx="800100" cy="287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156210</xdr:rowOff>
    </xdr:from>
    <xdr:to>
      <xdr:col>41</xdr:col>
      <xdr:colOff>101600</xdr:colOff>
      <xdr:row>77</xdr:row>
      <xdr:rowOff>89535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081520" y="126149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80645</xdr:rowOff>
    </xdr:from>
    <xdr:ext cx="528955" cy="24765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900545" y="1270317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125730</xdr:rowOff>
    </xdr:from>
    <xdr:to>
      <xdr:col>36</xdr:col>
      <xdr:colOff>165100</xdr:colOff>
      <xdr:row>77</xdr:row>
      <xdr:rowOff>59690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281420" y="12584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50800</xdr:rowOff>
    </xdr:from>
    <xdr:ext cx="534670" cy="24193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082665" y="1267333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19,724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76200</xdr:rowOff>
    </xdr:from>
    <xdr:ext cx="762000" cy="24765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3268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76200</xdr:rowOff>
    </xdr:from>
    <xdr:ext cx="762000" cy="24765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7758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172720</xdr:colOff>
      <xdr:row>81</xdr:row>
      <xdr:rowOff>76200</xdr:rowOff>
    </xdr:from>
    <xdr:ext cx="762000" cy="24765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7724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76200</xdr:rowOff>
    </xdr:from>
    <xdr:ext cx="762000" cy="24765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9596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76200</xdr:rowOff>
    </xdr:from>
    <xdr:ext cx="762000" cy="24765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1595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74</xdr:row>
      <xdr:rowOff>60325</xdr:rowOff>
    </xdr:from>
    <xdr:to>
      <xdr:col>55</xdr:col>
      <xdr:colOff>50800</xdr:colOff>
      <xdr:row>74</xdr:row>
      <xdr:rowOff>157480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466580" y="1219136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82550</xdr:rowOff>
    </xdr:from>
    <xdr:ext cx="534670" cy="24193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9550400" y="12049760"/>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41,365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73</xdr:row>
      <xdr:rowOff>125730</xdr:rowOff>
    </xdr:from>
    <xdr:to>
      <xdr:col>50</xdr:col>
      <xdr:colOff>165100</xdr:colOff>
      <xdr:row>74</xdr:row>
      <xdr:rowOff>59055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0929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72</xdr:row>
      <xdr:rowOff>74295</xdr:rowOff>
    </xdr:from>
    <xdr:ext cx="534670" cy="24511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00745" y="1187767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72</xdr:row>
      <xdr:rowOff>102235</xdr:rowOff>
    </xdr:from>
    <xdr:to>
      <xdr:col>46</xdr:col>
      <xdr:colOff>38100</xdr:colOff>
      <xdr:row>73</xdr:row>
      <xdr:rowOff>35560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99400" y="1190561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71</xdr:row>
      <xdr:rowOff>50800</xdr:rowOff>
    </xdr:from>
    <xdr:ext cx="528955" cy="24193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700645" y="11690350"/>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72</xdr:row>
      <xdr:rowOff>50800</xdr:rowOff>
    </xdr:from>
    <xdr:to>
      <xdr:col>41</xdr:col>
      <xdr:colOff>101600</xdr:colOff>
      <xdr:row>72</xdr:row>
      <xdr:rowOff>147955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081520" y="118541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70</xdr:row>
      <xdr:rowOff>163830</xdr:rowOff>
    </xdr:from>
    <xdr:ext cx="528955" cy="24765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900545" y="1163955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59,868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70</xdr:row>
      <xdr:rowOff>91440</xdr:rowOff>
    </xdr:from>
    <xdr:to>
      <xdr:col>36</xdr:col>
      <xdr:colOff>165100</xdr:colOff>
      <xdr:row>71</xdr:row>
      <xdr:rowOff>24130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281420" y="115671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69</xdr:row>
      <xdr:rowOff>40005</xdr:rowOff>
    </xdr:from>
    <xdr:ext cx="534670" cy="24193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082665" y="1135189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54610</xdr:rowOff>
    </xdr:from>
    <xdr:to>
      <xdr:col>59</xdr:col>
      <xdr:colOff>50800</xdr:colOff>
      <xdr:row>85</xdr:row>
      <xdr:rowOff>30480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5999480" y="13660120"/>
          <a:ext cx="42418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54610</xdr:rowOff>
    </xdr:from>
    <xdr:to>
      <xdr:col>43</xdr:col>
      <xdr:colOff>63500</xdr:colOff>
      <xdr:row>86</xdr:row>
      <xdr:rowOff>133350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10870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85090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10870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54610</xdr:rowOff>
    </xdr:from>
    <xdr:to>
      <xdr:col>48</xdr:col>
      <xdr:colOff>127000</xdr:colOff>
      <xdr:row>86</xdr:row>
      <xdr:rowOff>133350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03580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85090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03580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54610</xdr:rowOff>
    </xdr:from>
    <xdr:to>
      <xdr:col>54</xdr:col>
      <xdr:colOff>127000</xdr:colOff>
      <xdr:row>86</xdr:row>
      <xdr:rowOff>133350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07212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86</xdr:row>
      <xdr:rowOff>85090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07212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24130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5999480" y="14448790"/>
          <a:ext cx="424180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9885" cy="21272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961380" y="142665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999480" y="16713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3205" cy="25336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5768340" y="165709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5999480" y="16332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5780" cy="259080"/>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521325" y="16189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999480" y="15951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5780" cy="259080"/>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521325" y="15808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999480" y="15570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5780" cy="25336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521325" y="1542796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999480" y="151892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5780" cy="259080"/>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521325" y="15046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60325</xdr:rowOff>
    </xdr:from>
    <xdr:to>
      <xdr:col>59</xdr:col>
      <xdr:colOff>50800</xdr:colOff>
      <xdr:row>90</xdr:row>
      <xdr:rowOff>60325</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999480" y="148126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88900</xdr:rowOff>
    </xdr:from>
    <xdr:ext cx="589915" cy="24511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457190" y="14677390"/>
          <a:ext cx="5899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88</xdr:row>
      <xdr:rowOff>24130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5999480" y="144487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52070</xdr:rowOff>
    </xdr:from>
    <xdr:ext cx="589915" cy="24193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457190" y="143129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24130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5999480" y="14448790"/>
          <a:ext cx="424180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172720</xdr:colOff>
      <xdr:row>91</xdr:row>
      <xdr:rowOff>66675</xdr:rowOff>
    </xdr:from>
    <xdr:to>
      <xdr:col>54</xdr:col>
      <xdr:colOff>172720</xdr:colOff>
      <xdr:row>98</xdr:row>
      <xdr:rowOff>127000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499600" y="14982825"/>
          <a:ext cx="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130810</xdr:rowOff>
    </xdr:from>
    <xdr:ext cx="534670" cy="259080"/>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9550400" y="162471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24,653</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127000</xdr:rowOff>
    </xdr:from>
    <xdr:to>
      <xdr:col>55</xdr:col>
      <xdr:colOff>88900</xdr:colOff>
      <xdr:row>98</xdr:row>
      <xdr:rowOff>127000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428480" y="1624330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12700</xdr:rowOff>
    </xdr:from>
    <xdr:ext cx="534670" cy="25209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9550400" y="1476502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90,838</a:t>
          </a:r>
          <a:endParaRPr kumimoji="1" lang="ja-JP" altLang="en-US" sz="1000" b="1">
            <a:latin typeface="ＭＳ Ｐゴシック"/>
          </a:endParaRPr>
        </a:p>
      </xdr:txBody>
    </xdr:sp>
    <xdr:clientData/>
  </xdr:oneCellAnchor>
  <xdr:twoCellAnchor>
    <xdr:from>
      <xdr:col>54</xdr:col>
      <xdr:colOff>101600</xdr:colOff>
      <xdr:row>91</xdr:row>
      <xdr:rowOff>66675</xdr:rowOff>
    </xdr:from>
    <xdr:to>
      <xdr:col>55</xdr:col>
      <xdr:colOff>88900</xdr:colOff>
      <xdr:row>91</xdr:row>
      <xdr:rowOff>66675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428480" y="149828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10160</xdr:rowOff>
    </xdr:from>
    <xdr:to>
      <xdr:col>55</xdr:col>
      <xdr:colOff>0</xdr:colOff>
      <xdr:row>98</xdr:row>
      <xdr:rowOff>20955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8750300" y="16126460"/>
          <a:ext cx="7493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63500</xdr:rowOff>
    </xdr:from>
    <xdr:ext cx="534670" cy="25336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9550400" y="1566545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44,536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40640</xdr:rowOff>
    </xdr:from>
    <xdr:to>
      <xdr:col>55</xdr:col>
      <xdr:colOff>50800</xdr:colOff>
      <xdr:row>96</xdr:row>
      <xdr:rowOff>142240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466580" y="1581404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172720</xdr:colOff>
      <xdr:row>98</xdr:row>
      <xdr:rowOff>6350</xdr:rowOff>
    </xdr:from>
    <xdr:to>
      <xdr:col>50</xdr:col>
      <xdr:colOff>114300</xdr:colOff>
      <xdr:row>98</xdr:row>
      <xdr:rowOff>10160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7945120" y="16122650"/>
          <a:ext cx="8051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59055</xdr:rowOff>
    </xdr:from>
    <xdr:to>
      <xdr:col>50</xdr:col>
      <xdr:colOff>165100</xdr:colOff>
      <xdr:row>96</xdr:row>
      <xdr:rowOff>160655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583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6350</xdr:rowOff>
    </xdr:from>
    <xdr:ext cx="534670" cy="25336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500745" y="156083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1270</xdr:rowOff>
    </xdr:from>
    <xdr:to>
      <xdr:col>45</xdr:col>
      <xdr:colOff>172720</xdr:colOff>
      <xdr:row>98</xdr:row>
      <xdr:rowOff>6350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132320" y="16117570"/>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44450</xdr:rowOff>
    </xdr:from>
    <xdr:to>
      <xdr:col>46</xdr:col>
      <xdr:colOff>38100</xdr:colOff>
      <xdr:row>96</xdr:row>
      <xdr:rowOff>146050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99400" y="1581785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162560</xdr:rowOff>
    </xdr:from>
    <xdr:ext cx="528955" cy="259080"/>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700645" y="15593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44,339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95885</xdr:rowOff>
    </xdr:from>
    <xdr:to>
      <xdr:col>41</xdr:col>
      <xdr:colOff>50800</xdr:colOff>
      <xdr:row>98</xdr:row>
      <xdr:rowOff>1270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332220" y="16040735"/>
          <a:ext cx="8001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69215</xdr:rowOff>
    </xdr:from>
    <xdr:to>
      <xdr:col>41</xdr:col>
      <xdr:colOff>101600</xdr:colOff>
      <xdr:row>96</xdr:row>
      <xdr:rowOff>170815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081520" y="1584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15875</xdr:rowOff>
    </xdr:from>
    <xdr:ext cx="528955" cy="259080"/>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900545" y="156178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31750</xdr:rowOff>
    </xdr:from>
    <xdr:to>
      <xdr:col>36</xdr:col>
      <xdr:colOff>165100</xdr:colOff>
      <xdr:row>96</xdr:row>
      <xdr:rowOff>133350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281420" y="1580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149860</xdr:rowOff>
    </xdr:from>
    <xdr:ext cx="53467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082665" y="15580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45,002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3268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7758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172720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7724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9596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1595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141605</xdr:rowOff>
    </xdr:from>
    <xdr:to>
      <xdr:col>55</xdr:col>
      <xdr:colOff>50800</xdr:colOff>
      <xdr:row>98</xdr:row>
      <xdr:rowOff>71755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466580" y="1608645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56515</xdr:rowOff>
    </xdr:from>
    <xdr:ext cx="534670" cy="2584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9550400" y="160013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130810</xdr:rowOff>
    </xdr:from>
    <xdr:to>
      <xdr:col>50</xdr:col>
      <xdr:colOff>165100</xdr:colOff>
      <xdr:row>98</xdr:row>
      <xdr:rowOff>60960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07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52070</xdr:rowOff>
    </xdr:from>
    <xdr:ext cx="534670" cy="25336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500745" y="161683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30,795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127000</xdr:rowOff>
    </xdr:from>
    <xdr:to>
      <xdr:col>46</xdr:col>
      <xdr:colOff>38100</xdr:colOff>
      <xdr:row>98</xdr:row>
      <xdr:rowOff>57150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99400" y="1607185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48260</xdr:rowOff>
    </xdr:from>
    <xdr:ext cx="528955"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700645" y="161645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31,014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121920</xdr:rowOff>
    </xdr:from>
    <xdr:to>
      <xdr:col>41</xdr:col>
      <xdr:colOff>101600</xdr:colOff>
      <xdr:row>98</xdr:row>
      <xdr:rowOff>52070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081520" y="1606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43180</xdr:rowOff>
    </xdr:from>
    <xdr:ext cx="528955" cy="25336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900545" y="161594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31,273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45085</xdr:rowOff>
    </xdr:from>
    <xdr:to>
      <xdr:col>36</xdr:col>
      <xdr:colOff>165100</xdr:colOff>
      <xdr:row>97</xdr:row>
      <xdr:rowOff>146685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281420" y="1598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137795</xdr:rowOff>
    </xdr:from>
    <xdr:ext cx="534670"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082665" y="16082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35,297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54610</xdr:rowOff>
    </xdr:from>
    <xdr:to>
      <xdr:col>89</xdr:col>
      <xdr:colOff>172720</xdr:colOff>
      <xdr:row>25</xdr:row>
      <xdr:rowOff>30480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1290300" y="3830320"/>
          <a:ext cx="42545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54610</xdr:rowOff>
    </xdr:from>
    <xdr:to>
      <xdr:col>74</xdr:col>
      <xdr:colOff>0</xdr:colOff>
      <xdr:row>26</xdr:row>
      <xdr:rowOff>133350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13995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85090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3995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54610</xdr:rowOff>
    </xdr:from>
    <xdr:to>
      <xdr:col>79</xdr:col>
      <xdr:colOff>63500</xdr:colOff>
      <xdr:row>26</xdr:row>
      <xdr:rowOff>133350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3266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85090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3266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54610</xdr:rowOff>
    </xdr:from>
    <xdr:to>
      <xdr:col>85</xdr:col>
      <xdr:colOff>63500</xdr:colOff>
      <xdr:row>26</xdr:row>
      <xdr:rowOff>133350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36294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26</xdr:row>
      <xdr:rowOff>85090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36294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24130</xdr:rowOff>
    </xdr:from>
    <xdr:to>
      <xdr:col>89</xdr:col>
      <xdr:colOff>172720</xdr:colOff>
      <xdr:row>41</xdr:row>
      <xdr:rowOff>78740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1290300" y="4618990"/>
          <a:ext cx="42545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4170" cy="21272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252200" y="4436745"/>
          <a:ext cx="3441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78740</xdr:rowOff>
    </xdr:from>
    <xdr:to>
      <xdr:col>89</xdr:col>
      <xdr:colOff>172720</xdr:colOff>
      <xdr:row>41</xdr:row>
      <xdr:rowOff>78740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1290300" y="68033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106680</xdr:rowOff>
    </xdr:from>
    <xdr:ext cx="467360" cy="24193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0876280" y="666750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94615</xdr:rowOff>
    </xdr:from>
    <xdr:to>
      <xdr:col>89</xdr:col>
      <xdr:colOff>172720</xdr:colOff>
      <xdr:row>39</xdr:row>
      <xdr:rowOff>94615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1290300" y="649160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38</xdr:row>
      <xdr:rowOff>122555</xdr:rowOff>
    </xdr:from>
    <xdr:ext cx="467360" cy="24765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876280" y="6355715"/>
          <a:ext cx="4673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109855</xdr:rowOff>
    </xdr:from>
    <xdr:to>
      <xdr:col>89</xdr:col>
      <xdr:colOff>172720</xdr:colOff>
      <xdr:row>37</xdr:row>
      <xdr:rowOff>109855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1290300" y="617918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137795</xdr:rowOff>
    </xdr:from>
    <xdr:ext cx="525780" cy="24193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812145" y="6043295"/>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125730</xdr:rowOff>
    </xdr:from>
    <xdr:to>
      <xdr:col>89</xdr:col>
      <xdr:colOff>172720</xdr:colOff>
      <xdr:row>35</xdr:row>
      <xdr:rowOff>125730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1290300" y="58674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153670</xdr:rowOff>
    </xdr:from>
    <xdr:ext cx="525780" cy="24447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812145" y="573151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141605</xdr:rowOff>
    </xdr:from>
    <xdr:to>
      <xdr:col>89</xdr:col>
      <xdr:colOff>172720</xdr:colOff>
      <xdr:row>33</xdr:row>
      <xdr:rowOff>141605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1290300" y="555561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5715</xdr:rowOff>
    </xdr:from>
    <xdr:ext cx="525780" cy="24511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812145" y="5419725"/>
          <a:ext cx="5257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157480</xdr:rowOff>
    </xdr:from>
    <xdr:to>
      <xdr:col>89</xdr:col>
      <xdr:colOff>172720</xdr:colOff>
      <xdr:row>31</xdr:row>
      <xdr:rowOff>157480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1290300" y="524383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20955</xdr:rowOff>
    </xdr:from>
    <xdr:ext cx="525780" cy="24701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812145" y="5107305"/>
          <a:ext cx="525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172720</xdr:colOff>
      <xdr:row>30</xdr:row>
      <xdr:rowOff>8255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1290300" y="493077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36830</xdr:rowOff>
    </xdr:from>
    <xdr:ext cx="525780" cy="24447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812145" y="479552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172720</xdr:colOff>
      <xdr:row>28</xdr:row>
      <xdr:rowOff>24130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1290300" y="46189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52070</xdr:rowOff>
    </xdr:from>
    <xdr:ext cx="525780" cy="24193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0812145" y="44831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24130</xdr:rowOff>
    </xdr:from>
    <xdr:to>
      <xdr:col>89</xdr:col>
      <xdr:colOff>172720</xdr:colOff>
      <xdr:row>41</xdr:row>
      <xdr:rowOff>78740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1290300" y="4618990"/>
          <a:ext cx="42545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85725</xdr:rowOff>
    </xdr:from>
    <xdr:to>
      <xdr:col>85</xdr:col>
      <xdr:colOff>126365</xdr:colOff>
      <xdr:row>38</xdr:row>
      <xdr:rowOff>126365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806295" y="5008245"/>
          <a:ext cx="1270" cy="1351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38</xdr:row>
      <xdr:rowOff>130175</xdr:rowOff>
    </xdr:from>
    <xdr:ext cx="534670" cy="24701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4853920" y="636333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10,267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126365</xdr:rowOff>
    </xdr:from>
    <xdr:to>
      <xdr:col>86</xdr:col>
      <xdr:colOff>25400</xdr:colOff>
      <xdr:row>38</xdr:row>
      <xdr:rowOff>126365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719300" y="635952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29</xdr:row>
      <xdr:rowOff>34925</xdr:rowOff>
    </xdr:from>
    <xdr:ext cx="534670" cy="24447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4853920" y="479361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23,262</a:t>
          </a:r>
          <a:endParaRPr kumimoji="1" lang="ja-JP" altLang="en-US" sz="1000" b="1">
            <a:latin typeface="ＭＳ Ｐゴシック"/>
          </a:endParaRPr>
        </a:p>
      </xdr:txBody>
    </xdr:sp>
    <xdr:clientData/>
  </xdr:oneCellAnchor>
  <xdr:twoCellAnchor>
    <xdr:from>
      <xdr:col>85</xdr:col>
      <xdr:colOff>38100</xdr:colOff>
      <xdr:row>30</xdr:row>
      <xdr:rowOff>85725</xdr:rowOff>
    </xdr:from>
    <xdr:to>
      <xdr:col>86</xdr:col>
      <xdr:colOff>25400</xdr:colOff>
      <xdr:row>30</xdr:row>
      <xdr:rowOff>85725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719300" y="500824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0</xdr:rowOff>
    </xdr:from>
    <xdr:to>
      <xdr:col>85</xdr:col>
      <xdr:colOff>127000</xdr:colOff>
      <xdr:row>37</xdr:row>
      <xdr:rowOff>41910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041120" y="6069330"/>
          <a:ext cx="7670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35</xdr:row>
      <xdr:rowOff>40005</xdr:rowOff>
    </xdr:from>
    <xdr:ext cx="534670" cy="24193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4853920" y="5781675"/>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17780</xdr:rowOff>
    </xdr:from>
    <xdr:to>
      <xdr:col>85</xdr:col>
      <xdr:colOff>172720</xdr:colOff>
      <xdr:row>36</xdr:row>
      <xdr:rowOff>114935</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757400" y="592328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34290</xdr:rowOff>
    </xdr:from>
    <xdr:to>
      <xdr:col>81</xdr:col>
      <xdr:colOff>50800</xdr:colOff>
      <xdr:row>37</xdr:row>
      <xdr:rowOff>41910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241020" y="610362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118110</xdr:rowOff>
    </xdr:from>
    <xdr:to>
      <xdr:col>81</xdr:col>
      <xdr:colOff>101600</xdr:colOff>
      <xdr:row>37</xdr:row>
      <xdr:rowOff>51435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990320" y="60236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67310</xdr:rowOff>
    </xdr:from>
    <xdr:ext cx="528955" cy="247650"/>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809345" y="580898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13,030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172720</xdr:colOff>
      <xdr:row>37</xdr:row>
      <xdr:rowOff>34290</xdr:rowOff>
    </xdr:from>
    <xdr:to>
      <xdr:col>76</xdr:col>
      <xdr:colOff>114300</xdr:colOff>
      <xdr:row>37</xdr:row>
      <xdr:rowOff>65405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435840" y="6103620"/>
          <a:ext cx="8051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24130</xdr:rowOff>
    </xdr:from>
    <xdr:to>
      <xdr:col>76</xdr:col>
      <xdr:colOff>165100</xdr:colOff>
      <xdr:row>37</xdr:row>
      <xdr:rowOff>121285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190220" y="60934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113030</xdr:rowOff>
    </xdr:from>
    <xdr:ext cx="534670" cy="247650"/>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991465" y="618236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12,359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65405</xdr:rowOff>
    </xdr:from>
    <xdr:to>
      <xdr:col>71</xdr:col>
      <xdr:colOff>172720</xdr:colOff>
      <xdr:row>37</xdr:row>
      <xdr:rowOff>80010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1623040" y="6134735"/>
          <a:ext cx="8128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59055</xdr:rowOff>
    </xdr:from>
    <xdr:to>
      <xdr:col>72</xdr:col>
      <xdr:colOff>38100</xdr:colOff>
      <xdr:row>37</xdr:row>
      <xdr:rowOff>156210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390120" y="612838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147955</xdr:rowOff>
    </xdr:from>
    <xdr:ext cx="528955" cy="24193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191365" y="6217285"/>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15875</xdr:rowOff>
    </xdr:from>
    <xdr:to>
      <xdr:col>67</xdr:col>
      <xdr:colOff>101600</xdr:colOff>
      <xdr:row>37</xdr:row>
      <xdr:rowOff>113030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1572240" y="60852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128270</xdr:rowOff>
    </xdr:from>
    <xdr:ext cx="528955" cy="24511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391265" y="5869940"/>
          <a:ext cx="5289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12,441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76200</xdr:rowOff>
    </xdr:from>
    <xdr:ext cx="756285" cy="24765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635480" y="68008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76200</xdr:rowOff>
    </xdr:from>
    <xdr:ext cx="762000" cy="24765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8684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76200</xdr:rowOff>
    </xdr:from>
    <xdr:ext cx="762000" cy="24765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06830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172720</xdr:colOff>
      <xdr:row>41</xdr:row>
      <xdr:rowOff>76200</xdr:rowOff>
    </xdr:from>
    <xdr:ext cx="762000" cy="24765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2631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76200</xdr:rowOff>
    </xdr:from>
    <xdr:ext cx="762000" cy="24765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14503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114935</xdr:rowOff>
    </xdr:from>
    <xdr:to>
      <xdr:col>85</xdr:col>
      <xdr:colOff>172720</xdr:colOff>
      <xdr:row>37</xdr:row>
      <xdr:rowOff>48895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757400" y="6020435"/>
          <a:ext cx="965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172720</xdr:colOff>
      <xdr:row>36</xdr:row>
      <xdr:rowOff>94615</xdr:rowOff>
    </xdr:from>
    <xdr:ext cx="534670" cy="24193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4853920" y="6000115"/>
          <a:ext cx="5346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157480</xdr:rowOff>
    </xdr:from>
    <xdr:to>
      <xdr:col>81</xdr:col>
      <xdr:colOff>101600</xdr:colOff>
      <xdr:row>37</xdr:row>
      <xdr:rowOff>90805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990320" y="60629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82550</xdr:rowOff>
    </xdr:from>
    <xdr:ext cx="528955" cy="24193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809345" y="6151880"/>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149225</xdr:rowOff>
    </xdr:from>
    <xdr:to>
      <xdr:col>76</xdr:col>
      <xdr:colOff>165100</xdr:colOff>
      <xdr:row>37</xdr:row>
      <xdr:rowOff>82550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190220" y="605472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98425</xdr:rowOff>
    </xdr:from>
    <xdr:ext cx="534670" cy="24447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991465" y="584009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12,733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16510</xdr:rowOff>
    </xdr:from>
    <xdr:to>
      <xdr:col>72</xdr:col>
      <xdr:colOff>38100</xdr:colOff>
      <xdr:row>37</xdr:row>
      <xdr:rowOff>114300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390120" y="60858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129540</xdr:rowOff>
    </xdr:from>
    <xdr:ext cx="528955" cy="24765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191365" y="587121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31750</xdr:rowOff>
    </xdr:from>
    <xdr:to>
      <xdr:col>67</xdr:col>
      <xdr:colOff>101600</xdr:colOff>
      <xdr:row>37</xdr:row>
      <xdr:rowOff>128270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1572240" y="610108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120015</xdr:rowOff>
    </xdr:from>
    <xdr:ext cx="528955" cy="24765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391265" y="6189345"/>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54610</xdr:rowOff>
    </xdr:from>
    <xdr:to>
      <xdr:col>89</xdr:col>
      <xdr:colOff>172720</xdr:colOff>
      <xdr:row>45</xdr:row>
      <xdr:rowOff>30480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1290300" y="7106920"/>
          <a:ext cx="42545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54610</xdr:rowOff>
    </xdr:from>
    <xdr:to>
      <xdr:col>74</xdr:col>
      <xdr:colOff>0</xdr:colOff>
      <xdr:row>46</xdr:row>
      <xdr:rowOff>133350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13995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85090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3995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54610</xdr:rowOff>
    </xdr:from>
    <xdr:to>
      <xdr:col>79</xdr:col>
      <xdr:colOff>63500</xdr:colOff>
      <xdr:row>46</xdr:row>
      <xdr:rowOff>133350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3266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85090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3266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54610</xdr:rowOff>
    </xdr:from>
    <xdr:to>
      <xdr:col>85</xdr:col>
      <xdr:colOff>63500</xdr:colOff>
      <xdr:row>46</xdr:row>
      <xdr:rowOff>133350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36294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46</xdr:row>
      <xdr:rowOff>85090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36294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24130</xdr:rowOff>
    </xdr:from>
    <xdr:to>
      <xdr:col>89</xdr:col>
      <xdr:colOff>172720</xdr:colOff>
      <xdr:row>61</xdr:row>
      <xdr:rowOff>78740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1290300" y="7895590"/>
          <a:ext cx="42545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4170" cy="21272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252200" y="7713345"/>
          <a:ext cx="3441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78740</xdr:rowOff>
    </xdr:from>
    <xdr:to>
      <xdr:col>89</xdr:col>
      <xdr:colOff>172720</xdr:colOff>
      <xdr:row>61</xdr:row>
      <xdr:rowOff>78740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1290300" y="100799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106680</xdr:rowOff>
    </xdr:from>
    <xdr:ext cx="525780" cy="24193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0812145" y="99441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133350</xdr:rowOff>
    </xdr:from>
    <xdr:to>
      <xdr:col>89</xdr:col>
      <xdr:colOff>172720</xdr:colOff>
      <xdr:row>59</xdr:row>
      <xdr:rowOff>133350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1290300" y="980694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161290</xdr:rowOff>
    </xdr:from>
    <xdr:ext cx="525780" cy="24193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0812145" y="967105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24130</xdr:rowOff>
    </xdr:from>
    <xdr:to>
      <xdr:col>89</xdr:col>
      <xdr:colOff>172720</xdr:colOff>
      <xdr:row>58</xdr:row>
      <xdr:rowOff>24130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1290300" y="95338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52070</xdr:rowOff>
    </xdr:from>
    <xdr:ext cx="525780" cy="24193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0812145" y="93980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78740</xdr:rowOff>
    </xdr:from>
    <xdr:to>
      <xdr:col>89</xdr:col>
      <xdr:colOff>172720</xdr:colOff>
      <xdr:row>56</xdr:row>
      <xdr:rowOff>78740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1290300" y="926084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106680</xdr:rowOff>
    </xdr:from>
    <xdr:ext cx="525780" cy="24193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0812145" y="912495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133350</xdr:rowOff>
    </xdr:from>
    <xdr:to>
      <xdr:col>89</xdr:col>
      <xdr:colOff>172720</xdr:colOff>
      <xdr:row>54</xdr:row>
      <xdr:rowOff>133350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1290300" y="89877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161290</xdr:rowOff>
    </xdr:from>
    <xdr:ext cx="525780" cy="24193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0812145" y="88519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24130</xdr:rowOff>
    </xdr:from>
    <xdr:to>
      <xdr:col>89</xdr:col>
      <xdr:colOff>172720</xdr:colOff>
      <xdr:row>53</xdr:row>
      <xdr:rowOff>24130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1290300" y="871474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52070</xdr:rowOff>
    </xdr:from>
    <xdr:ext cx="525780" cy="24193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0812145" y="857885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78740</xdr:rowOff>
    </xdr:from>
    <xdr:to>
      <xdr:col>89</xdr:col>
      <xdr:colOff>172720</xdr:colOff>
      <xdr:row>51</xdr:row>
      <xdr:rowOff>78740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1290300" y="84416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50</xdr:row>
      <xdr:rowOff>106680</xdr:rowOff>
    </xdr:from>
    <xdr:ext cx="525780" cy="24193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0812145" y="83058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49</xdr:row>
      <xdr:rowOff>133350</xdr:rowOff>
    </xdr:from>
    <xdr:to>
      <xdr:col>89</xdr:col>
      <xdr:colOff>172720</xdr:colOff>
      <xdr:row>49</xdr:row>
      <xdr:rowOff>133350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1290300" y="816864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48</xdr:row>
      <xdr:rowOff>161290</xdr:rowOff>
    </xdr:from>
    <xdr:ext cx="525780" cy="24193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0812145" y="803275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172720</xdr:colOff>
      <xdr:row>48</xdr:row>
      <xdr:rowOff>24130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1290300" y="78955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52070</xdr:rowOff>
    </xdr:from>
    <xdr:ext cx="589915" cy="24193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0748010" y="77597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24130</xdr:rowOff>
    </xdr:from>
    <xdr:to>
      <xdr:col>89</xdr:col>
      <xdr:colOff>172720</xdr:colOff>
      <xdr:row>61</xdr:row>
      <xdr:rowOff>78740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1290300" y="7895590"/>
          <a:ext cx="42545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97155</xdr:rowOff>
    </xdr:from>
    <xdr:to>
      <xdr:col>85</xdr:col>
      <xdr:colOff>126365</xdr:colOff>
      <xdr:row>58</xdr:row>
      <xdr:rowOff>118110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806295" y="8296275"/>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58</xdr:row>
      <xdr:rowOff>121920</xdr:rowOff>
    </xdr:from>
    <xdr:ext cx="534670" cy="247650"/>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4853920" y="963168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36,548</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118110</xdr:rowOff>
    </xdr:from>
    <xdr:to>
      <xdr:col>86</xdr:col>
      <xdr:colOff>25400</xdr:colOff>
      <xdr:row>58</xdr:row>
      <xdr:rowOff>118110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719300" y="962787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49</xdr:row>
      <xdr:rowOff>46355</xdr:rowOff>
    </xdr:from>
    <xdr:ext cx="534670" cy="24447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4853920" y="8081645"/>
          <a:ext cx="53467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85,339</a:t>
          </a:r>
          <a:endParaRPr kumimoji="1" lang="ja-JP" altLang="en-US" sz="1000" b="1">
            <a:latin typeface="ＭＳ Ｐゴシック"/>
          </a:endParaRPr>
        </a:p>
      </xdr:txBody>
    </xdr:sp>
    <xdr:clientData/>
  </xdr:oneCellAnchor>
  <xdr:twoCellAnchor>
    <xdr:from>
      <xdr:col>85</xdr:col>
      <xdr:colOff>38100</xdr:colOff>
      <xdr:row>50</xdr:row>
      <xdr:rowOff>97155</xdr:rowOff>
    </xdr:from>
    <xdr:to>
      <xdr:col>86</xdr:col>
      <xdr:colOff>25400</xdr:colOff>
      <xdr:row>50</xdr:row>
      <xdr:rowOff>97155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719300" y="82962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150495</xdr:rowOff>
    </xdr:from>
    <xdr:to>
      <xdr:col>85</xdr:col>
      <xdr:colOff>127000</xdr:colOff>
      <xdr:row>56</xdr:row>
      <xdr:rowOff>43815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041120" y="9168765"/>
          <a:ext cx="76708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55</xdr:row>
      <xdr:rowOff>82550</xdr:rowOff>
    </xdr:from>
    <xdr:ext cx="534670" cy="24193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4853920" y="9100820"/>
          <a:ext cx="53467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55</xdr:row>
      <xdr:rowOff>103505</xdr:rowOff>
    </xdr:from>
    <xdr:to>
      <xdr:col>85</xdr:col>
      <xdr:colOff>172720</xdr:colOff>
      <xdr:row>56</xdr:row>
      <xdr:rowOff>36830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757400" y="9121775"/>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43815</xdr:rowOff>
    </xdr:from>
    <xdr:to>
      <xdr:col>81</xdr:col>
      <xdr:colOff>50800</xdr:colOff>
      <xdr:row>56</xdr:row>
      <xdr:rowOff>103505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241020" y="9225915"/>
          <a:ext cx="8001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45085</xdr:rowOff>
    </xdr:from>
    <xdr:to>
      <xdr:col>81</xdr:col>
      <xdr:colOff>101600</xdr:colOff>
      <xdr:row>56</xdr:row>
      <xdr:rowOff>142240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990320" y="92271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133350</xdr:rowOff>
    </xdr:from>
    <xdr:ext cx="528955" cy="24765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809345" y="931545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49,457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172720</xdr:colOff>
      <xdr:row>56</xdr:row>
      <xdr:rowOff>42545</xdr:rowOff>
    </xdr:from>
    <xdr:to>
      <xdr:col>76</xdr:col>
      <xdr:colOff>114300</xdr:colOff>
      <xdr:row>56</xdr:row>
      <xdr:rowOff>103505</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435840" y="9224645"/>
          <a:ext cx="80518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84455</xdr:rowOff>
    </xdr:from>
    <xdr:to>
      <xdr:col>76</xdr:col>
      <xdr:colOff>165100</xdr:colOff>
      <xdr:row>57</xdr:row>
      <xdr:rowOff>17145</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190220" y="92665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8890</xdr:rowOff>
    </xdr:from>
    <xdr:ext cx="534670" cy="24511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991465" y="935482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36830</xdr:rowOff>
    </xdr:from>
    <xdr:to>
      <xdr:col>71</xdr:col>
      <xdr:colOff>172720</xdr:colOff>
      <xdr:row>56</xdr:row>
      <xdr:rowOff>42545</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1623040" y="9218930"/>
          <a:ext cx="8128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126365</xdr:rowOff>
    </xdr:from>
    <xdr:to>
      <xdr:col>72</xdr:col>
      <xdr:colOff>38100</xdr:colOff>
      <xdr:row>57</xdr:row>
      <xdr:rowOff>60325</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390120" y="930846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51435</xdr:rowOff>
    </xdr:from>
    <xdr:ext cx="528955" cy="24193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191365" y="9397365"/>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73660</xdr:rowOff>
    </xdr:from>
    <xdr:to>
      <xdr:col>67</xdr:col>
      <xdr:colOff>101600</xdr:colOff>
      <xdr:row>57</xdr:row>
      <xdr:rowOff>6985</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1572240" y="925576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162560</xdr:rowOff>
    </xdr:from>
    <xdr:ext cx="528955" cy="24765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1391265" y="934466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48,395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76200</xdr:rowOff>
    </xdr:from>
    <xdr:ext cx="756285" cy="24765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635480" y="100774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76200</xdr:rowOff>
    </xdr:from>
    <xdr:ext cx="762000" cy="24765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8684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76200</xdr:rowOff>
    </xdr:from>
    <xdr:ext cx="762000" cy="24765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06830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172720</xdr:colOff>
      <xdr:row>61</xdr:row>
      <xdr:rowOff>76200</xdr:rowOff>
    </xdr:from>
    <xdr:ext cx="762000" cy="24765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2631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76200</xdr:rowOff>
    </xdr:from>
    <xdr:ext cx="762000" cy="24765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14503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102235</xdr:rowOff>
    </xdr:from>
    <xdr:to>
      <xdr:col>85</xdr:col>
      <xdr:colOff>172720</xdr:colOff>
      <xdr:row>56</xdr:row>
      <xdr:rowOff>35560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757400" y="912050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172720</xdr:colOff>
      <xdr:row>54</xdr:row>
      <xdr:rowOff>123825</xdr:rowOff>
    </xdr:from>
    <xdr:ext cx="534670" cy="247650"/>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4853920" y="8978265"/>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53,375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158750</xdr:rowOff>
    </xdr:from>
    <xdr:to>
      <xdr:col>81</xdr:col>
      <xdr:colOff>101600</xdr:colOff>
      <xdr:row>56</xdr:row>
      <xdr:rowOff>92710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990320" y="9177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107950</xdr:rowOff>
    </xdr:from>
    <xdr:ext cx="528955" cy="247650"/>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809345" y="8962390"/>
          <a:ext cx="5289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51,288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54610</xdr:rowOff>
    </xdr:from>
    <xdr:to>
      <xdr:col>76</xdr:col>
      <xdr:colOff>165100</xdr:colOff>
      <xdr:row>56</xdr:row>
      <xdr:rowOff>151765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190220" y="92367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3810</xdr:rowOff>
    </xdr:from>
    <xdr:ext cx="534670" cy="24765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991465" y="9022080"/>
          <a:ext cx="53467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49,106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158115</xdr:rowOff>
    </xdr:from>
    <xdr:to>
      <xdr:col>72</xdr:col>
      <xdr:colOff>38100</xdr:colOff>
      <xdr:row>56</xdr:row>
      <xdr:rowOff>91440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390120" y="917638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106680</xdr:rowOff>
    </xdr:from>
    <xdr:ext cx="528955" cy="24193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1365" y="8961120"/>
          <a:ext cx="5289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51,331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55</xdr:row>
      <xdr:rowOff>151765</xdr:rowOff>
    </xdr:from>
    <xdr:to>
      <xdr:col>67</xdr:col>
      <xdr:colOff>101600</xdr:colOff>
      <xdr:row>56</xdr:row>
      <xdr:rowOff>85090</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1572240" y="917003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100965</xdr:rowOff>
    </xdr:from>
    <xdr:ext cx="528955" cy="24447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391265" y="8955405"/>
          <a:ext cx="5289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54610</xdr:rowOff>
    </xdr:from>
    <xdr:to>
      <xdr:col>89</xdr:col>
      <xdr:colOff>172720</xdr:colOff>
      <xdr:row>65</xdr:row>
      <xdr:rowOff>30480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1290300" y="10383520"/>
          <a:ext cx="42545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54610</xdr:rowOff>
    </xdr:from>
    <xdr:to>
      <xdr:col>74</xdr:col>
      <xdr:colOff>0</xdr:colOff>
      <xdr:row>66</xdr:row>
      <xdr:rowOff>133350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139952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85090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139952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54610</xdr:rowOff>
    </xdr:from>
    <xdr:to>
      <xdr:col>79</xdr:col>
      <xdr:colOff>63500</xdr:colOff>
      <xdr:row>66</xdr:row>
      <xdr:rowOff>133350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32662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85090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32662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54610</xdr:rowOff>
    </xdr:from>
    <xdr:to>
      <xdr:col>85</xdr:col>
      <xdr:colOff>63500</xdr:colOff>
      <xdr:row>66</xdr:row>
      <xdr:rowOff>133350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362940" y="107111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66</xdr:row>
      <xdr:rowOff>85090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362940" y="109054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24130</xdr:rowOff>
    </xdr:from>
    <xdr:to>
      <xdr:col>89</xdr:col>
      <xdr:colOff>172720</xdr:colOff>
      <xdr:row>81</xdr:row>
      <xdr:rowOff>78740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1290300" y="11172190"/>
          <a:ext cx="425450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4170" cy="21272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252200" y="10989945"/>
          <a:ext cx="3441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78740</xdr:rowOff>
    </xdr:from>
    <xdr:to>
      <xdr:col>89</xdr:col>
      <xdr:colOff>172720</xdr:colOff>
      <xdr:row>81</xdr:row>
      <xdr:rowOff>78740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1290300" y="133565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94615</xdr:rowOff>
    </xdr:from>
    <xdr:to>
      <xdr:col>89</xdr:col>
      <xdr:colOff>172720</xdr:colOff>
      <xdr:row>79</xdr:row>
      <xdr:rowOff>94615</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1290300" y="1304480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122555</xdr:rowOff>
    </xdr:from>
    <xdr:ext cx="243205" cy="247650"/>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059160" y="12908915"/>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109855</xdr:rowOff>
    </xdr:from>
    <xdr:to>
      <xdr:col>89</xdr:col>
      <xdr:colOff>172720</xdr:colOff>
      <xdr:row>77</xdr:row>
      <xdr:rowOff>109855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1290300" y="1273238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76</xdr:row>
      <xdr:rowOff>137795</xdr:rowOff>
    </xdr:from>
    <xdr:ext cx="467360" cy="24193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0876280" y="12596495"/>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125730</xdr:rowOff>
    </xdr:from>
    <xdr:to>
      <xdr:col>89</xdr:col>
      <xdr:colOff>172720</xdr:colOff>
      <xdr:row>75</xdr:row>
      <xdr:rowOff>125730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1290300" y="124206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74</xdr:row>
      <xdr:rowOff>153670</xdr:rowOff>
    </xdr:from>
    <xdr:ext cx="467360" cy="24447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0876280" y="1228471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141605</xdr:rowOff>
    </xdr:from>
    <xdr:to>
      <xdr:col>89</xdr:col>
      <xdr:colOff>172720</xdr:colOff>
      <xdr:row>73</xdr:row>
      <xdr:rowOff>141605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1290300" y="1210881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73</xdr:row>
      <xdr:rowOff>5715</xdr:rowOff>
    </xdr:from>
    <xdr:ext cx="467360" cy="24511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0876280" y="11972925"/>
          <a:ext cx="4673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157480</xdr:rowOff>
    </xdr:from>
    <xdr:to>
      <xdr:col>89</xdr:col>
      <xdr:colOff>172720</xdr:colOff>
      <xdr:row>71</xdr:row>
      <xdr:rowOff>157480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1290300" y="1179703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20955</xdr:rowOff>
    </xdr:from>
    <xdr:ext cx="525780" cy="24701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0812145" y="11660505"/>
          <a:ext cx="525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8255</xdr:rowOff>
    </xdr:from>
    <xdr:to>
      <xdr:col>89</xdr:col>
      <xdr:colOff>172720</xdr:colOff>
      <xdr:row>70</xdr:row>
      <xdr:rowOff>8255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1290300" y="11483975"/>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36830</xdr:rowOff>
    </xdr:from>
    <xdr:ext cx="525780" cy="24447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0812145" y="11348720"/>
          <a:ext cx="5257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172720</xdr:colOff>
      <xdr:row>68</xdr:row>
      <xdr:rowOff>24130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1290300" y="111721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52070</xdr:rowOff>
    </xdr:from>
    <xdr:ext cx="525780" cy="24193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0812145" y="11036300"/>
          <a:ext cx="52578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24130</xdr:rowOff>
    </xdr:from>
    <xdr:to>
      <xdr:col>89</xdr:col>
      <xdr:colOff>172720</xdr:colOff>
      <xdr:row>81</xdr:row>
      <xdr:rowOff>78740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1290300" y="11172190"/>
          <a:ext cx="425450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5715</xdr:rowOff>
    </xdr:from>
    <xdr:to>
      <xdr:col>85</xdr:col>
      <xdr:colOff>126365</xdr:colOff>
      <xdr:row>79</xdr:row>
      <xdr:rowOff>94615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806295" y="11645265"/>
          <a:ext cx="127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79</xdr:row>
      <xdr:rowOff>98425</xdr:rowOff>
    </xdr:from>
    <xdr:ext cx="249555" cy="24447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4853920" y="1304861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94615</xdr:rowOff>
    </xdr:from>
    <xdr:to>
      <xdr:col>86</xdr:col>
      <xdr:colOff>25400</xdr:colOff>
      <xdr:row>79</xdr:row>
      <xdr:rowOff>94615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719300" y="1304480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69</xdr:row>
      <xdr:rowOff>118110</xdr:rowOff>
    </xdr:from>
    <xdr:ext cx="534670" cy="245110"/>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4853920" y="1143000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13,457</a:t>
          </a:r>
          <a:endParaRPr kumimoji="1" lang="ja-JP" altLang="en-US" sz="1000" b="1">
            <a:latin typeface="ＭＳ Ｐゴシック"/>
          </a:endParaRPr>
        </a:p>
      </xdr:txBody>
    </xdr:sp>
    <xdr:clientData/>
  </xdr:oneCellAnchor>
  <xdr:twoCellAnchor>
    <xdr:from>
      <xdr:col>85</xdr:col>
      <xdr:colOff>38100</xdr:colOff>
      <xdr:row>71</xdr:row>
      <xdr:rowOff>5715</xdr:rowOff>
    </xdr:from>
    <xdr:to>
      <xdr:col>86</xdr:col>
      <xdr:colOff>25400</xdr:colOff>
      <xdr:row>71</xdr:row>
      <xdr:rowOff>5715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4719300" y="1164526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89535</xdr:rowOff>
    </xdr:from>
    <xdr:to>
      <xdr:col>85</xdr:col>
      <xdr:colOff>127000</xdr:colOff>
      <xdr:row>79</xdr:row>
      <xdr:rowOff>94615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041120" y="13039725"/>
          <a:ext cx="7670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77</xdr:row>
      <xdr:rowOff>121920</xdr:rowOff>
    </xdr:from>
    <xdr:ext cx="469900" cy="247650"/>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4853920" y="12744450"/>
          <a:ext cx="469900"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100330</xdr:rowOff>
    </xdr:from>
    <xdr:to>
      <xdr:col>85</xdr:col>
      <xdr:colOff>172720</xdr:colOff>
      <xdr:row>79</xdr:row>
      <xdr:rowOff>33655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757400" y="12886690"/>
          <a:ext cx="965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79375</xdr:rowOff>
    </xdr:from>
    <xdr:to>
      <xdr:col>81</xdr:col>
      <xdr:colOff>50800</xdr:colOff>
      <xdr:row>79</xdr:row>
      <xdr:rowOff>89535</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241020" y="1302956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94615</xdr:rowOff>
    </xdr:from>
    <xdr:to>
      <xdr:col>81</xdr:col>
      <xdr:colOff>101600</xdr:colOff>
      <xdr:row>79</xdr:row>
      <xdr:rowOff>27940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990320" y="1288097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43815</xdr:rowOff>
    </xdr:from>
    <xdr:ext cx="469900" cy="24447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823950" y="1266634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172720</xdr:colOff>
      <xdr:row>79</xdr:row>
      <xdr:rowOff>74295</xdr:rowOff>
    </xdr:from>
    <xdr:to>
      <xdr:col>76</xdr:col>
      <xdr:colOff>114300</xdr:colOff>
      <xdr:row>79</xdr:row>
      <xdr:rowOff>79375</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435840" y="13024485"/>
          <a:ext cx="8051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128905</xdr:rowOff>
    </xdr:from>
    <xdr:to>
      <xdr:col>76</xdr:col>
      <xdr:colOff>165100</xdr:colOff>
      <xdr:row>79</xdr:row>
      <xdr:rowOff>62230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190220" y="1291526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77</xdr:row>
      <xdr:rowOff>78105</xdr:rowOff>
    </xdr:from>
    <xdr:ext cx="378460" cy="24765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069570" y="12700635"/>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147955</xdr:rowOff>
    </xdr:from>
    <xdr:to>
      <xdr:col>71</xdr:col>
      <xdr:colOff>172720</xdr:colOff>
      <xdr:row>79</xdr:row>
      <xdr:rowOff>74295</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1623040" y="12934315"/>
          <a:ext cx="81280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69850</xdr:rowOff>
    </xdr:from>
    <xdr:to>
      <xdr:col>72</xdr:col>
      <xdr:colOff>38100</xdr:colOff>
      <xdr:row>79</xdr:row>
      <xdr:rowOff>3175</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390120" y="1285621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18415</xdr:rowOff>
    </xdr:from>
    <xdr:ext cx="469900" cy="24511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223750" y="1264094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61595</xdr:rowOff>
    </xdr:from>
    <xdr:to>
      <xdr:col>67</xdr:col>
      <xdr:colOff>101600</xdr:colOff>
      <xdr:row>77</xdr:row>
      <xdr:rowOff>158750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1572240" y="1268412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10795</xdr:rowOff>
    </xdr:from>
    <xdr:ext cx="469900" cy="24765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405870" y="1246949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76200</xdr:rowOff>
    </xdr:from>
    <xdr:ext cx="756285" cy="24765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635480" y="133540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76200</xdr:rowOff>
    </xdr:from>
    <xdr:ext cx="762000" cy="24765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8684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76200</xdr:rowOff>
    </xdr:from>
    <xdr:ext cx="762000" cy="24765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06830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172720</xdr:colOff>
      <xdr:row>81</xdr:row>
      <xdr:rowOff>76200</xdr:rowOff>
    </xdr:from>
    <xdr:ext cx="762000" cy="24765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2631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76200</xdr:rowOff>
    </xdr:from>
    <xdr:ext cx="762000" cy="24765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1450320" y="133540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46355</xdr:rowOff>
    </xdr:from>
    <xdr:to>
      <xdr:col>85</xdr:col>
      <xdr:colOff>172720</xdr:colOff>
      <xdr:row>79</xdr:row>
      <xdr:rowOff>143510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757400" y="12996545"/>
          <a:ext cx="965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172720</xdr:colOff>
      <xdr:row>78</xdr:row>
      <xdr:rowOff>128270</xdr:rowOff>
    </xdr:from>
    <xdr:ext cx="249555" cy="245110"/>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4853920" y="1291463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40640</xdr:rowOff>
    </xdr:from>
    <xdr:to>
      <xdr:col>81</xdr:col>
      <xdr:colOff>101600</xdr:colOff>
      <xdr:row>79</xdr:row>
      <xdr:rowOff>137795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990320" y="1299083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84455</xdr:colOff>
      <xdr:row>79</xdr:row>
      <xdr:rowOff>129540</xdr:rowOff>
    </xdr:from>
    <xdr:ext cx="307975" cy="247650"/>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902055" y="13079730"/>
          <a:ext cx="30797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31115</xdr:rowOff>
    </xdr:from>
    <xdr:to>
      <xdr:col>76</xdr:col>
      <xdr:colOff>165100</xdr:colOff>
      <xdr:row>79</xdr:row>
      <xdr:rowOff>127635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190220" y="129813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115570</xdr:colOff>
      <xdr:row>79</xdr:row>
      <xdr:rowOff>119380</xdr:rowOff>
    </xdr:from>
    <xdr:ext cx="378460" cy="24701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069570" y="13069570"/>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26035</xdr:rowOff>
    </xdr:from>
    <xdr:to>
      <xdr:col>72</xdr:col>
      <xdr:colOff>38100</xdr:colOff>
      <xdr:row>79</xdr:row>
      <xdr:rowOff>123190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390120" y="1297622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172720</xdr:colOff>
      <xdr:row>79</xdr:row>
      <xdr:rowOff>114935</xdr:rowOff>
    </xdr:from>
    <xdr:ext cx="378460" cy="24511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263120" y="1306512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99695</xdr:rowOff>
    </xdr:from>
    <xdr:to>
      <xdr:col>67</xdr:col>
      <xdr:colOff>101600</xdr:colOff>
      <xdr:row>79</xdr:row>
      <xdr:rowOff>33020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1572240" y="128860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24130</xdr:rowOff>
    </xdr:from>
    <xdr:ext cx="469900" cy="24765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405870" y="1297432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54610</xdr:rowOff>
    </xdr:from>
    <xdr:to>
      <xdr:col>89</xdr:col>
      <xdr:colOff>172720</xdr:colOff>
      <xdr:row>85</xdr:row>
      <xdr:rowOff>30480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1290300" y="13660120"/>
          <a:ext cx="425450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54610</xdr:rowOff>
    </xdr:from>
    <xdr:to>
      <xdr:col>74</xdr:col>
      <xdr:colOff>0</xdr:colOff>
      <xdr:row>86</xdr:row>
      <xdr:rowOff>133350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39952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85090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139952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54610</xdr:rowOff>
    </xdr:from>
    <xdr:to>
      <xdr:col>79</xdr:col>
      <xdr:colOff>63500</xdr:colOff>
      <xdr:row>86</xdr:row>
      <xdr:rowOff>133350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32662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85090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32662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54610</xdr:rowOff>
    </xdr:from>
    <xdr:to>
      <xdr:col>85</xdr:col>
      <xdr:colOff>63500</xdr:colOff>
      <xdr:row>86</xdr:row>
      <xdr:rowOff>133350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362940" y="139877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86</xdr:row>
      <xdr:rowOff>85090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362940" y="141820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24130</xdr:rowOff>
    </xdr:from>
    <xdr:to>
      <xdr:col>89</xdr:col>
      <xdr:colOff>172720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1290300" y="14448790"/>
          <a:ext cx="4254500" cy="22644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4170" cy="21272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252200" y="14266545"/>
          <a:ext cx="344170"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172720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1290300" y="167132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3205" cy="25336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059160" y="165709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98</xdr:row>
      <xdr:rowOff>139700</xdr:rowOff>
    </xdr:from>
    <xdr:to>
      <xdr:col>89</xdr:col>
      <xdr:colOff>172720</xdr:colOff>
      <xdr:row>98</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1290300" y="162560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97</xdr:row>
      <xdr:rowOff>168910</xdr:rowOff>
    </xdr:from>
    <xdr:ext cx="525780" cy="25336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0812145" y="1611376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172720</xdr:colOff>
      <xdr:row>96</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1290300" y="157988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25780" cy="25336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0812145" y="1565656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172720</xdr:colOff>
      <xdr:row>93</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1290300" y="1534160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92</xdr:row>
      <xdr:rowOff>111760</xdr:rowOff>
    </xdr:from>
    <xdr:ext cx="525780" cy="25336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0812145" y="15199360"/>
          <a:ext cx="525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133350</xdr:rowOff>
    </xdr:from>
    <xdr:to>
      <xdr:col>89</xdr:col>
      <xdr:colOff>172720</xdr:colOff>
      <xdr:row>90</xdr:row>
      <xdr:rowOff>133350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1290300" y="1488567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161290</xdr:rowOff>
    </xdr:from>
    <xdr:ext cx="525780" cy="2457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0812145" y="14749780"/>
          <a:ext cx="52578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172720</xdr:colOff>
      <xdr:row>88</xdr:row>
      <xdr:rowOff>24130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1290300" y="14448790"/>
          <a:ext cx="4254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52070</xdr:rowOff>
    </xdr:from>
    <xdr:ext cx="589915" cy="24193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0748010" y="14312900"/>
          <a:ext cx="58991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24130</xdr:rowOff>
    </xdr:from>
    <xdr:to>
      <xdr:col>89</xdr:col>
      <xdr:colOff>172720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1290300" y="14448790"/>
          <a:ext cx="4254500" cy="22644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41275</xdr:rowOff>
    </xdr:from>
    <xdr:to>
      <xdr:col>85</xdr:col>
      <xdr:colOff>126365</xdr:colOff>
      <xdr:row>99</xdr:row>
      <xdr:rowOff>39370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806295" y="15128875"/>
          <a:ext cx="127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99</xdr:row>
      <xdr:rowOff>43180</xdr:rowOff>
    </xdr:from>
    <xdr:ext cx="534670" cy="25336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4853920" y="163309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16,895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39370</xdr:rowOff>
    </xdr:from>
    <xdr:to>
      <xdr:col>86</xdr:col>
      <xdr:colOff>25400</xdr:colOff>
      <xdr:row>99</xdr:row>
      <xdr:rowOff>39370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719300" y="1632712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90</xdr:row>
      <xdr:rowOff>152400</xdr:rowOff>
    </xdr:from>
    <xdr:ext cx="534670" cy="257810"/>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4853920" y="1490472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69,305</a:t>
          </a:r>
          <a:endParaRPr kumimoji="1" lang="ja-JP" altLang="en-US" sz="1000" b="1">
            <a:latin typeface="ＭＳ Ｐゴシック"/>
          </a:endParaRPr>
        </a:p>
      </xdr:txBody>
    </xdr:sp>
    <xdr:clientData/>
  </xdr:oneCellAnchor>
  <xdr:twoCellAnchor>
    <xdr:from>
      <xdr:col>85</xdr:col>
      <xdr:colOff>38100</xdr:colOff>
      <xdr:row>92</xdr:row>
      <xdr:rowOff>41275</xdr:rowOff>
    </xdr:from>
    <xdr:to>
      <xdr:col>86</xdr:col>
      <xdr:colOff>25400</xdr:colOff>
      <xdr:row>92</xdr:row>
      <xdr:rowOff>41275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719300" y="1512887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59055</xdr:rowOff>
    </xdr:from>
    <xdr:to>
      <xdr:col>85</xdr:col>
      <xdr:colOff>127000</xdr:colOff>
      <xdr:row>96</xdr:row>
      <xdr:rowOff>73025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041120" y="15832455"/>
          <a:ext cx="7670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172720</xdr:colOff>
      <xdr:row>96</xdr:row>
      <xdr:rowOff>16510</xdr:rowOff>
    </xdr:from>
    <xdr:ext cx="534670" cy="259080"/>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4853920" y="157899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38100</xdr:rowOff>
    </xdr:from>
    <xdr:to>
      <xdr:col>85</xdr:col>
      <xdr:colOff>172720</xdr:colOff>
      <xdr:row>96</xdr:row>
      <xdr:rowOff>139700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757400" y="158115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59055</xdr:rowOff>
    </xdr:from>
    <xdr:to>
      <xdr:col>81</xdr:col>
      <xdr:colOff>50800</xdr:colOff>
      <xdr:row>96</xdr:row>
      <xdr:rowOff>63500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241020" y="1583245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31750</xdr:rowOff>
    </xdr:from>
    <xdr:to>
      <xdr:col>81</xdr:col>
      <xdr:colOff>101600</xdr:colOff>
      <xdr:row>96</xdr:row>
      <xdr:rowOff>133350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990320" y="1580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124460</xdr:rowOff>
    </xdr:from>
    <xdr:ext cx="528955"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809345" y="158978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37,505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172720</xdr:colOff>
      <xdr:row>96</xdr:row>
      <xdr:rowOff>63500</xdr:rowOff>
    </xdr:from>
    <xdr:to>
      <xdr:col>76</xdr:col>
      <xdr:colOff>114300</xdr:colOff>
      <xdr:row>96</xdr:row>
      <xdr:rowOff>99060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435840" y="15836900"/>
          <a:ext cx="80518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29210</xdr:rowOff>
    </xdr:from>
    <xdr:to>
      <xdr:col>76</xdr:col>
      <xdr:colOff>165100</xdr:colOff>
      <xdr:row>96</xdr:row>
      <xdr:rowOff>130810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190220" y="1580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121920</xdr:rowOff>
    </xdr:from>
    <xdr:ext cx="534670" cy="25336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991465" y="158953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37,608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97790</xdr:rowOff>
    </xdr:from>
    <xdr:to>
      <xdr:col>71</xdr:col>
      <xdr:colOff>172720</xdr:colOff>
      <xdr:row>96</xdr:row>
      <xdr:rowOff>99060</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1623040" y="1587119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33020</xdr:rowOff>
    </xdr:from>
    <xdr:to>
      <xdr:col>72</xdr:col>
      <xdr:colOff>38100</xdr:colOff>
      <xdr:row>96</xdr:row>
      <xdr:rowOff>134620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390120" y="1580642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151130</xdr:rowOff>
    </xdr:from>
    <xdr:ext cx="528955"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191365" y="155816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37,455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49530</xdr:rowOff>
    </xdr:from>
    <xdr:to>
      <xdr:col>67</xdr:col>
      <xdr:colOff>101600</xdr:colOff>
      <xdr:row>96</xdr:row>
      <xdr:rowOff>151130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1572240" y="1582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142240</xdr:rowOff>
    </xdr:from>
    <xdr:ext cx="528955" cy="259080"/>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1391265" y="159156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36,732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5628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635480" y="167106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8684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06830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172720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2631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1450320" y="1671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22225</xdr:rowOff>
    </xdr:from>
    <xdr:to>
      <xdr:col>85</xdr:col>
      <xdr:colOff>172720</xdr:colOff>
      <xdr:row>96</xdr:row>
      <xdr:rowOff>123825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757400" y="1579562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172720</xdr:colOff>
      <xdr:row>95</xdr:row>
      <xdr:rowOff>45085</xdr:rowOff>
    </xdr:from>
    <xdr:ext cx="534670" cy="2584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4853920" y="156470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37,925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8255</xdr:rowOff>
    </xdr:from>
    <xdr:to>
      <xdr:col>81</xdr:col>
      <xdr:colOff>101600</xdr:colOff>
      <xdr:row>96</xdr:row>
      <xdr:rowOff>109855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990320" y="1578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126365</xdr:rowOff>
    </xdr:from>
    <xdr:ext cx="528955" cy="259080"/>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809345" y="155568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38,541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12065</xdr:rowOff>
    </xdr:from>
    <xdr:to>
      <xdr:col>76</xdr:col>
      <xdr:colOff>165100</xdr:colOff>
      <xdr:row>96</xdr:row>
      <xdr:rowOff>113665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190220" y="1578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130175</xdr:rowOff>
    </xdr:from>
    <xdr:ext cx="534670" cy="259080"/>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991465" y="155606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48260</xdr:rowOff>
    </xdr:from>
    <xdr:to>
      <xdr:col>72</xdr:col>
      <xdr:colOff>38100</xdr:colOff>
      <xdr:row>96</xdr:row>
      <xdr:rowOff>149860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390120" y="1582166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140970</xdr:rowOff>
    </xdr:from>
    <xdr:ext cx="528955" cy="25908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191365" y="159143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46990</xdr:rowOff>
    </xdr:from>
    <xdr:to>
      <xdr:col>67</xdr:col>
      <xdr:colOff>101600</xdr:colOff>
      <xdr:row>96</xdr:row>
      <xdr:rowOff>148590</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1572240" y="1582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165100</xdr:rowOff>
    </xdr:from>
    <xdr:ext cx="528955" cy="25908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1391265" y="155956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36,835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54610</xdr:rowOff>
    </xdr:from>
    <xdr:to>
      <xdr:col>120</xdr:col>
      <xdr:colOff>114300</xdr:colOff>
      <xdr:row>25</xdr:row>
      <xdr:rowOff>30480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6581120" y="38303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54610</xdr:rowOff>
    </xdr:from>
    <xdr:to>
      <xdr:col>104</xdr:col>
      <xdr:colOff>127000</xdr:colOff>
      <xdr:row>26</xdr:row>
      <xdr:rowOff>133350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670812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85090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670812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54610</xdr:rowOff>
    </xdr:from>
    <xdr:to>
      <xdr:col>110</xdr:col>
      <xdr:colOff>0</xdr:colOff>
      <xdr:row>26</xdr:row>
      <xdr:rowOff>133350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761744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85090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761744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54610</xdr:rowOff>
    </xdr:from>
    <xdr:to>
      <xdr:col>116</xdr:col>
      <xdr:colOff>0</xdr:colOff>
      <xdr:row>26</xdr:row>
      <xdr:rowOff>133350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653760" y="41579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26</xdr:row>
      <xdr:rowOff>85090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653760" y="43522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24130</xdr:rowOff>
    </xdr:from>
    <xdr:to>
      <xdr:col>120</xdr:col>
      <xdr:colOff>114300</xdr:colOff>
      <xdr:row>41</xdr:row>
      <xdr:rowOff>78740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6581120" y="46189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9885" cy="21272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6560800" y="44367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78740</xdr:rowOff>
    </xdr:from>
    <xdr:to>
      <xdr:col>120</xdr:col>
      <xdr:colOff>114300</xdr:colOff>
      <xdr:row>41</xdr:row>
      <xdr:rowOff>78740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6581120" y="68033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42545</xdr:rowOff>
    </xdr:from>
    <xdr:to>
      <xdr:col>120</xdr:col>
      <xdr:colOff>114300</xdr:colOff>
      <xdr:row>39</xdr:row>
      <xdr:rowOff>42545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581120" y="64395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70485</xdr:rowOff>
    </xdr:from>
    <xdr:ext cx="243205" cy="24765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6367760" y="6303645"/>
          <a:ext cx="24320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5715</xdr:rowOff>
    </xdr:from>
    <xdr:to>
      <xdr:col>120</xdr:col>
      <xdr:colOff>114300</xdr:colOff>
      <xdr:row>37</xdr:row>
      <xdr:rowOff>5715</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6581120" y="60750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34290</xdr:rowOff>
    </xdr:from>
    <xdr:ext cx="467360" cy="24447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6167100" y="593979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34</xdr:row>
      <xdr:rowOff>133350</xdr:rowOff>
    </xdr:from>
    <xdr:to>
      <xdr:col>120</xdr:col>
      <xdr:colOff>114300</xdr:colOff>
      <xdr:row>34</xdr:row>
      <xdr:rowOff>133350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6581120" y="57111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161290</xdr:rowOff>
    </xdr:from>
    <xdr:ext cx="467360" cy="24193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6167100" y="5575300"/>
          <a:ext cx="46736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32</xdr:row>
      <xdr:rowOff>97155</xdr:rowOff>
    </xdr:from>
    <xdr:to>
      <xdr:col>120</xdr:col>
      <xdr:colOff>114300</xdr:colOff>
      <xdr:row>32</xdr:row>
      <xdr:rowOff>97155</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6581120" y="534733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125095</xdr:rowOff>
    </xdr:from>
    <xdr:ext cx="467360" cy="247650"/>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6167100" y="5211445"/>
          <a:ext cx="4673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30</xdr:row>
      <xdr:rowOff>60325</xdr:rowOff>
    </xdr:from>
    <xdr:to>
      <xdr:col>120</xdr:col>
      <xdr:colOff>114300</xdr:colOff>
      <xdr:row>30</xdr:row>
      <xdr:rowOff>60325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6581120" y="4982845"/>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88900</xdr:rowOff>
    </xdr:from>
    <xdr:ext cx="467360" cy="24447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6167100" y="4847590"/>
          <a:ext cx="46736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28</xdr:row>
      <xdr:rowOff>24130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6581120" y="46189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52070</xdr:rowOff>
    </xdr:from>
    <xdr:ext cx="531495" cy="24193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6102965" y="4483100"/>
          <a:ext cx="53149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24130</xdr:rowOff>
    </xdr:from>
    <xdr:to>
      <xdr:col>120</xdr:col>
      <xdr:colOff>114300</xdr:colOff>
      <xdr:row>41</xdr:row>
      <xdr:rowOff>78740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6581120" y="46189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88265</xdr:rowOff>
    </xdr:from>
    <xdr:to>
      <xdr:col>116</xdr:col>
      <xdr:colOff>62865</xdr:colOff>
      <xdr:row>39</xdr:row>
      <xdr:rowOff>42545</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0097115" y="5010785"/>
          <a:ext cx="127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46355</xdr:rowOff>
    </xdr:from>
    <xdr:ext cx="249555" cy="24447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0149820" y="6443345"/>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42545</xdr:rowOff>
    </xdr:from>
    <xdr:to>
      <xdr:col>116</xdr:col>
      <xdr:colOff>152400</xdr:colOff>
      <xdr:row>39</xdr:row>
      <xdr:rowOff>42545</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0027900" y="643953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37465</xdr:rowOff>
    </xdr:from>
    <xdr:ext cx="469900" cy="24447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0149820" y="4796155"/>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7,851</a:t>
          </a:r>
          <a:endParaRPr kumimoji="1" lang="ja-JP" altLang="en-US" sz="1000" b="1">
            <a:latin typeface="ＭＳ Ｐゴシック"/>
          </a:endParaRPr>
        </a:p>
      </xdr:txBody>
    </xdr:sp>
    <xdr:clientData/>
  </xdr:oneCellAnchor>
  <xdr:twoCellAnchor>
    <xdr:from>
      <xdr:col>115</xdr:col>
      <xdr:colOff>165100</xdr:colOff>
      <xdr:row>30</xdr:row>
      <xdr:rowOff>88265</xdr:rowOff>
    </xdr:from>
    <xdr:to>
      <xdr:col>116</xdr:col>
      <xdr:colOff>152400</xdr:colOff>
      <xdr:row>30</xdr:row>
      <xdr:rowOff>88265</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027900" y="50107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172720</xdr:colOff>
      <xdr:row>39</xdr:row>
      <xdr:rowOff>42545</xdr:rowOff>
    </xdr:from>
    <xdr:to>
      <xdr:col>116</xdr:col>
      <xdr:colOff>63500</xdr:colOff>
      <xdr:row>39</xdr:row>
      <xdr:rowOff>42545</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9344640" y="6439535"/>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106680</xdr:rowOff>
    </xdr:from>
    <xdr:ext cx="378460" cy="24193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0149820" y="6176010"/>
          <a:ext cx="378460" cy="2419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85090</xdr:rowOff>
    </xdr:from>
    <xdr:to>
      <xdr:col>116</xdr:col>
      <xdr:colOff>114300</xdr:colOff>
      <xdr:row>39</xdr:row>
      <xdr:rowOff>17780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048220" y="63182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42545</xdr:rowOff>
    </xdr:from>
    <xdr:to>
      <xdr:col>111</xdr:col>
      <xdr:colOff>172720</xdr:colOff>
      <xdr:row>39</xdr:row>
      <xdr:rowOff>42545</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8531840" y="643953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111760</xdr:rowOff>
    </xdr:from>
    <xdr:to>
      <xdr:col>112</xdr:col>
      <xdr:colOff>38100</xdr:colOff>
      <xdr:row>39</xdr:row>
      <xdr:rowOff>45085</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9298920" y="634492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172720</xdr:colOff>
      <xdr:row>37</xdr:row>
      <xdr:rowOff>60325</xdr:rowOff>
    </xdr:from>
    <xdr:ext cx="378460" cy="24511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171920" y="612965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42545</xdr:rowOff>
    </xdr:from>
    <xdr:to>
      <xdr:col>107</xdr:col>
      <xdr:colOff>50800</xdr:colOff>
      <xdr:row>39</xdr:row>
      <xdr:rowOff>42545</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7731740" y="643953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137160</xdr:rowOff>
    </xdr:from>
    <xdr:to>
      <xdr:col>107</xdr:col>
      <xdr:colOff>101600</xdr:colOff>
      <xdr:row>38</xdr:row>
      <xdr:rowOff>70485</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481040" y="620649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86360</xdr:rowOff>
    </xdr:from>
    <xdr:ext cx="469900" cy="24447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314670" y="5991860"/>
          <a:ext cx="46990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172720</xdr:colOff>
      <xdr:row>39</xdr:row>
      <xdr:rowOff>42545</xdr:rowOff>
    </xdr:from>
    <xdr:to>
      <xdr:col>102</xdr:col>
      <xdr:colOff>114300</xdr:colOff>
      <xdr:row>39</xdr:row>
      <xdr:rowOff>42545</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6926560" y="6439535"/>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104775</xdr:rowOff>
    </xdr:from>
    <xdr:to>
      <xdr:col>102</xdr:col>
      <xdr:colOff>165100</xdr:colOff>
      <xdr:row>39</xdr:row>
      <xdr:rowOff>38735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7680940" y="6337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53975</xdr:rowOff>
    </xdr:from>
    <xdr:ext cx="378460" cy="24701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7560290" y="6123305"/>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106045</xdr:rowOff>
    </xdr:from>
    <xdr:to>
      <xdr:col>98</xdr:col>
      <xdr:colOff>38100</xdr:colOff>
      <xdr:row>39</xdr:row>
      <xdr:rowOff>39370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6880840" y="6339205"/>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172720</xdr:colOff>
      <xdr:row>37</xdr:row>
      <xdr:rowOff>55245</xdr:rowOff>
    </xdr:from>
    <xdr:ext cx="378460" cy="24765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6753840" y="6124575"/>
          <a:ext cx="37846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76200</xdr:rowOff>
    </xdr:from>
    <xdr:ext cx="756285" cy="24765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926300" y="68008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172720</xdr:colOff>
      <xdr:row>41</xdr:row>
      <xdr:rowOff>76200</xdr:rowOff>
    </xdr:from>
    <xdr:ext cx="762000" cy="24765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1719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76200</xdr:rowOff>
    </xdr:from>
    <xdr:ext cx="762000" cy="24765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3591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76200</xdr:rowOff>
    </xdr:from>
    <xdr:ext cx="762000" cy="24765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755902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172720</xdr:colOff>
      <xdr:row>41</xdr:row>
      <xdr:rowOff>76200</xdr:rowOff>
    </xdr:from>
    <xdr:ext cx="762000" cy="24765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753840" y="68008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158115</xdr:rowOff>
    </xdr:from>
    <xdr:to>
      <xdr:col>116</xdr:col>
      <xdr:colOff>114300</xdr:colOff>
      <xdr:row>39</xdr:row>
      <xdr:rowOff>91440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048220" y="6391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76200</xdr:rowOff>
    </xdr:from>
    <xdr:ext cx="249555" cy="247650"/>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0149820" y="6309360"/>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158115</xdr:rowOff>
    </xdr:from>
    <xdr:to>
      <xdr:col>112</xdr:col>
      <xdr:colOff>38100</xdr:colOff>
      <xdr:row>39</xdr:row>
      <xdr:rowOff>91440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298920" y="639127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82550</xdr:rowOff>
    </xdr:from>
    <xdr:ext cx="249555" cy="24193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225260" y="647954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158115</xdr:rowOff>
    </xdr:from>
    <xdr:to>
      <xdr:col>107</xdr:col>
      <xdr:colOff>101600</xdr:colOff>
      <xdr:row>39</xdr:row>
      <xdr:rowOff>91440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481040" y="6391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82550</xdr:rowOff>
    </xdr:from>
    <xdr:ext cx="243840" cy="24193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425160" y="6479540"/>
          <a:ext cx="24384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158115</xdr:rowOff>
    </xdr:from>
    <xdr:to>
      <xdr:col>102</xdr:col>
      <xdr:colOff>165100</xdr:colOff>
      <xdr:row>39</xdr:row>
      <xdr:rowOff>91440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7680940" y="639127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172720</xdr:colOff>
      <xdr:row>39</xdr:row>
      <xdr:rowOff>82550</xdr:rowOff>
    </xdr:from>
    <xdr:ext cx="249555" cy="24193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7617440" y="647954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158115</xdr:rowOff>
    </xdr:from>
    <xdr:to>
      <xdr:col>98</xdr:col>
      <xdr:colOff>38100</xdr:colOff>
      <xdr:row>39</xdr:row>
      <xdr:rowOff>91440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6880840" y="6391275"/>
          <a:ext cx="8382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82550</xdr:rowOff>
    </xdr:from>
    <xdr:ext cx="249555" cy="24193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6807180" y="6479540"/>
          <a:ext cx="24955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54610</xdr:rowOff>
    </xdr:from>
    <xdr:to>
      <xdr:col>120</xdr:col>
      <xdr:colOff>114300</xdr:colOff>
      <xdr:row>45</xdr:row>
      <xdr:rowOff>30480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6581120" y="7106920"/>
          <a:ext cx="4259580" cy="3035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54610</xdr:rowOff>
    </xdr:from>
    <xdr:to>
      <xdr:col>104</xdr:col>
      <xdr:colOff>127000</xdr:colOff>
      <xdr:row>46</xdr:row>
      <xdr:rowOff>133350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670812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85090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670812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54610</xdr:rowOff>
    </xdr:from>
    <xdr:to>
      <xdr:col>110</xdr:col>
      <xdr:colOff>0</xdr:colOff>
      <xdr:row>46</xdr:row>
      <xdr:rowOff>133350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761744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85090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761744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54610</xdr:rowOff>
    </xdr:from>
    <xdr:to>
      <xdr:col>116</xdr:col>
      <xdr:colOff>0</xdr:colOff>
      <xdr:row>46</xdr:row>
      <xdr:rowOff>133350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653760" y="743458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46</xdr:row>
      <xdr:rowOff>85090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653760" y="7628890"/>
          <a:ext cx="138176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24130</xdr:rowOff>
    </xdr:from>
    <xdr:to>
      <xdr:col>120</xdr:col>
      <xdr:colOff>114300</xdr:colOff>
      <xdr:row>61</xdr:row>
      <xdr:rowOff>78740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6581120" y="7895590"/>
          <a:ext cx="4259580" cy="21844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9885" cy="21272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6560800" y="7713345"/>
          <a:ext cx="349885" cy="2127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78740</xdr:rowOff>
    </xdr:from>
    <xdr:to>
      <xdr:col>120</xdr:col>
      <xdr:colOff>114300</xdr:colOff>
      <xdr:row>61</xdr:row>
      <xdr:rowOff>78740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6581120" y="100799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133350</xdr:rowOff>
    </xdr:from>
    <xdr:to>
      <xdr:col>120</xdr:col>
      <xdr:colOff>114300</xdr:colOff>
      <xdr:row>54</xdr:row>
      <xdr:rowOff>133350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6581120" y="89877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161290</xdr:rowOff>
    </xdr:from>
    <xdr:ext cx="243205" cy="24193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6367760" y="885190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48</xdr:row>
      <xdr:rowOff>24130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6581120" y="7895590"/>
          <a:ext cx="42595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52070</xdr:rowOff>
    </xdr:from>
    <xdr:ext cx="243205" cy="24193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6367760" y="7759700"/>
          <a:ext cx="243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24130</xdr:rowOff>
    </xdr:from>
    <xdr:to>
      <xdr:col>120</xdr:col>
      <xdr:colOff>114300</xdr:colOff>
      <xdr:row>61</xdr:row>
      <xdr:rowOff>78740</xdr:rowOff>
    </xdr:to>
    <xdr:sp macro="" textlink="">
      <xdr:nvSpPr>
        <xdr:cNvPr id="799" name="前年度繰上充用金グラフ枠">
          <a:extLst>
            <a:ext uri="{FF2B5EF4-FFF2-40B4-BE49-F238E27FC236}">
              <a16:creationId xmlns:a16="http://schemas.microsoft.com/office/drawing/2014/main" id="{00000000-0008-0000-0700-00001F030000}"/>
            </a:ext>
          </a:extLst>
        </xdr:cNvPr>
        <xdr:cNvSpPr/>
      </xdr:nvSpPr>
      <xdr:spPr>
        <a:xfrm>
          <a:off x="16581120" y="7895590"/>
          <a:ext cx="4259580" cy="21844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133350</xdr:rowOff>
    </xdr:from>
    <xdr:to>
      <xdr:col>116</xdr:col>
      <xdr:colOff>62865</xdr:colOff>
      <xdr:row>54</xdr:row>
      <xdr:rowOff>133350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097115" y="898779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9525</xdr:rowOff>
    </xdr:from>
    <xdr:ext cx="249555" cy="247650"/>
    <xdr:sp macro="" textlink="">
      <xdr:nvSpPr>
        <xdr:cNvPr id="801" name="前年度繰上充用金最小値テキスト">
          <a:extLst>
            <a:ext uri="{FF2B5EF4-FFF2-40B4-BE49-F238E27FC236}">
              <a16:creationId xmlns:a16="http://schemas.microsoft.com/office/drawing/2014/main" id="{00000000-0008-0000-0700-000021030000}"/>
            </a:ext>
          </a:extLst>
        </xdr:cNvPr>
        <xdr:cNvSpPr txBox="1"/>
      </xdr:nvSpPr>
      <xdr:spPr>
        <a:xfrm>
          <a:off x="2014982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133350</xdr:rowOff>
    </xdr:from>
    <xdr:to>
      <xdr:col>116</xdr:col>
      <xdr:colOff>152400</xdr:colOff>
      <xdr:row>54</xdr:row>
      <xdr:rowOff>133350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0027900" y="898779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9525</xdr:rowOff>
    </xdr:from>
    <xdr:ext cx="249555" cy="247650"/>
    <xdr:sp macro="" textlink="">
      <xdr:nvSpPr>
        <xdr:cNvPr id="803" name="前年度繰上充用金最大値テキスト">
          <a:extLst>
            <a:ext uri="{FF2B5EF4-FFF2-40B4-BE49-F238E27FC236}">
              <a16:creationId xmlns:a16="http://schemas.microsoft.com/office/drawing/2014/main" id="{00000000-0008-0000-0700-000023030000}"/>
            </a:ext>
          </a:extLst>
        </xdr:cNvPr>
        <xdr:cNvSpPr txBox="1"/>
      </xdr:nvSpPr>
      <xdr:spPr>
        <a:xfrm>
          <a:off x="20149820" y="870013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133350</xdr:rowOff>
    </xdr:from>
    <xdr:to>
      <xdr:col>116</xdr:col>
      <xdr:colOff>152400</xdr:colOff>
      <xdr:row>54</xdr:row>
      <xdr:rowOff>133350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027900" y="898779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172720</xdr:colOff>
      <xdr:row>54</xdr:row>
      <xdr:rowOff>133350</xdr:rowOff>
    </xdr:from>
    <xdr:to>
      <xdr:col>116</xdr:col>
      <xdr:colOff>63500</xdr:colOff>
      <xdr:row>54</xdr:row>
      <xdr:rowOff>133350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9344640" y="8987790"/>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64135</xdr:rowOff>
    </xdr:from>
    <xdr:ext cx="249555" cy="247650"/>
    <xdr:sp macro="" textlink="">
      <xdr:nvSpPr>
        <xdr:cNvPr id="806" name="前年度繰上充用金平均値テキスト">
          <a:extLst>
            <a:ext uri="{FF2B5EF4-FFF2-40B4-BE49-F238E27FC236}">
              <a16:creationId xmlns:a16="http://schemas.microsoft.com/office/drawing/2014/main" id="{00000000-0008-0000-0700-000026030000}"/>
            </a:ext>
          </a:extLst>
        </xdr:cNvPr>
        <xdr:cNvSpPr txBox="1"/>
      </xdr:nvSpPr>
      <xdr:spPr>
        <a:xfrm>
          <a:off x="20149820" y="8918575"/>
          <a:ext cx="249555" cy="2476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85090</xdr:rowOff>
    </xdr:from>
    <xdr:to>
      <xdr:col>116</xdr:col>
      <xdr:colOff>114300</xdr:colOff>
      <xdr:row>55</xdr:row>
      <xdr:rowOff>17780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04822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133350</xdr:rowOff>
    </xdr:from>
    <xdr:to>
      <xdr:col>111</xdr:col>
      <xdr:colOff>172720</xdr:colOff>
      <xdr:row>54</xdr:row>
      <xdr:rowOff>133350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8531840" y="898779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85090</xdr:rowOff>
    </xdr:from>
    <xdr:to>
      <xdr:col>112</xdr:col>
      <xdr:colOff>38100</xdr:colOff>
      <xdr:row>55</xdr:row>
      <xdr:rowOff>17780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9298920" y="8939530"/>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9525</xdr:rowOff>
    </xdr:from>
    <xdr:ext cx="249555" cy="24765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22526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133350</xdr:rowOff>
    </xdr:from>
    <xdr:to>
      <xdr:col>107</xdr:col>
      <xdr:colOff>50800</xdr:colOff>
      <xdr:row>54</xdr:row>
      <xdr:rowOff>133350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7731740" y="89877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85090</xdr:rowOff>
    </xdr:from>
    <xdr:to>
      <xdr:col>107</xdr:col>
      <xdr:colOff>101600</xdr:colOff>
      <xdr:row>55</xdr:row>
      <xdr:rowOff>17780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48104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9525</xdr:rowOff>
    </xdr:from>
    <xdr:ext cx="243840" cy="247650"/>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25160" y="9027795"/>
          <a:ext cx="24384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172720</xdr:colOff>
      <xdr:row>54</xdr:row>
      <xdr:rowOff>133350</xdr:rowOff>
    </xdr:from>
    <xdr:to>
      <xdr:col>102</xdr:col>
      <xdr:colOff>114300</xdr:colOff>
      <xdr:row>54</xdr:row>
      <xdr:rowOff>133350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6926560" y="898779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85090</xdr:rowOff>
    </xdr:from>
    <xdr:to>
      <xdr:col>102</xdr:col>
      <xdr:colOff>165100</xdr:colOff>
      <xdr:row>55</xdr:row>
      <xdr:rowOff>17780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7680940" y="893953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172720</xdr:colOff>
      <xdr:row>55</xdr:row>
      <xdr:rowOff>9525</xdr:rowOff>
    </xdr:from>
    <xdr:ext cx="249555" cy="24765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761744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85090</xdr:rowOff>
    </xdr:from>
    <xdr:to>
      <xdr:col>98</xdr:col>
      <xdr:colOff>38100</xdr:colOff>
      <xdr:row>55</xdr:row>
      <xdr:rowOff>17780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6880840" y="8939530"/>
          <a:ext cx="8382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9525</xdr:rowOff>
    </xdr:from>
    <xdr:ext cx="249555" cy="24765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6807180" y="902779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76200</xdr:rowOff>
    </xdr:from>
    <xdr:ext cx="756285" cy="24765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926300" y="10077450"/>
          <a:ext cx="75628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172720</xdr:colOff>
      <xdr:row>61</xdr:row>
      <xdr:rowOff>76200</xdr:rowOff>
    </xdr:from>
    <xdr:ext cx="762000" cy="24765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1719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76200</xdr:rowOff>
    </xdr:from>
    <xdr:ext cx="762000" cy="24765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3591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76200</xdr:rowOff>
    </xdr:from>
    <xdr:ext cx="762000" cy="24765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755902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172720</xdr:colOff>
      <xdr:row>61</xdr:row>
      <xdr:rowOff>76200</xdr:rowOff>
    </xdr:from>
    <xdr:ext cx="762000" cy="24765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753840" y="10077450"/>
          <a:ext cx="7620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85090</xdr:rowOff>
    </xdr:from>
    <xdr:to>
      <xdr:col>116</xdr:col>
      <xdr:colOff>114300</xdr:colOff>
      <xdr:row>55</xdr:row>
      <xdr:rowOff>17780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04822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118745</xdr:rowOff>
    </xdr:from>
    <xdr:ext cx="249555" cy="247650"/>
    <xdr:sp macro="" textlink="">
      <xdr:nvSpPr>
        <xdr:cNvPr id="825" name="前年度繰上充用金該当値テキスト">
          <a:extLst>
            <a:ext uri="{FF2B5EF4-FFF2-40B4-BE49-F238E27FC236}">
              <a16:creationId xmlns:a16="http://schemas.microsoft.com/office/drawing/2014/main" id="{00000000-0008-0000-0700-000039030000}"/>
            </a:ext>
          </a:extLst>
        </xdr:cNvPr>
        <xdr:cNvSpPr txBox="1"/>
      </xdr:nvSpPr>
      <xdr:spPr>
        <a:xfrm>
          <a:off x="20149820" y="8809355"/>
          <a:ext cx="2495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85090</xdr:rowOff>
    </xdr:from>
    <xdr:to>
      <xdr:col>112</xdr:col>
      <xdr:colOff>38100</xdr:colOff>
      <xdr:row>55</xdr:row>
      <xdr:rowOff>17780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298920" y="8939530"/>
          <a:ext cx="838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34290</xdr:rowOff>
    </xdr:from>
    <xdr:ext cx="249555" cy="24447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225260" y="872490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85090</xdr:rowOff>
    </xdr:from>
    <xdr:to>
      <xdr:col>107</xdr:col>
      <xdr:colOff>101600</xdr:colOff>
      <xdr:row>55</xdr:row>
      <xdr:rowOff>17780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48104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34290</xdr:rowOff>
    </xdr:from>
    <xdr:ext cx="243840" cy="24447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25160" y="8724900"/>
          <a:ext cx="24384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85090</xdr:rowOff>
    </xdr:from>
    <xdr:to>
      <xdr:col>102</xdr:col>
      <xdr:colOff>165100</xdr:colOff>
      <xdr:row>55</xdr:row>
      <xdr:rowOff>17780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7680940" y="893953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172720</xdr:colOff>
      <xdr:row>53</xdr:row>
      <xdr:rowOff>34290</xdr:rowOff>
    </xdr:from>
    <xdr:ext cx="249555" cy="24447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7617440" y="872490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85090</xdr:rowOff>
    </xdr:from>
    <xdr:to>
      <xdr:col>98</xdr:col>
      <xdr:colOff>38100</xdr:colOff>
      <xdr:row>55</xdr:row>
      <xdr:rowOff>17780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6880840" y="8939530"/>
          <a:ext cx="8382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34290</xdr:rowOff>
    </xdr:from>
    <xdr:ext cx="249555" cy="24447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6807180" y="8724900"/>
          <a:ext cx="24955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690880" y="17094200"/>
          <a:ext cx="201498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690880" y="17157700"/>
          <a:ext cx="3492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716280" y="17411700"/>
          <a:ext cx="2009902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a:ea typeface="ＭＳ Ｐゴシック"/>
              <a:cs typeface="+mn-cs"/>
            </a:rPr>
            <a:t>歳出決算総額は１，７７１億円であり、住民一人当たりのコストは</a:t>
          </a:r>
          <a:r>
            <a:rPr kumimoji="1" lang="ja-JP" altLang="en-US" sz="1300">
              <a:solidFill>
                <a:schemeClr val="dk1"/>
              </a:solidFill>
              <a:effectLst/>
              <a:latin typeface="ＭＳ Ｐゴシック"/>
              <a:ea typeface="ＭＳ Ｐゴシック"/>
              <a:cs typeface="+mn-cs"/>
            </a:rPr>
            <a:t>４８３，７８４</a:t>
          </a:r>
          <a:r>
            <a:rPr kumimoji="1" lang="ja-JP" altLang="ja-JP" sz="1300">
              <a:solidFill>
                <a:schemeClr val="dk1"/>
              </a:solidFill>
              <a:effectLst/>
              <a:latin typeface="ＭＳ Ｐゴシック"/>
              <a:ea typeface="ＭＳ Ｐゴシック"/>
              <a:cs typeface="+mn-cs"/>
            </a:rPr>
            <a:t>円となっている。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目的別に類似団体と比較すると、衛生費、</a:t>
          </a:r>
          <a:r>
            <a:rPr kumimoji="1" lang="ja-JP" altLang="en-US" sz="1300">
              <a:solidFill>
                <a:schemeClr val="dk1"/>
              </a:solidFill>
              <a:effectLst/>
              <a:latin typeface="ＭＳ Ｐゴシック"/>
              <a:ea typeface="ＭＳ Ｐゴシック"/>
              <a:cs typeface="+mn-cs"/>
            </a:rPr>
            <a:t>労働費、</a:t>
          </a:r>
          <a:r>
            <a:rPr kumimoji="1" lang="ja-JP" altLang="ja-JP" sz="1300">
              <a:solidFill>
                <a:schemeClr val="dk1"/>
              </a:solidFill>
              <a:effectLst/>
              <a:latin typeface="ＭＳ Ｐゴシック"/>
              <a:ea typeface="ＭＳ Ｐゴシック"/>
              <a:cs typeface="+mn-cs"/>
            </a:rPr>
            <a:t>商工費が高い水準となっているが、これは主に以下の要因によるもの。</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・衛生費は、一般廃棄物処理施設の建替事業である高浜クリーンセンター建設事業によるもの。</a:t>
          </a:r>
          <a:endParaRPr kumimoji="1" lang="en-US" altLang="ja-JP" sz="1300">
            <a:solidFill>
              <a:schemeClr val="dk1"/>
            </a:solidFill>
            <a:effectLst/>
            <a:latin typeface="ＭＳ Ｐゴシック"/>
            <a:ea typeface="ＭＳ Ｐゴシック"/>
            <a:cs typeface="+mn-cs"/>
          </a:endParaRPr>
        </a:p>
        <a:p>
          <a:pPr marL="0" marR="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Ｐゴシック"/>
              <a:ea typeface="ＭＳ Ｐゴシック"/>
              <a:cs typeface="+mn-cs"/>
            </a:rPr>
            <a:t>　・労働費は、勤労者福祉の増進を目的とした労使会館の建替事業や</a:t>
          </a:r>
          <a:r>
            <a:rPr kumimoji="1" lang="ja-JP" altLang="ja-JP" sz="1300">
              <a:solidFill>
                <a:schemeClr val="dk1"/>
              </a:solidFill>
              <a:effectLst/>
              <a:latin typeface="ＭＳ Ｐゴシック"/>
              <a:ea typeface="ＭＳ Ｐゴシック"/>
              <a:cs typeface="+mn-cs"/>
            </a:rPr>
            <a:t>中小企業給与改善奨励金</a:t>
          </a:r>
          <a:r>
            <a:rPr kumimoji="1" lang="ja-JP" altLang="en-US" sz="1300">
              <a:solidFill>
                <a:schemeClr val="dk1"/>
              </a:solidFill>
              <a:effectLst/>
              <a:latin typeface="ＭＳ Ｐゴシック"/>
              <a:ea typeface="ＭＳ Ｐゴシック"/>
              <a:cs typeface="+mn-cs"/>
            </a:rPr>
            <a:t>等の補助事業による</a:t>
          </a:r>
          <a:r>
            <a:rPr kumimoji="1" lang="ja-JP" altLang="ja-JP" sz="1300">
              <a:solidFill>
                <a:schemeClr val="dk1"/>
              </a:solidFill>
              <a:effectLst/>
              <a:latin typeface="ＭＳ Ｐゴシック"/>
              <a:ea typeface="ＭＳ Ｐゴシック"/>
              <a:cs typeface="+mn-cs"/>
            </a:rPr>
            <a:t>もの。</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・商工費は、従来より実施している企業誘致の促進や市内企業の定着を図るための奨励金、事業者の経営安定や成長・発展を金融面から支援するための預託金等に</a:t>
          </a:r>
          <a:r>
            <a:rPr kumimoji="1" lang="ja-JP" altLang="en-US" sz="1300">
              <a:solidFill>
                <a:schemeClr val="dk1"/>
              </a:solidFill>
              <a:effectLst/>
              <a:latin typeface="ＭＳ Ｐゴシック"/>
              <a:ea typeface="ＭＳ Ｐゴシック"/>
              <a:cs typeface="+mn-cs"/>
            </a:rPr>
            <a:t>よるもの。</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70890" y="10066655"/>
          <a:ext cx="695325"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70890" y="10811510"/>
          <a:ext cx="695325"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70890" y="11800840"/>
          <a:ext cx="695325" cy="0"/>
        </a:xfrm>
        <a:prstGeom prst="line">
          <a:avLst/>
        </a:prstGeom>
        <a:noFill/>
        <a:ln w="38100">
          <a:solidFill>
            <a:srgbClr val="FF0000"/>
          </a:solidFill>
          <a:round/>
          <a:headEnd/>
          <a:tailEnd/>
        </a:ln>
      </xdr:spPr>
    </xdr:sp>
    <xdr:clientData/>
  </xdr:twoCellAnchor>
  <xdr:twoCellAnchor>
    <xdr:from>
      <xdr:col>1</xdr:col>
      <xdr:colOff>447040</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7905" y="11706225"/>
          <a:ext cx="191135"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004425" y="9601835"/>
          <a:ext cx="546163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004425" y="9601835"/>
          <a:ext cx="79311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64933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70865" y="9591675"/>
          <a:ext cx="4048760" cy="371475"/>
        </a:xfrm>
        <a:prstGeom prst="line">
          <a:avLst/>
        </a:prstGeom>
        <a:noFill/>
        <a:ln w="19050">
          <a:solidFill>
            <a:srgbClr val="000000"/>
          </a:solidFill>
          <a:round/>
          <a:headEnd/>
          <a:tailEnd/>
        </a:ln>
      </xdr:spPr>
    </xdr:sp>
    <xdr:clientData/>
  </xdr:twoCellAnchor>
  <xdr:twoCellAnchor>
    <xdr:from>
      <xdr:col>9</xdr:col>
      <xdr:colOff>628015</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96400" y="285750"/>
          <a:ext cx="232918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218440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923395" y="285750"/>
          <a:ext cx="35039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群馬県高崎市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6194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542925</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166350" y="9933940"/>
          <a:ext cx="511810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a:solidFill>
                <a:schemeClr val="dk1"/>
              </a:solidFill>
              <a:effectLst/>
              <a:latin typeface="ＭＳ Ｐゴシック"/>
              <a:ea typeface="ＭＳ Ｐゴシック"/>
              <a:cs typeface="+mn-cs"/>
            </a:rPr>
            <a:t>　前年度と比較し</a:t>
          </a:r>
          <a:r>
            <a:rPr kumimoji="1" lang="ja-JP" altLang="en-US" sz="1300">
              <a:solidFill>
                <a:schemeClr val="dk1"/>
              </a:solidFill>
              <a:effectLst/>
              <a:latin typeface="ＭＳ Ｐゴシック"/>
              <a:ea typeface="ＭＳ Ｐゴシック"/>
              <a:cs typeface="+mn-cs"/>
            </a:rPr>
            <a:t>実質収支額は増加しているが、依然として実質単年度収支がマイナスとなっている。これは主に以下のような要因によるもの。</a:t>
          </a:r>
          <a:endParaRPr kumimoji="1" lang="en-US" altLang="ja-JP" sz="1300">
            <a:solidFill>
              <a:schemeClr val="dk1"/>
            </a:solidFill>
            <a:effectLst/>
            <a:latin typeface="ＭＳ Ｐゴシック"/>
            <a:ea typeface="ＭＳ Ｐゴシック"/>
            <a:cs typeface="+mn-cs"/>
          </a:endParaRPr>
        </a:p>
        <a:p>
          <a:pPr eaLnBrk="1" fontAlgn="auto" latinLnBrk="0" hangingPunct="1"/>
          <a:r>
            <a:rPr kumimoji="1" lang="ja-JP" altLang="en-US" sz="1300">
              <a:solidFill>
                <a:schemeClr val="dk1"/>
              </a:solidFill>
              <a:effectLst/>
              <a:latin typeface="ＭＳ Ｐゴシック"/>
              <a:ea typeface="ＭＳ Ｐゴシック"/>
              <a:cs typeface="+mn-cs"/>
            </a:rPr>
            <a:t>・基金を活用した事業実施による現預金の減少。</a:t>
          </a:r>
          <a:endParaRPr kumimoji="1" lang="en-US" altLang="ja-JP" sz="1300">
            <a:solidFill>
              <a:schemeClr val="dk1"/>
            </a:solidFill>
            <a:effectLst/>
            <a:latin typeface="ＭＳ Ｐゴシック"/>
            <a:ea typeface="ＭＳ Ｐゴシック"/>
            <a:cs typeface="+mn-cs"/>
          </a:endParaRPr>
        </a:p>
        <a:p>
          <a:pPr eaLnBrk="1" fontAlgn="auto" latinLnBrk="0" hangingPunct="1"/>
          <a:r>
            <a:rPr kumimoji="1" lang="ja-JP" altLang="en-US" sz="1300">
              <a:solidFill>
                <a:schemeClr val="dk1"/>
              </a:solidFill>
              <a:effectLst/>
              <a:latin typeface="ＭＳ Ｐゴシック"/>
              <a:ea typeface="ＭＳ Ｐゴシック"/>
              <a:cs typeface="+mn-cs"/>
            </a:rPr>
            <a:t>・大規模な建設事業に係る支出の増加。</a:t>
          </a:r>
          <a:endParaRPr kumimoji="1" lang="en-US" altLang="ja-JP" sz="1300">
            <a:solidFill>
              <a:schemeClr val="dk1"/>
            </a:solidFill>
            <a:effectLst/>
            <a:latin typeface="ＭＳ Ｐゴシック"/>
            <a:ea typeface="ＭＳ Ｐゴシック"/>
            <a:cs typeface="+mn-cs"/>
          </a:endParaRPr>
        </a:p>
        <a:p>
          <a:pPr eaLnBrk="1" fontAlgn="auto" latinLnBrk="0" hangingPunct="1"/>
          <a:r>
            <a:rPr kumimoji="1" lang="ja-JP" altLang="en-US" sz="1300">
              <a:solidFill>
                <a:schemeClr val="dk1"/>
              </a:solidFill>
              <a:effectLst/>
              <a:latin typeface="ＭＳ Ｐゴシック"/>
              <a:ea typeface="ＭＳ Ｐゴシック"/>
              <a:cs typeface="+mn-cs"/>
            </a:rPr>
            <a:t>・人件費の上昇や</a:t>
          </a:r>
          <a:r>
            <a:rPr kumimoji="1" lang="ja-JP" altLang="ja-JP" sz="1300">
              <a:solidFill>
                <a:schemeClr val="dk1"/>
              </a:solidFill>
              <a:effectLst/>
              <a:latin typeface="ＭＳ Ｐゴシック"/>
              <a:ea typeface="ＭＳ Ｐゴシック"/>
              <a:cs typeface="+mn-cs"/>
            </a:rPr>
            <a:t>物価高騰の影響による関連経費の支出の増加</a:t>
          </a:r>
          <a:r>
            <a:rPr kumimoji="1" lang="ja-JP" altLang="en-US" sz="1300">
              <a:solidFill>
                <a:schemeClr val="dk1"/>
              </a:solidFill>
              <a:effectLst/>
              <a:latin typeface="ＭＳ Ｐゴシック"/>
              <a:ea typeface="ＭＳ Ｐゴシック"/>
              <a:cs typeface="+mn-cs"/>
            </a:rPr>
            <a:t>。</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今後とも</a:t>
          </a:r>
          <a:r>
            <a:rPr kumimoji="1" lang="ja-JP" altLang="en-US" sz="1300">
              <a:solidFill>
                <a:schemeClr val="dk1"/>
              </a:solidFill>
              <a:effectLst/>
              <a:latin typeface="ＭＳ Ｐゴシック"/>
              <a:ea typeface="ＭＳ Ｐゴシック"/>
              <a:cs typeface="+mn-cs"/>
            </a:rPr>
            <a:t>歳入の確保や歳出の節減に努めるとともに、</a:t>
          </a:r>
          <a:r>
            <a:rPr kumimoji="1" lang="ja-JP" altLang="ja-JP" sz="1300">
              <a:solidFill>
                <a:schemeClr val="dk1"/>
              </a:solidFill>
              <a:effectLst/>
              <a:latin typeface="ＭＳ Ｐゴシック"/>
              <a:ea typeface="ＭＳ Ｐゴシック"/>
              <a:cs typeface="+mn-cs"/>
            </a:rPr>
            <a:t>中長期的な見通しのもとに決算剰余金を中心に財政調整基金への積み立てを実施し、適正な基金残高の維持を</a:t>
          </a:r>
          <a:r>
            <a:rPr kumimoji="1" lang="ja-JP" altLang="en-US" sz="1300">
              <a:solidFill>
                <a:schemeClr val="dk1"/>
              </a:solidFill>
              <a:effectLst/>
              <a:latin typeface="ＭＳ Ｐゴシック"/>
              <a:ea typeface="ＭＳ Ｐゴシック"/>
              <a:cs typeface="+mn-cs"/>
            </a:rPr>
            <a:t>図る。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1448435</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355580" y="6896100"/>
          <a:ext cx="578167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534035</xdr:colOff>
      <xdr:row>32</xdr:row>
      <xdr:rowOff>29210</xdr:rowOff>
    </xdr:from>
    <xdr:to>
      <xdr:col>11</xdr:col>
      <xdr:colOff>914400</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422890" y="6925310"/>
          <a:ext cx="141859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8470" y="6896100"/>
          <a:ext cx="42481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43165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1038225</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888855" y="238125"/>
          <a:ext cx="22479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623165" y="238125"/>
          <a:ext cx="349440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群馬県高崎市</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8470" y="657225"/>
          <a:ext cx="400304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88930" y="7247890"/>
          <a:ext cx="551497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　すべての会計において黒字である。これは市民税法人、固定資産税等の歳入の増加や、選択と集中による予算執行の適正化の効果によるものであると考えられる。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一般会計は定額減税の影響により市民税個人が減収したものの、地方特例交付金及び地方交付税等が増収し、また歳出において事業の見直しにより予算の執行を抑制したため、０．６１ポイント増加した。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下水</a:t>
          </a:r>
          <a:r>
            <a:rPr kumimoji="1" lang="ja-JP" altLang="ja-JP" sz="1300">
              <a:solidFill>
                <a:schemeClr val="dk1"/>
              </a:solidFill>
              <a:effectLst/>
              <a:latin typeface="ＭＳ Ｐゴシック"/>
              <a:ea typeface="ＭＳ Ｐゴシック"/>
              <a:cs typeface="+mn-cs"/>
            </a:rPr>
            <a:t>道事業会計は１．５５ポイント黒字額比率が</a:t>
          </a:r>
          <a:r>
            <a:rPr kumimoji="1" lang="ja-JP" altLang="en-US" sz="1300">
              <a:solidFill>
                <a:schemeClr val="dk1"/>
              </a:solidFill>
              <a:effectLst/>
              <a:latin typeface="ＭＳ Ｐゴシック"/>
              <a:ea typeface="ＭＳ Ｐゴシック"/>
              <a:cs typeface="+mn-cs"/>
            </a:rPr>
            <a:t>減少</a:t>
          </a:r>
          <a:r>
            <a:rPr kumimoji="1" lang="ja-JP" altLang="ja-JP" sz="1300">
              <a:solidFill>
                <a:schemeClr val="dk1"/>
              </a:solidFill>
              <a:effectLst/>
              <a:latin typeface="ＭＳ Ｐゴシック"/>
              <a:ea typeface="ＭＳ Ｐゴシック"/>
              <a:cs typeface="+mn-cs"/>
            </a:rPr>
            <a:t>しており、流動資産の</a:t>
          </a:r>
          <a:r>
            <a:rPr kumimoji="1" lang="ja-JP" altLang="en-US" sz="1300">
              <a:solidFill>
                <a:schemeClr val="dk1"/>
              </a:solidFill>
              <a:effectLst/>
              <a:latin typeface="ＭＳ Ｐゴシック"/>
              <a:ea typeface="ＭＳ Ｐゴシック"/>
              <a:cs typeface="+mn-cs"/>
            </a:rPr>
            <a:t>減少</a:t>
          </a:r>
          <a:r>
            <a:rPr kumimoji="1" lang="ja-JP" altLang="ja-JP" sz="1300">
              <a:solidFill>
                <a:schemeClr val="dk1"/>
              </a:solidFill>
              <a:effectLst/>
              <a:latin typeface="ＭＳ Ｐゴシック"/>
              <a:ea typeface="ＭＳ Ｐゴシック"/>
              <a:cs typeface="+mn-cs"/>
            </a:rPr>
            <a:t>が要因である。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引き続き、施設整備事業による歳出のほか、人件費の上昇や物価高騰の影響による関連経費の増加が見込まれるため、より一層の安定した財政運営に努める。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8470" y="6896100"/>
          <a:ext cx="42481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637540</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864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637540</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864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637540</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864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637540</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864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637540</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864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637540</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864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637540</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864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637540</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8864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637540</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8864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637540</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8864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70331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878060" y="190500"/>
          <a:ext cx="225742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526010" y="190500"/>
          <a:ext cx="340677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群馬県高崎市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8470" y="7591425"/>
          <a:ext cx="676529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1582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1582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1582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1582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1582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1582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1582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1582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1582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7774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916410" y="7600315"/>
          <a:ext cx="402590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916410" y="7591425"/>
          <a:ext cx="80518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676910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1572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56515</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2040235" y="7934325"/>
          <a:ext cx="375856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300">
              <a:effectLst/>
              <a:latin typeface="ＭＳ Ｐゴシック"/>
              <a:ea typeface="ＭＳ Ｐゴシック"/>
            </a:rPr>
            <a:t>　元利償還金及び公営企業債の元利償還金に対する繰入金の減少額に比較し、控除する算入公債費等の減少が大きく、実質公債費比率の分子は前年度と比較し増加した。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今後も大型施設整備に係る償還が継続するため、世代間負担の不均衡が生じないよう、引き続き適正な起債に努める。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8470" y="12411075"/>
          <a:ext cx="676529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916410" y="12420600"/>
          <a:ext cx="405320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941175" y="12411075"/>
          <a:ext cx="73406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2021185" y="12630785"/>
          <a:ext cx="384619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Ｐゴシック"/>
              <a:ea typeface="ＭＳ Ｐゴシック"/>
            </a:rPr>
            <a:t>該当無し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713740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820525" y="7572375"/>
          <a:ext cx="422656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879580" y="7604125"/>
          <a:ext cx="225425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67915"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67915"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67915"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67915"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67915"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67915"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67915"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67915"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67915"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67915"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67915"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96490"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48890"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398780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40676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589915</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869170" y="238125"/>
          <a:ext cx="23044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590145" y="238125"/>
          <a:ext cx="34569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群馬県高崎市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8470" y="7591425"/>
          <a:ext cx="542226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873760</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2770" y="705485"/>
          <a:ext cx="163322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935460" y="7962900"/>
          <a:ext cx="39973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a:ea typeface="ＭＳ Ｐゴシック"/>
              <a:cs typeface="+mn-cs"/>
            </a:rPr>
            <a:t>　将来負担比率の分子は、前年度に比べ約６１億円増加した。</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要因としては、</a:t>
          </a:r>
          <a:r>
            <a:rPr kumimoji="1" lang="ja-JP" altLang="en-US" sz="1300">
              <a:solidFill>
                <a:schemeClr val="dk1"/>
              </a:solidFill>
              <a:effectLst/>
              <a:latin typeface="ＭＳ Ｐゴシック"/>
              <a:ea typeface="ＭＳ Ｐゴシック"/>
              <a:cs typeface="+mn-cs"/>
            </a:rPr>
            <a:t>将来負担額が一般会計等に係る地方債の現在高の減少や公営企業債等繰入見込額の減少により減少したものの、充当可能財源等が、</a:t>
          </a:r>
          <a:r>
            <a:rPr kumimoji="1" lang="ja-JP" altLang="ja-JP" sz="1300">
              <a:solidFill>
                <a:schemeClr val="dk1"/>
              </a:solidFill>
              <a:effectLst/>
              <a:latin typeface="ＭＳ Ｐゴシック"/>
              <a:ea typeface="ＭＳ Ｐゴシック"/>
              <a:cs typeface="+mn-cs"/>
            </a:rPr>
            <a:t>財政調整基金や</a:t>
          </a:r>
          <a:r>
            <a:rPr kumimoji="1" lang="ja-JP" altLang="en-US" sz="1300">
              <a:solidFill>
                <a:schemeClr val="dk1"/>
              </a:solidFill>
              <a:effectLst/>
              <a:latin typeface="ＭＳ Ｐゴシック"/>
              <a:ea typeface="ＭＳ Ｐゴシック"/>
              <a:cs typeface="+mn-cs"/>
            </a:rPr>
            <a:t>大規模建設事業に係る特定基金の取り崩し等による充当可能基金の減少や、都市計画事業に係る地方債残高の減少に伴う充当可能特定歳入の減少により将来負担額に比べ減少したこと等が挙げられる。</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　将来的な財政悪化が生じないよう、引き続き安定した財政運営に努める。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54</xdr:row>
      <xdr:rowOff>104775</xdr:rowOff>
    </xdr:from>
    <xdr:to>
      <xdr:col>1</xdr:col>
      <xdr:colOff>895985</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7152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200660</xdr:colOff>
      <xdr:row>56</xdr:row>
      <xdr:rowOff>114300</xdr:rowOff>
    </xdr:from>
    <xdr:to>
      <xdr:col>1</xdr:col>
      <xdr:colOff>895985</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7152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139065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20406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70865" y="11934825"/>
          <a:ext cx="658304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528550" y="165100"/>
          <a:ext cx="362712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349345" y="165100"/>
          <a:ext cx="67189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群馬県高崎市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8059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200660</xdr:colOff>
      <xdr:row>55</xdr:row>
      <xdr:rowOff>114935</xdr:rowOff>
    </xdr:from>
    <xdr:to>
      <xdr:col>1</xdr:col>
      <xdr:colOff>895985</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7152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528550" y="806450"/>
          <a:ext cx="1053973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528550" y="1297305"/>
          <a:ext cx="1053846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財政調整基金が</a:t>
          </a:r>
          <a:r>
            <a:rPr kumimoji="1" lang="ja-JP" altLang="ja-JP" sz="1300">
              <a:solidFill>
                <a:schemeClr val="dk1"/>
              </a:solidFill>
              <a:effectLst/>
              <a:latin typeface="ＭＳ Ｐゴシック"/>
              <a:ea typeface="ＭＳ Ｐゴシック"/>
              <a:cs typeface="+mn-cs"/>
            </a:rPr>
            <a:t>障害者福祉費・児童福祉費を中心とした</a:t>
          </a:r>
          <a:r>
            <a:rPr kumimoji="1" lang="ja-JP" altLang="en-US" sz="1300">
              <a:solidFill>
                <a:schemeClr val="dk1"/>
              </a:solidFill>
              <a:effectLst/>
              <a:latin typeface="ＭＳ Ｐゴシック"/>
              <a:ea typeface="ＭＳ Ｐゴシック"/>
              <a:cs typeface="+mn-cs"/>
            </a:rPr>
            <a:t>社会保障経費</a:t>
          </a:r>
          <a:r>
            <a:rPr kumimoji="1" lang="ja-JP" altLang="ja-JP" sz="1300">
              <a:solidFill>
                <a:schemeClr val="dk1"/>
              </a:solidFill>
              <a:effectLst/>
              <a:latin typeface="ＭＳ Ｐゴシック"/>
              <a:ea typeface="ＭＳ Ｐゴシック"/>
              <a:cs typeface="+mn-cs"/>
            </a:rPr>
            <a:t>の増加</a:t>
          </a:r>
          <a:r>
            <a:rPr kumimoji="1" lang="ja-JP" altLang="en-US" sz="1300">
              <a:solidFill>
                <a:schemeClr val="dk1"/>
              </a:solidFill>
              <a:effectLst/>
              <a:latin typeface="ＭＳ Ｐゴシック"/>
              <a:ea typeface="ＭＳ Ｐゴシック"/>
              <a:cs typeface="+mn-cs"/>
            </a:rPr>
            <a:t>等による取崩しにより減少したこと、その他特定目的基金が、ふるさと納税に係る寄付金の増収によりふるさと応援基金が増収したものの、高浜クリーンセンター建設事業係る経費の財源として廃棄物処理施設整備等基金を取り崩したことにより全体として減少となったこと等により、</a:t>
          </a:r>
          <a:r>
            <a:rPr kumimoji="1" lang="ja-JP" altLang="ja-JP" sz="1300">
              <a:solidFill>
                <a:schemeClr val="dk1"/>
              </a:solidFill>
              <a:effectLst/>
              <a:latin typeface="ＭＳ Ｐゴシック"/>
              <a:ea typeface="ＭＳ Ｐゴシック"/>
              <a:cs typeface="+mn-cs"/>
            </a:rPr>
            <a:t>前年度と比較して</a:t>
          </a:r>
          <a:r>
            <a:rPr kumimoji="1" lang="ja-JP" altLang="en-US" sz="1300">
              <a:solidFill>
                <a:schemeClr val="dk1"/>
              </a:solidFill>
              <a:effectLst/>
              <a:latin typeface="ＭＳ Ｐゴシック"/>
              <a:ea typeface="ＭＳ Ｐゴシック"/>
              <a:cs typeface="+mn-cs"/>
            </a:rPr>
            <a:t>約２４</a:t>
          </a:r>
          <a:r>
            <a:rPr kumimoji="1" lang="ja-JP" altLang="ja-JP" sz="1300">
              <a:solidFill>
                <a:schemeClr val="dk1"/>
              </a:solidFill>
              <a:effectLst/>
              <a:latin typeface="ＭＳ Ｐゴシック"/>
              <a:ea typeface="ＭＳ Ｐゴシック"/>
              <a:cs typeface="+mn-cs"/>
            </a:rPr>
            <a:t>億円の</a:t>
          </a:r>
          <a:r>
            <a:rPr kumimoji="1" lang="ja-JP" altLang="en-US" sz="1300">
              <a:solidFill>
                <a:schemeClr val="dk1"/>
              </a:solidFill>
              <a:effectLst/>
              <a:latin typeface="ＭＳ Ｐゴシック"/>
              <a:ea typeface="ＭＳ Ｐゴシック"/>
              <a:cs typeface="+mn-cs"/>
            </a:rPr>
            <a:t>減少</a:t>
          </a:r>
          <a:r>
            <a:rPr kumimoji="1" lang="ja-JP" altLang="ja-JP" sz="1300">
              <a:solidFill>
                <a:schemeClr val="dk1"/>
              </a:solidFill>
              <a:effectLst/>
              <a:latin typeface="ＭＳ Ｐゴシック"/>
              <a:ea typeface="ＭＳ Ｐゴシック"/>
              <a:cs typeface="+mn-cs"/>
            </a:rPr>
            <a:t>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300">
              <a:solidFill>
                <a:schemeClr val="dk1"/>
              </a:solidFill>
              <a:effectLst/>
              <a:latin typeface="ＭＳ Ｐゴシック"/>
              <a:ea typeface="ＭＳ Ｐゴシック"/>
              <a:cs typeface="+mn-cs"/>
            </a:rPr>
            <a:t>　今後も施設整備事業による歳出のほか、人件費の上昇や物価高騰の影響による関連経費の増加が見込まれるため、財源として活用できる基金は活用しつつ</a:t>
          </a:r>
          <a:r>
            <a:rPr kumimoji="1" lang="ja-JP" altLang="en-US" sz="1300">
              <a:solidFill>
                <a:schemeClr val="dk1"/>
              </a:solidFill>
              <a:effectLst/>
              <a:latin typeface="ＭＳ Ｐゴシック"/>
              <a:ea typeface="ＭＳ Ｐゴシック"/>
              <a:cs typeface="+mn-cs"/>
            </a:rPr>
            <a:t>収支の改善に努めるとともに、</a:t>
          </a:r>
          <a:r>
            <a:rPr kumimoji="1" lang="ja-JP" altLang="ja-JP" sz="1300">
              <a:solidFill>
                <a:schemeClr val="dk1"/>
              </a:solidFill>
              <a:effectLst/>
              <a:latin typeface="ＭＳ Ｐゴシック"/>
              <a:ea typeface="ＭＳ Ｐゴシック"/>
              <a:cs typeface="+mn-cs"/>
            </a:rPr>
            <a:t>財政状況に応じて計画的な積立てを行い、財政の安定化を図っていく。</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611100" y="911225"/>
          <a:ext cx="125793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528550" y="12463145"/>
          <a:ext cx="1053973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528550" y="12928600"/>
          <a:ext cx="1053846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300">
              <a:solidFill>
                <a:schemeClr val="dk1"/>
              </a:solidFill>
              <a:effectLst/>
              <a:latin typeface="ＭＳ Ｐゴシック"/>
              <a:ea typeface="ＭＳ Ｐゴシック"/>
              <a:cs typeface="+mn-cs"/>
            </a:rPr>
            <a:t>・ふるさと応援基金：活力と魅力ある街づくりの推進に要する経費に充てるため。</a:t>
          </a:r>
          <a:endParaRPr lang="ja-JP" altLang="ja-JP" sz="1300">
            <a:effectLst/>
            <a:latin typeface="ＭＳ Ｐゴシック"/>
            <a:ea typeface="ＭＳ Ｐゴシック"/>
          </a:endParaRPr>
        </a:p>
        <a:p>
          <a:pPr eaLnBrk="1" fontAlgn="auto" latinLnBrk="0" hangingPunct="1"/>
          <a:r>
            <a:rPr kumimoji="1" lang="ja-JP" altLang="ja-JP" sz="1300">
              <a:solidFill>
                <a:schemeClr val="dk1"/>
              </a:solidFill>
              <a:effectLst/>
              <a:latin typeface="ＭＳ Ｐゴシック"/>
              <a:ea typeface="ＭＳ Ｐゴシック"/>
              <a:cs typeface="+mn-cs"/>
            </a:rPr>
            <a:t>・特定事業整備基金：教育、文化、福祉若しくは観光に係る施設の建設若しくは史跡若しくは鉄道高架に係る整備又はまちづくりにおいて特に重要と認められる事業に要する経費の財源に充てるため。</a:t>
          </a:r>
          <a:endParaRPr lang="ja-JP" altLang="ja-JP" sz="1300">
            <a:effectLst/>
            <a:latin typeface="ＭＳ Ｐゴシック"/>
            <a:ea typeface="ＭＳ Ｐゴシック"/>
          </a:endParaRPr>
        </a:p>
        <a:p>
          <a:pPr eaLnBrk="1" fontAlgn="auto" latinLnBrk="0" hangingPunct="1"/>
          <a:r>
            <a:rPr kumimoji="1" lang="ja-JP" altLang="ja-JP" sz="1300">
              <a:solidFill>
                <a:schemeClr val="dk1"/>
              </a:solidFill>
              <a:effectLst/>
              <a:latin typeface="ＭＳ Ｐゴシック"/>
              <a:ea typeface="ＭＳ Ｐゴシック"/>
              <a:cs typeface="+mn-cs"/>
            </a:rPr>
            <a:t>・廃棄物処理施設整備等基金：廃棄物処理施設整備事業の経費に充てるため。</a:t>
          </a:r>
          <a:endParaRPr lang="ja-JP" altLang="ja-JP" sz="1300">
            <a:effectLst/>
            <a:latin typeface="ＭＳ Ｐゴシック"/>
            <a:ea typeface="ＭＳ Ｐゴシック"/>
          </a:endParaRPr>
        </a:p>
        <a:p>
          <a:pPr eaLnBrk="1" fontAlgn="auto" latinLnBrk="0" hangingPunct="1"/>
          <a:r>
            <a:rPr kumimoji="1" lang="ja-JP" altLang="ja-JP" sz="1300">
              <a:solidFill>
                <a:schemeClr val="dk1"/>
              </a:solidFill>
              <a:effectLst/>
              <a:latin typeface="ＭＳ Ｐゴシック"/>
              <a:ea typeface="ＭＳ Ｐゴシック"/>
              <a:cs typeface="+mn-cs"/>
            </a:rPr>
            <a:t>・</a:t>
          </a:r>
          <a:r>
            <a:rPr lang="ja-JP" altLang="ja-JP" sz="1300">
              <a:solidFill>
                <a:schemeClr val="dk1"/>
              </a:solidFill>
              <a:effectLst/>
              <a:latin typeface="ＭＳ Ｐゴシック"/>
              <a:ea typeface="ＭＳ Ｐゴシック"/>
              <a:cs typeface="+mn-cs"/>
            </a:rPr>
            <a:t>都市集客施設等建設基金：都市集客施設等の建設に要する経費に充てるため。</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・地域振興基金：均衡ある地域振興を図るために要する経費に充てるため。</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・ふるさと応援基金：ふるさと納税に係る寄付金の増収により６．５億円増加。</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・廃棄物処理施設整備等基金：高浜クリーンセンター建替事業の財源として充当したため８．２億円減少。</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・廃棄物処理施設整備等基金：高浜クリーンセンターの本体工事は令和６年度に完了したため、今後は次期最終処分場の整備に活用する予定。</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・その他の基金：各基金の使途に対応する事業の財源として、財政状況を踏まえながら取り崩していく予定。</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611100" y="12562840"/>
          <a:ext cx="232918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528550" y="5278755"/>
          <a:ext cx="1053973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528550" y="5753100"/>
          <a:ext cx="1053846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ja-JP" sz="1300">
              <a:solidFill>
                <a:schemeClr val="dk1"/>
              </a:solidFill>
              <a:effectLst/>
              <a:latin typeface="ＭＳ Ｐゴシック"/>
              <a:ea typeface="ＭＳ Ｐゴシック"/>
              <a:cs typeface="+mn-cs"/>
            </a:rPr>
            <a:t>障害者福祉費・児童福祉費を中心とした社会保障経費の増加に加え、人件費の上昇や物価高騰による委託費等の増加等により取り崩しが行われたことより</a:t>
          </a:r>
          <a:r>
            <a:rPr kumimoji="1" lang="ja-JP" altLang="ja-JP" sz="1300" b="0" i="0" baseline="0">
              <a:solidFill>
                <a:schemeClr val="dk1"/>
              </a:solidFill>
              <a:effectLst/>
              <a:latin typeface="ＭＳ Ｐゴシック"/>
              <a:ea typeface="ＭＳ Ｐゴシック"/>
              <a:cs typeface="+mn-cs"/>
            </a:rPr>
            <a:t>前年度と比較して基金残高は約１９億円の</a:t>
          </a:r>
          <a:r>
            <a:rPr kumimoji="1" lang="ja-JP" altLang="en-US" sz="1300" b="0" i="0" baseline="0">
              <a:solidFill>
                <a:schemeClr val="dk1"/>
              </a:solidFill>
              <a:effectLst/>
              <a:latin typeface="ＭＳ Ｐゴシック"/>
              <a:ea typeface="ＭＳ Ｐゴシック"/>
              <a:cs typeface="+mn-cs"/>
            </a:rPr>
            <a:t>減少</a:t>
          </a:r>
          <a:r>
            <a:rPr kumimoji="1" lang="ja-JP" altLang="ja-JP" sz="1300" b="0" i="0" baseline="0">
              <a:solidFill>
                <a:schemeClr val="dk1"/>
              </a:solidFill>
              <a:effectLst/>
              <a:latin typeface="ＭＳ Ｐゴシック"/>
              <a:ea typeface="ＭＳ Ｐゴシック"/>
              <a:cs typeface="+mn-cs"/>
            </a:rPr>
            <a:t>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上記の歳出の増加要因は</a:t>
          </a:r>
          <a:r>
            <a:rPr kumimoji="1" lang="ja-JP" altLang="ja-JP" sz="1300">
              <a:solidFill>
                <a:schemeClr val="dk1"/>
              </a:solidFill>
              <a:effectLst/>
              <a:latin typeface="ＭＳ Ｐゴシック"/>
              <a:ea typeface="ＭＳ Ｐゴシック"/>
              <a:cs typeface="+mn-cs"/>
            </a:rPr>
            <a:t>今後</a:t>
          </a:r>
          <a:r>
            <a:rPr kumimoji="1" lang="ja-JP" altLang="en-US" sz="1300">
              <a:solidFill>
                <a:schemeClr val="dk1"/>
              </a:solidFill>
              <a:effectLst/>
              <a:latin typeface="ＭＳ Ｐゴシック"/>
              <a:ea typeface="ＭＳ Ｐゴシック"/>
              <a:cs typeface="+mn-cs"/>
            </a:rPr>
            <a:t>とも継続していくものと考えられるため</a:t>
          </a:r>
          <a:r>
            <a:rPr kumimoji="1" lang="ja-JP" altLang="ja-JP" sz="1300">
              <a:solidFill>
                <a:schemeClr val="dk1"/>
              </a:solidFill>
              <a:effectLst/>
              <a:latin typeface="ＭＳ Ｐゴシック"/>
              <a:ea typeface="ＭＳ Ｐゴシック"/>
              <a:cs typeface="+mn-cs"/>
            </a:rPr>
            <a:t>、収支の改善に努めるとともに、財政状況に応じて計画的な積立てを行い、財政の安定化を図っていく。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488950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611100" y="5372735"/>
          <a:ext cx="186626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528550" y="8876665"/>
          <a:ext cx="1053973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528550" y="9349740"/>
          <a:ext cx="1053846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a:t>
          </a:r>
          <a:r>
            <a:rPr kumimoji="1" lang="ja-JP" altLang="en-US" sz="1300" b="0" i="0" baseline="0">
              <a:solidFill>
                <a:schemeClr val="dk1"/>
              </a:solidFill>
              <a:effectLst/>
              <a:latin typeface="ＭＳ Ｐゴシック"/>
              <a:ea typeface="ＭＳ Ｐゴシック"/>
              <a:cs typeface="+mn-cs"/>
            </a:rPr>
            <a:t>交付税措置により後年度の臨時財政対策債の償還に係る基金費等を積立てたものの、</a:t>
          </a:r>
          <a:r>
            <a:rPr kumimoji="1" lang="ja-JP" altLang="ja-JP" sz="1300" b="0" i="0" baseline="0">
              <a:solidFill>
                <a:schemeClr val="dk1"/>
              </a:solidFill>
              <a:effectLst/>
              <a:latin typeface="ＭＳ Ｐゴシック"/>
              <a:ea typeface="ＭＳ Ｐゴシック"/>
              <a:cs typeface="+mn-cs"/>
            </a:rPr>
            <a:t>年度当初に基金の取り崩しを行った</a:t>
          </a:r>
          <a:r>
            <a:rPr kumimoji="1" lang="ja-JP" altLang="en-US" sz="1300" b="0" i="0" baseline="0">
              <a:solidFill>
                <a:schemeClr val="dk1"/>
              </a:solidFill>
              <a:effectLst/>
              <a:latin typeface="ＭＳ Ｐゴシック"/>
              <a:ea typeface="ＭＳ Ｐゴシック"/>
              <a:cs typeface="+mn-cs"/>
            </a:rPr>
            <a:t>ことにより、前年度と比較し約１億の減少となった。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Ｐゴシック"/>
              <a:ea typeface="ＭＳ Ｐゴシック"/>
              <a:cs typeface="+mn-cs"/>
            </a:rPr>
            <a:t>　大型施設整備等の償還が今後も継続</a:t>
          </a:r>
          <a:r>
            <a:rPr kumimoji="1" lang="ja-JP" altLang="en-US" sz="1300">
              <a:solidFill>
                <a:schemeClr val="dk1"/>
              </a:solidFill>
              <a:effectLst/>
              <a:latin typeface="ＭＳ Ｐゴシック"/>
              <a:ea typeface="ＭＳ Ｐゴシック"/>
              <a:cs typeface="+mn-cs"/>
            </a:rPr>
            <a:t>していくことが見込まれるため</a:t>
          </a:r>
          <a:r>
            <a:rPr kumimoji="1" lang="ja-JP" altLang="ja-JP" sz="1300">
              <a:solidFill>
                <a:schemeClr val="dk1"/>
              </a:solidFill>
              <a:effectLst/>
              <a:latin typeface="ＭＳ Ｐゴシック"/>
              <a:ea typeface="ＭＳ Ｐゴシック"/>
              <a:cs typeface="+mn-cs"/>
            </a:rPr>
            <a:t>、財政状況を踏まえつつ適切な取崩し、積立てを行う。</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611100" y="8969375"/>
          <a:ext cx="125603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10E51B0-BADF-44B0-9048-AD5F65F621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458DD45B-5732-48A9-ADAF-E215D604CB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FFC453E1-7C53-49EC-AEE1-440FA7452C9D}"/>
            </a:ext>
          </a:extLst>
        </xdr:cNvPr>
        <xdr:cNvSpPr/>
      </xdr:nvSpPr>
      <xdr:spPr>
        <a:xfrm>
          <a:off x="352425" y="67310"/>
          <a:ext cx="114077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A4A0FB19-5BA8-4423-BA73-2295486E783F}"/>
            </a:ext>
          </a:extLst>
        </xdr:cNvPr>
        <xdr:cNvSpPr/>
      </xdr:nvSpPr>
      <xdr:spPr>
        <a:xfrm>
          <a:off x="15351125" y="189230"/>
          <a:ext cx="355282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E3F2B9A3-5B66-445B-953A-D0D4E2079097}"/>
            </a:ext>
          </a:extLst>
        </xdr:cNvPr>
        <xdr:cNvSpPr/>
      </xdr:nvSpPr>
      <xdr:spPr>
        <a:xfrm>
          <a:off x="15360650" y="218440"/>
          <a:ext cx="35242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239F8CEF-9B31-4B25-AA37-40E519D98766}"/>
            </a:ext>
          </a:extLst>
        </xdr:cNvPr>
        <xdr:cNvSpPr/>
      </xdr:nvSpPr>
      <xdr:spPr>
        <a:xfrm>
          <a:off x="15389225" y="237490"/>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9490DAB8-1D67-4BCB-811B-8B3B7273FE12}"/>
            </a:ext>
          </a:extLst>
        </xdr:cNvPr>
        <xdr:cNvSpPr/>
      </xdr:nvSpPr>
      <xdr:spPr>
        <a:xfrm>
          <a:off x="12827000" y="189230"/>
          <a:ext cx="239077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6F81CD04-15EA-49B8-B735-9AB08F0A053C}"/>
            </a:ext>
          </a:extLst>
        </xdr:cNvPr>
        <xdr:cNvSpPr/>
      </xdr:nvSpPr>
      <xdr:spPr>
        <a:xfrm>
          <a:off x="12855575" y="218440"/>
          <a:ext cx="2343150" cy="5029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893BFFF3-9E4B-44C5-8658-8D0726E952B7}"/>
            </a:ext>
          </a:extLst>
        </xdr:cNvPr>
        <xdr:cNvSpPr/>
      </xdr:nvSpPr>
      <xdr:spPr>
        <a:xfrm>
          <a:off x="12874625" y="237490"/>
          <a:ext cx="231457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C0729B4-9BF8-4ED9-B643-894CA524DD14}"/>
            </a:ext>
          </a:extLst>
        </xdr:cNvPr>
        <xdr:cNvSpPr/>
      </xdr:nvSpPr>
      <xdr:spPr>
        <a:xfrm>
          <a:off x="447675" y="892810"/>
          <a:ext cx="9083675" cy="16948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0A028F1-E74E-416F-A67A-2E32F6534BB0}"/>
            </a:ext>
          </a:extLst>
        </xdr:cNvPr>
        <xdr:cNvSpPr/>
      </xdr:nvSpPr>
      <xdr:spPr>
        <a:xfrm>
          <a:off x="568325" y="921385"/>
          <a:ext cx="1247775"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688713F-BB3E-4772-87EF-479C00A42B64}"/>
            </a:ext>
          </a:extLst>
        </xdr:cNvPr>
        <xdr:cNvSpPr/>
      </xdr:nvSpPr>
      <xdr:spPr>
        <a:xfrm>
          <a:off x="1768475" y="921385"/>
          <a:ext cx="120015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E1CE0A7-A039-4EEE-8A4F-137C7499C182}"/>
            </a:ext>
          </a:extLst>
        </xdr:cNvPr>
        <xdr:cNvSpPr/>
      </xdr:nvSpPr>
      <xdr:spPr>
        <a:xfrm>
          <a:off x="2968625" y="921385"/>
          <a:ext cx="1371600" cy="1637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309A97B-94B6-4BC1-8BC5-7945450199EE}"/>
            </a:ext>
          </a:extLst>
        </xdr:cNvPr>
        <xdr:cNvSpPr/>
      </xdr:nvSpPr>
      <xdr:spPr>
        <a:xfrm>
          <a:off x="4340225" y="940435"/>
          <a:ext cx="18288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E1FE60C-7C42-435C-B072-60C7AA1F0487}"/>
            </a:ext>
          </a:extLst>
        </xdr:cNvPr>
        <xdr:cNvSpPr/>
      </xdr:nvSpPr>
      <xdr:spPr>
        <a:xfrm>
          <a:off x="6169025" y="940435"/>
          <a:ext cx="11334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8BADA15-E910-4A95-BF44-8B0E382E963B}"/>
            </a:ext>
          </a:extLst>
        </xdr:cNvPr>
        <xdr:cNvSpPr/>
      </xdr:nvSpPr>
      <xdr:spPr>
        <a:xfrm>
          <a:off x="7369175" y="949960"/>
          <a:ext cx="571500"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585C924-9920-42F8-AA9B-66EB84D6D8C6}"/>
            </a:ext>
          </a:extLst>
        </xdr:cNvPr>
        <xdr:cNvSpPr/>
      </xdr:nvSpPr>
      <xdr:spPr>
        <a:xfrm>
          <a:off x="4340225" y="1682750"/>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4B5CFA9-4050-45FA-A8F0-02764D21A2F9}"/>
            </a:ext>
          </a:extLst>
        </xdr:cNvPr>
        <xdr:cNvSpPr/>
      </xdr:nvSpPr>
      <xdr:spPr>
        <a:xfrm>
          <a:off x="6226175" y="1682750"/>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DD7BA77-F59F-47DF-B322-4FF1CDD808D1}"/>
            </a:ext>
          </a:extLst>
        </xdr:cNvPr>
        <xdr:cNvSpPr/>
      </xdr:nvSpPr>
      <xdr:spPr>
        <a:xfrm>
          <a:off x="9988550" y="892810"/>
          <a:ext cx="1371600" cy="12185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ECAC688-D474-446D-940C-AC3A685B2351}"/>
            </a:ext>
          </a:extLst>
        </xdr:cNvPr>
        <xdr:cNvSpPr/>
      </xdr:nvSpPr>
      <xdr:spPr>
        <a:xfrm>
          <a:off x="10217150" y="949960"/>
          <a:ext cx="120015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53A5D54-AFF6-45B2-8D9D-74E967DA1250}"/>
            </a:ext>
          </a:extLst>
        </xdr:cNvPr>
        <xdr:cNvSpPr/>
      </xdr:nvSpPr>
      <xdr:spPr>
        <a:xfrm>
          <a:off x="10217150" y="1216660"/>
          <a:ext cx="1200150" cy="494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670FF6E-2F97-48FC-B1DD-D14B555DF711}"/>
            </a:ext>
          </a:extLst>
        </xdr:cNvPr>
        <xdr:cNvSpPr/>
      </xdr:nvSpPr>
      <xdr:spPr>
        <a:xfrm>
          <a:off x="10217150" y="1540510"/>
          <a:ext cx="1323975" cy="6184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20E6C3E7-A178-41E8-90AB-E1DB205AA54C}"/>
            </a:ext>
          </a:extLst>
        </xdr:cNvPr>
        <xdr:cNvCxnSpPr/>
      </xdr:nvCxnSpPr>
      <xdr:spPr>
        <a:xfrm flipH="1">
          <a:off x="10055225" y="104521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7CCC2F8B-1B81-4A15-95F5-098EEE9FF264}"/>
            </a:ext>
          </a:extLst>
        </xdr:cNvPr>
        <xdr:cNvSpPr/>
      </xdr:nvSpPr>
      <xdr:spPr>
        <a:xfrm>
          <a:off x="10106025" y="1007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307FCA8-87C3-4328-BC4F-3445760A983A}"/>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AFB1CCC-A5B8-482A-AB77-048CB594609E}"/>
            </a:ext>
          </a:extLst>
        </xdr:cNvPr>
        <xdr:cNvCxnSpPr/>
      </xdr:nvCxnSpPr>
      <xdr:spPr>
        <a:xfrm>
          <a:off x="10153650" y="15405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8690D145-50F6-4D58-9590-BCF0B68D4648}"/>
            </a:ext>
          </a:extLst>
        </xdr:cNvPr>
        <xdr:cNvCxnSpPr/>
      </xdr:nvCxnSpPr>
      <xdr:spPr>
        <a:xfrm>
          <a:off x="10074275" y="154051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E265A01-EC0A-4F18-B846-CD1E7D21A508}"/>
            </a:ext>
          </a:extLst>
        </xdr:cNvPr>
        <xdr:cNvCxnSpPr/>
      </xdr:nvCxnSpPr>
      <xdr:spPr>
        <a:xfrm flipV="1">
          <a:off x="10153650" y="17716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988BA68-3E0E-4AF4-BE4F-78E7A4219A6F}"/>
            </a:ext>
          </a:extLst>
        </xdr:cNvPr>
        <xdr:cNvCxnSpPr/>
      </xdr:nvCxnSpPr>
      <xdr:spPr>
        <a:xfrm>
          <a:off x="10074275" y="1901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C96D85A9-313A-40E5-A18E-E232850B3900}"/>
            </a:ext>
          </a:extLst>
        </xdr:cNvPr>
        <xdr:cNvSpPr txBox="1"/>
      </xdr:nvSpPr>
      <xdr:spPr>
        <a:xfrm>
          <a:off x="419100" y="268287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DED27935-F850-46C1-88C5-D84EFBD135EE}"/>
            </a:ext>
          </a:extLst>
        </xdr:cNvPr>
        <xdr:cNvSpPr txBox="1"/>
      </xdr:nvSpPr>
      <xdr:spPr>
        <a:xfrm>
          <a:off x="419100" y="29114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11E045D-C11D-4E3E-8754-D0B5DB363E44}"/>
            </a:ext>
          </a:extLst>
        </xdr:cNvPr>
        <xdr:cNvSpPr txBox="1"/>
      </xdr:nvSpPr>
      <xdr:spPr>
        <a:xfrm>
          <a:off x="419100" y="314007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566E2D9D-6083-40F7-8510-60967618AF54}"/>
            </a:ext>
          </a:extLst>
        </xdr:cNvPr>
        <xdr:cNvSpPr txBox="1"/>
      </xdr:nvSpPr>
      <xdr:spPr>
        <a:xfrm>
          <a:off x="419100" y="336867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35" name="テキスト ボックス 34">
          <a:extLst>
            <a:ext uri="{FF2B5EF4-FFF2-40B4-BE49-F238E27FC236}">
              <a16:creationId xmlns:a16="http://schemas.microsoft.com/office/drawing/2014/main" id="{06961A94-31D5-4D43-A50F-B57AF16481C8}"/>
            </a:ext>
          </a:extLst>
        </xdr:cNvPr>
        <xdr:cNvSpPr txBox="1"/>
      </xdr:nvSpPr>
      <xdr:spPr>
        <a:xfrm>
          <a:off x="419100" y="359791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AC395E49-9AFA-4A4D-81F0-0D77052E701A}"/>
            </a:ext>
          </a:extLst>
        </xdr:cNvPr>
        <xdr:cNvSpPr/>
      </xdr:nvSpPr>
      <xdr:spPr>
        <a:xfrm>
          <a:off x="1158875" y="4092575"/>
          <a:ext cx="381952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CD26704E-E8F6-4F7F-93F4-D1D2490AEF02}"/>
            </a:ext>
          </a:extLst>
        </xdr:cNvPr>
        <xdr:cNvSpPr/>
      </xdr:nvSpPr>
      <xdr:spPr>
        <a:xfrm>
          <a:off x="1811655" y="4465955"/>
          <a:ext cx="15582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78913CB3-38A3-40F0-BD27-F0CEE93B4A73}"/>
            </a:ext>
          </a:extLst>
        </xdr:cNvPr>
        <xdr:cNvSpPr/>
      </xdr:nvSpPr>
      <xdr:spPr>
        <a:xfrm>
          <a:off x="3468370" y="4449445"/>
          <a:ext cx="75946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105BC38-EA86-40AE-90E9-EC13A9B188B8}"/>
            </a:ext>
          </a:extLst>
        </xdr:cNvPr>
        <xdr:cNvSpPr/>
      </xdr:nvSpPr>
      <xdr:spPr>
        <a:xfrm>
          <a:off x="49307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5EEF99B-B02B-4E45-AE31-36273B6736DA}"/>
            </a:ext>
          </a:extLst>
        </xdr:cNvPr>
        <xdr:cNvSpPr/>
      </xdr:nvSpPr>
      <xdr:spPr>
        <a:xfrm>
          <a:off x="49307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99AFB36-E6A2-45AC-A145-CEB1849822BD}"/>
            </a:ext>
          </a:extLst>
        </xdr:cNvPr>
        <xdr:cNvSpPr/>
      </xdr:nvSpPr>
      <xdr:spPr>
        <a:xfrm>
          <a:off x="63023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DA20614-A039-4415-BD81-C20E2357CE44}"/>
            </a:ext>
          </a:extLst>
        </xdr:cNvPr>
        <xdr:cNvSpPr/>
      </xdr:nvSpPr>
      <xdr:spPr>
        <a:xfrm>
          <a:off x="63023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35E4A55-06AC-417F-BE73-D746205EE021}"/>
            </a:ext>
          </a:extLst>
        </xdr:cNvPr>
        <xdr:cNvSpPr/>
      </xdr:nvSpPr>
      <xdr:spPr>
        <a:xfrm>
          <a:off x="77978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F8FF349-BE0E-47EB-B287-2BE924A3D398}"/>
            </a:ext>
          </a:extLst>
        </xdr:cNvPr>
        <xdr:cNvSpPr/>
      </xdr:nvSpPr>
      <xdr:spPr>
        <a:xfrm>
          <a:off x="77978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C7F8804-67B6-4073-81DF-8988615158FB}"/>
            </a:ext>
          </a:extLst>
        </xdr:cNvPr>
        <xdr:cNvSpPr/>
      </xdr:nvSpPr>
      <xdr:spPr>
        <a:xfrm>
          <a:off x="1158875" y="4768850"/>
          <a:ext cx="381952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1523255-B005-47CA-AA13-4C023EFAD766}"/>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0E7BC99-387C-4FD5-AA94-A032E8E38C33}"/>
            </a:ext>
          </a:extLst>
        </xdr:cNvPr>
        <xdr:cNvSpPr/>
      </xdr:nvSpPr>
      <xdr:spPr>
        <a:xfrm>
          <a:off x="5226050"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1BAC35E-03F2-4D24-8FB4-5846428BC31B}"/>
            </a:ext>
          </a:extLst>
        </xdr:cNvPr>
        <xdr:cNvSpPr txBox="1"/>
      </xdr:nvSpPr>
      <xdr:spPr>
        <a:xfrm>
          <a:off x="5283200"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当市の有形固定資産減価償却率は、公共施設の老朽化に伴い上昇傾向にあったものの、令和6年度においては一般廃棄物処理施設建設事業の完成（新規有形固定資産の取得）等に伴い、前年度の63.3%から1.9ポイント低下して61.4%となり改善が見られた。また、類似団体平均を継続して下回る水準を維持している。
今後においても、公共施設等総合管理計画に基づき、既存施設の計画的な長寿命化や集約・再編を推進し、公有財産の適正な管理と財源の有効活用に努めていく。</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3868E5-BDB9-4042-A16C-DE1B66DCAC8A}"/>
            </a:ext>
          </a:extLst>
        </xdr:cNvPr>
        <xdr:cNvSpPr txBox="1"/>
      </xdr:nvSpPr>
      <xdr:spPr>
        <a:xfrm>
          <a:off x="11303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3FA344EC-6820-4A15-9AB7-952EEA70BAEC}"/>
            </a:ext>
          </a:extLst>
        </xdr:cNvPr>
        <xdr:cNvCxnSpPr/>
      </xdr:nvCxnSpPr>
      <xdr:spPr>
        <a:xfrm>
          <a:off x="1158875" y="680720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235" cy="222250"/>
    <xdr:sp macro="" textlink="">
      <xdr:nvSpPr>
        <xdr:cNvPr id="51" name="テキスト ボックス 50">
          <a:extLst>
            <a:ext uri="{FF2B5EF4-FFF2-40B4-BE49-F238E27FC236}">
              <a16:creationId xmlns:a16="http://schemas.microsoft.com/office/drawing/2014/main" id="{B4DDBC14-8AF5-4E0A-8C7B-72C03554141A}"/>
            </a:ext>
          </a:extLst>
        </xdr:cNvPr>
        <xdr:cNvSpPr txBox="1"/>
      </xdr:nvSpPr>
      <xdr:spPr>
        <a:xfrm>
          <a:off x="789940" y="672338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74D72B2E-9300-4AC2-ABAD-37C8409BCA7B}"/>
            </a:ext>
          </a:extLst>
        </xdr:cNvPr>
        <xdr:cNvCxnSpPr/>
      </xdr:nvCxnSpPr>
      <xdr:spPr>
        <a:xfrm>
          <a:off x="1158875" y="647573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6235" cy="225425"/>
    <xdr:sp macro="" textlink="">
      <xdr:nvSpPr>
        <xdr:cNvPr id="53" name="テキスト ボックス 52">
          <a:extLst>
            <a:ext uri="{FF2B5EF4-FFF2-40B4-BE49-F238E27FC236}">
              <a16:creationId xmlns:a16="http://schemas.microsoft.com/office/drawing/2014/main" id="{C875D982-7DBC-4E2D-BEBD-1056FFAA2A11}"/>
            </a:ext>
          </a:extLst>
        </xdr:cNvPr>
        <xdr:cNvSpPr txBox="1"/>
      </xdr:nvSpPr>
      <xdr:spPr>
        <a:xfrm>
          <a:off x="789940" y="638238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CEEE75DE-6438-4C55-B411-5D6B89EE96E7}"/>
            </a:ext>
          </a:extLst>
        </xdr:cNvPr>
        <xdr:cNvCxnSpPr/>
      </xdr:nvCxnSpPr>
      <xdr:spPr>
        <a:xfrm>
          <a:off x="1158875" y="613537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235" cy="222250"/>
    <xdr:sp macro="" textlink="">
      <xdr:nvSpPr>
        <xdr:cNvPr id="55" name="テキスト ボックス 54">
          <a:extLst>
            <a:ext uri="{FF2B5EF4-FFF2-40B4-BE49-F238E27FC236}">
              <a16:creationId xmlns:a16="http://schemas.microsoft.com/office/drawing/2014/main" id="{8EB360A0-8532-40D4-8437-F2991285C2D3}"/>
            </a:ext>
          </a:extLst>
        </xdr:cNvPr>
        <xdr:cNvSpPr txBox="1"/>
      </xdr:nvSpPr>
      <xdr:spPr>
        <a:xfrm>
          <a:off x="789940" y="604139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1B44511-F4AE-4487-91B7-C2F9146E7364}"/>
            </a:ext>
          </a:extLst>
        </xdr:cNvPr>
        <xdr:cNvCxnSpPr/>
      </xdr:nvCxnSpPr>
      <xdr:spPr>
        <a:xfrm>
          <a:off x="1158875" y="579755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235" cy="225425"/>
    <xdr:sp macro="" textlink="">
      <xdr:nvSpPr>
        <xdr:cNvPr id="57" name="テキスト ボックス 56">
          <a:extLst>
            <a:ext uri="{FF2B5EF4-FFF2-40B4-BE49-F238E27FC236}">
              <a16:creationId xmlns:a16="http://schemas.microsoft.com/office/drawing/2014/main" id="{E14E4118-C678-4F3B-AE1B-4F72410978B5}"/>
            </a:ext>
          </a:extLst>
        </xdr:cNvPr>
        <xdr:cNvSpPr txBox="1"/>
      </xdr:nvSpPr>
      <xdr:spPr>
        <a:xfrm>
          <a:off x="789940" y="570357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35EBE40F-6E5B-4061-9586-8F3119B28A0E}"/>
            </a:ext>
          </a:extLst>
        </xdr:cNvPr>
        <xdr:cNvCxnSpPr/>
      </xdr:nvCxnSpPr>
      <xdr:spPr>
        <a:xfrm>
          <a:off x="1158875" y="545655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235" cy="222250"/>
    <xdr:sp macro="" textlink="">
      <xdr:nvSpPr>
        <xdr:cNvPr id="59" name="テキスト ボックス 58">
          <a:extLst>
            <a:ext uri="{FF2B5EF4-FFF2-40B4-BE49-F238E27FC236}">
              <a16:creationId xmlns:a16="http://schemas.microsoft.com/office/drawing/2014/main" id="{3C319E7B-DBA4-4F46-AE5E-E26CE1D58B7D}"/>
            </a:ext>
          </a:extLst>
        </xdr:cNvPr>
        <xdr:cNvSpPr txBox="1"/>
      </xdr:nvSpPr>
      <xdr:spPr>
        <a:xfrm>
          <a:off x="789940" y="536321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364C2233-43B2-4E80-B900-FBB3135AACDF}"/>
            </a:ext>
          </a:extLst>
        </xdr:cNvPr>
        <xdr:cNvCxnSpPr/>
      </xdr:nvCxnSpPr>
      <xdr:spPr>
        <a:xfrm>
          <a:off x="1158875" y="5116195"/>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235" cy="225425"/>
    <xdr:sp macro="" textlink="">
      <xdr:nvSpPr>
        <xdr:cNvPr id="61" name="テキスト ボックス 60">
          <a:extLst>
            <a:ext uri="{FF2B5EF4-FFF2-40B4-BE49-F238E27FC236}">
              <a16:creationId xmlns:a16="http://schemas.microsoft.com/office/drawing/2014/main" id="{C4E7F469-C320-423A-9434-2666ECB311BD}"/>
            </a:ext>
          </a:extLst>
        </xdr:cNvPr>
        <xdr:cNvSpPr txBox="1"/>
      </xdr:nvSpPr>
      <xdr:spPr>
        <a:xfrm>
          <a:off x="789940" y="503174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F298F36-9B6E-4600-AE1D-5B90000683E4}"/>
            </a:ext>
          </a:extLst>
        </xdr:cNvPr>
        <xdr:cNvCxnSpPr/>
      </xdr:nvCxnSpPr>
      <xdr:spPr>
        <a:xfrm>
          <a:off x="1158875" y="4768850"/>
          <a:ext cx="38195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235" cy="222250"/>
    <xdr:sp macro="" textlink="">
      <xdr:nvSpPr>
        <xdr:cNvPr id="63" name="テキスト ボックス 62">
          <a:extLst>
            <a:ext uri="{FF2B5EF4-FFF2-40B4-BE49-F238E27FC236}">
              <a16:creationId xmlns:a16="http://schemas.microsoft.com/office/drawing/2014/main" id="{E08E5FBB-B813-4B74-AA5B-AC183405EB2E}"/>
            </a:ext>
          </a:extLst>
        </xdr:cNvPr>
        <xdr:cNvSpPr txBox="1"/>
      </xdr:nvSpPr>
      <xdr:spPr>
        <a:xfrm>
          <a:off x="789940" y="468439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AC84312-96B6-437A-A6C6-086CA1E6B9A8}"/>
            </a:ext>
          </a:extLst>
        </xdr:cNvPr>
        <xdr:cNvSpPr/>
      </xdr:nvSpPr>
      <xdr:spPr>
        <a:xfrm>
          <a:off x="1158875" y="4768850"/>
          <a:ext cx="381952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43155B5D-862B-4B3F-94AD-10FD8B7C6F6A}"/>
            </a:ext>
          </a:extLst>
        </xdr:cNvPr>
        <xdr:cNvCxnSpPr/>
      </xdr:nvCxnSpPr>
      <xdr:spPr>
        <a:xfrm flipV="1">
          <a:off x="4306570" y="5250815"/>
          <a:ext cx="1270" cy="1177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104775</xdr:rowOff>
    </xdr:from>
    <xdr:ext cx="401955" cy="259080"/>
    <xdr:sp macro="" textlink="">
      <xdr:nvSpPr>
        <xdr:cNvPr id="66" name="有形固定資産減価償却率最小値テキスト">
          <a:extLst>
            <a:ext uri="{FF2B5EF4-FFF2-40B4-BE49-F238E27FC236}">
              <a16:creationId xmlns:a16="http://schemas.microsoft.com/office/drawing/2014/main" id="{F8229685-31BC-424B-A555-B5066393F34A}"/>
            </a:ext>
          </a:extLst>
        </xdr:cNvPr>
        <xdr:cNvSpPr txBox="1"/>
      </xdr:nvSpPr>
      <xdr:spPr>
        <a:xfrm>
          <a:off x="4359275" y="64262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78.6</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EFD8B910-9A73-49EC-B8B2-9FB367FC8F77}"/>
            </a:ext>
          </a:extLst>
        </xdr:cNvPr>
        <xdr:cNvCxnSpPr/>
      </xdr:nvCxnSpPr>
      <xdr:spPr>
        <a:xfrm>
          <a:off x="4216400" y="642874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6350</xdr:rowOff>
    </xdr:from>
    <xdr:ext cx="401955" cy="255905"/>
    <xdr:sp macro="" textlink="">
      <xdr:nvSpPr>
        <xdr:cNvPr id="68" name="有形固定資産減価償却率最大値テキスト">
          <a:extLst>
            <a:ext uri="{FF2B5EF4-FFF2-40B4-BE49-F238E27FC236}">
              <a16:creationId xmlns:a16="http://schemas.microsoft.com/office/drawing/2014/main" id="{850D3FE2-38A8-423E-83BF-BC2F0056EF1C}"/>
            </a:ext>
          </a:extLst>
        </xdr:cNvPr>
        <xdr:cNvSpPr txBox="1"/>
      </xdr:nvSpPr>
      <xdr:spPr>
        <a:xfrm>
          <a:off x="4359275" y="50387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44.1</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17DCF255-D58B-4F64-B305-A83DFD4E149F}"/>
            </a:ext>
          </a:extLst>
        </xdr:cNvPr>
        <xdr:cNvCxnSpPr/>
      </xdr:nvCxnSpPr>
      <xdr:spPr>
        <a:xfrm>
          <a:off x="4216400" y="525081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114935</xdr:rowOff>
    </xdr:from>
    <xdr:ext cx="401955" cy="259080"/>
    <xdr:sp macro="" textlink="">
      <xdr:nvSpPr>
        <xdr:cNvPr id="70" name="有形固定資産減価償却率平均値テキスト">
          <a:extLst>
            <a:ext uri="{FF2B5EF4-FFF2-40B4-BE49-F238E27FC236}">
              <a16:creationId xmlns:a16="http://schemas.microsoft.com/office/drawing/2014/main" id="{6F13FA3D-183E-4B6D-8202-66D3A4B53521}"/>
            </a:ext>
          </a:extLst>
        </xdr:cNvPr>
        <xdr:cNvSpPr txBox="1"/>
      </xdr:nvSpPr>
      <xdr:spPr>
        <a:xfrm>
          <a:off x="4359275" y="595376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136525</xdr:rowOff>
    </xdr:from>
    <xdr:to>
      <xdr:col>23</xdr:col>
      <xdr:colOff>136525</xdr:colOff>
      <xdr:row>32</xdr:row>
      <xdr:rowOff>66675</xdr:rowOff>
    </xdr:to>
    <xdr:sp macro="" textlink="">
      <xdr:nvSpPr>
        <xdr:cNvPr id="71" name="フローチャート: 判断 70">
          <a:extLst>
            <a:ext uri="{FF2B5EF4-FFF2-40B4-BE49-F238E27FC236}">
              <a16:creationId xmlns:a16="http://schemas.microsoft.com/office/drawing/2014/main" id="{A53CEE44-DF9A-45F2-BE95-2BC77B6BDC15}"/>
            </a:ext>
          </a:extLst>
        </xdr:cNvPr>
        <xdr:cNvSpPr/>
      </xdr:nvSpPr>
      <xdr:spPr>
        <a:xfrm>
          <a:off x="4254500" y="59785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104140</xdr:rowOff>
    </xdr:from>
    <xdr:to>
      <xdr:col>19</xdr:col>
      <xdr:colOff>187325</xdr:colOff>
      <xdr:row>32</xdr:row>
      <xdr:rowOff>34290</xdr:rowOff>
    </xdr:to>
    <xdr:sp macro="" textlink="">
      <xdr:nvSpPr>
        <xdr:cNvPr id="72" name="フローチャート: 判断 71">
          <a:extLst>
            <a:ext uri="{FF2B5EF4-FFF2-40B4-BE49-F238E27FC236}">
              <a16:creationId xmlns:a16="http://schemas.microsoft.com/office/drawing/2014/main" id="{4886C098-44BB-4F35-A9B4-9577229CF26A}"/>
            </a:ext>
          </a:extLst>
        </xdr:cNvPr>
        <xdr:cNvSpPr/>
      </xdr:nvSpPr>
      <xdr:spPr>
        <a:xfrm>
          <a:off x="3616325" y="594614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71755</xdr:rowOff>
    </xdr:from>
    <xdr:to>
      <xdr:col>15</xdr:col>
      <xdr:colOff>187325</xdr:colOff>
      <xdr:row>32</xdr:row>
      <xdr:rowOff>1905</xdr:rowOff>
    </xdr:to>
    <xdr:sp macro="" textlink="">
      <xdr:nvSpPr>
        <xdr:cNvPr id="73" name="フローチャート: 判断 72">
          <a:extLst>
            <a:ext uri="{FF2B5EF4-FFF2-40B4-BE49-F238E27FC236}">
              <a16:creationId xmlns:a16="http://schemas.microsoft.com/office/drawing/2014/main" id="{0B238ADD-6CFD-4F49-9D42-6B86C8697942}"/>
            </a:ext>
          </a:extLst>
        </xdr:cNvPr>
        <xdr:cNvSpPr/>
      </xdr:nvSpPr>
      <xdr:spPr>
        <a:xfrm>
          <a:off x="2930525" y="59074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793C5AE1-77E3-4790-977C-4416BA42698C}"/>
            </a:ext>
          </a:extLst>
        </xdr:cNvPr>
        <xdr:cNvSpPr/>
      </xdr:nvSpPr>
      <xdr:spPr>
        <a:xfrm>
          <a:off x="2244725" y="58743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170815</xdr:rowOff>
    </xdr:from>
    <xdr:to>
      <xdr:col>7</xdr:col>
      <xdr:colOff>187325</xdr:colOff>
      <xdr:row>31</xdr:row>
      <xdr:rowOff>100965</xdr:rowOff>
    </xdr:to>
    <xdr:sp macro="" textlink="">
      <xdr:nvSpPr>
        <xdr:cNvPr id="75" name="フローチャート: 判断 74">
          <a:extLst>
            <a:ext uri="{FF2B5EF4-FFF2-40B4-BE49-F238E27FC236}">
              <a16:creationId xmlns:a16="http://schemas.microsoft.com/office/drawing/2014/main" id="{442D0942-DEAA-4DF1-89F8-7F9D22567CE8}"/>
            </a:ext>
          </a:extLst>
        </xdr:cNvPr>
        <xdr:cNvSpPr/>
      </xdr:nvSpPr>
      <xdr:spPr>
        <a:xfrm>
          <a:off x="1558925" y="58381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250"/>
    <xdr:sp macro="" textlink="">
      <xdr:nvSpPr>
        <xdr:cNvPr id="76" name="テキスト ボックス 75">
          <a:extLst>
            <a:ext uri="{FF2B5EF4-FFF2-40B4-BE49-F238E27FC236}">
              <a16:creationId xmlns:a16="http://schemas.microsoft.com/office/drawing/2014/main" id="{1A83749A-92B5-4EBB-80BC-A95EE4B59855}"/>
            </a:ext>
          </a:extLst>
        </xdr:cNvPr>
        <xdr:cNvSpPr txBox="1"/>
      </xdr:nvSpPr>
      <xdr:spPr>
        <a:xfrm>
          <a:off x="4149725" y="6856095"/>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77" name="テキスト ボックス 76">
          <a:extLst>
            <a:ext uri="{FF2B5EF4-FFF2-40B4-BE49-F238E27FC236}">
              <a16:creationId xmlns:a16="http://schemas.microsoft.com/office/drawing/2014/main" id="{82629F31-F487-4090-B4D6-743280000A77}"/>
            </a:ext>
          </a:extLst>
        </xdr:cNvPr>
        <xdr:cNvSpPr txBox="1"/>
      </xdr:nvSpPr>
      <xdr:spPr>
        <a:xfrm>
          <a:off x="3511550" y="68560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78" name="テキスト ボックス 77">
          <a:extLst>
            <a:ext uri="{FF2B5EF4-FFF2-40B4-BE49-F238E27FC236}">
              <a16:creationId xmlns:a16="http://schemas.microsoft.com/office/drawing/2014/main" id="{44E3F07E-BEA8-410A-AECC-BB30F395961F}"/>
            </a:ext>
          </a:extLst>
        </xdr:cNvPr>
        <xdr:cNvSpPr txBox="1"/>
      </xdr:nvSpPr>
      <xdr:spPr>
        <a:xfrm>
          <a:off x="2825750" y="68560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79" name="テキスト ボックス 78">
          <a:extLst>
            <a:ext uri="{FF2B5EF4-FFF2-40B4-BE49-F238E27FC236}">
              <a16:creationId xmlns:a16="http://schemas.microsoft.com/office/drawing/2014/main" id="{A8C3AAF9-E399-4AE1-BD79-1822D3A3B424}"/>
            </a:ext>
          </a:extLst>
        </xdr:cNvPr>
        <xdr:cNvSpPr txBox="1"/>
      </xdr:nvSpPr>
      <xdr:spPr>
        <a:xfrm>
          <a:off x="2139950" y="68560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80" name="テキスト ボックス 79">
          <a:extLst>
            <a:ext uri="{FF2B5EF4-FFF2-40B4-BE49-F238E27FC236}">
              <a16:creationId xmlns:a16="http://schemas.microsoft.com/office/drawing/2014/main" id="{DD7DB6DC-943F-4C7F-BA08-B3A608F331CC}"/>
            </a:ext>
          </a:extLst>
        </xdr:cNvPr>
        <xdr:cNvSpPr txBox="1"/>
      </xdr:nvSpPr>
      <xdr:spPr>
        <a:xfrm>
          <a:off x="1454150" y="68560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116840</xdr:rowOff>
    </xdr:from>
    <xdr:to>
      <xdr:col>23</xdr:col>
      <xdr:colOff>136525</xdr:colOff>
      <xdr:row>31</xdr:row>
      <xdr:rowOff>46990</xdr:rowOff>
    </xdr:to>
    <xdr:sp macro="" textlink="">
      <xdr:nvSpPr>
        <xdr:cNvPr id="81" name="楕円 80">
          <a:extLst>
            <a:ext uri="{FF2B5EF4-FFF2-40B4-BE49-F238E27FC236}">
              <a16:creationId xmlns:a16="http://schemas.microsoft.com/office/drawing/2014/main" id="{95FE4B90-2B7D-4A1B-B1C7-B909C4017EFB}"/>
            </a:ext>
          </a:extLst>
        </xdr:cNvPr>
        <xdr:cNvSpPr/>
      </xdr:nvSpPr>
      <xdr:spPr>
        <a:xfrm>
          <a:off x="4254500" y="5793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139700</xdr:rowOff>
    </xdr:from>
    <xdr:ext cx="401955" cy="259080"/>
    <xdr:sp macro="" textlink="">
      <xdr:nvSpPr>
        <xdr:cNvPr id="82" name="有形固定資産減価償却率該当値テキスト">
          <a:extLst>
            <a:ext uri="{FF2B5EF4-FFF2-40B4-BE49-F238E27FC236}">
              <a16:creationId xmlns:a16="http://schemas.microsoft.com/office/drawing/2014/main" id="{999B672B-10F2-47D5-843A-D779DDF9BAD2}"/>
            </a:ext>
          </a:extLst>
        </xdr:cNvPr>
        <xdr:cNvSpPr txBox="1"/>
      </xdr:nvSpPr>
      <xdr:spPr>
        <a:xfrm>
          <a:off x="4359275" y="56578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13970</xdr:rowOff>
    </xdr:from>
    <xdr:to>
      <xdr:col>19</xdr:col>
      <xdr:colOff>187325</xdr:colOff>
      <xdr:row>31</xdr:row>
      <xdr:rowOff>115570</xdr:rowOff>
    </xdr:to>
    <xdr:sp macro="" textlink="">
      <xdr:nvSpPr>
        <xdr:cNvPr id="83" name="楕円 82">
          <a:extLst>
            <a:ext uri="{FF2B5EF4-FFF2-40B4-BE49-F238E27FC236}">
              <a16:creationId xmlns:a16="http://schemas.microsoft.com/office/drawing/2014/main" id="{D67BF486-A767-41DC-BC08-9EBFD05E0B17}"/>
            </a:ext>
          </a:extLst>
        </xdr:cNvPr>
        <xdr:cNvSpPr/>
      </xdr:nvSpPr>
      <xdr:spPr>
        <a:xfrm>
          <a:off x="3616325" y="58496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167640</xdr:rowOff>
    </xdr:from>
    <xdr:to>
      <xdr:col>23</xdr:col>
      <xdr:colOff>85725</xdr:colOff>
      <xdr:row>31</xdr:row>
      <xdr:rowOff>64770</xdr:rowOff>
    </xdr:to>
    <xdr:cxnSp macro="">
      <xdr:nvCxnSpPr>
        <xdr:cNvPr id="84" name="直線コネクタ 83">
          <a:extLst>
            <a:ext uri="{FF2B5EF4-FFF2-40B4-BE49-F238E27FC236}">
              <a16:creationId xmlns:a16="http://schemas.microsoft.com/office/drawing/2014/main" id="{CB6D50DD-6DB1-408E-A01C-B873AD6CA516}"/>
            </a:ext>
          </a:extLst>
        </xdr:cNvPr>
        <xdr:cNvCxnSpPr/>
      </xdr:nvCxnSpPr>
      <xdr:spPr>
        <a:xfrm flipV="1">
          <a:off x="3673475" y="5841365"/>
          <a:ext cx="6286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113665</xdr:rowOff>
    </xdr:from>
    <xdr:to>
      <xdr:col>15</xdr:col>
      <xdr:colOff>187325</xdr:colOff>
      <xdr:row>31</xdr:row>
      <xdr:rowOff>43815</xdr:rowOff>
    </xdr:to>
    <xdr:sp macro="" textlink="">
      <xdr:nvSpPr>
        <xdr:cNvPr id="85" name="楕円 84">
          <a:extLst>
            <a:ext uri="{FF2B5EF4-FFF2-40B4-BE49-F238E27FC236}">
              <a16:creationId xmlns:a16="http://schemas.microsoft.com/office/drawing/2014/main" id="{DF2F01D6-12D3-4637-89CA-778FD9192065}"/>
            </a:ext>
          </a:extLst>
        </xdr:cNvPr>
        <xdr:cNvSpPr/>
      </xdr:nvSpPr>
      <xdr:spPr>
        <a:xfrm>
          <a:off x="2930525" y="57905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164465</xdr:rowOff>
    </xdr:from>
    <xdr:to>
      <xdr:col>19</xdr:col>
      <xdr:colOff>136525</xdr:colOff>
      <xdr:row>31</xdr:row>
      <xdr:rowOff>64770</xdr:rowOff>
    </xdr:to>
    <xdr:cxnSp macro="">
      <xdr:nvCxnSpPr>
        <xdr:cNvPr id="86" name="直線コネクタ 85">
          <a:extLst>
            <a:ext uri="{FF2B5EF4-FFF2-40B4-BE49-F238E27FC236}">
              <a16:creationId xmlns:a16="http://schemas.microsoft.com/office/drawing/2014/main" id="{A1D52206-99CB-49E6-8D58-2C3F22DCEAD7}"/>
            </a:ext>
          </a:extLst>
        </xdr:cNvPr>
        <xdr:cNvCxnSpPr/>
      </xdr:nvCxnSpPr>
      <xdr:spPr>
        <a:xfrm>
          <a:off x="2987675" y="5838190"/>
          <a:ext cx="6858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48895</xdr:rowOff>
    </xdr:from>
    <xdr:to>
      <xdr:col>11</xdr:col>
      <xdr:colOff>187325</xdr:colOff>
      <xdr:row>30</xdr:row>
      <xdr:rowOff>150495</xdr:rowOff>
    </xdr:to>
    <xdr:sp macro="" textlink="">
      <xdr:nvSpPr>
        <xdr:cNvPr id="87" name="楕円 86">
          <a:extLst>
            <a:ext uri="{FF2B5EF4-FFF2-40B4-BE49-F238E27FC236}">
              <a16:creationId xmlns:a16="http://schemas.microsoft.com/office/drawing/2014/main" id="{AE264495-1AEA-4293-B361-9E69FFCAD344}"/>
            </a:ext>
          </a:extLst>
        </xdr:cNvPr>
        <xdr:cNvSpPr/>
      </xdr:nvSpPr>
      <xdr:spPr>
        <a:xfrm>
          <a:off x="2244725" y="57226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99695</xdr:rowOff>
    </xdr:from>
    <xdr:to>
      <xdr:col>15</xdr:col>
      <xdr:colOff>136525</xdr:colOff>
      <xdr:row>30</xdr:row>
      <xdr:rowOff>164465</xdr:rowOff>
    </xdr:to>
    <xdr:cxnSp macro="">
      <xdr:nvCxnSpPr>
        <xdr:cNvPr id="88" name="直線コネクタ 87">
          <a:extLst>
            <a:ext uri="{FF2B5EF4-FFF2-40B4-BE49-F238E27FC236}">
              <a16:creationId xmlns:a16="http://schemas.microsoft.com/office/drawing/2014/main" id="{AF4E86CD-E458-4B4F-983D-F089BB47E778}"/>
            </a:ext>
          </a:extLst>
        </xdr:cNvPr>
        <xdr:cNvCxnSpPr/>
      </xdr:nvCxnSpPr>
      <xdr:spPr>
        <a:xfrm>
          <a:off x="2301875" y="5779770"/>
          <a:ext cx="6858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158750</xdr:rowOff>
    </xdr:from>
    <xdr:to>
      <xdr:col>7</xdr:col>
      <xdr:colOff>187325</xdr:colOff>
      <xdr:row>30</xdr:row>
      <xdr:rowOff>88900</xdr:rowOff>
    </xdr:to>
    <xdr:sp macro="" textlink="">
      <xdr:nvSpPr>
        <xdr:cNvPr id="89" name="楕円 88">
          <a:extLst>
            <a:ext uri="{FF2B5EF4-FFF2-40B4-BE49-F238E27FC236}">
              <a16:creationId xmlns:a16="http://schemas.microsoft.com/office/drawing/2014/main" id="{F51CF600-6472-4A47-B61D-8644A0E3B2F3}"/>
            </a:ext>
          </a:extLst>
        </xdr:cNvPr>
        <xdr:cNvSpPr/>
      </xdr:nvSpPr>
      <xdr:spPr>
        <a:xfrm>
          <a:off x="1558925" y="56769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38100</xdr:rowOff>
    </xdr:from>
    <xdr:to>
      <xdr:col>11</xdr:col>
      <xdr:colOff>136525</xdr:colOff>
      <xdr:row>30</xdr:row>
      <xdr:rowOff>99695</xdr:rowOff>
    </xdr:to>
    <xdr:cxnSp macro="">
      <xdr:nvCxnSpPr>
        <xdr:cNvPr id="90" name="直線コネクタ 89">
          <a:extLst>
            <a:ext uri="{FF2B5EF4-FFF2-40B4-BE49-F238E27FC236}">
              <a16:creationId xmlns:a16="http://schemas.microsoft.com/office/drawing/2014/main" id="{196119BB-D5E9-4609-8A54-44BE39DC5CC5}"/>
            </a:ext>
          </a:extLst>
        </xdr:cNvPr>
        <xdr:cNvCxnSpPr/>
      </xdr:nvCxnSpPr>
      <xdr:spPr>
        <a:xfrm>
          <a:off x="1616075" y="5715000"/>
          <a:ext cx="6858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32</xdr:row>
      <xdr:rowOff>25400</xdr:rowOff>
    </xdr:from>
    <xdr:ext cx="401955" cy="259080"/>
    <xdr:sp macro="" textlink="">
      <xdr:nvSpPr>
        <xdr:cNvPr id="91" name="n_1aveValue有形固定資産減価償却率">
          <a:extLst>
            <a:ext uri="{FF2B5EF4-FFF2-40B4-BE49-F238E27FC236}">
              <a16:creationId xmlns:a16="http://schemas.microsoft.com/office/drawing/2014/main" id="{6853C039-F0C5-4ED7-B05A-AE44D1826CCA}"/>
            </a:ext>
          </a:extLst>
        </xdr:cNvPr>
        <xdr:cNvSpPr txBox="1"/>
      </xdr:nvSpPr>
      <xdr:spPr>
        <a:xfrm>
          <a:off x="3474085" y="60293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164465</xdr:rowOff>
    </xdr:from>
    <xdr:ext cx="401955" cy="259080"/>
    <xdr:sp macro="" textlink="">
      <xdr:nvSpPr>
        <xdr:cNvPr id="92" name="n_2aveValue有形固定資産減価償却率">
          <a:extLst>
            <a:ext uri="{FF2B5EF4-FFF2-40B4-BE49-F238E27FC236}">
              <a16:creationId xmlns:a16="http://schemas.microsoft.com/office/drawing/2014/main" id="{D6693DB6-212B-411A-BBC5-0CF2CED41F74}"/>
            </a:ext>
          </a:extLst>
        </xdr:cNvPr>
        <xdr:cNvSpPr txBox="1"/>
      </xdr:nvSpPr>
      <xdr:spPr>
        <a:xfrm>
          <a:off x="2797810" y="60001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128270</xdr:rowOff>
    </xdr:from>
    <xdr:ext cx="401955" cy="259080"/>
    <xdr:sp macro="" textlink="">
      <xdr:nvSpPr>
        <xdr:cNvPr id="93" name="n_3aveValue有形固定資産減価償却率">
          <a:extLst>
            <a:ext uri="{FF2B5EF4-FFF2-40B4-BE49-F238E27FC236}">
              <a16:creationId xmlns:a16="http://schemas.microsoft.com/office/drawing/2014/main" id="{5B478EC4-4992-4E87-B46B-9189F58AF87E}"/>
            </a:ext>
          </a:extLst>
        </xdr:cNvPr>
        <xdr:cNvSpPr txBox="1"/>
      </xdr:nvSpPr>
      <xdr:spPr>
        <a:xfrm>
          <a:off x="2112010" y="5963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92075</xdr:rowOff>
    </xdr:from>
    <xdr:ext cx="401955" cy="259080"/>
    <xdr:sp macro="" textlink="">
      <xdr:nvSpPr>
        <xdr:cNvPr id="94" name="n_4aveValue有形固定資産減価償却率">
          <a:extLst>
            <a:ext uri="{FF2B5EF4-FFF2-40B4-BE49-F238E27FC236}">
              <a16:creationId xmlns:a16="http://schemas.microsoft.com/office/drawing/2014/main" id="{45A5B296-C5F6-4C71-9C6E-E94B0B60532D}"/>
            </a:ext>
          </a:extLst>
        </xdr:cNvPr>
        <xdr:cNvSpPr txBox="1"/>
      </xdr:nvSpPr>
      <xdr:spPr>
        <a:xfrm>
          <a:off x="1426210" y="59309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132080</xdr:rowOff>
    </xdr:from>
    <xdr:ext cx="401955" cy="255905"/>
    <xdr:sp macro="" textlink="">
      <xdr:nvSpPr>
        <xdr:cNvPr id="95" name="n_1mainValue有形固定資産減価償却率">
          <a:extLst>
            <a:ext uri="{FF2B5EF4-FFF2-40B4-BE49-F238E27FC236}">
              <a16:creationId xmlns:a16="http://schemas.microsoft.com/office/drawing/2014/main" id="{2667A4BB-A5D4-4EE6-9531-F9EA106A8F11}"/>
            </a:ext>
          </a:extLst>
        </xdr:cNvPr>
        <xdr:cNvSpPr txBox="1"/>
      </xdr:nvSpPr>
      <xdr:spPr>
        <a:xfrm>
          <a:off x="3474085" y="56470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60325</xdr:rowOff>
    </xdr:from>
    <xdr:ext cx="401955" cy="259080"/>
    <xdr:sp macro="" textlink="">
      <xdr:nvSpPr>
        <xdr:cNvPr id="96" name="n_2mainValue有形固定資産減価償却率">
          <a:extLst>
            <a:ext uri="{FF2B5EF4-FFF2-40B4-BE49-F238E27FC236}">
              <a16:creationId xmlns:a16="http://schemas.microsoft.com/office/drawing/2014/main" id="{7D504B2E-3503-4DC7-9CB9-AAABCCCC6E61}"/>
            </a:ext>
          </a:extLst>
        </xdr:cNvPr>
        <xdr:cNvSpPr txBox="1"/>
      </xdr:nvSpPr>
      <xdr:spPr>
        <a:xfrm>
          <a:off x="2797810" y="55784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167005</xdr:rowOff>
    </xdr:from>
    <xdr:ext cx="401955" cy="255905"/>
    <xdr:sp macro="" textlink="">
      <xdr:nvSpPr>
        <xdr:cNvPr id="97" name="n_3mainValue有形固定資産減価償却率">
          <a:extLst>
            <a:ext uri="{FF2B5EF4-FFF2-40B4-BE49-F238E27FC236}">
              <a16:creationId xmlns:a16="http://schemas.microsoft.com/office/drawing/2014/main" id="{FE1BCCD5-98FF-44B8-970C-104A7D06B32D}"/>
            </a:ext>
          </a:extLst>
        </xdr:cNvPr>
        <xdr:cNvSpPr txBox="1"/>
      </xdr:nvSpPr>
      <xdr:spPr>
        <a:xfrm>
          <a:off x="2112010" y="55168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28</xdr:row>
      <xdr:rowOff>105410</xdr:rowOff>
    </xdr:from>
    <xdr:ext cx="401955" cy="259080"/>
    <xdr:sp macro="" textlink="">
      <xdr:nvSpPr>
        <xdr:cNvPr id="98" name="n_4mainValue有形固定資産減価償却率">
          <a:extLst>
            <a:ext uri="{FF2B5EF4-FFF2-40B4-BE49-F238E27FC236}">
              <a16:creationId xmlns:a16="http://schemas.microsoft.com/office/drawing/2014/main" id="{E987743F-FB5A-4054-8955-9909540E02F0}"/>
            </a:ext>
          </a:extLst>
        </xdr:cNvPr>
        <xdr:cNvSpPr txBox="1"/>
      </xdr:nvSpPr>
      <xdr:spPr>
        <a:xfrm>
          <a:off x="1426210" y="54552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A4187474-46A4-49C4-B42F-796CFCC182F3}"/>
            </a:ext>
          </a:extLst>
        </xdr:cNvPr>
        <xdr:cNvSpPr/>
      </xdr:nvSpPr>
      <xdr:spPr>
        <a:xfrm>
          <a:off x="10198100" y="4092575"/>
          <a:ext cx="3800475" cy="3149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5FFA9F72-2ECC-4D56-A683-DF007A4BF9FC}"/>
            </a:ext>
          </a:extLst>
        </xdr:cNvPr>
        <xdr:cNvSpPr/>
      </xdr:nvSpPr>
      <xdr:spPr>
        <a:xfrm>
          <a:off x="11153775" y="4465955"/>
          <a:ext cx="94297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092DDF9D-78F1-4B87-9104-FAD2EE88DB7D}"/>
            </a:ext>
          </a:extLst>
        </xdr:cNvPr>
        <xdr:cNvSpPr/>
      </xdr:nvSpPr>
      <xdr:spPr>
        <a:xfrm>
          <a:off x="12446635" y="4449445"/>
          <a:ext cx="862330" cy="283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[ 842.9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77521A9-45E5-4995-92A9-712B636D6FF2}"/>
            </a:ext>
          </a:extLst>
        </xdr:cNvPr>
        <xdr:cNvSpPr/>
      </xdr:nvSpPr>
      <xdr:spPr>
        <a:xfrm>
          <a:off x="139700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0F55DB1-16FF-4A32-9F29-E94D2C44C25A}"/>
            </a:ext>
          </a:extLst>
        </xdr:cNvPr>
        <xdr:cNvSpPr/>
      </xdr:nvSpPr>
      <xdr:spPr>
        <a:xfrm>
          <a:off x="139700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2BC8ED9-6070-4503-9DE1-41F694A0EC14}"/>
            </a:ext>
          </a:extLst>
        </xdr:cNvPr>
        <xdr:cNvSpPr/>
      </xdr:nvSpPr>
      <xdr:spPr>
        <a:xfrm>
          <a:off x="15341600"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C6A5238-FC16-435B-B67D-2349E987C8D8}"/>
            </a:ext>
          </a:extLst>
        </xdr:cNvPr>
        <xdr:cNvSpPr/>
      </xdr:nvSpPr>
      <xdr:spPr>
        <a:xfrm>
          <a:off x="15341600"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970A8785-BD59-4CFE-B9D8-111A258A25E2}"/>
            </a:ext>
          </a:extLst>
        </xdr:cNvPr>
        <xdr:cNvSpPr/>
      </xdr:nvSpPr>
      <xdr:spPr>
        <a:xfrm>
          <a:off x="16817975" y="4220210"/>
          <a:ext cx="13716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683475E-3A97-4582-8B00-E2C63D0CB0B1}"/>
            </a:ext>
          </a:extLst>
        </xdr:cNvPr>
        <xdr:cNvSpPr/>
      </xdr:nvSpPr>
      <xdr:spPr>
        <a:xfrm>
          <a:off x="16817975" y="4407535"/>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575.6</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84E10C1-964D-4069-B73D-9FFA2161B6B6}"/>
            </a:ext>
          </a:extLst>
        </xdr:cNvPr>
        <xdr:cNvSpPr/>
      </xdr:nvSpPr>
      <xdr:spPr>
        <a:xfrm>
          <a:off x="10198100" y="4768850"/>
          <a:ext cx="3800475" cy="20383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88977D6-1147-4FE9-8422-0911B4BE22CF}"/>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649986EC-6C5A-4830-AD43-21033DF55D17}"/>
            </a:ext>
          </a:extLst>
        </xdr:cNvPr>
        <xdr:cNvSpPr/>
      </xdr:nvSpPr>
      <xdr:spPr>
        <a:xfrm>
          <a:off x="14246225" y="4835525"/>
          <a:ext cx="41148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65B2267A-0462-4221-AC7B-2065BE2232E4}"/>
            </a:ext>
          </a:extLst>
        </xdr:cNvPr>
        <xdr:cNvSpPr txBox="1"/>
      </xdr:nvSpPr>
      <xdr:spPr>
        <a:xfrm>
          <a:off x="14322425" y="5045075"/>
          <a:ext cx="4105275" cy="168592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地方債の新規発行を抑制しつつ計画的な償還を行うことで将来負担額は減少したものの、基金を活用した事業の実施に伴う充当可能財源の減少などにより、債務償還比率は前年度から46.5ポイント上昇し、引き続き類似団体平均を上回っている。児童相談所建設事業や一般廃棄物処理施設建設事業などが完成したことに伴い、今後は地方債現在高の減少が見込まれているが、物価高騰や人件費の上昇などの影響が継続的に見込まれることから、より効率的な施設管理や適正な職員配置によりコスト低減に努めていく。</a:t>
          </a:r>
        </a:p>
        <a:p>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729049D3-648E-4609-8DAF-E0B3BB992CF3}"/>
            </a:ext>
          </a:extLst>
        </xdr:cNvPr>
        <xdr:cNvSpPr txBox="1"/>
      </xdr:nvSpPr>
      <xdr:spPr>
        <a:xfrm>
          <a:off x="10160000" y="458787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849A0DB-6F80-4EB5-AFE1-1827D53EE1C9}"/>
            </a:ext>
          </a:extLst>
        </xdr:cNvPr>
        <xdr:cNvCxnSpPr/>
      </xdr:nvCxnSpPr>
      <xdr:spPr>
        <a:xfrm>
          <a:off x="10198100" y="680720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14" name="テキスト ボックス 113">
          <a:extLst>
            <a:ext uri="{FF2B5EF4-FFF2-40B4-BE49-F238E27FC236}">
              <a16:creationId xmlns:a16="http://schemas.microsoft.com/office/drawing/2014/main" id="{E387486A-05EE-4313-96CB-95887C79D778}"/>
            </a:ext>
          </a:extLst>
        </xdr:cNvPr>
        <xdr:cNvSpPr txBox="1"/>
      </xdr:nvSpPr>
      <xdr:spPr>
        <a:xfrm>
          <a:off x="9702800" y="6723380"/>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5" name="直線コネクタ 114">
          <a:extLst>
            <a:ext uri="{FF2B5EF4-FFF2-40B4-BE49-F238E27FC236}">
              <a16:creationId xmlns:a16="http://schemas.microsoft.com/office/drawing/2014/main" id="{B89A9C4C-1DC1-481C-BDF1-7FF1B5F8AA70}"/>
            </a:ext>
          </a:extLst>
        </xdr:cNvPr>
        <xdr:cNvCxnSpPr/>
      </xdr:nvCxnSpPr>
      <xdr:spPr>
        <a:xfrm>
          <a:off x="10198100" y="647573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6" name="テキスト ボックス 115">
          <a:extLst>
            <a:ext uri="{FF2B5EF4-FFF2-40B4-BE49-F238E27FC236}">
              <a16:creationId xmlns:a16="http://schemas.microsoft.com/office/drawing/2014/main" id="{A271EF05-BDC0-4506-A929-0113704153A8}"/>
            </a:ext>
          </a:extLst>
        </xdr:cNvPr>
        <xdr:cNvSpPr txBox="1"/>
      </xdr:nvSpPr>
      <xdr:spPr>
        <a:xfrm>
          <a:off x="9702800" y="6382385"/>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7" name="直線コネクタ 116">
          <a:extLst>
            <a:ext uri="{FF2B5EF4-FFF2-40B4-BE49-F238E27FC236}">
              <a16:creationId xmlns:a16="http://schemas.microsoft.com/office/drawing/2014/main" id="{5E490B0A-0939-4CBE-A843-A56E9E66C044}"/>
            </a:ext>
          </a:extLst>
        </xdr:cNvPr>
        <xdr:cNvCxnSpPr/>
      </xdr:nvCxnSpPr>
      <xdr:spPr>
        <a:xfrm>
          <a:off x="10198100" y="613537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7670" cy="222250"/>
    <xdr:sp macro="" textlink="">
      <xdr:nvSpPr>
        <xdr:cNvPr id="118" name="テキスト ボックス 117">
          <a:extLst>
            <a:ext uri="{FF2B5EF4-FFF2-40B4-BE49-F238E27FC236}">
              <a16:creationId xmlns:a16="http://schemas.microsoft.com/office/drawing/2014/main" id="{EFB276B6-BCF1-4F8E-B026-BDA42F35EA2A}"/>
            </a:ext>
          </a:extLst>
        </xdr:cNvPr>
        <xdr:cNvSpPr txBox="1"/>
      </xdr:nvSpPr>
      <xdr:spPr>
        <a:xfrm>
          <a:off x="9761855" y="604139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F9C008EE-3F08-4E95-B1E7-2EB2103A57D0}"/>
            </a:ext>
          </a:extLst>
        </xdr:cNvPr>
        <xdr:cNvCxnSpPr/>
      </xdr:nvCxnSpPr>
      <xdr:spPr>
        <a:xfrm>
          <a:off x="10198100" y="579755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7670" cy="225425"/>
    <xdr:sp macro="" textlink="">
      <xdr:nvSpPr>
        <xdr:cNvPr id="120" name="テキスト ボックス 119">
          <a:extLst>
            <a:ext uri="{FF2B5EF4-FFF2-40B4-BE49-F238E27FC236}">
              <a16:creationId xmlns:a16="http://schemas.microsoft.com/office/drawing/2014/main" id="{291A57E8-64EB-406F-999E-FF6A70AF6BD4}"/>
            </a:ext>
          </a:extLst>
        </xdr:cNvPr>
        <xdr:cNvSpPr txBox="1"/>
      </xdr:nvSpPr>
      <xdr:spPr>
        <a:xfrm>
          <a:off x="9761855" y="5703570"/>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1" name="直線コネクタ 120">
          <a:extLst>
            <a:ext uri="{FF2B5EF4-FFF2-40B4-BE49-F238E27FC236}">
              <a16:creationId xmlns:a16="http://schemas.microsoft.com/office/drawing/2014/main" id="{7E5C03D0-509C-4F09-841F-E6D1E465AF66}"/>
            </a:ext>
          </a:extLst>
        </xdr:cNvPr>
        <xdr:cNvCxnSpPr/>
      </xdr:nvCxnSpPr>
      <xdr:spPr>
        <a:xfrm>
          <a:off x="10198100" y="545655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7670" cy="222250"/>
    <xdr:sp macro="" textlink="">
      <xdr:nvSpPr>
        <xdr:cNvPr id="122" name="テキスト ボックス 121">
          <a:extLst>
            <a:ext uri="{FF2B5EF4-FFF2-40B4-BE49-F238E27FC236}">
              <a16:creationId xmlns:a16="http://schemas.microsoft.com/office/drawing/2014/main" id="{EAE6BEB1-BBC4-4EC0-8F0F-DB54153465FD}"/>
            </a:ext>
          </a:extLst>
        </xdr:cNvPr>
        <xdr:cNvSpPr txBox="1"/>
      </xdr:nvSpPr>
      <xdr:spPr>
        <a:xfrm>
          <a:off x="9761855" y="536321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3" name="直線コネクタ 122">
          <a:extLst>
            <a:ext uri="{FF2B5EF4-FFF2-40B4-BE49-F238E27FC236}">
              <a16:creationId xmlns:a16="http://schemas.microsoft.com/office/drawing/2014/main" id="{BAAF8C27-A73F-4D44-B6E6-0A8993C3AE15}"/>
            </a:ext>
          </a:extLst>
        </xdr:cNvPr>
        <xdr:cNvCxnSpPr/>
      </xdr:nvCxnSpPr>
      <xdr:spPr>
        <a:xfrm>
          <a:off x="10198100" y="5116195"/>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4" name="テキスト ボックス 123">
          <a:extLst>
            <a:ext uri="{FF2B5EF4-FFF2-40B4-BE49-F238E27FC236}">
              <a16:creationId xmlns:a16="http://schemas.microsoft.com/office/drawing/2014/main" id="{81ED2AEB-8174-4904-AD6A-474C1D7240D5}"/>
            </a:ext>
          </a:extLst>
        </xdr:cNvPr>
        <xdr:cNvSpPr txBox="1"/>
      </xdr:nvSpPr>
      <xdr:spPr>
        <a:xfrm>
          <a:off x="9867900" y="503174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7D242A4-9B0A-4171-BDC2-CE525E64FFF4}"/>
            </a:ext>
          </a:extLst>
        </xdr:cNvPr>
        <xdr:cNvCxnSpPr/>
      </xdr:nvCxnSpPr>
      <xdr:spPr>
        <a:xfrm>
          <a:off x="10198100" y="4768850"/>
          <a:ext cx="38004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710185F-8508-4C16-8B3E-4551A78CA1A2}"/>
            </a:ext>
          </a:extLst>
        </xdr:cNvPr>
        <xdr:cNvSpPr/>
      </xdr:nvSpPr>
      <xdr:spPr>
        <a:xfrm>
          <a:off x="10198100" y="4768850"/>
          <a:ext cx="3800475" cy="20383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35</xdr:row>
      <xdr:rowOff>12700</xdr:rowOff>
    </xdr:to>
    <xdr:cxnSp macro="">
      <xdr:nvCxnSpPr>
        <xdr:cNvPr id="127" name="直線コネクタ 126">
          <a:extLst>
            <a:ext uri="{FF2B5EF4-FFF2-40B4-BE49-F238E27FC236}">
              <a16:creationId xmlns:a16="http://schemas.microsoft.com/office/drawing/2014/main" id="{A5620373-3721-4F0A-9176-CA3A21880689}"/>
            </a:ext>
          </a:extLst>
        </xdr:cNvPr>
        <xdr:cNvCxnSpPr/>
      </xdr:nvCxnSpPr>
      <xdr:spPr>
        <a:xfrm flipV="1">
          <a:off x="13326745" y="5116195"/>
          <a:ext cx="1270" cy="1379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16510</xdr:rowOff>
    </xdr:from>
    <xdr:ext cx="557530" cy="259080"/>
    <xdr:sp macro="" textlink="">
      <xdr:nvSpPr>
        <xdr:cNvPr id="128" name="債務償還比率最小値テキスト">
          <a:extLst>
            <a:ext uri="{FF2B5EF4-FFF2-40B4-BE49-F238E27FC236}">
              <a16:creationId xmlns:a16="http://schemas.microsoft.com/office/drawing/2014/main" id="{E58FB9C4-332F-4479-8B3F-35EFF82D0D7F}"/>
            </a:ext>
          </a:extLst>
        </xdr:cNvPr>
        <xdr:cNvSpPr txBox="1"/>
      </xdr:nvSpPr>
      <xdr:spPr>
        <a:xfrm>
          <a:off x="13379450" y="6503035"/>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1,227.3</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12700</xdr:rowOff>
    </xdr:from>
    <xdr:to>
      <xdr:col>76</xdr:col>
      <xdr:colOff>111125</xdr:colOff>
      <xdr:row>35</xdr:row>
      <xdr:rowOff>12700</xdr:rowOff>
    </xdr:to>
    <xdr:cxnSp macro="">
      <xdr:nvCxnSpPr>
        <xdr:cNvPr id="129" name="直線コネクタ 128">
          <a:extLst>
            <a:ext uri="{FF2B5EF4-FFF2-40B4-BE49-F238E27FC236}">
              <a16:creationId xmlns:a16="http://schemas.microsoft.com/office/drawing/2014/main" id="{F2B64C64-A71C-4C14-9A67-E8F4A7FC0B7F}"/>
            </a:ext>
          </a:extLst>
        </xdr:cNvPr>
        <xdr:cNvCxnSpPr/>
      </xdr:nvCxnSpPr>
      <xdr:spPr>
        <a:xfrm>
          <a:off x="13255625" y="64960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185" cy="255905"/>
    <xdr:sp macro="" textlink="">
      <xdr:nvSpPr>
        <xdr:cNvPr id="130" name="債務償還比率最大値テキスト">
          <a:extLst>
            <a:ext uri="{FF2B5EF4-FFF2-40B4-BE49-F238E27FC236}">
              <a16:creationId xmlns:a16="http://schemas.microsoft.com/office/drawing/2014/main" id="{1B5B8072-70CB-4C6A-8761-7EBFD43E7399}"/>
            </a:ext>
          </a:extLst>
        </xdr:cNvPr>
        <xdr:cNvSpPr txBox="1"/>
      </xdr:nvSpPr>
      <xdr:spPr>
        <a:xfrm>
          <a:off x="13379450" y="4894580"/>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1" name="直線コネクタ 130">
          <a:extLst>
            <a:ext uri="{FF2B5EF4-FFF2-40B4-BE49-F238E27FC236}">
              <a16:creationId xmlns:a16="http://schemas.microsoft.com/office/drawing/2014/main" id="{9F061C90-8F56-41CA-978A-9B57572F924D}"/>
            </a:ext>
          </a:extLst>
        </xdr:cNvPr>
        <xdr:cNvCxnSpPr/>
      </xdr:nvCxnSpPr>
      <xdr:spPr>
        <a:xfrm>
          <a:off x="13255625" y="5116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41910</xdr:rowOff>
    </xdr:from>
    <xdr:ext cx="466725" cy="255905"/>
    <xdr:sp macro="" textlink="">
      <xdr:nvSpPr>
        <xdr:cNvPr id="132" name="債務償還比率平均値テキスト">
          <a:extLst>
            <a:ext uri="{FF2B5EF4-FFF2-40B4-BE49-F238E27FC236}">
              <a16:creationId xmlns:a16="http://schemas.microsoft.com/office/drawing/2014/main" id="{66B30769-D6D4-4FAA-A742-5036A7A814A7}"/>
            </a:ext>
          </a:extLst>
        </xdr:cNvPr>
        <xdr:cNvSpPr txBox="1"/>
      </xdr:nvSpPr>
      <xdr:spPr>
        <a:xfrm>
          <a:off x="13379450" y="5560060"/>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560.4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19050</xdr:rowOff>
    </xdr:from>
    <xdr:to>
      <xdr:col>76</xdr:col>
      <xdr:colOff>73025</xdr:colOff>
      <xdr:row>30</xdr:row>
      <xdr:rowOff>120650</xdr:rowOff>
    </xdr:to>
    <xdr:sp macro="" textlink="">
      <xdr:nvSpPr>
        <xdr:cNvPr id="133" name="フローチャート: 判断 132">
          <a:extLst>
            <a:ext uri="{FF2B5EF4-FFF2-40B4-BE49-F238E27FC236}">
              <a16:creationId xmlns:a16="http://schemas.microsoft.com/office/drawing/2014/main" id="{87C9D5D0-AFEE-4D96-B333-BA8B83C02CC8}"/>
            </a:ext>
          </a:extLst>
        </xdr:cNvPr>
        <xdr:cNvSpPr/>
      </xdr:nvSpPr>
      <xdr:spPr>
        <a:xfrm>
          <a:off x="13293725" y="56959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35560</xdr:rowOff>
    </xdr:from>
    <xdr:to>
      <xdr:col>72</xdr:col>
      <xdr:colOff>123825</xdr:colOff>
      <xdr:row>30</xdr:row>
      <xdr:rowOff>137160</xdr:rowOff>
    </xdr:to>
    <xdr:sp macro="" textlink="">
      <xdr:nvSpPr>
        <xdr:cNvPr id="134" name="フローチャート: 判断 133">
          <a:extLst>
            <a:ext uri="{FF2B5EF4-FFF2-40B4-BE49-F238E27FC236}">
              <a16:creationId xmlns:a16="http://schemas.microsoft.com/office/drawing/2014/main" id="{C21B2C2B-405F-493A-9CD9-46478C74F4D9}"/>
            </a:ext>
          </a:extLst>
        </xdr:cNvPr>
        <xdr:cNvSpPr/>
      </xdr:nvSpPr>
      <xdr:spPr>
        <a:xfrm>
          <a:off x="12646025" y="57124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29210</xdr:rowOff>
    </xdr:from>
    <xdr:to>
      <xdr:col>68</xdr:col>
      <xdr:colOff>123825</xdr:colOff>
      <xdr:row>30</xdr:row>
      <xdr:rowOff>130175</xdr:rowOff>
    </xdr:to>
    <xdr:sp macro="" textlink="">
      <xdr:nvSpPr>
        <xdr:cNvPr id="135" name="フローチャート: 判断 134">
          <a:extLst>
            <a:ext uri="{FF2B5EF4-FFF2-40B4-BE49-F238E27FC236}">
              <a16:creationId xmlns:a16="http://schemas.microsoft.com/office/drawing/2014/main" id="{D62EB146-5CE1-4E25-8BF8-EECA4B4C737E}"/>
            </a:ext>
          </a:extLst>
        </xdr:cNvPr>
        <xdr:cNvSpPr/>
      </xdr:nvSpPr>
      <xdr:spPr>
        <a:xfrm>
          <a:off x="11960225" y="5702935"/>
          <a:ext cx="9525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125095</xdr:rowOff>
    </xdr:from>
    <xdr:to>
      <xdr:col>64</xdr:col>
      <xdr:colOff>123825</xdr:colOff>
      <xdr:row>30</xdr:row>
      <xdr:rowOff>55245</xdr:rowOff>
    </xdr:to>
    <xdr:sp macro="" textlink="">
      <xdr:nvSpPr>
        <xdr:cNvPr id="136" name="フローチャート: 判断 135">
          <a:extLst>
            <a:ext uri="{FF2B5EF4-FFF2-40B4-BE49-F238E27FC236}">
              <a16:creationId xmlns:a16="http://schemas.microsoft.com/office/drawing/2014/main" id="{CCA6CF26-9344-404E-A755-B9F44F8B8AF8}"/>
            </a:ext>
          </a:extLst>
        </xdr:cNvPr>
        <xdr:cNvSpPr/>
      </xdr:nvSpPr>
      <xdr:spPr>
        <a:xfrm>
          <a:off x="11274425" y="56368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135890</xdr:rowOff>
    </xdr:from>
    <xdr:to>
      <xdr:col>60</xdr:col>
      <xdr:colOff>123825</xdr:colOff>
      <xdr:row>31</xdr:row>
      <xdr:rowOff>66040</xdr:rowOff>
    </xdr:to>
    <xdr:sp macro="" textlink="">
      <xdr:nvSpPr>
        <xdr:cNvPr id="137" name="フローチャート: 判断 136">
          <a:extLst>
            <a:ext uri="{FF2B5EF4-FFF2-40B4-BE49-F238E27FC236}">
              <a16:creationId xmlns:a16="http://schemas.microsoft.com/office/drawing/2014/main" id="{871F6FEA-7222-48B7-B2B5-9431FA4E7522}"/>
            </a:ext>
          </a:extLst>
        </xdr:cNvPr>
        <xdr:cNvSpPr/>
      </xdr:nvSpPr>
      <xdr:spPr>
        <a:xfrm>
          <a:off x="10588625" y="58127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250"/>
    <xdr:sp macro="" textlink="">
      <xdr:nvSpPr>
        <xdr:cNvPr id="138" name="テキスト ボックス 137">
          <a:extLst>
            <a:ext uri="{FF2B5EF4-FFF2-40B4-BE49-F238E27FC236}">
              <a16:creationId xmlns:a16="http://schemas.microsoft.com/office/drawing/2014/main" id="{91067749-3C59-43FF-B557-F346812B394B}"/>
            </a:ext>
          </a:extLst>
        </xdr:cNvPr>
        <xdr:cNvSpPr txBox="1"/>
      </xdr:nvSpPr>
      <xdr:spPr>
        <a:xfrm>
          <a:off x="13169900" y="6856095"/>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39" name="テキスト ボックス 138">
          <a:extLst>
            <a:ext uri="{FF2B5EF4-FFF2-40B4-BE49-F238E27FC236}">
              <a16:creationId xmlns:a16="http://schemas.microsoft.com/office/drawing/2014/main" id="{E8BA36B6-753E-42B4-B972-6CE1947417E0}"/>
            </a:ext>
          </a:extLst>
        </xdr:cNvPr>
        <xdr:cNvSpPr txBox="1"/>
      </xdr:nvSpPr>
      <xdr:spPr>
        <a:xfrm>
          <a:off x="12531725" y="68560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40" name="テキスト ボックス 139">
          <a:extLst>
            <a:ext uri="{FF2B5EF4-FFF2-40B4-BE49-F238E27FC236}">
              <a16:creationId xmlns:a16="http://schemas.microsoft.com/office/drawing/2014/main" id="{6192375B-421A-47FE-B9BA-92F8B1133B95}"/>
            </a:ext>
          </a:extLst>
        </xdr:cNvPr>
        <xdr:cNvSpPr txBox="1"/>
      </xdr:nvSpPr>
      <xdr:spPr>
        <a:xfrm>
          <a:off x="11845925" y="68560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41" name="テキスト ボックス 140">
          <a:extLst>
            <a:ext uri="{FF2B5EF4-FFF2-40B4-BE49-F238E27FC236}">
              <a16:creationId xmlns:a16="http://schemas.microsoft.com/office/drawing/2014/main" id="{8C597956-61D5-4EFF-BBEF-5D42855F725B}"/>
            </a:ext>
          </a:extLst>
        </xdr:cNvPr>
        <xdr:cNvSpPr txBox="1"/>
      </xdr:nvSpPr>
      <xdr:spPr>
        <a:xfrm>
          <a:off x="11160125" y="68560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42" name="テキスト ボックス 141">
          <a:extLst>
            <a:ext uri="{FF2B5EF4-FFF2-40B4-BE49-F238E27FC236}">
              <a16:creationId xmlns:a16="http://schemas.microsoft.com/office/drawing/2014/main" id="{AFCE2EFC-0C98-427B-89B0-B0A7E24CD43F}"/>
            </a:ext>
          </a:extLst>
        </xdr:cNvPr>
        <xdr:cNvSpPr txBox="1"/>
      </xdr:nvSpPr>
      <xdr:spPr>
        <a:xfrm>
          <a:off x="10474325" y="685609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32</xdr:row>
      <xdr:rowOff>15240</xdr:rowOff>
    </xdr:from>
    <xdr:to>
      <xdr:col>76</xdr:col>
      <xdr:colOff>73025</xdr:colOff>
      <xdr:row>32</xdr:row>
      <xdr:rowOff>116840</xdr:rowOff>
    </xdr:to>
    <xdr:sp macro="" textlink="">
      <xdr:nvSpPr>
        <xdr:cNvPr id="143" name="楕円 142">
          <a:extLst>
            <a:ext uri="{FF2B5EF4-FFF2-40B4-BE49-F238E27FC236}">
              <a16:creationId xmlns:a16="http://schemas.microsoft.com/office/drawing/2014/main" id="{17469A07-416F-4ED6-8772-97FBAB3492D1}"/>
            </a:ext>
          </a:extLst>
        </xdr:cNvPr>
        <xdr:cNvSpPr/>
      </xdr:nvSpPr>
      <xdr:spPr>
        <a:xfrm>
          <a:off x="13293725" y="60128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165100</xdr:rowOff>
    </xdr:from>
    <xdr:ext cx="466725" cy="259080"/>
    <xdr:sp macro="" textlink="">
      <xdr:nvSpPr>
        <xdr:cNvPr id="144" name="債務償還比率該当値テキスト">
          <a:extLst>
            <a:ext uri="{FF2B5EF4-FFF2-40B4-BE49-F238E27FC236}">
              <a16:creationId xmlns:a16="http://schemas.microsoft.com/office/drawing/2014/main" id="{A14D6D97-E36E-4254-874E-28A6E819D6D3}"/>
            </a:ext>
          </a:extLst>
        </xdr:cNvPr>
        <xdr:cNvSpPr txBox="1"/>
      </xdr:nvSpPr>
      <xdr:spPr>
        <a:xfrm>
          <a:off x="13379450" y="6000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842.9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130810</xdr:rowOff>
    </xdr:from>
    <xdr:to>
      <xdr:col>72</xdr:col>
      <xdr:colOff>123825</xdr:colOff>
      <xdr:row>32</xdr:row>
      <xdr:rowOff>60960</xdr:rowOff>
    </xdr:to>
    <xdr:sp macro="" textlink="">
      <xdr:nvSpPr>
        <xdr:cNvPr id="145" name="楕円 144">
          <a:extLst>
            <a:ext uri="{FF2B5EF4-FFF2-40B4-BE49-F238E27FC236}">
              <a16:creationId xmlns:a16="http://schemas.microsoft.com/office/drawing/2014/main" id="{733099E3-556A-4975-8717-2DBC5597D7E7}"/>
            </a:ext>
          </a:extLst>
        </xdr:cNvPr>
        <xdr:cNvSpPr/>
      </xdr:nvSpPr>
      <xdr:spPr>
        <a:xfrm>
          <a:off x="12646025" y="59696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10160</xdr:rowOff>
    </xdr:from>
    <xdr:to>
      <xdr:col>76</xdr:col>
      <xdr:colOff>22225</xdr:colOff>
      <xdr:row>32</xdr:row>
      <xdr:rowOff>66040</xdr:rowOff>
    </xdr:to>
    <xdr:cxnSp macro="">
      <xdr:nvCxnSpPr>
        <xdr:cNvPr id="146" name="直線コネクタ 145">
          <a:extLst>
            <a:ext uri="{FF2B5EF4-FFF2-40B4-BE49-F238E27FC236}">
              <a16:creationId xmlns:a16="http://schemas.microsoft.com/office/drawing/2014/main" id="{2DE4C92E-3732-4FB1-BE01-C068191584EE}"/>
            </a:ext>
          </a:extLst>
        </xdr:cNvPr>
        <xdr:cNvCxnSpPr/>
      </xdr:nvCxnSpPr>
      <xdr:spPr>
        <a:xfrm>
          <a:off x="12693650" y="6007735"/>
          <a:ext cx="63817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95250</xdr:rowOff>
    </xdr:from>
    <xdr:to>
      <xdr:col>68</xdr:col>
      <xdr:colOff>123825</xdr:colOff>
      <xdr:row>32</xdr:row>
      <xdr:rowOff>25400</xdr:rowOff>
    </xdr:to>
    <xdr:sp macro="" textlink="">
      <xdr:nvSpPr>
        <xdr:cNvPr id="147" name="楕円 146">
          <a:extLst>
            <a:ext uri="{FF2B5EF4-FFF2-40B4-BE49-F238E27FC236}">
              <a16:creationId xmlns:a16="http://schemas.microsoft.com/office/drawing/2014/main" id="{B66D863D-0BB3-437C-B394-15EE12FD4E2C}"/>
            </a:ext>
          </a:extLst>
        </xdr:cNvPr>
        <xdr:cNvSpPr/>
      </xdr:nvSpPr>
      <xdr:spPr>
        <a:xfrm>
          <a:off x="11960225" y="5934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146050</xdr:rowOff>
    </xdr:from>
    <xdr:to>
      <xdr:col>72</xdr:col>
      <xdr:colOff>73025</xdr:colOff>
      <xdr:row>32</xdr:row>
      <xdr:rowOff>10160</xdr:rowOff>
    </xdr:to>
    <xdr:cxnSp macro="">
      <xdr:nvCxnSpPr>
        <xdr:cNvPr id="148" name="直線コネクタ 147">
          <a:extLst>
            <a:ext uri="{FF2B5EF4-FFF2-40B4-BE49-F238E27FC236}">
              <a16:creationId xmlns:a16="http://schemas.microsoft.com/office/drawing/2014/main" id="{7FF85ED9-093C-4F38-B8A9-B5E9F5CA9261}"/>
            </a:ext>
          </a:extLst>
        </xdr:cNvPr>
        <xdr:cNvCxnSpPr/>
      </xdr:nvCxnSpPr>
      <xdr:spPr>
        <a:xfrm>
          <a:off x="12007850" y="5981700"/>
          <a:ext cx="6858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97790</xdr:rowOff>
    </xdr:from>
    <xdr:to>
      <xdr:col>64</xdr:col>
      <xdr:colOff>123825</xdr:colOff>
      <xdr:row>31</xdr:row>
      <xdr:rowOff>27940</xdr:rowOff>
    </xdr:to>
    <xdr:sp macro="" textlink="">
      <xdr:nvSpPr>
        <xdr:cNvPr id="149" name="楕円 148">
          <a:extLst>
            <a:ext uri="{FF2B5EF4-FFF2-40B4-BE49-F238E27FC236}">
              <a16:creationId xmlns:a16="http://schemas.microsoft.com/office/drawing/2014/main" id="{7222FA46-2B06-4FF9-A981-67373E0AECFF}"/>
            </a:ext>
          </a:extLst>
        </xdr:cNvPr>
        <xdr:cNvSpPr/>
      </xdr:nvSpPr>
      <xdr:spPr>
        <a:xfrm>
          <a:off x="11274425" y="57746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148590</xdr:rowOff>
    </xdr:from>
    <xdr:to>
      <xdr:col>68</xdr:col>
      <xdr:colOff>73025</xdr:colOff>
      <xdr:row>31</xdr:row>
      <xdr:rowOff>146050</xdr:rowOff>
    </xdr:to>
    <xdr:cxnSp macro="">
      <xdr:nvCxnSpPr>
        <xdr:cNvPr id="150" name="直線コネクタ 149">
          <a:extLst>
            <a:ext uri="{FF2B5EF4-FFF2-40B4-BE49-F238E27FC236}">
              <a16:creationId xmlns:a16="http://schemas.microsoft.com/office/drawing/2014/main" id="{5DAECDB6-AB9D-418B-9713-2823F047836B}"/>
            </a:ext>
          </a:extLst>
        </xdr:cNvPr>
        <xdr:cNvCxnSpPr/>
      </xdr:nvCxnSpPr>
      <xdr:spPr>
        <a:xfrm>
          <a:off x="11322050" y="5822315"/>
          <a:ext cx="6858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150495</xdr:rowOff>
    </xdr:from>
    <xdr:to>
      <xdr:col>60</xdr:col>
      <xdr:colOff>123825</xdr:colOff>
      <xdr:row>32</xdr:row>
      <xdr:rowOff>80645</xdr:rowOff>
    </xdr:to>
    <xdr:sp macro="" textlink="">
      <xdr:nvSpPr>
        <xdr:cNvPr id="151" name="楕円 150">
          <a:extLst>
            <a:ext uri="{FF2B5EF4-FFF2-40B4-BE49-F238E27FC236}">
              <a16:creationId xmlns:a16="http://schemas.microsoft.com/office/drawing/2014/main" id="{3BD1ABD3-B394-44E5-BBB9-2F74EF20D368}"/>
            </a:ext>
          </a:extLst>
        </xdr:cNvPr>
        <xdr:cNvSpPr/>
      </xdr:nvSpPr>
      <xdr:spPr>
        <a:xfrm>
          <a:off x="10588625" y="5989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148590</xdr:rowOff>
    </xdr:from>
    <xdr:to>
      <xdr:col>64</xdr:col>
      <xdr:colOff>73025</xdr:colOff>
      <xdr:row>32</xdr:row>
      <xdr:rowOff>29845</xdr:rowOff>
    </xdr:to>
    <xdr:cxnSp macro="">
      <xdr:nvCxnSpPr>
        <xdr:cNvPr id="152" name="直線コネクタ 151">
          <a:extLst>
            <a:ext uri="{FF2B5EF4-FFF2-40B4-BE49-F238E27FC236}">
              <a16:creationId xmlns:a16="http://schemas.microsoft.com/office/drawing/2014/main" id="{AFFA744B-19F7-4148-9BF7-89B260D17597}"/>
            </a:ext>
          </a:extLst>
        </xdr:cNvPr>
        <xdr:cNvCxnSpPr/>
      </xdr:nvCxnSpPr>
      <xdr:spPr>
        <a:xfrm flipV="1">
          <a:off x="10636250" y="5822315"/>
          <a:ext cx="685800" cy="205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153670</xdr:rowOff>
    </xdr:from>
    <xdr:ext cx="466725" cy="259080"/>
    <xdr:sp macro="" textlink="">
      <xdr:nvSpPr>
        <xdr:cNvPr id="153" name="n_1aveValue債務償還比率">
          <a:extLst>
            <a:ext uri="{FF2B5EF4-FFF2-40B4-BE49-F238E27FC236}">
              <a16:creationId xmlns:a16="http://schemas.microsoft.com/office/drawing/2014/main" id="{225C2CC7-F80E-48C9-B8F0-01C9740108C8}"/>
            </a:ext>
          </a:extLst>
        </xdr:cNvPr>
        <xdr:cNvSpPr txBox="1"/>
      </xdr:nvSpPr>
      <xdr:spPr>
        <a:xfrm>
          <a:off x="12465050" y="55067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146685</xdr:rowOff>
    </xdr:from>
    <xdr:ext cx="466725" cy="255905"/>
    <xdr:sp macro="" textlink="">
      <xdr:nvSpPr>
        <xdr:cNvPr id="154" name="n_2aveValue債務償還比率">
          <a:extLst>
            <a:ext uri="{FF2B5EF4-FFF2-40B4-BE49-F238E27FC236}">
              <a16:creationId xmlns:a16="http://schemas.microsoft.com/office/drawing/2014/main" id="{05226EA9-E784-431B-BF07-C73C17ED04A6}"/>
            </a:ext>
          </a:extLst>
        </xdr:cNvPr>
        <xdr:cNvSpPr txBox="1"/>
      </xdr:nvSpPr>
      <xdr:spPr>
        <a:xfrm>
          <a:off x="11788775" y="54965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71755</xdr:rowOff>
    </xdr:from>
    <xdr:ext cx="466725" cy="259080"/>
    <xdr:sp macro="" textlink="">
      <xdr:nvSpPr>
        <xdr:cNvPr id="155" name="n_3aveValue債務償還比率">
          <a:extLst>
            <a:ext uri="{FF2B5EF4-FFF2-40B4-BE49-F238E27FC236}">
              <a16:creationId xmlns:a16="http://schemas.microsoft.com/office/drawing/2014/main" id="{0693D106-FA98-487B-9CAD-4712C7155CA7}"/>
            </a:ext>
          </a:extLst>
        </xdr:cNvPr>
        <xdr:cNvSpPr txBox="1"/>
      </xdr:nvSpPr>
      <xdr:spPr>
        <a:xfrm>
          <a:off x="11102975" y="54216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82550</xdr:rowOff>
    </xdr:from>
    <xdr:ext cx="466725" cy="259080"/>
    <xdr:sp macro="" textlink="">
      <xdr:nvSpPr>
        <xdr:cNvPr id="156" name="n_4aveValue債務償還比率">
          <a:extLst>
            <a:ext uri="{FF2B5EF4-FFF2-40B4-BE49-F238E27FC236}">
              <a16:creationId xmlns:a16="http://schemas.microsoft.com/office/drawing/2014/main" id="{605CDA08-9E2E-4E9A-9EAD-9AECD3DFC2BF}"/>
            </a:ext>
          </a:extLst>
        </xdr:cNvPr>
        <xdr:cNvSpPr txBox="1"/>
      </xdr:nvSpPr>
      <xdr:spPr>
        <a:xfrm>
          <a:off x="10417175" y="56007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52070</xdr:rowOff>
    </xdr:from>
    <xdr:ext cx="466725" cy="255905"/>
    <xdr:sp macro="" textlink="">
      <xdr:nvSpPr>
        <xdr:cNvPr id="157" name="n_1mainValue債務償還比率">
          <a:extLst>
            <a:ext uri="{FF2B5EF4-FFF2-40B4-BE49-F238E27FC236}">
              <a16:creationId xmlns:a16="http://schemas.microsoft.com/office/drawing/2014/main" id="{B0F1B09C-2253-413D-ADAB-B3DBB03C6771}"/>
            </a:ext>
          </a:extLst>
        </xdr:cNvPr>
        <xdr:cNvSpPr txBox="1"/>
      </xdr:nvSpPr>
      <xdr:spPr>
        <a:xfrm>
          <a:off x="12465050" y="60496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796.4</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32</xdr:row>
      <xdr:rowOff>16510</xdr:rowOff>
    </xdr:from>
    <xdr:ext cx="466725" cy="259080"/>
    <xdr:sp macro="" textlink="">
      <xdr:nvSpPr>
        <xdr:cNvPr id="158" name="n_2mainValue債務償還比率">
          <a:extLst>
            <a:ext uri="{FF2B5EF4-FFF2-40B4-BE49-F238E27FC236}">
              <a16:creationId xmlns:a16="http://schemas.microsoft.com/office/drawing/2014/main" id="{A567CE50-EDB0-4F1D-864F-39FB88CAB266}"/>
            </a:ext>
          </a:extLst>
        </xdr:cNvPr>
        <xdr:cNvSpPr txBox="1"/>
      </xdr:nvSpPr>
      <xdr:spPr>
        <a:xfrm>
          <a:off x="11788775" y="6017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766.8</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19050</xdr:rowOff>
    </xdr:from>
    <xdr:ext cx="466725" cy="255905"/>
    <xdr:sp macro="" textlink="">
      <xdr:nvSpPr>
        <xdr:cNvPr id="159" name="n_3mainValue債務償還比率">
          <a:extLst>
            <a:ext uri="{FF2B5EF4-FFF2-40B4-BE49-F238E27FC236}">
              <a16:creationId xmlns:a16="http://schemas.microsoft.com/office/drawing/2014/main" id="{CE3391DD-46DC-4991-8EBD-01BB47CA93CE}"/>
            </a:ext>
          </a:extLst>
        </xdr:cNvPr>
        <xdr:cNvSpPr txBox="1"/>
      </xdr:nvSpPr>
      <xdr:spPr>
        <a:xfrm>
          <a:off x="11102975" y="58578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71755</xdr:rowOff>
    </xdr:from>
    <xdr:ext cx="466725" cy="259080"/>
    <xdr:sp macro="" textlink="">
      <xdr:nvSpPr>
        <xdr:cNvPr id="160" name="n_4mainValue債務償還比率">
          <a:extLst>
            <a:ext uri="{FF2B5EF4-FFF2-40B4-BE49-F238E27FC236}">
              <a16:creationId xmlns:a16="http://schemas.microsoft.com/office/drawing/2014/main" id="{7F6ECDEF-0725-407B-93BD-DBDF7E17EAAE}"/>
            </a:ext>
          </a:extLst>
        </xdr:cNvPr>
        <xdr:cNvSpPr txBox="1"/>
      </xdr:nvSpPr>
      <xdr:spPr>
        <a:xfrm>
          <a:off x="10417175" y="6069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70F9A52-D5C1-406E-9EF2-DBF452DA021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A4DBF157-C208-46A9-BF8B-28A2A984744A}"/>
            </a:ext>
          </a:extLst>
        </xdr:cNvPr>
        <xdr:cNvSpPr/>
      </xdr:nvSpPr>
      <xdr:spPr>
        <a:xfrm>
          <a:off x="1158875" y="11275060"/>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3" name="テキスト ボックス 162">
          <a:extLst>
            <a:ext uri="{FF2B5EF4-FFF2-40B4-BE49-F238E27FC236}">
              <a16:creationId xmlns:a16="http://schemas.microsoft.com/office/drawing/2014/main" id="{7C80B1FC-F5DC-4E9D-94DE-72D1D2E7D76B}"/>
            </a:ext>
          </a:extLst>
        </xdr:cNvPr>
        <xdr:cNvSpPr txBox="1"/>
      </xdr:nvSpPr>
      <xdr:spPr>
        <a:xfrm>
          <a:off x="835025" y="790575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9395"/>
    <xdr:sp macro="" textlink="">
      <xdr:nvSpPr>
        <xdr:cNvPr id="164" name="テキスト ボックス 163">
          <a:extLst>
            <a:ext uri="{FF2B5EF4-FFF2-40B4-BE49-F238E27FC236}">
              <a16:creationId xmlns:a16="http://schemas.microsoft.com/office/drawing/2014/main" id="{7B91AF2F-8846-49B2-982E-3EC41CCA85B3}"/>
            </a:ext>
          </a:extLst>
        </xdr:cNvPr>
        <xdr:cNvSpPr txBox="1"/>
      </xdr:nvSpPr>
      <xdr:spPr>
        <a:xfrm>
          <a:off x="6302375" y="1043940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5" name="テキスト ボックス 164">
          <a:extLst>
            <a:ext uri="{FF2B5EF4-FFF2-40B4-BE49-F238E27FC236}">
              <a16:creationId xmlns:a16="http://schemas.microsoft.com/office/drawing/2014/main" id="{6BEDB069-91A0-457E-A0A1-9FE99D35C1CE}"/>
            </a:ext>
          </a:extLst>
        </xdr:cNvPr>
        <xdr:cNvSpPr txBox="1"/>
      </xdr:nvSpPr>
      <xdr:spPr>
        <a:xfrm>
          <a:off x="835025" y="1148461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1300"/>
    <xdr:sp macro="" textlink="">
      <xdr:nvSpPr>
        <xdr:cNvPr id="166" name="テキスト ボックス 165">
          <a:extLst>
            <a:ext uri="{FF2B5EF4-FFF2-40B4-BE49-F238E27FC236}">
              <a16:creationId xmlns:a16="http://schemas.microsoft.com/office/drawing/2014/main" id="{0FF72C46-3E85-4E98-8DE7-03C539E97C1D}"/>
            </a:ext>
          </a:extLst>
        </xdr:cNvPr>
        <xdr:cNvSpPr txBox="1"/>
      </xdr:nvSpPr>
      <xdr:spPr>
        <a:xfrm>
          <a:off x="6302375" y="14093825"/>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3B2E3F6-CC52-4056-80E6-E45865FA8BC5}"/>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28E44AB-CE09-4D24-B1AA-70376D6E602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76B784-3169-4DED-A0D9-5F5FD690287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66ED5D-B05B-47B3-B880-9EB9DAD30B8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F94D794-5347-4C3C-83FB-5D794AF4740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3091FE2-8DA7-4FD6-B5DE-EAA1D2BD138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9998F82-EF68-494C-8CB9-E2D578A3E5A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7678221-44DF-44E8-89AD-BF11516CEA2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7A4BDBC-9F49-44A7-9C3D-4AD686F8624E}"/>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A8790B3-DFD4-4F31-A256-98AA6FEF3694}"/>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45FB4B-0218-4B27-8887-E7B3EF8CBBEB}"/>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47207B-9373-4D19-8522-621BB69F9962}"/>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04A172-AE14-43D2-8ECA-53AEA00CB5B8}"/>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3592ED-8068-4068-894E-2522DBE211A5}"/>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7940D9-A04A-4F08-88E9-5591B257CFFD}"/>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88376E0-5BC2-455F-92F4-4C13C82E6455}"/>
            </a:ext>
          </a:extLst>
        </xdr:cNvPr>
        <xdr:cNvSpPr/>
      </xdr:nvSpPr>
      <xdr:spPr>
        <a:xfrm>
          <a:off x="6467475" y="1628775"/>
          <a:ext cx="33051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57F3AF-9DD7-4727-98BA-32A383A55F2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DE9FD5-C5A5-4CC7-9F67-AA53450365E1}"/>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E396EA1-3CA3-49C0-A34D-FB8D47773790}"/>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C66BC0A-3026-4023-A361-A892564F0774}"/>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03C8E7-44FD-47B2-B84C-36271B5B07AF}"/>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1E9C0C-948C-4CF2-BAE8-AAC1B7A94A7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0EB797A-D9F0-4117-9264-229A74B741B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928CD3-56F9-4F1F-9922-D809D61E922E}"/>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FA50E43-AEEC-484F-947B-20038ACCDBCD}"/>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05927E-1B39-45B2-B938-B96ADE83EC39}"/>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06CFFDC-3923-409F-A046-D6178CDEE764}"/>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D1148CF2-890C-4F42-AC9A-B022DA515F40}"/>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A759E7D1-308C-48E1-9A69-5FB136A02C24}"/>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841884FD-97F6-472F-9AF7-2A13E1D8A298}"/>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4C77920C-7DAD-4887-9451-E0449018F27C}"/>
            </a:ext>
          </a:extLst>
        </xdr:cNvPr>
        <xdr:cNvSpPr txBox="1"/>
      </xdr:nvSpPr>
      <xdr:spPr>
        <a:xfrm>
          <a:off x="638175" y="3552825"/>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0F4B603-FA22-4F39-AD1A-8CBFEAE6E4C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8B8201-860C-4021-B2E0-8300EED2805F}"/>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133D311-F9C4-49E0-ACA0-4E0D6FCC99D5}"/>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DF0BB8D-B860-4638-9BDB-192F5CBF5183}"/>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81CF67-CCF9-484B-841F-FC84A0D6D2BB}"/>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CABF6BD-A048-43D4-A441-4A4C325C0128}"/>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44E499-48B4-4B4B-85A0-2160C9EC31F1}"/>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4C908D9-F5CD-4B84-95A7-BE93D49653F6}"/>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820FC410-0BA1-4CB1-9F31-0999C64E66A0}"/>
            </a:ext>
          </a:extLst>
        </xdr:cNvPr>
        <xdr:cNvSpPr txBox="1"/>
      </xdr:nvSpPr>
      <xdr:spPr>
        <a:xfrm>
          <a:off x="666750" y="4867275"/>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6268BA-111D-4917-8E43-BFD404C9B326}"/>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F238471D-8BA7-428B-8692-94F2A5709B34}"/>
            </a:ext>
          </a:extLst>
        </xdr:cNvPr>
        <xdr:cNvSpPr txBox="1"/>
      </xdr:nvSpPr>
      <xdr:spPr>
        <a:xfrm>
          <a:off x="278765" y="70745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F4F0575-0099-4C04-B331-0EAAE683AF96}"/>
            </a:ext>
          </a:extLst>
        </xdr:cNvPr>
        <xdr:cNvCxnSpPr/>
      </xdr:nvCxnSpPr>
      <xdr:spPr>
        <a:xfrm>
          <a:off x="685800" y="6781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185" cy="259080"/>
    <xdr:sp macro="" textlink="">
      <xdr:nvSpPr>
        <xdr:cNvPr id="45" name="テキスト ボックス 44">
          <a:extLst>
            <a:ext uri="{FF2B5EF4-FFF2-40B4-BE49-F238E27FC236}">
              <a16:creationId xmlns:a16="http://schemas.microsoft.com/office/drawing/2014/main" id="{E2424FD7-F3A4-43FD-9337-6DA5725DE3E4}"/>
            </a:ext>
          </a:extLst>
        </xdr:cNvPr>
        <xdr:cNvSpPr txBox="1"/>
      </xdr:nvSpPr>
      <xdr:spPr>
        <a:xfrm>
          <a:off x="278765" y="6645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459A03C-8030-4CE0-9643-B222B4DE6E0C}"/>
            </a:ext>
          </a:extLst>
        </xdr:cNvPr>
        <xdr:cNvCxnSpPr/>
      </xdr:nvCxnSpPr>
      <xdr:spPr>
        <a:xfrm>
          <a:off x="685800" y="6343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CD4AFEBB-95F6-407A-B50A-274699CAEA57}"/>
            </a:ext>
          </a:extLst>
        </xdr:cNvPr>
        <xdr:cNvSpPr txBox="1"/>
      </xdr:nvSpPr>
      <xdr:spPr>
        <a:xfrm>
          <a:off x="339725" y="62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4997DE8-641A-4895-A8E4-BFCEC8B860BA}"/>
            </a:ext>
          </a:extLst>
        </xdr:cNvPr>
        <xdr:cNvCxnSpPr/>
      </xdr:nvCxnSpPr>
      <xdr:spPr>
        <a:xfrm>
          <a:off x="685800" y="591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C0696FA8-9062-4C60-97BA-5253EA456AE7}"/>
            </a:ext>
          </a:extLst>
        </xdr:cNvPr>
        <xdr:cNvSpPr txBox="1"/>
      </xdr:nvSpPr>
      <xdr:spPr>
        <a:xfrm>
          <a:off x="339725" y="57791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62999F5-4B72-4C6F-AD8F-7667E1BE73CF}"/>
            </a:ext>
          </a:extLst>
        </xdr:cNvPr>
        <xdr:cNvCxnSpPr/>
      </xdr:nvCxnSpPr>
      <xdr:spPr>
        <a:xfrm>
          <a:off x="685800" y="548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6F46530E-F939-4907-894C-EE06B6F9BA00}"/>
            </a:ext>
          </a:extLst>
        </xdr:cNvPr>
        <xdr:cNvSpPr txBox="1"/>
      </xdr:nvSpPr>
      <xdr:spPr>
        <a:xfrm>
          <a:off x="339725" y="535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3E76755-DE4C-4381-88CE-7FDF6EA0EF6C}"/>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97A42C8B-20C0-4C64-A615-3B5649D98A99}"/>
            </a:ext>
          </a:extLst>
        </xdr:cNvPr>
        <xdr:cNvSpPr txBox="1"/>
      </xdr:nvSpPr>
      <xdr:spPr>
        <a:xfrm>
          <a:off x="339725" y="4912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F8D517A-38A8-44CE-ABD1-E2FB9018652E}"/>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147320</xdr:rowOff>
    </xdr:from>
    <xdr:to>
      <xdr:col>24</xdr:col>
      <xdr:colOff>62865</xdr:colOff>
      <xdr:row>41</xdr:row>
      <xdr:rowOff>83185</xdr:rowOff>
    </xdr:to>
    <xdr:cxnSp macro="">
      <xdr:nvCxnSpPr>
        <xdr:cNvPr id="55" name="直線コネクタ 54">
          <a:extLst>
            <a:ext uri="{FF2B5EF4-FFF2-40B4-BE49-F238E27FC236}">
              <a16:creationId xmlns:a16="http://schemas.microsoft.com/office/drawing/2014/main" id="{F49F9EB9-AA8F-4C7C-BF11-166091C24729}"/>
            </a:ext>
          </a:extLst>
        </xdr:cNvPr>
        <xdr:cNvCxnSpPr/>
      </xdr:nvCxnSpPr>
      <xdr:spPr>
        <a:xfrm flipV="1">
          <a:off x="4180840" y="5497195"/>
          <a:ext cx="0" cy="1237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86995</xdr:rowOff>
    </xdr:from>
    <xdr:ext cx="405130" cy="255905"/>
    <xdr:sp macro="" textlink="">
      <xdr:nvSpPr>
        <xdr:cNvPr id="56" name="【道路】&#10;有形固定資産減価償却率最小値テキスト">
          <a:extLst>
            <a:ext uri="{FF2B5EF4-FFF2-40B4-BE49-F238E27FC236}">
              <a16:creationId xmlns:a16="http://schemas.microsoft.com/office/drawing/2014/main" id="{E1EC6B2F-9216-4BF1-A083-00029F6558BC}"/>
            </a:ext>
          </a:extLst>
        </xdr:cNvPr>
        <xdr:cNvSpPr txBox="1"/>
      </xdr:nvSpPr>
      <xdr:spPr>
        <a:xfrm>
          <a:off x="4219575" y="67322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83185</xdr:rowOff>
    </xdr:from>
    <xdr:to>
      <xdr:col>24</xdr:col>
      <xdr:colOff>152400</xdr:colOff>
      <xdr:row>41</xdr:row>
      <xdr:rowOff>83185</xdr:rowOff>
    </xdr:to>
    <xdr:cxnSp macro="">
      <xdr:nvCxnSpPr>
        <xdr:cNvPr id="57" name="直線コネクタ 56">
          <a:extLst>
            <a:ext uri="{FF2B5EF4-FFF2-40B4-BE49-F238E27FC236}">
              <a16:creationId xmlns:a16="http://schemas.microsoft.com/office/drawing/2014/main" id="{5B013395-66BB-4E79-8AFB-F42CF057CEEE}"/>
            </a:ext>
          </a:extLst>
        </xdr:cNvPr>
        <xdr:cNvCxnSpPr/>
      </xdr:nvCxnSpPr>
      <xdr:spPr>
        <a:xfrm>
          <a:off x="4105275" y="67348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93980</xdr:rowOff>
    </xdr:from>
    <xdr:ext cx="405130" cy="259080"/>
    <xdr:sp macro="" textlink="">
      <xdr:nvSpPr>
        <xdr:cNvPr id="58" name="【道路】&#10;有形固定資産減価償却率最大値テキスト">
          <a:extLst>
            <a:ext uri="{FF2B5EF4-FFF2-40B4-BE49-F238E27FC236}">
              <a16:creationId xmlns:a16="http://schemas.microsoft.com/office/drawing/2014/main" id="{FE613119-F4C6-4732-AEAC-85CC27ABC5A0}"/>
            </a:ext>
          </a:extLst>
        </xdr:cNvPr>
        <xdr:cNvSpPr txBox="1"/>
      </xdr:nvSpPr>
      <xdr:spPr>
        <a:xfrm>
          <a:off x="4219575" y="5285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147320</xdr:rowOff>
    </xdr:from>
    <xdr:to>
      <xdr:col>24</xdr:col>
      <xdr:colOff>152400</xdr:colOff>
      <xdr:row>33</xdr:row>
      <xdr:rowOff>147320</xdr:rowOff>
    </xdr:to>
    <xdr:cxnSp macro="">
      <xdr:nvCxnSpPr>
        <xdr:cNvPr id="59" name="直線コネクタ 58">
          <a:extLst>
            <a:ext uri="{FF2B5EF4-FFF2-40B4-BE49-F238E27FC236}">
              <a16:creationId xmlns:a16="http://schemas.microsoft.com/office/drawing/2014/main" id="{F2A4849C-7E91-4DBE-885F-BDF046736F02}"/>
            </a:ext>
          </a:extLst>
        </xdr:cNvPr>
        <xdr:cNvCxnSpPr/>
      </xdr:nvCxnSpPr>
      <xdr:spPr>
        <a:xfrm>
          <a:off x="4105275" y="54971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67945</xdr:rowOff>
    </xdr:from>
    <xdr:ext cx="405130" cy="258445"/>
    <xdr:sp macro="" textlink="">
      <xdr:nvSpPr>
        <xdr:cNvPr id="60" name="【道路】&#10;有形固定資産減価償却率平均値テキスト">
          <a:extLst>
            <a:ext uri="{FF2B5EF4-FFF2-40B4-BE49-F238E27FC236}">
              <a16:creationId xmlns:a16="http://schemas.microsoft.com/office/drawing/2014/main" id="{67E8E79E-55E6-4390-B858-63FF8F44BF4C}"/>
            </a:ext>
          </a:extLst>
        </xdr:cNvPr>
        <xdr:cNvSpPr txBox="1"/>
      </xdr:nvSpPr>
      <xdr:spPr>
        <a:xfrm>
          <a:off x="4219575" y="60655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89535</xdr:rowOff>
    </xdr:from>
    <xdr:to>
      <xdr:col>24</xdr:col>
      <xdr:colOff>114300</xdr:colOff>
      <xdr:row>38</xdr:row>
      <xdr:rowOff>19685</xdr:rowOff>
    </xdr:to>
    <xdr:sp macro="" textlink="">
      <xdr:nvSpPr>
        <xdr:cNvPr id="61" name="フローチャート: 判断 60">
          <a:extLst>
            <a:ext uri="{FF2B5EF4-FFF2-40B4-BE49-F238E27FC236}">
              <a16:creationId xmlns:a16="http://schemas.microsoft.com/office/drawing/2014/main" id="{40CC30AF-35AD-4397-825E-5D70A2D9E51B}"/>
            </a:ext>
          </a:extLst>
        </xdr:cNvPr>
        <xdr:cNvSpPr/>
      </xdr:nvSpPr>
      <xdr:spPr>
        <a:xfrm>
          <a:off x="4124325" y="60871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45720</xdr:rowOff>
    </xdr:from>
    <xdr:to>
      <xdr:col>20</xdr:col>
      <xdr:colOff>38100</xdr:colOff>
      <xdr:row>37</xdr:row>
      <xdr:rowOff>147320</xdr:rowOff>
    </xdr:to>
    <xdr:sp macro="" textlink="">
      <xdr:nvSpPr>
        <xdr:cNvPr id="62" name="フローチャート: 判断 61">
          <a:extLst>
            <a:ext uri="{FF2B5EF4-FFF2-40B4-BE49-F238E27FC236}">
              <a16:creationId xmlns:a16="http://schemas.microsoft.com/office/drawing/2014/main" id="{AC5A222B-91C7-4F9D-897D-2A88C1BB30F9}"/>
            </a:ext>
          </a:extLst>
        </xdr:cNvPr>
        <xdr:cNvSpPr/>
      </xdr:nvSpPr>
      <xdr:spPr>
        <a:xfrm>
          <a:off x="3381375" y="6049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22860</xdr:rowOff>
    </xdr:from>
    <xdr:to>
      <xdr:col>15</xdr:col>
      <xdr:colOff>101600</xdr:colOff>
      <xdr:row>37</xdr:row>
      <xdr:rowOff>124460</xdr:rowOff>
    </xdr:to>
    <xdr:sp macro="" textlink="">
      <xdr:nvSpPr>
        <xdr:cNvPr id="63" name="フローチャート: 判断 62">
          <a:extLst>
            <a:ext uri="{FF2B5EF4-FFF2-40B4-BE49-F238E27FC236}">
              <a16:creationId xmlns:a16="http://schemas.microsoft.com/office/drawing/2014/main" id="{B1D261C8-3C69-48E6-93F1-6B02E181EBBE}"/>
            </a:ext>
          </a:extLst>
        </xdr:cNvPr>
        <xdr:cNvSpPr/>
      </xdr:nvSpPr>
      <xdr:spPr>
        <a:xfrm>
          <a:off x="2571750" y="60267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165100</xdr:rowOff>
    </xdr:from>
    <xdr:to>
      <xdr:col>10</xdr:col>
      <xdr:colOff>165100</xdr:colOff>
      <xdr:row>37</xdr:row>
      <xdr:rowOff>95250</xdr:rowOff>
    </xdr:to>
    <xdr:sp macro="" textlink="">
      <xdr:nvSpPr>
        <xdr:cNvPr id="64" name="フローチャート: 判断 63">
          <a:extLst>
            <a:ext uri="{FF2B5EF4-FFF2-40B4-BE49-F238E27FC236}">
              <a16:creationId xmlns:a16="http://schemas.microsoft.com/office/drawing/2014/main" id="{86A18C7F-C8A4-42E5-9290-27BB817E4510}"/>
            </a:ext>
          </a:extLst>
        </xdr:cNvPr>
        <xdr:cNvSpPr/>
      </xdr:nvSpPr>
      <xdr:spPr>
        <a:xfrm>
          <a:off x="1781175" y="60007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132715</xdr:rowOff>
    </xdr:from>
    <xdr:to>
      <xdr:col>6</xdr:col>
      <xdr:colOff>38100</xdr:colOff>
      <xdr:row>37</xdr:row>
      <xdr:rowOff>63500</xdr:rowOff>
    </xdr:to>
    <xdr:sp macro="" textlink="">
      <xdr:nvSpPr>
        <xdr:cNvPr id="65" name="フローチャート: 判断 64">
          <a:extLst>
            <a:ext uri="{FF2B5EF4-FFF2-40B4-BE49-F238E27FC236}">
              <a16:creationId xmlns:a16="http://schemas.microsoft.com/office/drawing/2014/main" id="{C7C93351-A1F3-4956-B566-860C3E0A4A58}"/>
            </a:ext>
          </a:extLst>
        </xdr:cNvPr>
        <xdr:cNvSpPr/>
      </xdr:nvSpPr>
      <xdr:spPr>
        <a:xfrm>
          <a:off x="981075" y="597154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86A3C687-4744-4E9C-B501-FF4DD62693B9}"/>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C1655C4D-5228-4D45-A2A8-3B28EDFDAEAE}"/>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29B44EB1-ED56-4679-A89D-1829CE511953}"/>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7D9A5A62-8842-400B-9511-8765A16AA33E}"/>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D9F71296-5D40-4AA2-9071-5D59B1AF5342}"/>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62230</xdr:rowOff>
    </xdr:from>
    <xdr:to>
      <xdr:col>24</xdr:col>
      <xdr:colOff>114300</xdr:colOff>
      <xdr:row>37</xdr:row>
      <xdr:rowOff>163830</xdr:rowOff>
    </xdr:to>
    <xdr:sp macro="" textlink="">
      <xdr:nvSpPr>
        <xdr:cNvPr id="71" name="楕円 70">
          <a:extLst>
            <a:ext uri="{FF2B5EF4-FFF2-40B4-BE49-F238E27FC236}">
              <a16:creationId xmlns:a16="http://schemas.microsoft.com/office/drawing/2014/main" id="{8383823F-6BB1-4E17-A2EA-84701DB22D39}"/>
            </a:ext>
          </a:extLst>
        </xdr:cNvPr>
        <xdr:cNvSpPr/>
      </xdr:nvSpPr>
      <xdr:spPr>
        <a:xfrm>
          <a:off x="4124325" y="60661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85090</xdr:rowOff>
    </xdr:from>
    <xdr:ext cx="405130" cy="259080"/>
    <xdr:sp macro="" textlink="">
      <xdr:nvSpPr>
        <xdr:cNvPr id="72" name="【道路】&#10;有形固定資産減価償却率該当値テキスト">
          <a:extLst>
            <a:ext uri="{FF2B5EF4-FFF2-40B4-BE49-F238E27FC236}">
              <a16:creationId xmlns:a16="http://schemas.microsoft.com/office/drawing/2014/main" id="{ED9130C2-5EFC-40D2-9FE8-DCB61C806D03}"/>
            </a:ext>
          </a:extLst>
        </xdr:cNvPr>
        <xdr:cNvSpPr txBox="1"/>
      </xdr:nvSpPr>
      <xdr:spPr>
        <a:xfrm>
          <a:off x="4219575" y="5927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13970</xdr:rowOff>
    </xdr:from>
    <xdr:to>
      <xdr:col>20</xdr:col>
      <xdr:colOff>38100</xdr:colOff>
      <xdr:row>37</xdr:row>
      <xdr:rowOff>115570</xdr:rowOff>
    </xdr:to>
    <xdr:sp macro="" textlink="">
      <xdr:nvSpPr>
        <xdr:cNvPr id="73" name="楕円 72">
          <a:extLst>
            <a:ext uri="{FF2B5EF4-FFF2-40B4-BE49-F238E27FC236}">
              <a16:creationId xmlns:a16="http://schemas.microsoft.com/office/drawing/2014/main" id="{ED92B44D-B3F6-462A-82A6-028EA83F5D76}"/>
            </a:ext>
          </a:extLst>
        </xdr:cNvPr>
        <xdr:cNvSpPr/>
      </xdr:nvSpPr>
      <xdr:spPr>
        <a:xfrm>
          <a:off x="3381375" y="60115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64770</xdr:rowOff>
    </xdr:from>
    <xdr:to>
      <xdr:col>24</xdr:col>
      <xdr:colOff>63500</xdr:colOff>
      <xdr:row>37</xdr:row>
      <xdr:rowOff>113030</xdr:rowOff>
    </xdr:to>
    <xdr:cxnSp macro="">
      <xdr:nvCxnSpPr>
        <xdr:cNvPr id="74" name="直線コネクタ 73">
          <a:extLst>
            <a:ext uri="{FF2B5EF4-FFF2-40B4-BE49-F238E27FC236}">
              <a16:creationId xmlns:a16="http://schemas.microsoft.com/office/drawing/2014/main" id="{A4442F3A-3173-41D6-BB58-5C664B93A3AE}"/>
            </a:ext>
          </a:extLst>
        </xdr:cNvPr>
        <xdr:cNvCxnSpPr/>
      </xdr:nvCxnSpPr>
      <xdr:spPr>
        <a:xfrm>
          <a:off x="3429000" y="6068695"/>
          <a:ext cx="752475"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139700</xdr:rowOff>
    </xdr:from>
    <xdr:to>
      <xdr:col>15</xdr:col>
      <xdr:colOff>101600</xdr:colOff>
      <xdr:row>37</xdr:row>
      <xdr:rowOff>69850</xdr:rowOff>
    </xdr:to>
    <xdr:sp macro="" textlink="">
      <xdr:nvSpPr>
        <xdr:cNvPr id="75" name="楕円 74">
          <a:extLst>
            <a:ext uri="{FF2B5EF4-FFF2-40B4-BE49-F238E27FC236}">
              <a16:creationId xmlns:a16="http://schemas.microsoft.com/office/drawing/2014/main" id="{FFD21248-0D08-4882-8CEF-433D212F22AA}"/>
            </a:ext>
          </a:extLst>
        </xdr:cNvPr>
        <xdr:cNvSpPr/>
      </xdr:nvSpPr>
      <xdr:spPr>
        <a:xfrm>
          <a:off x="2571750" y="59817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19050</xdr:rowOff>
    </xdr:from>
    <xdr:to>
      <xdr:col>19</xdr:col>
      <xdr:colOff>177800</xdr:colOff>
      <xdr:row>37</xdr:row>
      <xdr:rowOff>64770</xdr:rowOff>
    </xdr:to>
    <xdr:cxnSp macro="">
      <xdr:nvCxnSpPr>
        <xdr:cNvPr id="76" name="直線コネクタ 75">
          <a:extLst>
            <a:ext uri="{FF2B5EF4-FFF2-40B4-BE49-F238E27FC236}">
              <a16:creationId xmlns:a16="http://schemas.microsoft.com/office/drawing/2014/main" id="{CF088114-127C-4229-9EBB-46A8447962B1}"/>
            </a:ext>
          </a:extLst>
        </xdr:cNvPr>
        <xdr:cNvCxnSpPr/>
      </xdr:nvCxnSpPr>
      <xdr:spPr>
        <a:xfrm>
          <a:off x="2619375" y="6019800"/>
          <a:ext cx="8096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7" name="楕円 76">
          <a:extLst>
            <a:ext uri="{FF2B5EF4-FFF2-40B4-BE49-F238E27FC236}">
              <a16:creationId xmlns:a16="http://schemas.microsoft.com/office/drawing/2014/main" id="{E0C989E8-A149-4547-80DF-C543C31FB0BC}"/>
            </a:ext>
          </a:extLst>
        </xdr:cNvPr>
        <xdr:cNvSpPr/>
      </xdr:nvSpPr>
      <xdr:spPr>
        <a:xfrm>
          <a:off x="1781175" y="594487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153670</xdr:rowOff>
    </xdr:from>
    <xdr:to>
      <xdr:col>15</xdr:col>
      <xdr:colOff>50800</xdr:colOff>
      <xdr:row>37</xdr:row>
      <xdr:rowOff>19050</xdr:rowOff>
    </xdr:to>
    <xdr:cxnSp macro="">
      <xdr:nvCxnSpPr>
        <xdr:cNvPr id="78" name="直線コネクタ 77">
          <a:extLst>
            <a:ext uri="{FF2B5EF4-FFF2-40B4-BE49-F238E27FC236}">
              <a16:creationId xmlns:a16="http://schemas.microsoft.com/office/drawing/2014/main" id="{89C645B8-C4F3-4790-8F32-C9B0AE757B4D}"/>
            </a:ext>
          </a:extLst>
        </xdr:cNvPr>
        <xdr:cNvCxnSpPr/>
      </xdr:nvCxnSpPr>
      <xdr:spPr>
        <a:xfrm>
          <a:off x="1828800" y="5992495"/>
          <a:ext cx="79057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48260</xdr:rowOff>
    </xdr:from>
    <xdr:to>
      <xdr:col>6</xdr:col>
      <xdr:colOff>38100</xdr:colOff>
      <xdr:row>36</xdr:row>
      <xdr:rowOff>149860</xdr:rowOff>
    </xdr:to>
    <xdr:sp macro="" textlink="">
      <xdr:nvSpPr>
        <xdr:cNvPr id="79" name="楕円 78">
          <a:extLst>
            <a:ext uri="{FF2B5EF4-FFF2-40B4-BE49-F238E27FC236}">
              <a16:creationId xmlns:a16="http://schemas.microsoft.com/office/drawing/2014/main" id="{48F906B2-E336-4075-8F26-1A531695DA27}"/>
            </a:ext>
          </a:extLst>
        </xdr:cNvPr>
        <xdr:cNvSpPr/>
      </xdr:nvSpPr>
      <xdr:spPr>
        <a:xfrm>
          <a:off x="981075" y="58839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99060</xdr:rowOff>
    </xdr:from>
    <xdr:to>
      <xdr:col>10</xdr:col>
      <xdr:colOff>114300</xdr:colOff>
      <xdr:row>36</xdr:row>
      <xdr:rowOff>153670</xdr:rowOff>
    </xdr:to>
    <xdr:cxnSp macro="">
      <xdr:nvCxnSpPr>
        <xdr:cNvPr id="80" name="直線コネクタ 79">
          <a:extLst>
            <a:ext uri="{FF2B5EF4-FFF2-40B4-BE49-F238E27FC236}">
              <a16:creationId xmlns:a16="http://schemas.microsoft.com/office/drawing/2014/main" id="{2E08346F-7824-425C-87D6-0B21B0249C0F}"/>
            </a:ext>
          </a:extLst>
        </xdr:cNvPr>
        <xdr:cNvCxnSpPr/>
      </xdr:nvCxnSpPr>
      <xdr:spPr>
        <a:xfrm>
          <a:off x="1028700" y="5941060"/>
          <a:ext cx="8001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138430</xdr:rowOff>
    </xdr:from>
    <xdr:ext cx="405130" cy="259080"/>
    <xdr:sp macro="" textlink="">
      <xdr:nvSpPr>
        <xdr:cNvPr id="81" name="n_1aveValue【道路】&#10;有形固定資産減価償却率">
          <a:extLst>
            <a:ext uri="{FF2B5EF4-FFF2-40B4-BE49-F238E27FC236}">
              <a16:creationId xmlns:a16="http://schemas.microsoft.com/office/drawing/2014/main" id="{19FABCEC-D1D5-4C80-8F9B-C61CA3F5B8CD}"/>
            </a:ext>
          </a:extLst>
        </xdr:cNvPr>
        <xdr:cNvSpPr txBox="1"/>
      </xdr:nvSpPr>
      <xdr:spPr>
        <a:xfrm>
          <a:off x="3239135" y="6142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115570</xdr:rowOff>
    </xdr:from>
    <xdr:ext cx="401955" cy="259080"/>
    <xdr:sp macro="" textlink="">
      <xdr:nvSpPr>
        <xdr:cNvPr id="82" name="n_2aveValue【道路】&#10;有形固定資産減価償却率">
          <a:extLst>
            <a:ext uri="{FF2B5EF4-FFF2-40B4-BE49-F238E27FC236}">
              <a16:creationId xmlns:a16="http://schemas.microsoft.com/office/drawing/2014/main" id="{9E86FA4E-BB9E-46AD-A0C7-619918D124D1}"/>
            </a:ext>
          </a:extLst>
        </xdr:cNvPr>
        <xdr:cNvSpPr txBox="1"/>
      </xdr:nvSpPr>
      <xdr:spPr>
        <a:xfrm>
          <a:off x="2439035" y="61163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86360</xdr:rowOff>
    </xdr:from>
    <xdr:ext cx="401955" cy="255905"/>
    <xdr:sp macro="" textlink="">
      <xdr:nvSpPr>
        <xdr:cNvPr id="83" name="n_3aveValue【道路】&#10;有形固定資産減価償却率">
          <a:extLst>
            <a:ext uri="{FF2B5EF4-FFF2-40B4-BE49-F238E27FC236}">
              <a16:creationId xmlns:a16="http://schemas.microsoft.com/office/drawing/2014/main" id="{21480490-B652-4EC8-A3DC-6542F09CA3B0}"/>
            </a:ext>
          </a:extLst>
        </xdr:cNvPr>
        <xdr:cNvSpPr txBox="1"/>
      </xdr:nvSpPr>
      <xdr:spPr>
        <a:xfrm>
          <a:off x="1648460" y="60839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53975</xdr:rowOff>
    </xdr:from>
    <xdr:ext cx="401955" cy="255905"/>
    <xdr:sp macro="" textlink="">
      <xdr:nvSpPr>
        <xdr:cNvPr id="84" name="n_4aveValue【道路】&#10;有形固定資産減価償却率">
          <a:extLst>
            <a:ext uri="{FF2B5EF4-FFF2-40B4-BE49-F238E27FC236}">
              <a16:creationId xmlns:a16="http://schemas.microsoft.com/office/drawing/2014/main" id="{475F1A8C-AF3F-4890-92BA-A3372A85BEFB}"/>
            </a:ext>
          </a:extLst>
        </xdr:cNvPr>
        <xdr:cNvSpPr txBox="1"/>
      </xdr:nvSpPr>
      <xdr:spPr>
        <a:xfrm>
          <a:off x="848360" y="60547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132080</xdr:rowOff>
    </xdr:from>
    <xdr:ext cx="405130" cy="255905"/>
    <xdr:sp macro="" textlink="">
      <xdr:nvSpPr>
        <xdr:cNvPr id="85" name="n_1mainValue【道路】&#10;有形固定資産減価償却率">
          <a:extLst>
            <a:ext uri="{FF2B5EF4-FFF2-40B4-BE49-F238E27FC236}">
              <a16:creationId xmlns:a16="http://schemas.microsoft.com/office/drawing/2014/main" id="{256B5DF1-3B95-4172-9CC0-120A60A94D11}"/>
            </a:ext>
          </a:extLst>
        </xdr:cNvPr>
        <xdr:cNvSpPr txBox="1"/>
      </xdr:nvSpPr>
      <xdr:spPr>
        <a:xfrm>
          <a:off x="3239135" y="58089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86360</xdr:rowOff>
    </xdr:from>
    <xdr:ext cx="401955" cy="255905"/>
    <xdr:sp macro="" textlink="">
      <xdr:nvSpPr>
        <xdr:cNvPr id="86" name="n_2mainValue【道路】&#10;有形固定資産減価償却率">
          <a:extLst>
            <a:ext uri="{FF2B5EF4-FFF2-40B4-BE49-F238E27FC236}">
              <a16:creationId xmlns:a16="http://schemas.microsoft.com/office/drawing/2014/main" id="{D416091B-F0EC-4CB1-82B3-CBF2C6EC4EFA}"/>
            </a:ext>
          </a:extLst>
        </xdr:cNvPr>
        <xdr:cNvSpPr txBox="1"/>
      </xdr:nvSpPr>
      <xdr:spPr>
        <a:xfrm>
          <a:off x="2439035" y="57600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49530</xdr:rowOff>
    </xdr:from>
    <xdr:ext cx="401955" cy="259080"/>
    <xdr:sp macro="" textlink="">
      <xdr:nvSpPr>
        <xdr:cNvPr id="87" name="n_3mainValue【道路】&#10;有形固定資産減価償却率">
          <a:extLst>
            <a:ext uri="{FF2B5EF4-FFF2-40B4-BE49-F238E27FC236}">
              <a16:creationId xmlns:a16="http://schemas.microsoft.com/office/drawing/2014/main" id="{F539BF81-9582-4DEA-8856-9B24C8B646CD}"/>
            </a:ext>
          </a:extLst>
        </xdr:cNvPr>
        <xdr:cNvSpPr txBox="1"/>
      </xdr:nvSpPr>
      <xdr:spPr>
        <a:xfrm>
          <a:off x="1648460" y="57232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166370</xdr:rowOff>
    </xdr:from>
    <xdr:ext cx="401955" cy="255905"/>
    <xdr:sp macro="" textlink="">
      <xdr:nvSpPr>
        <xdr:cNvPr id="88" name="n_4mainValue【道路】&#10;有形固定資産減価償却率">
          <a:extLst>
            <a:ext uri="{FF2B5EF4-FFF2-40B4-BE49-F238E27FC236}">
              <a16:creationId xmlns:a16="http://schemas.microsoft.com/office/drawing/2014/main" id="{717CFAD3-E43E-46BF-971B-EBAD8E4E992E}"/>
            </a:ext>
          </a:extLst>
        </xdr:cNvPr>
        <xdr:cNvSpPr txBox="1"/>
      </xdr:nvSpPr>
      <xdr:spPr>
        <a:xfrm>
          <a:off x="848360" y="56781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DBA8DE4-343A-4772-8253-E1822DB66E1F}"/>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74BEA21-80C2-45E8-8C46-294CB63D47E5}"/>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DD854D4-9A31-40B5-B6E9-CB664CDA9A25}"/>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988FD3F-A23C-449B-90A7-D51DCD6C8D8D}"/>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F08E476-C877-426E-82D4-A2B582132DF0}"/>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FAF45FC-AAAA-41EF-9884-BE17589B1ECF}"/>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C602A38-2FFE-4F90-8FE0-C86C1C3863FF}"/>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F79B493-C165-49B7-B34C-56DD24EFD6E4}"/>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5425"/>
    <xdr:sp macro="" textlink="">
      <xdr:nvSpPr>
        <xdr:cNvPr id="97" name="テキスト ボックス 96">
          <a:extLst>
            <a:ext uri="{FF2B5EF4-FFF2-40B4-BE49-F238E27FC236}">
              <a16:creationId xmlns:a16="http://schemas.microsoft.com/office/drawing/2014/main" id="{99909AD3-EA62-4F53-BD8B-CA3BBFACC3DD}"/>
            </a:ext>
          </a:extLst>
        </xdr:cNvPr>
        <xdr:cNvSpPr txBox="1"/>
      </xdr:nvSpPr>
      <xdr:spPr>
        <a:xfrm>
          <a:off x="5915025" y="4867275"/>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8B7AEFFB-67B8-45E4-93F9-95CF268F2292}"/>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209241DC-750C-412F-A559-4F29790EC74D}"/>
            </a:ext>
          </a:extLst>
        </xdr:cNvPr>
        <xdr:cNvCxnSpPr/>
      </xdr:nvCxnSpPr>
      <xdr:spPr>
        <a:xfrm>
          <a:off x="5953125" y="6781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0" name="テキスト ボックス 99">
          <a:extLst>
            <a:ext uri="{FF2B5EF4-FFF2-40B4-BE49-F238E27FC236}">
              <a16:creationId xmlns:a16="http://schemas.microsoft.com/office/drawing/2014/main" id="{5E0ECC9D-3EEC-4703-8441-8B3981F26CC1}"/>
            </a:ext>
          </a:extLst>
        </xdr:cNvPr>
        <xdr:cNvSpPr txBox="1"/>
      </xdr:nvSpPr>
      <xdr:spPr>
        <a:xfrm>
          <a:off x="5527040" y="6645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37781003-1AF5-4C96-BF47-221582D72E32}"/>
            </a:ext>
          </a:extLst>
        </xdr:cNvPr>
        <xdr:cNvCxnSpPr/>
      </xdr:nvCxnSpPr>
      <xdr:spPr>
        <a:xfrm>
          <a:off x="5953125" y="6343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185" cy="259080"/>
    <xdr:sp macro="" textlink="">
      <xdr:nvSpPr>
        <xdr:cNvPr id="102" name="テキスト ボックス 101">
          <a:extLst>
            <a:ext uri="{FF2B5EF4-FFF2-40B4-BE49-F238E27FC236}">
              <a16:creationId xmlns:a16="http://schemas.microsoft.com/office/drawing/2014/main" id="{17EC796C-5BE7-43F0-BF19-FD6659DFF5A5}"/>
            </a:ext>
          </a:extLst>
        </xdr:cNvPr>
        <xdr:cNvSpPr txBox="1"/>
      </xdr:nvSpPr>
      <xdr:spPr>
        <a:xfrm>
          <a:off x="55270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1E6F7386-0423-4447-AD79-70FD0D9B7B88}"/>
            </a:ext>
          </a:extLst>
        </xdr:cNvPr>
        <xdr:cNvCxnSpPr/>
      </xdr:nvCxnSpPr>
      <xdr:spPr>
        <a:xfrm>
          <a:off x="5953125" y="591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105410</xdr:rowOff>
    </xdr:from>
    <xdr:ext cx="531495" cy="259080"/>
    <xdr:sp macro="" textlink="">
      <xdr:nvSpPr>
        <xdr:cNvPr id="104" name="テキスト ボックス 103">
          <a:extLst>
            <a:ext uri="{FF2B5EF4-FFF2-40B4-BE49-F238E27FC236}">
              <a16:creationId xmlns:a16="http://schemas.microsoft.com/office/drawing/2014/main" id="{15040B55-873B-454C-B53F-20E4284E1DD0}"/>
            </a:ext>
          </a:extLst>
        </xdr:cNvPr>
        <xdr:cNvSpPr txBox="1"/>
      </xdr:nvSpPr>
      <xdr:spPr>
        <a:xfrm>
          <a:off x="5478780" y="57791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6AFA73CD-62B4-4CBB-8F52-104F6072D819}"/>
            </a:ext>
          </a:extLst>
        </xdr:cNvPr>
        <xdr:cNvCxnSpPr/>
      </xdr:nvCxnSpPr>
      <xdr:spPr>
        <a:xfrm>
          <a:off x="5953125" y="5486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162560</xdr:rowOff>
    </xdr:from>
    <xdr:ext cx="531495" cy="259080"/>
    <xdr:sp macro="" textlink="">
      <xdr:nvSpPr>
        <xdr:cNvPr id="106" name="テキスト ボックス 105">
          <a:extLst>
            <a:ext uri="{FF2B5EF4-FFF2-40B4-BE49-F238E27FC236}">
              <a16:creationId xmlns:a16="http://schemas.microsoft.com/office/drawing/2014/main" id="{F6CBD530-F65B-4A89-AECA-5A9B2A66F507}"/>
            </a:ext>
          </a:extLst>
        </xdr:cNvPr>
        <xdr:cNvSpPr txBox="1"/>
      </xdr:nvSpPr>
      <xdr:spPr>
        <a:xfrm>
          <a:off x="5478780" y="5350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C4327D40-DB65-4BAF-9B2D-5E1975EFA767}"/>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08" name="テキスト ボックス 107">
          <a:extLst>
            <a:ext uri="{FF2B5EF4-FFF2-40B4-BE49-F238E27FC236}">
              <a16:creationId xmlns:a16="http://schemas.microsoft.com/office/drawing/2014/main" id="{144A4BDF-BAF9-4082-963A-5AFCCA5E7F41}"/>
            </a:ext>
          </a:extLst>
        </xdr:cNvPr>
        <xdr:cNvSpPr txBox="1"/>
      </xdr:nvSpPr>
      <xdr:spPr>
        <a:xfrm>
          <a:off x="5478780" y="49123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9C607FCB-5AAB-4956-B8A3-76081A87838B}"/>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23495</xdr:rowOff>
    </xdr:from>
    <xdr:to>
      <xdr:col>54</xdr:col>
      <xdr:colOff>189865</xdr:colOff>
      <xdr:row>41</xdr:row>
      <xdr:rowOff>71120</xdr:rowOff>
    </xdr:to>
    <xdr:cxnSp macro="">
      <xdr:nvCxnSpPr>
        <xdr:cNvPr id="110" name="直線コネクタ 109">
          <a:extLst>
            <a:ext uri="{FF2B5EF4-FFF2-40B4-BE49-F238E27FC236}">
              <a16:creationId xmlns:a16="http://schemas.microsoft.com/office/drawing/2014/main" id="{F2A958AD-9028-46E9-8EF1-0EC036EB38FD}"/>
            </a:ext>
          </a:extLst>
        </xdr:cNvPr>
        <xdr:cNvCxnSpPr/>
      </xdr:nvCxnSpPr>
      <xdr:spPr>
        <a:xfrm flipV="1">
          <a:off x="9429115" y="5379720"/>
          <a:ext cx="0" cy="1336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74930</xdr:rowOff>
    </xdr:from>
    <xdr:ext cx="469900" cy="255905"/>
    <xdr:sp macro="" textlink="">
      <xdr:nvSpPr>
        <xdr:cNvPr id="111" name="【道路】&#10;一人当たり延長最小値テキスト">
          <a:extLst>
            <a:ext uri="{FF2B5EF4-FFF2-40B4-BE49-F238E27FC236}">
              <a16:creationId xmlns:a16="http://schemas.microsoft.com/office/drawing/2014/main" id="{321DD3C4-D903-4A8A-97C6-C4FFFDE032C7}"/>
            </a:ext>
          </a:extLst>
        </xdr:cNvPr>
        <xdr:cNvSpPr txBox="1"/>
      </xdr:nvSpPr>
      <xdr:spPr>
        <a:xfrm>
          <a:off x="9467850" y="67233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71120</xdr:rowOff>
    </xdr:from>
    <xdr:to>
      <xdr:col>55</xdr:col>
      <xdr:colOff>88900</xdr:colOff>
      <xdr:row>41</xdr:row>
      <xdr:rowOff>71120</xdr:rowOff>
    </xdr:to>
    <xdr:cxnSp macro="">
      <xdr:nvCxnSpPr>
        <xdr:cNvPr id="112" name="直線コネクタ 111">
          <a:extLst>
            <a:ext uri="{FF2B5EF4-FFF2-40B4-BE49-F238E27FC236}">
              <a16:creationId xmlns:a16="http://schemas.microsoft.com/office/drawing/2014/main" id="{420DDA49-A63E-4148-891D-C1A331388138}"/>
            </a:ext>
          </a:extLst>
        </xdr:cNvPr>
        <xdr:cNvCxnSpPr/>
      </xdr:nvCxnSpPr>
      <xdr:spPr>
        <a:xfrm>
          <a:off x="9363075" y="671639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141605</xdr:rowOff>
    </xdr:from>
    <xdr:ext cx="534670" cy="259080"/>
    <xdr:sp macro="" textlink="">
      <xdr:nvSpPr>
        <xdr:cNvPr id="113" name="【道路】&#10;一人当たり延長最大値テキスト">
          <a:extLst>
            <a:ext uri="{FF2B5EF4-FFF2-40B4-BE49-F238E27FC236}">
              <a16:creationId xmlns:a16="http://schemas.microsoft.com/office/drawing/2014/main" id="{1DA0752A-7F03-442E-B699-4BB39C61700A}"/>
            </a:ext>
          </a:extLst>
        </xdr:cNvPr>
        <xdr:cNvSpPr txBox="1"/>
      </xdr:nvSpPr>
      <xdr:spPr>
        <a:xfrm>
          <a:off x="9467850" y="5173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16.201</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23495</xdr:rowOff>
    </xdr:from>
    <xdr:to>
      <xdr:col>55</xdr:col>
      <xdr:colOff>88900</xdr:colOff>
      <xdr:row>33</xdr:row>
      <xdr:rowOff>23495</xdr:rowOff>
    </xdr:to>
    <xdr:cxnSp macro="">
      <xdr:nvCxnSpPr>
        <xdr:cNvPr id="114" name="直線コネクタ 113">
          <a:extLst>
            <a:ext uri="{FF2B5EF4-FFF2-40B4-BE49-F238E27FC236}">
              <a16:creationId xmlns:a16="http://schemas.microsoft.com/office/drawing/2014/main" id="{8376EFF0-D82D-415A-8E13-247396DC8368}"/>
            </a:ext>
          </a:extLst>
        </xdr:cNvPr>
        <xdr:cNvCxnSpPr/>
      </xdr:nvCxnSpPr>
      <xdr:spPr>
        <a:xfrm>
          <a:off x="9363075" y="537972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24130</xdr:rowOff>
    </xdr:from>
    <xdr:ext cx="469900" cy="259080"/>
    <xdr:sp macro="" textlink="">
      <xdr:nvSpPr>
        <xdr:cNvPr id="115" name="【道路】&#10;一人当たり延長平均値テキスト">
          <a:extLst>
            <a:ext uri="{FF2B5EF4-FFF2-40B4-BE49-F238E27FC236}">
              <a16:creationId xmlns:a16="http://schemas.microsoft.com/office/drawing/2014/main" id="{D6FB2421-995E-48B9-809A-F3E917B24CB1}"/>
            </a:ext>
          </a:extLst>
        </xdr:cNvPr>
        <xdr:cNvSpPr txBox="1"/>
      </xdr:nvSpPr>
      <xdr:spPr>
        <a:xfrm>
          <a:off x="9467850" y="61899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45720</xdr:rowOff>
    </xdr:from>
    <xdr:to>
      <xdr:col>55</xdr:col>
      <xdr:colOff>50800</xdr:colOff>
      <xdr:row>38</xdr:row>
      <xdr:rowOff>147320</xdr:rowOff>
    </xdr:to>
    <xdr:sp macro="" textlink="">
      <xdr:nvSpPr>
        <xdr:cNvPr id="116" name="フローチャート: 判断 115">
          <a:extLst>
            <a:ext uri="{FF2B5EF4-FFF2-40B4-BE49-F238E27FC236}">
              <a16:creationId xmlns:a16="http://schemas.microsoft.com/office/drawing/2014/main" id="{4D8C7BC3-F08C-4621-A027-9821E00A31D3}"/>
            </a:ext>
          </a:extLst>
        </xdr:cNvPr>
        <xdr:cNvSpPr/>
      </xdr:nvSpPr>
      <xdr:spPr>
        <a:xfrm>
          <a:off x="9401175" y="621157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52070</xdr:rowOff>
    </xdr:from>
    <xdr:to>
      <xdr:col>50</xdr:col>
      <xdr:colOff>165100</xdr:colOff>
      <xdr:row>38</xdr:row>
      <xdr:rowOff>153670</xdr:rowOff>
    </xdr:to>
    <xdr:sp macro="" textlink="">
      <xdr:nvSpPr>
        <xdr:cNvPr id="117" name="フローチャート: 判断 116">
          <a:extLst>
            <a:ext uri="{FF2B5EF4-FFF2-40B4-BE49-F238E27FC236}">
              <a16:creationId xmlns:a16="http://schemas.microsoft.com/office/drawing/2014/main" id="{5629B58E-4A7D-4ADD-922B-922A00C16AA6}"/>
            </a:ext>
          </a:extLst>
        </xdr:cNvPr>
        <xdr:cNvSpPr/>
      </xdr:nvSpPr>
      <xdr:spPr>
        <a:xfrm>
          <a:off x="8639175" y="62115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65405</xdr:rowOff>
    </xdr:from>
    <xdr:to>
      <xdr:col>46</xdr:col>
      <xdr:colOff>38100</xdr:colOff>
      <xdr:row>38</xdr:row>
      <xdr:rowOff>167005</xdr:rowOff>
    </xdr:to>
    <xdr:sp macro="" textlink="">
      <xdr:nvSpPr>
        <xdr:cNvPr id="118" name="フローチャート: 判断 117">
          <a:extLst>
            <a:ext uri="{FF2B5EF4-FFF2-40B4-BE49-F238E27FC236}">
              <a16:creationId xmlns:a16="http://schemas.microsoft.com/office/drawing/2014/main" id="{83CB179E-1E07-4D0F-81E1-8FB805B64991}"/>
            </a:ext>
          </a:extLst>
        </xdr:cNvPr>
        <xdr:cNvSpPr/>
      </xdr:nvSpPr>
      <xdr:spPr>
        <a:xfrm>
          <a:off x="7839075" y="62312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68580</xdr:rowOff>
    </xdr:from>
    <xdr:to>
      <xdr:col>41</xdr:col>
      <xdr:colOff>101600</xdr:colOff>
      <xdr:row>38</xdr:row>
      <xdr:rowOff>170180</xdr:rowOff>
    </xdr:to>
    <xdr:sp macro="" textlink="">
      <xdr:nvSpPr>
        <xdr:cNvPr id="119" name="フローチャート: 判断 118">
          <a:extLst>
            <a:ext uri="{FF2B5EF4-FFF2-40B4-BE49-F238E27FC236}">
              <a16:creationId xmlns:a16="http://schemas.microsoft.com/office/drawing/2014/main" id="{98630C7D-FF30-4493-AEF8-D1978B4CCAF3}"/>
            </a:ext>
          </a:extLst>
        </xdr:cNvPr>
        <xdr:cNvSpPr/>
      </xdr:nvSpPr>
      <xdr:spPr>
        <a:xfrm>
          <a:off x="7029450" y="62280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76200</xdr:rowOff>
    </xdr:from>
    <xdr:to>
      <xdr:col>36</xdr:col>
      <xdr:colOff>165100</xdr:colOff>
      <xdr:row>39</xdr:row>
      <xdr:rowOff>6350</xdr:rowOff>
    </xdr:to>
    <xdr:sp macro="" textlink="">
      <xdr:nvSpPr>
        <xdr:cNvPr id="120" name="フローチャート: 判断 119">
          <a:extLst>
            <a:ext uri="{FF2B5EF4-FFF2-40B4-BE49-F238E27FC236}">
              <a16:creationId xmlns:a16="http://schemas.microsoft.com/office/drawing/2014/main" id="{9D456193-F885-42D9-8874-7193215190CD}"/>
            </a:ext>
          </a:extLst>
        </xdr:cNvPr>
        <xdr:cNvSpPr/>
      </xdr:nvSpPr>
      <xdr:spPr>
        <a:xfrm>
          <a:off x="6238875" y="6238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1" name="テキスト ボックス 120">
          <a:extLst>
            <a:ext uri="{FF2B5EF4-FFF2-40B4-BE49-F238E27FC236}">
              <a16:creationId xmlns:a16="http://schemas.microsoft.com/office/drawing/2014/main" id="{B5F646FF-BC44-4D76-9000-BEA3D3266AEF}"/>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2" name="テキスト ボックス 121">
          <a:extLst>
            <a:ext uri="{FF2B5EF4-FFF2-40B4-BE49-F238E27FC236}">
              <a16:creationId xmlns:a16="http://schemas.microsoft.com/office/drawing/2014/main" id="{7B38D8C5-BD18-484F-B98B-F4852CFABB62}"/>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830CD50F-0500-403A-B5A9-0B51B766D226}"/>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18AC9F2C-02F0-43FC-8DB9-7C1FEA0549EE}"/>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8B70E647-3730-4F6E-9C1D-F2DD5FA59354}"/>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74930</xdr:rowOff>
    </xdr:from>
    <xdr:to>
      <xdr:col>55</xdr:col>
      <xdr:colOff>50800</xdr:colOff>
      <xdr:row>36</xdr:row>
      <xdr:rowOff>5080</xdr:rowOff>
    </xdr:to>
    <xdr:sp macro="" textlink="">
      <xdr:nvSpPr>
        <xdr:cNvPr id="126" name="楕円 125">
          <a:extLst>
            <a:ext uri="{FF2B5EF4-FFF2-40B4-BE49-F238E27FC236}">
              <a16:creationId xmlns:a16="http://schemas.microsoft.com/office/drawing/2014/main" id="{9A6368ED-5913-4751-9D5D-85BB885B1409}"/>
            </a:ext>
          </a:extLst>
        </xdr:cNvPr>
        <xdr:cNvSpPr/>
      </xdr:nvSpPr>
      <xdr:spPr>
        <a:xfrm>
          <a:off x="9401175" y="57518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97790</xdr:rowOff>
    </xdr:from>
    <xdr:ext cx="534670" cy="255905"/>
    <xdr:sp macro="" textlink="">
      <xdr:nvSpPr>
        <xdr:cNvPr id="127" name="【道路】&#10;一人当たり延長該当値テキスト">
          <a:extLst>
            <a:ext uri="{FF2B5EF4-FFF2-40B4-BE49-F238E27FC236}">
              <a16:creationId xmlns:a16="http://schemas.microsoft.com/office/drawing/2014/main" id="{49DF2B74-80CF-4ED7-BFFA-F9BAA4DD6AC6}"/>
            </a:ext>
          </a:extLst>
        </xdr:cNvPr>
        <xdr:cNvSpPr txBox="1"/>
      </xdr:nvSpPr>
      <xdr:spPr>
        <a:xfrm>
          <a:off x="9467850" y="56127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79375</xdr:rowOff>
    </xdr:from>
    <xdr:to>
      <xdr:col>50</xdr:col>
      <xdr:colOff>165100</xdr:colOff>
      <xdr:row>36</xdr:row>
      <xdr:rowOff>9525</xdr:rowOff>
    </xdr:to>
    <xdr:sp macro="" textlink="">
      <xdr:nvSpPr>
        <xdr:cNvPr id="128" name="楕円 127">
          <a:extLst>
            <a:ext uri="{FF2B5EF4-FFF2-40B4-BE49-F238E27FC236}">
              <a16:creationId xmlns:a16="http://schemas.microsoft.com/office/drawing/2014/main" id="{15C2C801-A2C5-4360-AE66-BEF3233C6A79}"/>
            </a:ext>
          </a:extLst>
        </xdr:cNvPr>
        <xdr:cNvSpPr/>
      </xdr:nvSpPr>
      <xdr:spPr>
        <a:xfrm>
          <a:off x="8639175" y="57594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125730</xdr:rowOff>
    </xdr:from>
    <xdr:to>
      <xdr:col>55</xdr:col>
      <xdr:colOff>0</xdr:colOff>
      <xdr:row>35</xdr:row>
      <xdr:rowOff>130175</xdr:rowOff>
    </xdr:to>
    <xdr:cxnSp macro="">
      <xdr:nvCxnSpPr>
        <xdr:cNvPr id="129" name="直線コネクタ 128">
          <a:extLst>
            <a:ext uri="{FF2B5EF4-FFF2-40B4-BE49-F238E27FC236}">
              <a16:creationId xmlns:a16="http://schemas.microsoft.com/office/drawing/2014/main" id="{C702DA7D-0F0A-4EC1-A48B-AD8EE9BC173D}"/>
            </a:ext>
          </a:extLst>
        </xdr:cNvPr>
        <xdr:cNvCxnSpPr/>
      </xdr:nvCxnSpPr>
      <xdr:spPr>
        <a:xfrm flipV="1">
          <a:off x="8686800" y="5799455"/>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83820</xdr:rowOff>
    </xdr:from>
    <xdr:to>
      <xdr:col>46</xdr:col>
      <xdr:colOff>38100</xdr:colOff>
      <xdr:row>36</xdr:row>
      <xdr:rowOff>13970</xdr:rowOff>
    </xdr:to>
    <xdr:sp macro="" textlink="">
      <xdr:nvSpPr>
        <xdr:cNvPr id="130" name="楕円 129">
          <a:extLst>
            <a:ext uri="{FF2B5EF4-FFF2-40B4-BE49-F238E27FC236}">
              <a16:creationId xmlns:a16="http://schemas.microsoft.com/office/drawing/2014/main" id="{D7437BC9-7E72-4E89-84EB-0D0F1A204E71}"/>
            </a:ext>
          </a:extLst>
        </xdr:cNvPr>
        <xdr:cNvSpPr/>
      </xdr:nvSpPr>
      <xdr:spPr>
        <a:xfrm>
          <a:off x="7839075" y="576389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130175</xdr:rowOff>
    </xdr:from>
    <xdr:to>
      <xdr:col>50</xdr:col>
      <xdr:colOff>114300</xdr:colOff>
      <xdr:row>35</xdr:row>
      <xdr:rowOff>134620</xdr:rowOff>
    </xdr:to>
    <xdr:cxnSp macro="">
      <xdr:nvCxnSpPr>
        <xdr:cNvPr id="131" name="直線コネクタ 130">
          <a:extLst>
            <a:ext uri="{FF2B5EF4-FFF2-40B4-BE49-F238E27FC236}">
              <a16:creationId xmlns:a16="http://schemas.microsoft.com/office/drawing/2014/main" id="{F5E25F03-C205-4C23-AF65-B7AB849AA39D}"/>
            </a:ext>
          </a:extLst>
        </xdr:cNvPr>
        <xdr:cNvCxnSpPr/>
      </xdr:nvCxnSpPr>
      <xdr:spPr>
        <a:xfrm flipV="1">
          <a:off x="7886700" y="580707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91440</xdr:rowOff>
    </xdr:from>
    <xdr:to>
      <xdr:col>41</xdr:col>
      <xdr:colOff>101600</xdr:colOff>
      <xdr:row>36</xdr:row>
      <xdr:rowOff>21590</xdr:rowOff>
    </xdr:to>
    <xdr:sp macro="" textlink="">
      <xdr:nvSpPr>
        <xdr:cNvPr id="132" name="楕円 131">
          <a:extLst>
            <a:ext uri="{FF2B5EF4-FFF2-40B4-BE49-F238E27FC236}">
              <a16:creationId xmlns:a16="http://schemas.microsoft.com/office/drawing/2014/main" id="{827B514E-E63F-4EAB-B934-747AAD4E4B78}"/>
            </a:ext>
          </a:extLst>
        </xdr:cNvPr>
        <xdr:cNvSpPr/>
      </xdr:nvSpPr>
      <xdr:spPr>
        <a:xfrm>
          <a:off x="7029450" y="57651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134620</xdr:rowOff>
    </xdr:from>
    <xdr:to>
      <xdr:col>45</xdr:col>
      <xdr:colOff>177800</xdr:colOff>
      <xdr:row>35</xdr:row>
      <xdr:rowOff>142240</xdr:rowOff>
    </xdr:to>
    <xdr:cxnSp macro="">
      <xdr:nvCxnSpPr>
        <xdr:cNvPr id="133" name="直線コネクタ 132">
          <a:extLst>
            <a:ext uri="{FF2B5EF4-FFF2-40B4-BE49-F238E27FC236}">
              <a16:creationId xmlns:a16="http://schemas.microsoft.com/office/drawing/2014/main" id="{89BB68BB-F9CC-47B4-8674-9471D681D486}"/>
            </a:ext>
          </a:extLst>
        </xdr:cNvPr>
        <xdr:cNvCxnSpPr/>
      </xdr:nvCxnSpPr>
      <xdr:spPr>
        <a:xfrm flipV="1">
          <a:off x="7077075" y="5811520"/>
          <a:ext cx="80962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92075</xdr:rowOff>
    </xdr:from>
    <xdr:to>
      <xdr:col>36</xdr:col>
      <xdr:colOff>165100</xdr:colOff>
      <xdr:row>36</xdr:row>
      <xdr:rowOff>22225</xdr:rowOff>
    </xdr:to>
    <xdr:sp macro="" textlink="">
      <xdr:nvSpPr>
        <xdr:cNvPr id="134" name="楕円 133">
          <a:extLst>
            <a:ext uri="{FF2B5EF4-FFF2-40B4-BE49-F238E27FC236}">
              <a16:creationId xmlns:a16="http://schemas.microsoft.com/office/drawing/2014/main" id="{05A70FC7-5895-4FEC-870D-BE7529699920}"/>
            </a:ext>
          </a:extLst>
        </xdr:cNvPr>
        <xdr:cNvSpPr/>
      </xdr:nvSpPr>
      <xdr:spPr>
        <a:xfrm>
          <a:off x="6238875" y="57689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142240</xdr:rowOff>
    </xdr:from>
    <xdr:to>
      <xdr:col>41</xdr:col>
      <xdr:colOff>50800</xdr:colOff>
      <xdr:row>35</xdr:row>
      <xdr:rowOff>143510</xdr:rowOff>
    </xdr:to>
    <xdr:cxnSp macro="">
      <xdr:nvCxnSpPr>
        <xdr:cNvPr id="135" name="直線コネクタ 134">
          <a:extLst>
            <a:ext uri="{FF2B5EF4-FFF2-40B4-BE49-F238E27FC236}">
              <a16:creationId xmlns:a16="http://schemas.microsoft.com/office/drawing/2014/main" id="{17405384-CB8C-48DD-B444-D754E12AA585}"/>
            </a:ext>
          </a:extLst>
        </xdr:cNvPr>
        <xdr:cNvCxnSpPr/>
      </xdr:nvCxnSpPr>
      <xdr:spPr>
        <a:xfrm flipV="1">
          <a:off x="6286500" y="582231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144780</xdr:rowOff>
    </xdr:from>
    <xdr:ext cx="469900" cy="255905"/>
    <xdr:sp macro="" textlink="">
      <xdr:nvSpPr>
        <xdr:cNvPr id="136" name="n_1aveValue【道路】&#10;一人当たり延長">
          <a:extLst>
            <a:ext uri="{FF2B5EF4-FFF2-40B4-BE49-F238E27FC236}">
              <a16:creationId xmlns:a16="http://schemas.microsoft.com/office/drawing/2014/main" id="{4CC72141-B9AC-4E7C-BE6E-4604F651EB4B}"/>
            </a:ext>
          </a:extLst>
        </xdr:cNvPr>
        <xdr:cNvSpPr txBox="1"/>
      </xdr:nvSpPr>
      <xdr:spPr>
        <a:xfrm>
          <a:off x="8458200" y="63042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158115</xdr:rowOff>
    </xdr:from>
    <xdr:ext cx="466725" cy="255905"/>
    <xdr:sp macro="" textlink="">
      <xdr:nvSpPr>
        <xdr:cNvPr id="137" name="n_2aveValue【道路】&#10;一人当たり延長">
          <a:extLst>
            <a:ext uri="{FF2B5EF4-FFF2-40B4-BE49-F238E27FC236}">
              <a16:creationId xmlns:a16="http://schemas.microsoft.com/office/drawing/2014/main" id="{1166F19A-4392-4828-82E9-209449F08E40}"/>
            </a:ext>
          </a:extLst>
        </xdr:cNvPr>
        <xdr:cNvSpPr txBox="1"/>
      </xdr:nvSpPr>
      <xdr:spPr>
        <a:xfrm>
          <a:off x="7677150" y="63239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161290</xdr:rowOff>
    </xdr:from>
    <xdr:ext cx="466725" cy="259080"/>
    <xdr:sp macro="" textlink="">
      <xdr:nvSpPr>
        <xdr:cNvPr id="138" name="n_3aveValue【道路】&#10;一人当たり延長">
          <a:extLst>
            <a:ext uri="{FF2B5EF4-FFF2-40B4-BE49-F238E27FC236}">
              <a16:creationId xmlns:a16="http://schemas.microsoft.com/office/drawing/2014/main" id="{AE16CB8F-0D82-4664-B5AD-AB6901B88575}"/>
            </a:ext>
          </a:extLst>
        </xdr:cNvPr>
        <xdr:cNvSpPr txBox="1"/>
      </xdr:nvSpPr>
      <xdr:spPr>
        <a:xfrm>
          <a:off x="6867525" y="63271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168910</xdr:rowOff>
    </xdr:from>
    <xdr:ext cx="466725" cy="255905"/>
    <xdr:sp macro="" textlink="">
      <xdr:nvSpPr>
        <xdr:cNvPr id="139" name="n_4aveValue【道路】&#10;一人当たり延長">
          <a:extLst>
            <a:ext uri="{FF2B5EF4-FFF2-40B4-BE49-F238E27FC236}">
              <a16:creationId xmlns:a16="http://schemas.microsoft.com/office/drawing/2014/main" id="{2B4C80C7-2F35-407C-84F5-9E8F09243467}"/>
            </a:ext>
          </a:extLst>
        </xdr:cNvPr>
        <xdr:cNvSpPr txBox="1"/>
      </xdr:nvSpPr>
      <xdr:spPr>
        <a:xfrm>
          <a:off x="6067425" y="63220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34</xdr:row>
      <xdr:rowOff>26035</xdr:rowOff>
    </xdr:from>
    <xdr:ext cx="534670" cy="259080"/>
    <xdr:sp macro="" textlink="">
      <xdr:nvSpPr>
        <xdr:cNvPr id="140" name="n_1mainValue【道路】&#10;一人当たり延長">
          <a:extLst>
            <a:ext uri="{FF2B5EF4-FFF2-40B4-BE49-F238E27FC236}">
              <a16:creationId xmlns:a16="http://schemas.microsoft.com/office/drawing/2014/main" id="{C81033B9-7FF6-44E2-A08F-03A79010601A}"/>
            </a:ext>
          </a:extLst>
        </xdr:cNvPr>
        <xdr:cNvSpPr txBox="1"/>
      </xdr:nvSpPr>
      <xdr:spPr>
        <a:xfrm>
          <a:off x="8428990" y="5544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11.284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34</xdr:row>
      <xdr:rowOff>30480</xdr:rowOff>
    </xdr:from>
    <xdr:ext cx="531495" cy="255905"/>
    <xdr:sp macro="" textlink="">
      <xdr:nvSpPr>
        <xdr:cNvPr id="141" name="n_2mainValue【道路】&#10;一人当たり延長">
          <a:extLst>
            <a:ext uri="{FF2B5EF4-FFF2-40B4-BE49-F238E27FC236}">
              <a16:creationId xmlns:a16="http://schemas.microsoft.com/office/drawing/2014/main" id="{339EE702-F438-4D33-9782-3BCEE90B3DDE}"/>
            </a:ext>
          </a:extLst>
        </xdr:cNvPr>
        <xdr:cNvSpPr txBox="1"/>
      </xdr:nvSpPr>
      <xdr:spPr>
        <a:xfrm>
          <a:off x="7647940" y="55422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11.238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34</xdr:row>
      <xdr:rowOff>38100</xdr:rowOff>
    </xdr:from>
    <xdr:ext cx="531495" cy="259080"/>
    <xdr:sp macro="" textlink="">
      <xdr:nvSpPr>
        <xdr:cNvPr id="142" name="n_3mainValue【道路】&#10;一人当たり延長">
          <a:extLst>
            <a:ext uri="{FF2B5EF4-FFF2-40B4-BE49-F238E27FC236}">
              <a16:creationId xmlns:a16="http://schemas.microsoft.com/office/drawing/2014/main" id="{27FCF593-89B5-4F69-9D24-C2BA9AA11DA8}"/>
            </a:ext>
          </a:extLst>
        </xdr:cNvPr>
        <xdr:cNvSpPr txBox="1"/>
      </xdr:nvSpPr>
      <xdr:spPr>
        <a:xfrm>
          <a:off x="6847840" y="55530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11.151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34</xdr:row>
      <xdr:rowOff>38735</xdr:rowOff>
    </xdr:from>
    <xdr:ext cx="531495" cy="259080"/>
    <xdr:sp macro="" textlink="">
      <xdr:nvSpPr>
        <xdr:cNvPr id="143" name="n_4mainValue【道路】&#10;一人当たり延長">
          <a:extLst>
            <a:ext uri="{FF2B5EF4-FFF2-40B4-BE49-F238E27FC236}">
              <a16:creationId xmlns:a16="http://schemas.microsoft.com/office/drawing/2014/main" id="{AC7BC09F-ED90-4C15-BCE7-66D78A9E4B67}"/>
            </a:ext>
          </a:extLst>
        </xdr:cNvPr>
        <xdr:cNvSpPr txBox="1"/>
      </xdr:nvSpPr>
      <xdr:spPr>
        <a:xfrm>
          <a:off x="6038215" y="55537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A35E42E9-B322-47A2-9F2E-089DB869348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1C8EC16-E97C-4F83-8177-BB46FA243435}"/>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8D0BC084-7568-4564-9C11-8BB9542D9B83}"/>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9172AD8E-3FB7-4B85-8C27-A839CBB3C5EB}"/>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84681A6-83CC-4EB4-B1E8-2E4D4AB2602A}"/>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7AAC0811-727B-4698-B2E4-923EBA978C56}"/>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21F37F7D-2647-4352-924A-5866C4126725}"/>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D7510C56-D541-439F-9395-7CF60C5A2878}"/>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2" name="テキスト ボックス 151">
          <a:extLst>
            <a:ext uri="{FF2B5EF4-FFF2-40B4-BE49-F238E27FC236}">
              <a16:creationId xmlns:a16="http://schemas.microsoft.com/office/drawing/2014/main" id="{E8D4FFAE-8086-4DFC-BD3C-D2C687875307}"/>
            </a:ext>
          </a:extLst>
        </xdr:cNvPr>
        <xdr:cNvSpPr txBox="1"/>
      </xdr:nvSpPr>
      <xdr:spPr>
        <a:xfrm>
          <a:off x="666750" y="8467725"/>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89628CDF-201C-4F0F-8C96-EA1498D29871}"/>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4" name="テキスト ボックス 153">
          <a:extLst>
            <a:ext uri="{FF2B5EF4-FFF2-40B4-BE49-F238E27FC236}">
              <a16:creationId xmlns:a16="http://schemas.microsoft.com/office/drawing/2014/main" id="{01A2B00D-D695-41B2-959A-EF635C524ACB}"/>
            </a:ext>
          </a:extLst>
        </xdr:cNvPr>
        <xdr:cNvSpPr txBox="1"/>
      </xdr:nvSpPr>
      <xdr:spPr>
        <a:xfrm>
          <a:off x="278765" y="106749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C061FA36-AF3B-41A9-9040-8C8E8BE01809}"/>
            </a:ext>
          </a:extLst>
        </xdr:cNvPr>
        <xdr:cNvCxnSpPr/>
      </xdr:nvCxnSpPr>
      <xdr:spPr>
        <a:xfrm>
          <a:off x="685800" y="1044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185" cy="259080"/>
    <xdr:sp macro="" textlink="">
      <xdr:nvSpPr>
        <xdr:cNvPr id="156" name="テキスト ボックス 155">
          <a:extLst>
            <a:ext uri="{FF2B5EF4-FFF2-40B4-BE49-F238E27FC236}">
              <a16:creationId xmlns:a16="http://schemas.microsoft.com/office/drawing/2014/main" id="{0474664D-9DB7-4A02-80B7-C94669D2B5E0}"/>
            </a:ext>
          </a:extLst>
        </xdr:cNvPr>
        <xdr:cNvSpPr txBox="1"/>
      </xdr:nvSpPr>
      <xdr:spPr>
        <a:xfrm>
          <a:off x="278765" y="103130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97487643-2769-4F10-81C4-9E9EA0DBC718}"/>
            </a:ext>
          </a:extLst>
        </xdr:cNvPr>
        <xdr:cNvCxnSpPr/>
      </xdr:nvCxnSpPr>
      <xdr:spPr>
        <a:xfrm>
          <a:off x="685800" y="10086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58" name="テキスト ボックス 157">
          <a:extLst>
            <a:ext uri="{FF2B5EF4-FFF2-40B4-BE49-F238E27FC236}">
              <a16:creationId xmlns:a16="http://schemas.microsoft.com/office/drawing/2014/main" id="{CA347DC4-0C88-4380-9C41-4E39E6335674}"/>
            </a:ext>
          </a:extLst>
        </xdr:cNvPr>
        <xdr:cNvSpPr txBox="1"/>
      </xdr:nvSpPr>
      <xdr:spPr>
        <a:xfrm>
          <a:off x="339725"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7CBC8AAA-2F93-4859-8B8F-E33782F86565}"/>
            </a:ext>
          </a:extLst>
        </xdr:cNvPr>
        <xdr:cNvCxnSpPr/>
      </xdr:nvCxnSpPr>
      <xdr:spPr>
        <a:xfrm>
          <a:off x="6858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5905"/>
    <xdr:sp macro="" textlink="">
      <xdr:nvSpPr>
        <xdr:cNvPr id="160" name="テキスト ボックス 159">
          <a:extLst>
            <a:ext uri="{FF2B5EF4-FFF2-40B4-BE49-F238E27FC236}">
              <a16:creationId xmlns:a16="http://schemas.microsoft.com/office/drawing/2014/main" id="{4286FB21-BC9C-476B-962C-81972638120F}"/>
            </a:ext>
          </a:extLst>
        </xdr:cNvPr>
        <xdr:cNvSpPr txBox="1"/>
      </xdr:nvSpPr>
      <xdr:spPr>
        <a:xfrm>
          <a:off x="339725" y="95891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56FF3521-9758-4F5F-B527-DF4CCBC7D99F}"/>
            </a:ext>
          </a:extLst>
        </xdr:cNvPr>
        <xdr:cNvCxnSpPr/>
      </xdr:nvCxnSpPr>
      <xdr:spPr>
        <a:xfrm>
          <a:off x="685800" y="937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2" name="テキスト ボックス 161">
          <a:extLst>
            <a:ext uri="{FF2B5EF4-FFF2-40B4-BE49-F238E27FC236}">
              <a16:creationId xmlns:a16="http://schemas.microsoft.com/office/drawing/2014/main" id="{813D16D4-AB1D-4453-94E2-F3E4DE1F43AC}"/>
            </a:ext>
          </a:extLst>
        </xdr:cNvPr>
        <xdr:cNvSpPr txBox="1"/>
      </xdr:nvSpPr>
      <xdr:spPr>
        <a:xfrm>
          <a:off x="339725"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2C18021-0BA1-4E8F-A174-702100BB5053}"/>
            </a:ext>
          </a:extLst>
        </xdr:cNvPr>
        <xdr:cNvCxnSpPr/>
      </xdr:nvCxnSpPr>
      <xdr:spPr>
        <a:xfrm>
          <a:off x="685800" y="901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4" name="テキスト ボックス 163">
          <a:extLst>
            <a:ext uri="{FF2B5EF4-FFF2-40B4-BE49-F238E27FC236}">
              <a16:creationId xmlns:a16="http://schemas.microsoft.com/office/drawing/2014/main" id="{D7EFAA3A-CB85-4794-88C8-93EFDC772F4D}"/>
            </a:ext>
          </a:extLst>
        </xdr:cNvPr>
        <xdr:cNvSpPr txBox="1"/>
      </xdr:nvSpPr>
      <xdr:spPr>
        <a:xfrm>
          <a:off x="339725"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BE2E47FD-5C0A-412A-94D2-D50D22BA0947}"/>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5915" cy="255905"/>
    <xdr:sp macro="" textlink="">
      <xdr:nvSpPr>
        <xdr:cNvPr id="166" name="テキスト ボックス 165">
          <a:extLst>
            <a:ext uri="{FF2B5EF4-FFF2-40B4-BE49-F238E27FC236}">
              <a16:creationId xmlns:a16="http://schemas.microsoft.com/office/drawing/2014/main" id="{8EB7F723-0DA7-4B3E-B1D8-5E1700C8197D}"/>
            </a:ext>
          </a:extLst>
        </xdr:cNvPr>
        <xdr:cNvSpPr txBox="1"/>
      </xdr:nvSpPr>
      <xdr:spPr>
        <a:xfrm>
          <a:off x="387985" y="851281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9DC842EA-A2CE-45BC-9AFE-A7CCE921774E}"/>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1BB7F9DF-19A3-4DC4-9F37-DAB2C69F6BA0}"/>
            </a:ext>
          </a:extLst>
        </xdr:cNvPr>
        <xdr:cNvCxnSpPr/>
      </xdr:nvCxnSpPr>
      <xdr:spPr>
        <a:xfrm flipV="1">
          <a:off x="4180840" y="9001760"/>
          <a:ext cx="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49530</xdr:rowOff>
    </xdr:from>
    <xdr:ext cx="405130" cy="259080"/>
    <xdr:sp macro="" textlink="">
      <xdr:nvSpPr>
        <xdr:cNvPr id="169" name="【橋りょう・トンネル】&#10;有形固定資産減価償却率最小値テキスト">
          <a:extLst>
            <a:ext uri="{FF2B5EF4-FFF2-40B4-BE49-F238E27FC236}">
              <a16:creationId xmlns:a16="http://schemas.microsoft.com/office/drawing/2014/main" id="{7FCE424D-B39F-4A2D-BBC6-6276E35BA36F}"/>
            </a:ext>
          </a:extLst>
        </xdr:cNvPr>
        <xdr:cNvSpPr txBox="1"/>
      </xdr:nvSpPr>
      <xdr:spPr>
        <a:xfrm>
          <a:off x="4219575" y="10257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89.4</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1C9A402-00EE-4F24-8E56-CF5F931580E9}"/>
            </a:ext>
          </a:extLst>
        </xdr:cNvPr>
        <xdr:cNvCxnSpPr/>
      </xdr:nvCxnSpPr>
      <xdr:spPr>
        <a:xfrm>
          <a:off x="4105275" y="102596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36195</xdr:rowOff>
    </xdr:from>
    <xdr:ext cx="405130" cy="259080"/>
    <xdr:sp macro="" textlink="">
      <xdr:nvSpPr>
        <xdr:cNvPr id="171" name="【橋りょう・トンネル】&#10;有形固定資産減価償却率最大値テキスト">
          <a:extLst>
            <a:ext uri="{FF2B5EF4-FFF2-40B4-BE49-F238E27FC236}">
              <a16:creationId xmlns:a16="http://schemas.microsoft.com/office/drawing/2014/main" id="{12B7170F-8F5E-426B-B40A-062FAB19B915}"/>
            </a:ext>
          </a:extLst>
        </xdr:cNvPr>
        <xdr:cNvSpPr txBox="1"/>
      </xdr:nvSpPr>
      <xdr:spPr>
        <a:xfrm>
          <a:off x="4219575" y="8789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6B44F2F2-3D1E-49BD-9F44-1D442BF24362}"/>
            </a:ext>
          </a:extLst>
        </xdr:cNvPr>
        <xdr:cNvCxnSpPr/>
      </xdr:nvCxnSpPr>
      <xdr:spPr>
        <a:xfrm>
          <a:off x="4105275" y="90017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17780</xdr:rowOff>
    </xdr:from>
    <xdr:ext cx="405130" cy="255905"/>
    <xdr:sp macro="" textlink="">
      <xdr:nvSpPr>
        <xdr:cNvPr id="173" name="【橋りょう・トンネル】&#10;有形固定資産減価償却率平均値テキスト">
          <a:extLst>
            <a:ext uri="{FF2B5EF4-FFF2-40B4-BE49-F238E27FC236}">
              <a16:creationId xmlns:a16="http://schemas.microsoft.com/office/drawing/2014/main" id="{706C45EC-9A84-4849-90A9-35A01805F88F}"/>
            </a:ext>
          </a:extLst>
        </xdr:cNvPr>
        <xdr:cNvSpPr txBox="1"/>
      </xdr:nvSpPr>
      <xdr:spPr>
        <a:xfrm>
          <a:off x="4219575" y="974280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E90CB198-A3A8-4097-94BE-66D6BC372750}"/>
            </a:ext>
          </a:extLst>
        </xdr:cNvPr>
        <xdr:cNvSpPr/>
      </xdr:nvSpPr>
      <xdr:spPr>
        <a:xfrm>
          <a:off x="4124325" y="9763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59DC5357-C2EC-425E-884A-15632C0AC9AD}"/>
            </a:ext>
          </a:extLst>
        </xdr:cNvPr>
        <xdr:cNvSpPr/>
      </xdr:nvSpPr>
      <xdr:spPr>
        <a:xfrm>
          <a:off x="3381375" y="97339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148908EE-5DB2-4AB7-B996-DFF540E5E0B9}"/>
            </a:ext>
          </a:extLst>
        </xdr:cNvPr>
        <xdr:cNvSpPr/>
      </xdr:nvSpPr>
      <xdr:spPr>
        <a:xfrm>
          <a:off x="2571750" y="97224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CA4D76DF-2F8E-40F7-966F-4598F96BB621}"/>
            </a:ext>
          </a:extLst>
        </xdr:cNvPr>
        <xdr:cNvSpPr/>
      </xdr:nvSpPr>
      <xdr:spPr>
        <a:xfrm>
          <a:off x="1781175" y="97040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27FD97B3-FC10-4155-A9F9-F8AC20C59D5C}"/>
            </a:ext>
          </a:extLst>
        </xdr:cNvPr>
        <xdr:cNvSpPr/>
      </xdr:nvSpPr>
      <xdr:spPr>
        <a:xfrm>
          <a:off x="981075" y="96862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79" name="テキスト ボックス 178">
          <a:extLst>
            <a:ext uri="{FF2B5EF4-FFF2-40B4-BE49-F238E27FC236}">
              <a16:creationId xmlns:a16="http://schemas.microsoft.com/office/drawing/2014/main" id="{2EF72A71-6644-46DD-8F27-AD5E485FD162}"/>
            </a:ext>
          </a:extLst>
        </xdr:cNvPr>
        <xdr:cNvSpPr txBox="1"/>
      </xdr:nvSpPr>
      <xdr:spPr>
        <a:xfrm>
          <a:off x="40100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0" name="テキスト ボックス 179">
          <a:extLst>
            <a:ext uri="{FF2B5EF4-FFF2-40B4-BE49-F238E27FC236}">
              <a16:creationId xmlns:a16="http://schemas.microsoft.com/office/drawing/2014/main" id="{D35FCE80-A7C9-4FCA-B95B-EA41CE7D9407}"/>
            </a:ext>
          </a:extLst>
        </xdr:cNvPr>
        <xdr:cNvSpPr txBox="1"/>
      </xdr:nvSpPr>
      <xdr:spPr>
        <a:xfrm>
          <a:off x="32575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1" name="テキスト ボックス 180">
          <a:extLst>
            <a:ext uri="{FF2B5EF4-FFF2-40B4-BE49-F238E27FC236}">
              <a16:creationId xmlns:a16="http://schemas.microsoft.com/office/drawing/2014/main" id="{554E49AB-3A1F-4790-8412-52A250FA0FAD}"/>
            </a:ext>
          </a:extLst>
        </xdr:cNvPr>
        <xdr:cNvSpPr txBox="1"/>
      </xdr:nvSpPr>
      <xdr:spPr>
        <a:xfrm>
          <a:off x="24479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2" name="テキスト ボックス 181">
          <a:extLst>
            <a:ext uri="{FF2B5EF4-FFF2-40B4-BE49-F238E27FC236}">
              <a16:creationId xmlns:a16="http://schemas.microsoft.com/office/drawing/2014/main" id="{4DA043CB-48A5-46EB-8678-64B3876F19F5}"/>
            </a:ext>
          </a:extLst>
        </xdr:cNvPr>
        <xdr:cNvSpPr txBox="1"/>
      </xdr:nvSpPr>
      <xdr:spPr>
        <a:xfrm>
          <a:off x="16573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9F86F1D1-7B31-46C7-96E1-5BD4AA379A2F}"/>
            </a:ext>
          </a:extLst>
        </xdr:cNvPr>
        <xdr:cNvSpPr txBox="1"/>
      </xdr:nvSpPr>
      <xdr:spPr>
        <a:xfrm>
          <a:off x="8572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84" name="楕円 183">
          <a:extLst>
            <a:ext uri="{FF2B5EF4-FFF2-40B4-BE49-F238E27FC236}">
              <a16:creationId xmlns:a16="http://schemas.microsoft.com/office/drawing/2014/main" id="{CC738DD7-2C5E-49E0-9E3D-38F766C1CA3B}"/>
            </a:ext>
          </a:extLst>
        </xdr:cNvPr>
        <xdr:cNvSpPr/>
      </xdr:nvSpPr>
      <xdr:spPr>
        <a:xfrm>
          <a:off x="4124325" y="97364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31115</xdr:rowOff>
    </xdr:from>
    <xdr:ext cx="405130" cy="255905"/>
    <xdr:sp macro="" textlink="">
      <xdr:nvSpPr>
        <xdr:cNvPr id="185" name="【橋りょう・トンネル】&#10;有形固定資産減価償却率該当値テキスト">
          <a:extLst>
            <a:ext uri="{FF2B5EF4-FFF2-40B4-BE49-F238E27FC236}">
              <a16:creationId xmlns:a16="http://schemas.microsoft.com/office/drawing/2014/main" id="{F7820F7F-4422-4969-92DF-D5256DD2E62E}"/>
            </a:ext>
          </a:extLst>
        </xdr:cNvPr>
        <xdr:cNvSpPr txBox="1"/>
      </xdr:nvSpPr>
      <xdr:spPr>
        <a:xfrm>
          <a:off x="4219575" y="95910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154940</xdr:rowOff>
    </xdr:from>
    <xdr:to>
      <xdr:col>20</xdr:col>
      <xdr:colOff>38100</xdr:colOff>
      <xdr:row>60</xdr:row>
      <xdr:rowOff>85090</xdr:rowOff>
    </xdr:to>
    <xdr:sp macro="" textlink="">
      <xdr:nvSpPr>
        <xdr:cNvPr id="186" name="楕円 185">
          <a:extLst>
            <a:ext uri="{FF2B5EF4-FFF2-40B4-BE49-F238E27FC236}">
              <a16:creationId xmlns:a16="http://schemas.microsoft.com/office/drawing/2014/main" id="{A66964CD-A88E-4832-8B79-A8C65745640C}"/>
            </a:ext>
          </a:extLst>
        </xdr:cNvPr>
        <xdr:cNvSpPr/>
      </xdr:nvSpPr>
      <xdr:spPr>
        <a:xfrm>
          <a:off x="3381375" y="9718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34290</xdr:rowOff>
    </xdr:from>
    <xdr:to>
      <xdr:col>24</xdr:col>
      <xdr:colOff>63500</xdr:colOff>
      <xdr:row>60</xdr:row>
      <xdr:rowOff>59055</xdr:rowOff>
    </xdr:to>
    <xdr:cxnSp macro="">
      <xdr:nvCxnSpPr>
        <xdr:cNvPr id="187" name="直線コネクタ 186">
          <a:extLst>
            <a:ext uri="{FF2B5EF4-FFF2-40B4-BE49-F238E27FC236}">
              <a16:creationId xmlns:a16="http://schemas.microsoft.com/office/drawing/2014/main" id="{3236FE95-5E3F-4181-A0C0-B438BD0F4616}"/>
            </a:ext>
          </a:extLst>
        </xdr:cNvPr>
        <xdr:cNvCxnSpPr/>
      </xdr:nvCxnSpPr>
      <xdr:spPr>
        <a:xfrm>
          <a:off x="3429000" y="9756140"/>
          <a:ext cx="752475"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132080</xdr:rowOff>
    </xdr:from>
    <xdr:to>
      <xdr:col>15</xdr:col>
      <xdr:colOff>101600</xdr:colOff>
      <xdr:row>60</xdr:row>
      <xdr:rowOff>62230</xdr:rowOff>
    </xdr:to>
    <xdr:sp macro="" textlink="">
      <xdr:nvSpPr>
        <xdr:cNvPr id="188" name="楕円 187">
          <a:extLst>
            <a:ext uri="{FF2B5EF4-FFF2-40B4-BE49-F238E27FC236}">
              <a16:creationId xmlns:a16="http://schemas.microsoft.com/office/drawing/2014/main" id="{D4F28A8D-1F0B-4277-95CF-6D283C2FB445}"/>
            </a:ext>
          </a:extLst>
        </xdr:cNvPr>
        <xdr:cNvSpPr/>
      </xdr:nvSpPr>
      <xdr:spPr>
        <a:xfrm>
          <a:off x="2571750" y="96951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xdr:rowOff>
    </xdr:from>
    <xdr:to>
      <xdr:col>19</xdr:col>
      <xdr:colOff>177800</xdr:colOff>
      <xdr:row>60</xdr:row>
      <xdr:rowOff>34290</xdr:rowOff>
    </xdr:to>
    <xdr:cxnSp macro="">
      <xdr:nvCxnSpPr>
        <xdr:cNvPr id="189" name="直線コネクタ 188">
          <a:extLst>
            <a:ext uri="{FF2B5EF4-FFF2-40B4-BE49-F238E27FC236}">
              <a16:creationId xmlns:a16="http://schemas.microsoft.com/office/drawing/2014/main" id="{8D6A7AF6-F2B5-404D-8B7F-185181DCACC9}"/>
            </a:ext>
          </a:extLst>
        </xdr:cNvPr>
        <xdr:cNvCxnSpPr/>
      </xdr:nvCxnSpPr>
      <xdr:spPr>
        <a:xfrm>
          <a:off x="2619375" y="9733280"/>
          <a:ext cx="8096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90" name="楕円 189">
          <a:extLst>
            <a:ext uri="{FF2B5EF4-FFF2-40B4-BE49-F238E27FC236}">
              <a16:creationId xmlns:a16="http://schemas.microsoft.com/office/drawing/2014/main" id="{96130835-D8E7-43E8-9ADC-48BCCD9A0F82}"/>
            </a:ext>
          </a:extLst>
        </xdr:cNvPr>
        <xdr:cNvSpPr/>
      </xdr:nvSpPr>
      <xdr:spPr>
        <a:xfrm>
          <a:off x="1781175" y="96761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163830</xdr:rowOff>
    </xdr:from>
    <xdr:to>
      <xdr:col>15</xdr:col>
      <xdr:colOff>50800</xdr:colOff>
      <xdr:row>60</xdr:row>
      <xdr:rowOff>11430</xdr:rowOff>
    </xdr:to>
    <xdr:cxnSp macro="">
      <xdr:nvCxnSpPr>
        <xdr:cNvPr id="191" name="直線コネクタ 190">
          <a:extLst>
            <a:ext uri="{FF2B5EF4-FFF2-40B4-BE49-F238E27FC236}">
              <a16:creationId xmlns:a16="http://schemas.microsoft.com/office/drawing/2014/main" id="{73C7638F-3592-4D5B-BE25-3FAD973C2A36}"/>
            </a:ext>
          </a:extLst>
        </xdr:cNvPr>
        <xdr:cNvCxnSpPr/>
      </xdr:nvCxnSpPr>
      <xdr:spPr>
        <a:xfrm>
          <a:off x="1828800" y="9723755"/>
          <a:ext cx="7905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116840</xdr:rowOff>
    </xdr:from>
    <xdr:to>
      <xdr:col>6</xdr:col>
      <xdr:colOff>38100</xdr:colOff>
      <xdr:row>60</xdr:row>
      <xdr:rowOff>46990</xdr:rowOff>
    </xdr:to>
    <xdr:sp macro="" textlink="">
      <xdr:nvSpPr>
        <xdr:cNvPr id="192" name="楕円 191">
          <a:extLst>
            <a:ext uri="{FF2B5EF4-FFF2-40B4-BE49-F238E27FC236}">
              <a16:creationId xmlns:a16="http://schemas.microsoft.com/office/drawing/2014/main" id="{AB196E40-3690-4917-8FCD-5A33E1C911F2}"/>
            </a:ext>
          </a:extLst>
        </xdr:cNvPr>
        <xdr:cNvSpPr/>
      </xdr:nvSpPr>
      <xdr:spPr>
        <a:xfrm>
          <a:off x="981075" y="96799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163830</xdr:rowOff>
    </xdr:from>
    <xdr:to>
      <xdr:col>10</xdr:col>
      <xdr:colOff>114300</xdr:colOff>
      <xdr:row>59</xdr:row>
      <xdr:rowOff>167640</xdr:rowOff>
    </xdr:to>
    <xdr:cxnSp macro="">
      <xdr:nvCxnSpPr>
        <xdr:cNvPr id="193" name="直線コネクタ 192">
          <a:extLst>
            <a:ext uri="{FF2B5EF4-FFF2-40B4-BE49-F238E27FC236}">
              <a16:creationId xmlns:a16="http://schemas.microsoft.com/office/drawing/2014/main" id="{BD09DE35-ED17-41D3-990C-0FEE1658C08C}"/>
            </a:ext>
          </a:extLst>
        </xdr:cNvPr>
        <xdr:cNvCxnSpPr/>
      </xdr:nvCxnSpPr>
      <xdr:spPr>
        <a:xfrm flipV="1">
          <a:off x="1028700" y="972375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104775</xdr:rowOff>
    </xdr:from>
    <xdr:ext cx="405130" cy="259080"/>
    <xdr:sp macro="" textlink="">
      <xdr:nvSpPr>
        <xdr:cNvPr id="194" name="n_1aveValue【橋りょう・トンネル】&#10;有形固定資産減価償却率">
          <a:extLst>
            <a:ext uri="{FF2B5EF4-FFF2-40B4-BE49-F238E27FC236}">
              <a16:creationId xmlns:a16="http://schemas.microsoft.com/office/drawing/2014/main" id="{4777D034-A731-40BF-A262-9DAA00B70D6E}"/>
            </a:ext>
          </a:extLst>
        </xdr:cNvPr>
        <xdr:cNvSpPr txBox="1"/>
      </xdr:nvSpPr>
      <xdr:spPr>
        <a:xfrm>
          <a:off x="3239135" y="98266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83820</xdr:rowOff>
    </xdr:from>
    <xdr:ext cx="401955" cy="259080"/>
    <xdr:sp macro="" textlink="">
      <xdr:nvSpPr>
        <xdr:cNvPr id="195" name="n_2aveValue【橋りょう・トンネル】&#10;有形固定資産減価償却率">
          <a:extLst>
            <a:ext uri="{FF2B5EF4-FFF2-40B4-BE49-F238E27FC236}">
              <a16:creationId xmlns:a16="http://schemas.microsoft.com/office/drawing/2014/main" id="{D4983B7C-A40B-4743-A74E-095197433BD6}"/>
            </a:ext>
          </a:extLst>
        </xdr:cNvPr>
        <xdr:cNvSpPr txBox="1"/>
      </xdr:nvSpPr>
      <xdr:spPr>
        <a:xfrm>
          <a:off x="2439035" y="98120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59055</xdr:rowOff>
    </xdr:from>
    <xdr:ext cx="401955" cy="259080"/>
    <xdr:sp macro="" textlink="">
      <xdr:nvSpPr>
        <xdr:cNvPr id="196" name="n_3aveValue【橋りょう・トンネル】&#10;有形固定資産減価償却率">
          <a:extLst>
            <a:ext uri="{FF2B5EF4-FFF2-40B4-BE49-F238E27FC236}">
              <a16:creationId xmlns:a16="http://schemas.microsoft.com/office/drawing/2014/main" id="{4C2398BB-7E64-43D6-907C-D5E0CA565708}"/>
            </a:ext>
          </a:extLst>
        </xdr:cNvPr>
        <xdr:cNvSpPr txBox="1"/>
      </xdr:nvSpPr>
      <xdr:spPr>
        <a:xfrm>
          <a:off x="1648460" y="9784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47625</xdr:rowOff>
    </xdr:from>
    <xdr:ext cx="401955" cy="259080"/>
    <xdr:sp macro="" textlink="">
      <xdr:nvSpPr>
        <xdr:cNvPr id="197" name="n_4aveValue【橋りょう・トンネル】&#10;有形固定資産減価償却率">
          <a:extLst>
            <a:ext uri="{FF2B5EF4-FFF2-40B4-BE49-F238E27FC236}">
              <a16:creationId xmlns:a16="http://schemas.microsoft.com/office/drawing/2014/main" id="{31812EB4-426F-4EC7-819A-DA5BDC823D99}"/>
            </a:ext>
          </a:extLst>
        </xdr:cNvPr>
        <xdr:cNvSpPr txBox="1"/>
      </xdr:nvSpPr>
      <xdr:spPr>
        <a:xfrm>
          <a:off x="848360" y="97694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101600</xdr:rowOff>
    </xdr:from>
    <xdr:ext cx="405130" cy="259080"/>
    <xdr:sp macro="" textlink="">
      <xdr:nvSpPr>
        <xdr:cNvPr id="198" name="n_1mainValue【橋りょう・トンネル】&#10;有形固定資産減価償却率">
          <a:extLst>
            <a:ext uri="{FF2B5EF4-FFF2-40B4-BE49-F238E27FC236}">
              <a16:creationId xmlns:a16="http://schemas.microsoft.com/office/drawing/2014/main" id="{B635B43E-BC45-4189-8358-D91091C90412}"/>
            </a:ext>
          </a:extLst>
        </xdr:cNvPr>
        <xdr:cNvSpPr txBox="1"/>
      </xdr:nvSpPr>
      <xdr:spPr>
        <a:xfrm>
          <a:off x="3239135" y="95059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78740</xdr:rowOff>
    </xdr:from>
    <xdr:ext cx="401955" cy="259080"/>
    <xdr:sp macro="" textlink="">
      <xdr:nvSpPr>
        <xdr:cNvPr id="199" name="n_2mainValue【橋りょう・トンネル】&#10;有形固定資産減価償却率">
          <a:extLst>
            <a:ext uri="{FF2B5EF4-FFF2-40B4-BE49-F238E27FC236}">
              <a16:creationId xmlns:a16="http://schemas.microsoft.com/office/drawing/2014/main" id="{CE41AE50-F58B-4681-B92A-2BD77C3CA31F}"/>
            </a:ext>
          </a:extLst>
        </xdr:cNvPr>
        <xdr:cNvSpPr txBox="1"/>
      </xdr:nvSpPr>
      <xdr:spPr>
        <a:xfrm>
          <a:off x="2439035" y="94799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59690</xdr:rowOff>
    </xdr:from>
    <xdr:ext cx="401955" cy="259080"/>
    <xdr:sp macro="" textlink="">
      <xdr:nvSpPr>
        <xdr:cNvPr id="200" name="n_3mainValue【橋りょう・トンネル】&#10;有形固定資産減価償却率">
          <a:extLst>
            <a:ext uri="{FF2B5EF4-FFF2-40B4-BE49-F238E27FC236}">
              <a16:creationId xmlns:a16="http://schemas.microsoft.com/office/drawing/2014/main" id="{F9697F7F-A19F-4BC3-A14C-203BC2F5E21D}"/>
            </a:ext>
          </a:extLst>
        </xdr:cNvPr>
        <xdr:cNvSpPr txBox="1"/>
      </xdr:nvSpPr>
      <xdr:spPr>
        <a:xfrm>
          <a:off x="1648460" y="94608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63500</xdr:rowOff>
    </xdr:from>
    <xdr:ext cx="401955" cy="255905"/>
    <xdr:sp macro="" textlink="">
      <xdr:nvSpPr>
        <xdr:cNvPr id="201" name="n_4mainValue【橋りょう・トンネル】&#10;有形固定資産減価償却率">
          <a:extLst>
            <a:ext uri="{FF2B5EF4-FFF2-40B4-BE49-F238E27FC236}">
              <a16:creationId xmlns:a16="http://schemas.microsoft.com/office/drawing/2014/main" id="{8DD2CECC-6E35-42CF-972B-2C4E53C43CDD}"/>
            </a:ext>
          </a:extLst>
        </xdr:cNvPr>
        <xdr:cNvSpPr txBox="1"/>
      </xdr:nvSpPr>
      <xdr:spPr>
        <a:xfrm>
          <a:off x="848360" y="94678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39C329F1-B9F8-438A-9177-F3A5A6D587A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A193E83F-C662-45A7-9E4C-52275523CBB1}"/>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EE8A79AD-650F-45C1-83FA-2EE8514F4200}"/>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BE3A1B52-B5EA-45CC-A9F1-2827E1C31C9D}"/>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E282884F-4F23-419C-BD2E-38A428106BDB}"/>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91DD5F45-18C7-4260-A958-25ACB927B621}"/>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25F69EC3-08C1-4226-89CD-E422963B9C7E}"/>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EADF8F11-7967-42CE-8A80-1A125328518F}"/>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0" name="テキスト ボックス 209">
          <a:extLst>
            <a:ext uri="{FF2B5EF4-FFF2-40B4-BE49-F238E27FC236}">
              <a16:creationId xmlns:a16="http://schemas.microsoft.com/office/drawing/2014/main" id="{8D178AEB-F1B4-4048-A13D-8401EB56139B}"/>
            </a:ext>
          </a:extLst>
        </xdr:cNvPr>
        <xdr:cNvSpPr txBox="1"/>
      </xdr:nvSpPr>
      <xdr:spPr>
        <a:xfrm>
          <a:off x="5915025" y="8467725"/>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5571E75C-1176-44CB-B51C-C2228AF53818}"/>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ABBD5DFE-D80C-4351-86A0-C9902357072A}"/>
            </a:ext>
          </a:extLst>
        </xdr:cNvPr>
        <xdr:cNvCxnSpPr/>
      </xdr:nvCxnSpPr>
      <xdr:spPr>
        <a:xfrm>
          <a:off x="5953125" y="1044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5745" cy="259080"/>
    <xdr:sp macro="" textlink="">
      <xdr:nvSpPr>
        <xdr:cNvPr id="213" name="テキスト ボックス 212">
          <a:extLst>
            <a:ext uri="{FF2B5EF4-FFF2-40B4-BE49-F238E27FC236}">
              <a16:creationId xmlns:a16="http://schemas.microsoft.com/office/drawing/2014/main" id="{1351D2D6-52F9-496D-8454-E31AAC3BF40F}"/>
            </a:ext>
          </a:extLst>
        </xdr:cNvPr>
        <xdr:cNvSpPr txBox="1"/>
      </xdr:nvSpPr>
      <xdr:spPr>
        <a:xfrm>
          <a:off x="5723255" y="10313035"/>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BC2CD8E8-8A4B-4229-9809-9D435A732F76}"/>
            </a:ext>
          </a:extLst>
        </xdr:cNvPr>
        <xdr:cNvCxnSpPr/>
      </xdr:nvCxnSpPr>
      <xdr:spPr>
        <a:xfrm>
          <a:off x="5953125" y="100869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2455" cy="259080"/>
    <xdr:sp macro="" textlink="">
      <xdr:nvSpPr>
        <xdr:cNvPr id="215" name="テキスト ボックス 214">
          <a:extLst>
            <a:ext uri="{FF2B5EF4-FFF2-40B4-BE49-F238E27FC236}">
              <a16:creationId xmlns:a16="http://schemas.microsoft.com/office/drawing/2014/main" id="{F102721D-E81F-4C6A-974B-0B9201D954A8}"/>
            </a:ext>
          </a:extLst>
        </xdr:cNvPr>
        <xdr:cNvSpPr txBox="1"/>
      </xdr:nvSpPr>
      <xdr:spPr>
        <a:xfrm>
          <a:off x="5420995" y="995108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C9DB9B3E-45A6-46D3-845D-251B10BD8556}"/>
            </a:ext>
          </a:extLst>
        </xdr:cNvPr>
        <xdr:cNvCxnSpPr/>
      </xdr:nvCxnSpPr>
      <xdr:spPr>
        <a:xfrm>
          <a:off x="5953125" y="972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2455" cy="255905"/>
    <xdr:sp macro="" textlink="">
      <xdr:nvSpPr>
        <xdr:cNvPr id="217" name="テキスト ボックス 216">
          <a:extLst>
            <a:ext uri="{FF2B5EF4-FFF2-40B4-BE49-F238E27FC236}">
              <a16:creationId xmlns:a16="http://schemas.microsoft.com/office/drawing/2014/main" id="{01AF0C07-2C33-419E-B528-443DBC50BC5D}"/>
            </a:ext>
          </a:extLst>
        </xdr:cNvPr>
        <xdr:cNvSpPr txBox="1"/>
      </xdr:nvSpPr>
      <xdr:spPr>
        <a:xfrm>
          <a:off x="5420995" y="958913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FED72E7B-63A0-48A7-B51D-5AE079302D32}"/>
            </a:ext>
          </a:extLst>
        </xdr:cNvPr>
        <xdr:cNvCxnSpPr/>
      </xdr:nvCxnSpPr>
      <xdr:spPr>
        <a:xfrm>
          <a:off x="5953125" y="937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2455" cy="259080"/>
    <xdr:sp macro="" textlink="">
      <xdr:nvSpPr>
        <xdr:cNvPr id="219" name="テキスト ボックス 218">
          <a:extLst>
            <a:ext uri="{FF2B5EF4-FFF2-40B4-BE49-F238E27FC236}">
              <a16:creationId xmlns:a16="http://schemas.microsoft.com/office/drawing/2014/main" id="{87E1A3FC-B345-47A5-8B12-327400882B65}"/>
            </a:ext>
          </a:extLst>
        </xdr:cNvPr>
        <xdr:cNvSpPr txBox="1"/>
      </xdr:nvSpPr>
      <xdr:spPr>
        <a:xfrm>
          <a:off x="5420995" y="92367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75AF86F4-8D97-4D4E-A560-2BABBE483A8B}"/>
            </a:ext>
          </a:extLst>
        </xdr:cNvPr>
        <xdr:cNvCxnSpPr/>
      </xdr:nvCxnSpPr>
      <xdr:spPr>
        <a:xfrm>
          <a:off x="5953125" y="9010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124460</xdr:rowOff>
    </xdr:from>
    <xdr:ext cx="592455" cy="259080"/>
    <xdr:sp macro="" textlink="">
      <xdr:nvSpPr>
        <xdr:cNvPr id="221" name="テキスト ボックス 220">
          <a:extLst>
            <a:ext uri="{FF2B5EF4-FFF2-40B4-BE49-F238E27FC236}">
              <a16:creationId xmlns:a16="http://schemas.microsoft.com/office/drawing/2014/main" id="{CDC55552-53E1-442C-8115-5ECFD43C8D4F}"/>
            </a:ext>
          </a:extLst>
        </xdr:cNvPr>
        <xdr:cNvSpPr txBox="1"/>
      </xdr:nvSpPr>
      <xdr:spPr>
        <a:xfrm>
          <a:off x="5420995"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2ECAAE1-8FFC-4DE9-AA2B-4E5DF9072E92}"/>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2455" cy="255905"/>
    <xdr:sp macro="" textlink="">
      <xdr:nvSpPr>
        <xdr:cNvPr id="223" name="テキスト ボックス 222">
          <a:extLst>
            <a:ext uri="{FF2B5EF4-FFF2-40B4-BE49-F238E27FC236}">
              <a16:creationId xmlns:a16="http://schemas.microsoft.com/office/drawing/2014/main" id="{B6015D7C-3646-408A-8E45-8E484493D457}"/>
            </a:ext>
          </a:extLst>
        </xdr:cNvPr>
        <xdr:cNvSpPr txBox="1"/>
      </xdr:nvSpPr>
      <xdr:spPr>
        <a:xfrm>
          <a:off x="5420995" y="851281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1911D571-F8FB-4161-B86F-C33E26280607}"/>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113665</xdr:rowOff>
    </xdr:from>
    <xdr:to>
      <xdr:col>54</xdr:col>
      <xdr:colOff>189865</xdr:colOff>
      <xdr:row>64</xdr:row>
      <xdr:rowOff>71120</xdr:rowOff>
    </xdr:to>
    <xdr:cxnSp macro="">
      <xdr:nvCxnSpPr>
        <xdr:cNvPr id="225" name="直線コネクタ 224">
          <a:extLst>
            <a:ext uri="{FF2B5EF4-FFF2-40B4-BE49-F238E27FC236}">
              <a16:creationId xmlns:a16="http://schemas.microsoft.com/office/drawing/2014/main" id="{7B77BCE5-5A08-4F92-B4D3-32C548FE1455}"/>
            </a:ext>
          </a:extLst>
        </xdr:cNvPr>
        <xdr:cNvCxnSpPr/>
      </xdr:nvCxnSpPr>
      <xdr:spPr>
        <a:xfrm flipV="1">
          <a:off x="9429115" y="9029065"/>
          <a:ext cx="0" cy="141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74930</xdr:rowOff>
    </xdr:from>
    <xdr:ext cx="469900" cy="255905"/>
    <xdr:sp macro="" textlink="">
      <xdr:nvSpPr>
        <xdr:cNvPr id="226" name="【橋りょう・トンネル】&#10;一人当たり有形固定資産（償却資産）額最小値テキスト">
          <a:extLst>
            <a:ext uri="{FF2B5EF4-FFF2-40B4-BE49-F238E27FC236}">
              <a16:creationId xmlns:a16="http://schemas.microsoft.com/office/drawing/2014/main" id="{C4EAC803-897E-45DD-BE1A-81E11E768CDE}"/>
            </a:ext>
          </a:extLst>
        </xdr:cNvPr>
        <xdr:cNvSpPr txBox="1"/>
      </xdr:nvSpPr>
      <xdr:spPr>
        <a:xfrm>
          <a:off x="9467850" y="104476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1,315</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71120</xdr:rowOff>
    </xdr:from>
    <xdr:to>
      <xdr:col>55</xdr:col>
      <xdr:colOff>88900</xdr:colOff>
      <xdr:row>64</xdr:row>
      <xdr:rowOff>71120</xdr:rowOff>
    </xdr:to>
    <xdr:cxnSp macro="">
      <xdr:nvCxnSpPr>
        <xdr:cNvPr id="227" name="直線コネクタ 226">
          <a:extLst>
            <a:ext uri="{FF2B5EF4-FFF2-40B4-BE49-F238E27FC236}">
              <a16:creationId xmlns:a16="http://schemas.microsoft.com/office/drawing/2014/main" id="{119EDD60-4738-4D82-92A2-C021A0A7EA3F}"/>
            </a:ext>
          </a:extLst>
        </xdr:cNvPr>
        <xdr:cNvCxnSpPr/>
      </xdr:nvCxnSpPr>
      <xdr:spPr>
        <a:xfrm>
          <a:off x="9363075" y="1044067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60325</xdr:rowOff>
    </xdr:from>
    <xdr:ext cx="598805" cy="259080"/>
    <xdr:sp macro="" textlink="">
      <xdr:nvSpPr>
        <xdr:cNvPr id="228" name="【橋りょう・トンネル】&#10;一人当たり有形固定資産（償却資産）額最大値テキスト">
          <a:extLst>
            <a:ext uri="{FF2B5EF4-FFF2-40B4-BE49-F238E27FC236}">
              <a16:creationId xmlns:a16="http://schemas.microsoft.com/office/drawing/2014/main" id="{FC232341-AE23-4170-9772-C01C85E8F104}"/>
            </a:ext>
          </a:extLst>
        </xdr:cNvPr>
        <xdr:cNvSpPr txBox="1"/>
      </xdr:nvSpPr>
      <xdr:spPr>
        <a:xfrm>
          <a:off x="9467850" y="8816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395,110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113665</xdr:rowOff>
    </xdr:from>
    <xdr:to>
      <xdr:col>55</xdr:col>
      <xdr:colOff>88900</xdr:colOff>
      <xdr:row>55</xdr:row>
      <xdr:rowOff>113665</xdr:rowOff>
    </xdr:to>
    <xdr:cxnSp macro="">
      <xdr:nvCxnSpPr>
        <xdr:cNvPr id="229" name="直線コネクタ 228">
          <a:extLst>
            <a:ext uri="{FF2B5EF4-FFF2-40B4-BE49-F238E27FC236}">
              <a16:creationId xmlns:a16="http://schemas.microsoft.com/office/drawing/2014/main" id="{D8144D33-DA8A-4102-ABA5-B508E2AB8D88}"/>
            </a:ext>
          </a:extLst>
        </xdr:cNvPr>
        <xdr:cNvCxnSpPr/>
      </xdr:nvCxnSpPr>
      <xdr:spPr>
        <a:xfrm>
          <a:off x="9363075" y="902906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132080</xdr:rowOff>
    </xdr:from>
    <xdr:ext cx="598805" cy="255905"/>
    <xdr:sp macro="" textlink="">
      <xdr:nvSpPr>
        <xdr:cNvPr id="230" name="【橋りょう・トンネル】&#10;一人当たり有形固定資産（償却資産）額平均値テキスト">
          <a:extLst>
            <a:ext uri="{FF2B5EF4-FFF2-40B4-BE49-F238E27FC236}">
              <a16:creationId xmlns:a16="http://schemas.microsoft.com/office/drawing/2014/main" id="{5CECABCB-1A23-48EC-A9E1-CEB037E5E2C0}"/>
            </a:ext>
          </a:extLst>
        </xdr:cNvPr>
        <xdr:cNvSpPr txBox="1"/>
      </xdr:nvSpPr>
      <xdr:spPr>
        <a:xfrm>
          <a:off x="9467850" y="1001903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153035</xdr:rowOff>
    </xdr:from>
    <xdr:to>
      <xdr:col>55</xdr:col>
      <xdr:colOff>50800</xdr:colOff>
      <xdr:row>62</xdr:row>
      <xdr:rowOff>83185</xdr:rowOff>
    </xdr:to>
    <xdr:sp macro="" textlink="">
      <xdr:nvSpPr>
        <xdr:cNvPr id="231" name="フローチャート: 判断 230">
          <a:extLst>
            <a:ext uri="{FF2B5EF4-FFF2-40B4-BE49-F238E27FC236}">
              <a16:creationId xmlns:a16="http://schemas.microsoft.com/office/drawing/2014/main" id="{DB63C109-743A-4A7A-B10E-30B4C3F98E31}"/>
            </a:ext>
          </a:extLst>
        </xdr:cNvPr>
        <xdr:cNvSpPr/>
      </xdr:nvSpPr>
      <xdr:spPr>
        <a:xfrm>
          <a:off x="9401175" y="1003998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160020</xdr:rowOff>
    </xdr:from>
    <xdr:to>
      <xdr:col>50</xdr:col>
      <xdr:colOff>165100</xdr:colOff>
      <xdr:row>62</xdr:row>
      <xdr:rowOff>90170</xdr:rowOff>
    </xdr:to>
    <xdr:sp macro="" textlink="">
      <xdr:nvSpPr>
        <xdr:cNvPr id="232" name="フローチャート: 判断 231">
          <a:extLst>
            <a:ext uri="{FF2B5EF4-FFF2-40B4-BE49-F238E27FC236}">
              <a16:creationId xmlns:a16="http://schemas.microsoft.com/office/drawing/2014/main" id="{877041E3-EEA1-4650-ACE4-46BE41A51295}"/>
            </a:ext>
          </a:extLst>
        </xdr:cNvPr>
        <xdr:cNvSpPr/>
      </xdr:nvSpPr>
      <xdr:spPr>
        <a:xfrm>
          <a:off x="8639175" y="100501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166370</xdr:rowOff>
    </xdr:from>
    <xdr:to>
      <xdr:col>46</xdr:col>
      <xdr:colOff>38100</xdr:colOff>
      <xdr:row>62</xdr:row>
      <xdr:rowOff>95885</xdr:rowOff>
    </xdr:to>
    <xdr:sp macro="" textlink="">
      <xdr:nvSpPr>
        <xdr:cNvPr id="233" name="フローチャート: 判断 232">
          <a:extLst>
            <a:ext uri="{FF2B5EF4-FFF2-40B4-BE49-F238E27FC236}">
              <a16:creationId xmlns:a16="http://schemas.microsoft.com/office/drawing/2014/main" id="{2F23698B-B04D-4E65-9168-543642C50F4A}"/>
            </a:ext>
          </a:extLst>
        </xdr:cNvPr>
        <xdr:cNvSpPr/>
      </xdr:nvSpPr>
      <xdr:spPr>
        <a:xfrm>
          <a:off x="7839075" y="10050145"/>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169545</xdr:rowOff>
    </xdr:from>
    <xdr:to>
      <xdr:col>41</xdr:col>
      <xdr:colOff>101600</xdr:colOff>
      <xdr:row>62</xdr:row>
      <xdr:rowOff>99695</xdr:rowOff>
    </xdr:to>
    <xdr:sp macro="" textlink="">
      <xdr:nvSpPr>
        <xdr:cNvPr id="234" name="フローチャート: 判断 233">
          <a:extLst>
            <a:ext uri="{FF2B5EF4-FFF2-40B4-BE49-F238E27FC236}">
              <a16:creationId xmlns:a16="http://schemas.microsoft.com/office/drawing/2014/main" id="{C6814280-8DDE-4210-9BF1-E35A9FAFE1FF}"/>
            </a:ext>
          </a:extLst>
        </xdr:cNvPr>
        <xdr:cNvSpPr/>
      </xdr:nvSpPr>
      <xdr:spPr>
        <a:xfrm>
          <a:off x="7029450" y="100469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5080</xdr:rowOff>
    </xdr:from>
    <xdr:to>
      <xdr:col>36</xdr:col>
      <xdr:colOff>165100</xdr:colOff>
      <xdr:row>62</xdr:row>
      <xdr:rowOff>106680</xdr:rowOff>
    </xdr:to>
    <xdr:sp macro="" textlink="">
      <xdr:nvSpPr>
        <xdr:cNvPr id="235" name="フローチャート: 判断 234">
          <a:extLst>
            <a:ext uri="{FF2B5EF4-FFF2-40B4-BE49-F238E27FC236}">
              <a16:creationId xmlns:a16="http://schemas.microsoft.com/office/drawing/2014/main" id="{D9C9B6CE-454F-4658-81DC-6BE2D34B1088}"/>
            </a:ext>
          </a:extLst>
        </xdr:cNvPr>
        <xdr:cNvSpPr/>
      </xdr:nvSpPr>
      <xdr:spPr>
        <a:xfrm>
          <a:off x="6238875" y="10057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6" name="テキスト ボックス 235">
          <a:extLst>
            <a:ext uri="{FF2B5EF4-FFF2-40B4-BE49-F238E27FC236}">
              <a16:creationId xmlns:a16="http://schemas.microsoft.com/office/drawing/2014/main" id="{7014526C-3F81-4CE8-A149-1B195D56B48B}"/>
            </a:ext>
          </a:extLst>
        </xdr:cNvPr>
        <xdr:cNvSpPr txBox="1"/>
      </xdr:nvSpPr>
      <xdr:spPr>
        <a:xfrm>
          <a:off x="925830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7" name="テキスト ボックス 236">
          <a:extLst>
            <a:ext uri="{FF2B5EF4-FFF2-40B4-BE49-F238E27FC236}">
              <a16:creationId xmlns:a16="http://schemas.microsoft.com/office/drawing/2014/main" id="{96BB4E12-150F-4CBC-9075-638527D74587}"/>
            </a:ext>
          </a:extLst>
        </xdr:cNvPr>
        <xdr:cNvSpPr txBox="1"/>
      </xdr:nvSpPr>
      <xdr:spPr>
        <a:xfrm>
          <a:off x="85153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38" name="テキスト ボックス 237">
          <a:extLst>
            <a:ext uri="{FF2B5EF4-FFF2-40B4-BE49-F238E27FC236}">
              <a16:creationId xmlns:a16="http://schemas.microsoft.com/office/drawing/2014/main" id="{F851DF83-4E99-4199-91C5-FAA00AB29EDC}"/>
            </a:ext>
          </a:extLst>
        </xdr:cNvPr>
        <xdr:cNvSpPr txBox="1"/>
      </xdr:nvSpPr>
      <xdr:spPr>
        <a:xfrm>
          <a:off x="77152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39" name="テキスト ボックス 238">
          <a:extLst>
            <a:ext uri="{FF2B5EF4-FFF2-40B4-BE49-F238E27FC236}">
              <a16:creationId xmlns:a16="http://schemas.microsoft.com/office/drawing/2014/main" id="{B9E1FC33-444A-46AE-8D82-C9F18CA196C2}"/>
            </a:ext>
          </a:extLst>
        </xdr:cNvPr>
        <xdr:cNvSpPr txBox="1"/>
      </xdr:nvSpPr>
      <xdr:spPr>
        <a:xfrm>
          <a:off x="69056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0" name="テキスト ボックス 239">
          <a:extLst>
            <a:ext uri="{FF2B5EF4-FFF2-40B4-BE49-F238E27FC236}">
              <a16:creationId xmlns:a16="http://schemas.microsoft.com/office/drawing/2014/main" id="{64068428-D60E-4861-A619-94BED6C97294}"/>
            </a:ext>
          </a:extLst>
        </xdr:cNvPr>
        <xdr:cNvSpPr txBox="1"/>
      </xdr:nvSpPr>
      <xdr:spPr>
        <a:xfrm>
          <a:off x="61150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170180</xdr:rowOff>
    </xdr:from>
    <xdr:to>
      <xdr:col>55</xdr:col>
      <xdr:colOff>50800</xdr:colOff>
      <xdr:row>60</xdr:row>
      <xdr:rowOff>100330</xdr:rowOff>
    </xdr:to>
    <xdr:sp macro="" textlink="">
      <xdr:nvSpPr>
        <xdr:cNvPr id="241" name="楕円 240">
          <a:extLst>
            <a:ext uri="{FF2B5EF4-FFF2-40B4-BE49-F238E27FC236}">
              <a16:creationId xmlns:a16="http://schemas.microsoft.com/office/drawing/2014/main" id="{3472976F-18F2-4120-8386-EB336150FEF6}"/>
            </a:ext>
          </a:extLst>
        </xdr:cNvPr>
        <xdr:cNvSpPr/>
      </xdr:nvSpPr>
      <xdr:spPr>
        <a:xfrm>
          <a:off x="9401175" y="972375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21590</xdr:rowOff>
    </xdr:from>
    <xdr:ext cx="598805" cy="259080"/>
    <xdr:sp macro="" textlink="">
      <xdr:nvSpPr>
        <xdr:cNvPr id="242" name="【橋りょう・トンネル】&#10;一人当たり有形固定資産（償却資産）額該当値テキスト">
          <a:extLst>
            <a:ext uri="{FF2B5EF4-FFF2-40B4-BE49-F238E27FC236}">
              <a16:creationId xmlns:a16="http://schemas.microsoft.com/office/drawing/2014/main" id="{0C3786A0-650F-4D70-BC1D-24ACA5C4E65B}"/>
            </a:ext>
          </a:extLst>
        </xdr:cNvPr>
        <xdr:cNvSpPr txBox="1"/>
      </xdr:nvSpPr>
      <xdr:spPr>
        <a:xfrm>
          <a:off x="9467850" y="95846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186,977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16510</xdr:rowOff>
    </xdr:from>
    <xdr:to>
      <xdr:col>50</xdr:col>
      <xdr:colOff>165100</xdr:colOff>
      <xdr:row>60</xdr:row>
      <xdr:rowOff>118110</xdr:rowOff>
    </xdr:to>
    <xdr:sp macro="" textlink="">
      <xdr:nvSpPr>
        <xdr:cNvPr id="243" name="楕円 242">
          <a:extLst>
            <a:ext uri="{FF2B5EF4-FFF2-40B4-BE49-F238E27FC236}">
              <a16:creationId xmlns:a16="http://schemas.microsoft.com/office/drawing/2014/main" id="{E3062D36-E76F-4B50-8ACB-F68DC7F7D74C}"/>
            </a:ext>
          </a:extLst>
        </xdr:cNvPr>
        <xdr:cNvSpPr/>
      </xdr:nvSpPr>
      <xdr:spPr>
        <a:xfrm>
          <a:off x="8639175" y="97415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49530</xdr:rowOff>
    </xdr:from>
    <xdr:to>
      <xdr:col>55</xdr:col>
      <xdr:colOff>0</xdr:colOff>
      <xdr:row>60</xdr:row>
      <xdr:rowOff>67310</xdr:rowOff>
    </xdr:to>
    <xdr:cxnSp macro="">
      <xdr:nvCxnSpPr>
        <xdr:cNvPr id="244" name="直線コネクタ 243">
          <a:extLst>
            <a:ext uri="{FF2B5EF4-FFF2-40B4-BE49-F238E27FC236}">
              <a16:creationId xmlns:a16="http://schemas.microsoft.com/office/drawing/2014/main" id="{A92F637E-424D-4778-8094-DCFCD406769B}"/>
            </a:ext>
          </a:extLst>
        </xdr:cNvPr>
        <xdr:cNvCxnSpPr/>
      </xdr:nvCxnSpPr>
      <xdr:spPr>
        <a:xfrm flipV="1">
          <a:off x="8686800" y="9771380"/>
          <a:ext cx="7429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23495</xdr:rowOff>
    </xdr:from>
    <xdr:to>
      <xdr:col>46</xdr:col>
      <xdr:colOff>38100</xdr:colOff>
      <xdr:row>60</xdr:row>
      <xdr:rowOff>125095</xdr:rowOff>
    </xdr:to>
    <xdr:sp macro="" textlink="">
      <xdr:nvSpPr>
        <xdr:cNvPr id="245" name="楕円 244">
          <a:extLst>
            <a:ext uri="{FF2B5EF4-FFF2-40B4-BE49-F238E27FC236}">
              <a16:creationId xmlns:a16="http://schemas.microsoft.com/office/drawing/2014/main" id="{7AF80377-8361-4A5B-AB2C-E6B75A089299}"/>
            </a:ext>
          </a:extLst>
        </xdr:cNvPr>
        <xdr:cNvSpPr/>
      </xdr:nvSpPr>
      <xdr:spPr>
        <a:xfrm>
          <a:off x="7839075" y="97516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67310</xdr:rowOff>
    </xdr:from>
    <xdr:to>
      <xdr:col>50</xdr:col>
      <xdr:colOff>114300</xdr:colOff>
      <xdr:row>60</xdr:row>
      <xdr:rowOff>74930</xdr:rowOff>
    </xdr:to>
    <xdr:cxnSp macro="">
      <xdr:nvCxnSpPr>
        <xdr:cNvPr id="246" name="直線コネクタ 245">
          <a:extLst>
            <a:ext uri="{FF2B5EF4-FFF2-40B4-BE49-F238E27FC236}">
              <a16:creationId xmlns:a16="http://schemas.microsoft.com/office/drawing/2014/main" id="{0CC0CF3B-7329-4C1E-826A-BCA407A3BAD5}"/>
            </a:ext>
          </a:extLst>
        </xdr:cNvPr>
        <xdr:cNvCxnSpPr/>
      </xdr:nvCxnSpPr>
      <xdr:spPr>
        <a:xfrm flipV="1">
          <a:off x="7886700" y="978916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23495</xdr:rowOff>
    </xdr:from>
    <xdr:to>
      <xdr:col>41</xdr:col>
      <xdr:colOff>101600</xdr:colOff>
      <xdr:row>60</xdr:row>
      <xdr:rowOff>125095</xdr:rowOff>
    </xdr:to>
    <xdr:sp macro="" textlink="">
      <xdr:nvSpPr>
        <xdr:cNvPr id="247" name="楕円 246">
          <a:extLst>
            <a:ext uri="{FF2B5EF4-FFF2-40B4-BE49-F238E27FC236}">
              <a16:creationId xmlns:a16="http://schemas.microsoft.com/office/drawing/2014/main" id="{BE0BE3DD-E345-41E7-B4B9-D7F8BF90B055}"/>
            </a:ext>
          </a:extLst>
        </xdr:cNvPr>
        <xdr:cNvSpPr/>
      </xdr:nvSpPr>
      <xdr:spPr>
        <a:xfrm>
          <a:off x="7029450" y="97516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74930</xdr:rowOff>
    </xdr:from>
    <xdr:to>
      <xdr:col>45</xdr:col>
      <xdr:colOff>177800</xdr:colOff>
      <xdr:row>60</xdr:row>
      <xdr:rowOff>74930</xdr:rowOff>
    </xdr:to>
    <xdr:cxnSp macro="">
      <xdr:nvCxnSpPr>
        <xdr:cNvPr id="248" name="直線コネクタ 247">
          <a:extLst>
            <a:ext uri="{FF2B5EF4-FFF2-40B4-BE49-F238E27FC236}">
              <a16:creationId xmlns:a16="http://schemas.microsoft.com/office/drawing/2014/main" id="{FDABFD2D-283A-41D4-B740-26F2780538A8}"/>
            </a:ext>
          </a:extLst>
        </xdr:cNvPr>
        <xdr:cNvCxnSpPr/>
      </xdr:nvCxnSpPr>
      <xdr:spPr>
        <a:xfrm>
          <a:off x="7077075" y="979995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59690</xdr:rowOff>
    </xdr:from>
    <xdr:to>
      <xdr:col>36</xdr:col>
      <xdr:colOff>165100</xdr:colOff>
      <xdr:row>60</xdr:row>
      <xdr:rowOff>161290</xdr:rowOff>
    </xdr:to>
    <xdr:sp macro="" textlink="">
      <xdr:nvSpPr>
        <xdr:cNvPr id="249" name="楕円 248">
          <a:extLst>
            <a:ext uri="{FF2B5EF4-FFF2-40B4-BE49-F238E27FC236}">
              <a16:creationId xmlns:a16="http://schemas.microsoft.com/office/drawing/2014/main" id="{776732AC-B111-4934-A74C-BD583920FBDD}"/>
            </a:ext>
          </a:extLst>
        </xdr:cNvPr>
        <xdr:cNvSpPr/>
      </xdr:nvSpPr>
      <xdr:spPr>
        <a:xfrm>
          <a:off x="6238875" y="97847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74930</xdr:rowOff>
    </xdr:from>
    <xdr:to>
      <xdr:col>41</xdr:col>
      <xdr:colOff>50800</xdr:colOff>
      <xdr:row>60</xdr:row>
      <xdr:rowOff>110490</xdr:rowOff>
    </xdr:to>
    <xdr:cxnSp macro="">
      <xdr:nvCxnSpPr>
        <xdr:cNvPr id="250" name="直線コネクタ 249">
          <a:extLst>
            <a:ext uri="{FF2B5EF4-FFF2-40B4-BE49-F238E27FC236}">
              <a16:creationId xmlns:a16="http://schemas.microsoft.com/office/drawing/2014/main" id="{86219BD0-FAD2-4D53-A1C9-2032D2C096EA}"/>
            </a:ext>
          </a:extLst>
        </xdr:cNvPr>
        <xdr:cNvCxnSpPr/>
      </xdr:nvCxnSpPr>
      <xdr:spPr>
        <a:xfrm flipV="1">
          <a:off x="6286500" y="9799955"/>
          <a:ext cx="79057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62</xdr:row>
      <xdr:rowOff>81915</xdr:rowOff>
    </xdr:from>
    <xdr:ext cx="534670" cy="259080"/>
    <xdr:sp macro="" textlink="">
      <xdr:nvSpPr>
        <xdr:cNvPr id="251" name="n_1aveValue【橋りょう・トンネル】&#10;一人当たり有形固定資産（償却資産）額">
          <a:extLst>
            <a:ext uri="{FF2B5EF4-FFF2-40B4-BE49-F238E27FC236}">
              <a16:creationId xmlns:a16="http://schemas.microsoft.com/office/drawing/2014/main" id="{102DF14C-5122-4331-8DCA-B6B479C9483B}"/>
            </a:ext>
          </a:extLst>
        </xdr:cNvPr>
        <xdr:cNvSpPr txBox="1"/>
      </xdr:nvSpPr>
      <xdr:spPr>
        <a:xfrm>
          <a:off x="8428990" y="10133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99,584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62</xdr:row>
      <xdr:rowOff>86995</xdr:rowOff>
    </xdr:from>
    <xdr:ext cx="531495" cy="255905"/>
    <xdr:sp macro="" textlink="">
      <xdr:nvSpPr>
        <xdr:cNvPr id="252" name="n_2aveValue【橋りょう・トンネル】&#10;一人当たり有形固定資産（償却資産）額">
          <a:extLst>
            <a:ext uri="{FF2B5EF4-FFF2-40B4-BE49-F238E27FC236}">
              <a16:creationId xmlns:a16="http://schemas.microsoft.com/office/drawing/2014/main" id="{5DAB613D-F7C8-4DB5-A4D0-F46E918DB58E}"/>
            </a:ext>
          </a:extLst>
        </xdr:cNvPr>
        <xdr:cNvSpPr txBox="1"/>
      </xdr:nvSpPr>
      <xdr:spPr>
        <a:xfrm>
          <a:off x="7647940" y="101326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98,188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62</xdr:row>
      <xdr:rowOff>90805</xdr:rowOff>
    </xdr:from>
    <xdr:ext cx="531495" cy="258445"/>
    <xdr:sp macro="" textlink="">
      <xdr:nvSpPr>
        <xdr:cNvPr id="253" name="n_3aveValue【橋りょう・トンネル】&#10;一人当たり有形固定資産（償却資産）額">
          <a:extLst>
            <a:ext uri="{FF2B5EF4-FFF2-40B4-BE49-F238E27FC236}">
              <a16:creationId xmlns:a16="http://schemas.microsoft.com/office/drawing/2014/main" id="{660B8E1E-98EA-4C00-BBB2-FF246C61234C}"/>
            </a:ext>
          </a:extLst>
        </xdr:cNvPr>
        <xdr:cNvSpPr txBox="1"/>
      </xdr:nvSpPr>
      <xdr:spPr>
        <a:xfrm>
          <a:off x="6847840" y="101365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62</xdr:row>
      <xdr:rowOff>97790</xdr:rowOff>
    </xdr:from>
    <xdr:ext cx="531495" cy="255905"/>
    <xdr:sp macro="" textlink="">
      <xdr:nvSpPr>
        <xdr:cNvPr id="254" name="n_4aveValue【橋りょう・トンネル】&#10;一人当たり有形固定資産（償却資産）額">
          <a:extLst>
            <a:ext uri="{FF2B5EF4-FFF2-40B4-BE49-F238E27FC236}">
              <a16:creationId xmlns:a16="http://schemas.microsoft.com/office/drawing/2014/main" id="{D9767348-EF29-4540-BB01-FA97D4778E1E}"/>
            </a:ext>
          </a:extLst>
        </xdr:cNvPr>
        <xdr:cNvSpPr txBox="1"/>
      </xdr:nvSpPr>
      <xdr:spPr>
        <a:xfrm>
          <a:off x="6038215" y="101466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95,399</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58</xdr:row>
      <xdr:rowOff>134620</xdr:rowOff>
    </xdr:from>
    <xdr:ext cx="595630" cy="255905"/>
    <xdr:sp macro="" textlink="">
      <xdr:nvSpPr>
        <xdr:cNvPr id="255" name="n_1mainValue【橋りょう・トンネル】&#10;一人当たり有形固定資産（償却資産）額">
          <a:extLst>
            <a:ext uri="{FF2B5EF4-FFF2-40B4-BE49-F238E27FC236}">
              <a16:creationId xmlns:a16="http://schemas.microsoft.com/office/drawing/2014/main" id="{113F4F5D-B4A7-4F38-A2BC-F9C4DF30FA98}"/>
            </a:ext>
          </a:extLst>
        </xdr:cNvPr>
        <xdr:cNvSpPr txBox="1"/>
      </xdr:nvSpPr>
      <xdr:spPr>
        <a:xfrm>
          <a:off x="8399780" y="953579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182,331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58</xdr:row>
      <xdr:rowOff>141605</xdr:rowOff>
    </xdr:from>
    <xdr:ext cx="595630" cy="259080"/>
    <xdr:sp macro="" textlink="">
      <xdr:nvSpPr>
        <xdr:cNvPr id="256" name="n_2mainValue【橋りょう・トンネル】&#10;一人当たり有形固定資産（償却資産）額">
          <a:extLst>
            <a:ext uri="{FF2B5EF4-FFF2-40B4-BE49-F238E27FC236}">
              <a16:creationId xmlns:a16="http://schemas.microsoft.com/office/drawing/2014/main" id="{34E0218D-3008-4755-BB7F-9B7011C2A335}"/>
            </a:ext>
          </a:extLst>
        </xdr:cNvPr>
        <xdr:cNvSpPr txBox="1"/>
      </xdr:nvSpPr>
      <xdr:spPr>
        <a:xfrm>
          <a:off x="7609205" y="9545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180,556</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58</xdr:row>
      <xdr:rowOff>141605</xdr:rowOff>
    </xdr:from>
    <xdr:ext cx="595630" cy="259080"/>
    <xdr:sp macro="" textlink="">
      <xdr:nvSpPr>
        <xdr:cNvPr id="257" name="n_3mainValue【橋りょう・トンネル】&#10;一人当たり有形固定資産（償却資産）額">
          <a:extLst>
            <a:ext uri="{FF2B5EF4-FFF2-40B4-BE49-F238E27FC236}">
              <a16:creationId xmlns:a16="http://schemas.microsoft.com/office/drawing/2014/main" id="{A676DB7E-E0DF-4BB5-8006-8D4573C22813}"/>
            </a:ext>
          </a:extLst>
        </xdr:cNvPr>
        <xdr:cNvSpPr txBox="1"/>
      </xdr:nvSpPr>
      <xdr:spPr>
        <a:xfrm>
          <a:off x="6818630" y="95459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180,572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59</xdr:row>
      <xdr:rowOff>6350</xdr:rowOff>
    </xdr:from>
    <xdr:ext cx="595630" cy="255905"/>
    <xdr:sp macro="" textlink="">
      <xdr:nvSpPr>
        <xdr:cNvPr id="258" name="n_4mainValue【橋りょう・トンネル】&#10;一人当たり有形固定資産（償却資産）額">
          <a:extLst>
            <a:ext uri="{FF2B5EF4-FFF2-40B4-BE49-F238E27FC236}">
              <a16:creationId xmlns:a16="http://schemas.microsoft.com/office/drawing/2014/main" id="{8E107190-3410-44FB-A74A-05A95E1D0706}"/>
            </a:ext>
          </a:extLst>
        </xdr:cNvPr>
        <xdr:cNvSpPr txBox="1"/>
      </xdr:nvSpPr>
      <xdr:spPr>
        <a:xfrm>
          <a:off x="6009005" y="957262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171,016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CEC5A909-2C28-496A-A9DE-CFE988D7FE3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9A038C4D-1E55-4CFD-A67A-E779A6594E1D}"/>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59AFBED0-3B34-49AE-AE50-50C182E195A3}"/>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B7C3E743-7FEB-4275-BBF8-8EF5BC3D1B02}"/>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A9AB3803-CB5C-4024-85BF-75BF2C0387D3}"/>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249E47B8-3EA9-45CA-BA62-EBB0F1B8DAF2}"/>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CA88408-964D-4787-9F5D-D1D1EBB261DD}"/>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CC5CA7DA-099A-48EA-9F20-FD25D3C0D001}"/>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7" name="テキスト ボックス 266">
          <a:extLst>
            <a:ext uri="{FF2B5EF4-FFF2-40B4-BE49-F238E27FC236}">
              <a16:creationId xmlns:a16="http://schemas.microsoft.com/office/drawing/2014/main" id="{7A512314-9351-4DCB-9BFC-9A03B847CF53}"/>
            </a:ext>
          </a:extLst>
        </xdr:cNvPr>
        <xdr:cNvSpPr txBox="1"/>
      </xdr:nvSpPr>
      <xdr:spPr>
        <a:xfrm>
          <a:off x="666750" y="12068175"/>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AF780D81-7873-4E48-AAA5-964EEB536C21}"/>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69" name="テキスト ボックス 268">
          <a:extLst>
            <a:ext uri="{FF2B5EF4-FFF2-40B4-BE49-F238E27FC236}">
              <a16:creationId xmlns:a16="http://schemas.microsoft.com/office/drawing/2014/main" id="{7914B2B2-4F18-4855-BC66-FDBC64612B50}"/>
            </a:ext>
          </a:extLst>
        </xdr:cNvPr>
        <xdr:cNvSpPr txBox="1"/>
      </xdr:nvSpPr>
      <xdr:spPr>
        <a:xfrm>
          <a:off x="278765" y="14265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0" name="直線コネクタ 269">
          <a:extLst>
            <a:ext uri="{FF2B5EF4-FFF2-40B4-BE49-F238E27FC236}">
              <a16:creationId xmlns:a16="http://schemas.microsoft.com/office/drawing/2014/main" id="{B0C111D6-A799-4B97-9BC4-52620C4E5FF4}"/>
            </a:ext>
          </a:extLst>
        </xdr:cNvPr>
        <xdr:cNvCxnSpPr/>
      </xdr:nvCxnSpPr>
      <xdr:spPr>
        <a:xfrm>
          <a:off x="685800" y="1409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86</xdr:row>
      <xdr:rowOff>26670</xdr:rowOff>
    </xdr:from>
    <xdr:ext cx="403225" cy="259080"/>
    <xdr:sp macro="" textlink="">
      <xdr:nvSpPr>
        <xdr:cNvPr id="271" name="テキスト ボックス 270">
          <a:extLst>
            <a:ext uri="{FF2B5EF4-FFF2-40B4-BE49-F238E27FC236}">
              <a16:creationId xmlns:a16="http://schemas.microsoft.com/office/drawing/2014/main" id="{CE0451D4-5895-4719-A381-20CB10784950}"/>
            </a:ext>
          </a:extLst>
        </xdr:cNvPr>
        <xdr:cNvSpPr txBox="1"/>
      </xdr:nvSpPr>
      <xdr:spPr>
        <a:xfrm>
          <a:off x="339725" y="139649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2" name="直線コネクタ 271">
          <a:extLst>
            <a:ext uri="{FF2B5EF4-FFF2-40B4-BE49-F238E27FC236}">
              <a16:creationId xmlns:a16="http://schemas.microsoft.com/office/drawing/2014/main" id="{00254071-B74A-4FEB-A62A-F3FA5FEBF8B5}"/>
            </a:ext>
          </a:extLst>
        </xdr:cNvPr>
        <xdr:cNvCxnSpPr/>
      </xdr:nvCxnSpPr>
      <xdr:spPr>
        <a:xfrm>
          <a:off x="685800" y="137833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5905"/>
    <xdr:sp macro="" textlink="">
      <xdr:nvSpPr>
        <xdr:cNvPr id="273" name="テキスト ボックス 272">
          <a:extLst>
            <a:ext uri="{FF2B5EF4-FFF2-40B4-BE49-F238E27FC236}">
              <a16:creationId xmlns:a16="http://schemas.microsoft.com/office/drawing/2014/main" id="{DA294A9C-991A-4289-9E2C-9AC09522965F}"/>
            </a:ext>
          </a:extLst>
        </xdr:cNvPr>
        <xdr:cNvSpPr txBox="1"/>
      </xdr:nvSpPr>
      <xdr:spPr>
        <a:xfrm>
          <a:off x="339725" y="136569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4" name="直線コネクタ 273">
          <a:extLst>
            <a:ext uri="{FF2B5EF4-FFF2-40B4-BE49-F238E27FC236}">
              <a16:creationId xmlns:a16="http://schemas.microsoft.com/office/drawing/2014/main" id="{191EB0E0-5697-4D70-8B92-9172116B73AF}"/>
            </a:ext>
          </a:extLst>
        </xdr:cNvPr>
        <xdr:cNvCxnSpPr/>
      </xdr:nvCxnSpPr>
      <xdr:spPr>
        <a:xfrm>
          <a:off x="685800" y="134759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5" name="テキスト ボックス 274">
          <a:extLst>
            <a:ext uri="{FF2B5EF4-FFF2-40B4-BE49-F238E27FC236}">
              <a16:creationId xmlns:a16="http://schemas.microsoft.com/office/drawing/2014/main" id="{843435B0-168D-4C44-81D5-77B3C51D42AE}"/>
            </a:ext>
          </a:extLst>
        </xdr:cNvPr>
        <xdr:cNvSpPr txBox="1"/>
      </xdr:nvSpPr>
      <xdr:spPr>
        <a:xfrm>
          <a:off x="339725" y="133464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6" name="直線コネクタ 275">
          <a:extLst>
            <a:ext uri="{FF2B5EF4-FFF2-40B4-BE49-F238E27FC236}">
              <a16:creationId xmlns:a16="http://schemas.microsoft.com/office/drawing/2014/main" id="{C971F5B0-F785-4CCA-A3F0-2E33596C303C}"/>
            </a:ext>
          </a:extLst>
        </xdr:cNvPr>
        <xdr:cNvCxnSpPr/>
      </xdr:nvCxnSpPr>
      <xdr:spPr>
        <a:xfrm>
          <a:off x="685800" y="131749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5905"/>
    <xdr:sp macro="" textlink="">
      <xdr:nvSpPr>
        <xdr:cNvPr id="277" name="テキスト ボックス 276">
          <a:extLst>
            <a:ext uri="{FF2B5EF4-FFF2-40B4-BE49-F238E27FC236}">
              <a16:creationId xmlns:a16="http://schemas.microsoft.com/office/drawing/2014/main" id="{6AE82F8C-F302-4B9B-BDD0-DEB251AD2EC6}"/>
            </a:ext>
          </a:extLst>
        </xdr:cNvPr>
        <xdr:cNvSpPr txBox="1"/>
      </xdr:nvSpPr>
      <xdr:spPr>
        <a:xfrm>
          <a:off x="339725" y="130390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78" name="直線コネクタ 277">
          <a:extLst>
            <a:ext uri="{FF2B5EF4-FFF2-40B4-BE49-F238E27FC236}">
              <a16:creationId xmlns:a16="http://schemas.microsoft.com/office/drawing/2014/main" id="{923686BF-72FD-4A88-B0C3-CBE57E1C594D}"/>
            </a:ext>
          </a:extLst>
        </xdr:cNvPr>
        <xdr:cNvCxnSpPr/>
      </xdr:nvCxnSpPr>
      <xdr:spPr>
        <a:xfrm>
          <a:off x="685800" y="12868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79" name="テキスト ボックス 278">
          <a:extLst>
            <a:ext uri="{FF2B5EF4-FFF2-40B4-BE49-F238E27FC236}">
              <a16:creationId xmlns:a16="http://schemas.microsoft.com/office/drawing/2014/main" id="{D97CCFB3-E0BA-4878-93D2-CE7415AC9011}"/>
            </a:ext>
          </a:extLst>
        </xdr:cNvPr>
        <xdr:cNvSpPr txBox="1"/>
      </xdr:nvSpPr>
      <xdr:spPr>
        <a:xfrm>
          <a:off x="339725" y="127317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0" name="直線コネクタ 279">
          <a:extLst>
            <a:ext uri="{FF2B5EF4-FFF2-40B4-BE49-F238E27FC236}">
              <a16:creationId xmlns:a16="http://schemas.microsoft.com/office/drawing/2014/main" id="{8347EC17-8D8B-45DD-9B46-73939CB0306B}"/>
            </a:ext>
          </a:extLst>
        </xdr:cNvPr>
        <xdr:cNvCxnSpPr/>
      </xdr:nvCxnSpPr>
      <xdr:spPr>
        <a:xfrm>
          <a:off x="685800" y="12556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107950</xdr:rowOff>
    </xdr:from>
    <xdr:ext cx="403225" cy="259080"/>
    <xdr:sp macro="" textlink="">
      <xdr:nvSpPr>
        <xdr:cNvPr id="281" name="テキスト ボックス 280">
          <a:extLst>
            <a:ext uri="{FF2B5EF4-FFF2-40B4-BE49-F238E27FC236}">
              <a16:creationId xmlns:a16="http://schemas.microsoft.com/office/drawing/2014/main" id="{E11E1288-9098-468E-951A-0CFEE28B8312}"/>
            </a:ext>
          </a:extLst>
        </xdr:cNvPr>
        <xdr:cNvSpPr txBox="1"/>
      </xdr:nvSpPr>
      <xdr:spPr>
        <a:xfrm>
          <a:off x="339725" y="1242060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13B04DEC-6545-40BD-BD9B-DA195D1A2763}"/>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3" name="テキスト ボックス 282">
          <a:extLst>
            <a:ext uri="{FF2B5EF4-FFF2-40B4-BE49-F238E27FC236}">
              <a16:creationId xmlns:a16="http://schemas.microsoft.com/office/drawing/2014/main" id="{CD91B8A8-018C-4DC6-A7FF-A2CEC822A76A}"/>
            </a:ext>
          </a:extLst>
        </xdr:cNvPr>
        <xdr:cNvSpPr txBox="1"/>
      </xdr:nvSpPr>
      <xdr:spPr>
        <a:xfrm>
          <a:off x="339725" y="1211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CCC65D72-D222-4E9D-9376-92D3A5236601}"/>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21590</xdr:rowOff>
    </xdr:from>
    <xdr:to>
      <xdr:col>24</xdr:col>
      <xdr:colOff>62865</xdr:colOff>
      <xdr:row>85</xdr:row>
      <xdr:rowOff>157480</xdr:rowOff>
    </xdr:to>
    <xdr:cxnSp macro="">
      <xdr:nvCxnSpPr>
        <xdr:cNvPr id="285" name="直線コネクタ 284">
          <a:extLst>
            <a:ext uri="{FF2B5EF4-FFF2-40B4-BE49-F238E27FC236}">
              <a16:creationId xmlns:a16="http://schemas.microsoft.com/office/drawing/2014/main" id="{4F82FFEA-179C-4DD2-A93B-DF4B788462DC}"/>
            </a:ext>
          </a:extLst>
        </xdr:cNvPr>
        <xdr:cNvCxnSpPr/>
      </xdr:nvCxnSpPr>
      <xdr:spPr>
        <a:xfrm flipV="1">
          <a:off x="4180840" y="12661265"/>
          <a:ext cx="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161290</xdr:rowOff>
    </xdr:from>
    <xdr:ext cx="405130" cy="259080"/>
    <xdr:sp macro="" textlink="">
      <xdr:nvSpPr>
        <xdr:cNvPr id="286" name="【公営住宅】&#10;有形固定資産減価償却率最小値テキスト">
          <a:extLst>
            <a:ext uri="{FF2B5EF4-FFF2-40B4-BE49-F238E27FC236}">
              <a16:creationId xmlns:a16="http://schemas.microsoft.com/office/drawing/2014/main" id="{F5A77719-79CE-4028-A70D-2833F5193A60}"/>
            </a:ext>
          </a:extLst>
        </xdr:cNvPr>
        <xdr:cNvSpPr txBox="1"/>
      </xdr:nvSpPr>
      <xdr:spPr>
        <a:xfrm>
          <a:off x="4219575" y="139376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157480</xdr:rowOff>
    </xdr:from>
    <xdr:to>
      <xdr:col>24</xdr:col>
      <xdr:colOff>152400</xdr:colOff>
      <xdr:row>85</xdr:row>
      <xdr:rowOff>157480</xdr:rowOff>
    </xdr:to>
    <xdr:cxnSp macro="">
      <xdr:nvCxnSpPr>
        <xdr:cNvPr id="287" name="直線コネクタ 286">
          <a:extLst>
            <a:ext uri="{FF2B5EF4-FFF2-40B4-BE49-F238E27FC236}">
              <a16:creationId xmlns:a16="http://schemas.microsoft.com/office/drawing/2014/main" id="{3D7D0039-9728-4379-8216-126FFF675498}"/>
            </a:ext>
          </a:extLst>
        </xdr:cNvPr>
        <xdr:cNvCxnSpPr/>
      </xdr:nvCxnSpPr>
      <xdr:spPr>
        <a:xfrm>
          <a:off x="4105275" y="13933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139700</xdr:rowOff>
    </xdr:from>
    <xdr:ext cx="405130" cy="259080"/>
    <xdr:sp macro="" textlink="">
      <xdr:nvSpPr>
        <xdr:cNvPr id="288" name="【公営住宅】&#10;有形固定資産減価償却率最大値テキスト">
          <a:extLst>
            <a:ext uri="{FF2B5EF4-FFF2-40B4-BE49-F238E27FC236}">
              <a16:creationId xmlns:a16="http://schemas.microsoft.com/office/drawing/2014/main" id="{6C379263-EA25-4C97-89E0-4CB76AE21E58}"/>
            </a:ext>
          </a:extLst>
        </xdr:cNvPr>
        <xdr:cNvSpPr txBox="1"/>
      </xdr:nvSpPr>
      <xdr:spPr>
        <a:xfrm>
          <a:off x="4219575" y="12458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21590</xdr:rowOff>
    </xdr:from>
    <xdr:to>
      <xdr:col>24</xdr:col>
      <xdr:colOff>152400</xdr:colOff>
      <xdr:row>78</xdr:row>
      <xdr:rowOff>21590</xdr:rowOff>
    </xdr:to>
    <xdr:cxnSp macro="">
      <xdr:nvCxnSpPr>
        <xdr:cNvPr id="289" name="直線コネクタ 288">
          <a:extLst>
            <a:ext uri="{FF2B5EF4-FFF2-40B4-BE49-F238E27FC236}">
              <a16:creationId xmlns:a16="http://schemas.microsoft.com/office/drawing/2014/main" id="{3255B63E-1E93-49BA-8516-2C312449EDF3}"/>
            </a:ext>
          </a:extLst>
        </xdr:cNvPr>
        <xdr:cNvCxnSpPr/>
      </xdr:nvCxnSpPr>
      <xdr:spPr>
        <a:xfrm>
          <a:off x="4105275" y="126612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12065</xdr:rowOff>
    </xdr:from>
    <xdr:ext cx="405130" cy="259080"/>
    <xdr:sp macro="" textlink="">
      <xdr:nvSpPr>
        <xdr:cNvPr id="290" name="【公営住宅】&#10;有形固定資産減価償却率平均値テキスト">
          <a:extLst>
            <a:ext uri="{FF2B5EF4-FFF2-40B4-BE49-F238E27FC236}">
              <a16:creationId xmlns:a16="http://schemas.microsoft.com/office/drawing/2014/main" id="{F55BB904-9FD1-4188-AAB2-04E36CA7B0EE}"/>
            </a:ext>
          </a:extLst>
        </xdr:cNvPr>
        <xdr:cNvSpPr txBox="1"/>
      </xdr:nvSpPr>
      <xdr:spPr>
        <a:xfrm>
          <a:off x="4219575" y="132962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160655</xdr:rowOff>
    </xdr:from>
    <xdr:to>
      <xdr:col>24</xdr:col>
      <xdr:colOff>114300</xdr:colOff>
      <xdr:row>83</xdr:row>
      <xdr:rowOff>90805</xdr:rowOff>
    </xdr:to>
    <xdr:sp macro="" textlink="">
      <xdr:nvSpPr>
        <xdr:cNvPr id="291" name="フローチャート: 判断 290">
          <a:extLst>
            <a:ext uri="{FF2B5EF4-FFF2-40B4-BE49-F238E27FC236}">
              <a16:creationId xmlns:a16="http://schemas.microsoft.com/office/drawing/2014/main" id="{D7B82720-84AE-4189-BF0B-12CFA95A4AD7}"/>
            </a:ext>
          </a:extLst>
        </xdr:cNvPr>
        <xdr:cNvSpPr/>
      </xdr:nvSpPr>
      <xdr:spPr>
        <a:xfrm>
          <a:off x="4124325" y="134512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111125</xdr:rowOff>
    </xdr:from>
    <xdr:to>
      <xdr:col>20</xdr:col>
      <xdr:colOff>38100</xdr:colOff>
      <xdr:row>83</xdr:row>
      <xdr:rowOff>41275</xdr:rowOff>
    </xdr:to>
    <xdr:sp macro="" textlink="">
      <xdr:nvSpPr>
        <xdr:cNvPr id="292" name="フローチャート: 判断 291">
          <a:extLst>
            <a:ext uri="{FF2B5EF4-FFF2-40B4-BE49-F238E27FC236}">
              <a16:creationId xmlns:a16="http://schemas.microsoft.com/office/drawing/2014/main" id="{71EE97BE-3AE5-4513-97E6-951B72610A6D}"/>
            </a:ext>
          </a:extLst>
        </xdr:cNvPr>
        <xdr:cNvSpPr/>
      </xdr:nvSpPr>
      <xdr:spPr>
        <a:xfrm>
          <a:off x="3381375" y="133985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75565</xdr:rowOff>
    </xdr:from>
    <xdr:to>
      <xdr:col>15</xdr:col>
      <xdr:colOff>101600</xdr:colOff>
      <xdr:row>83</xdr:row>
      <xdr:rowOff>6350</xdr:rowOff>
    </xdr:to>
    <xdr:sp macro="" textlink="">
      <xdr:nvSpPr>
        <xdr:cNvPr id="293" name="フローチャート: 判断 292">
          <a:extLst>
            <a:ext uri="{FF2B5EF4-FFF2-40B4-BE49-F238E27FC236}">
              <a16:creationId xmlns:a16="http://schemas.microsoft.com/office/drawing/2014/main" id="{8F626A44-1156-4909-8A8E-9CF7BB10E7A3}"/>
            </a:ext>
          </a:extLst>
        </xdr:cNvPr>
        <xdr:cNvSpPr/>
      </xdr:nvSpPr>
      <xdr:spPr>
        <a:xfrm>
          <a:off x="2571750" y="13362940"/>
          <a:ext cx="10477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39370</xdr:rowOff>
    </xdr:from>
    <xdr:to>
      <xdr:col>10</xdr:col>
      <xdr:colOff>165100</xdr:colOff>
      <xdr:row>82</xdr:row>
      <xdr:rowOff>140970</xdr:rowOff>
    </xdr:to>
    <xdr:sp macro="" textlink="">
      <xdr:nvSpPr>
        <xdr:cNvPr id="294" name="フローチャート: 判断 293">
          <a:extLst>
            <a:ext uri="{FF2B5EF4-FFF2-40B4-BE49-F238E27FC236}">
              <a16:creationId xmlns:a16="http://schemas.microsoft.com/office/drawing/2014/main" id="{DDD910D2-381D-45B6-BCE2-4CEDBA09429A}"/>
            </a:ext>
          </a:extLst>
        </xdr:cNvPr>
        <xdr:cNvSpPr/>
      </xdr:nvSpPr>
      <xdr:spPr>
        <a:xfrm>
          <a:off x="1781175" y="133267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6985</xdr:rowOff>
    </xdr:from>
    <xdr:to>
      <xdr:col>6</xdr:col>
      <xdr:colOff>38100</xdr:colOff>
      <xdr:row>82</xdr:row>
      <xdr:rowOff>109220</xdr:rowOff>
    </xdr:to>
    <xdr:sp macro="" textlink="">
      <xdr:nvSpPr>
        <xdr:cNvPr id="295" name="フローチャート: 判断 294">
          <a:extLst>
            <a:ext uri="{FF2B5EF4-FFF2-40B4-BE49-F238E27FC236}">
              <a16:creationId xmlns:a16="http://schemas.microsoft.com/office/drawing/2014/main" id="{1DE75058-479B-478D-8F79-2BAF5A7AFC56}"/>
            </a:ext>
          </a:extLst>
        </xdr:cNvPr>
        <xdr:cNvSpPr/>
      </xdr:nvSpPr>
      <xdr:spPr>
        <a:xfrm>
          <a:off x="981075" y="1329753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C52C493D-236A-47DC-937C-49DDB05D1C80}"/>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A646D7D8-CB89-4E7A-B06A-F88DDE6C8E91}"/>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86C87B5E-23A8-4B4E-A02A-CE45A010AAD5}"/>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E948C6BF-C15B-441D-9419-6A76DAA1BC2D}"/>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E2D3DE28-CA15-41FD-B88E-11BBF6876550}"/>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106680</xdr:rowOff>
    </xdr:from>
    <xdr:to>
      <xdr:col>24</xdr:col>
      <xdr:colOff>114300</xdr:colOff>
      <xdr:row>86</xdr:row>
      <xdr:rowOff>36830</xdr:rowOff>
    </xdr:to>
    <xdr:sp macro="" textlink="">
      <xdr:nvSpPr>
        <xdr:cNvPr id="301" name="楕円 300">
          <a:extLst>
            <a:ext uri="{FF2B5EF4-FFF2-40B4-BE49-F238E27FC236}">
              <a16:creationId xmlns:a16="http://schemas.microsoft.com/office/drawing/2014/main" id="{848C32C6-0FCB-46CC-8DD5-ED1A104716F3}"/>
            </a:ext>
          </a:extLst>
        </xdr:cNvPr>
        <xdr:cNvSpPr/>
      </xdr:nvSpPr>
      <xdr:spPr>
        <a:xfrm>
          <a:off x="4124325" y="138766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21590</xdr:rowOff>
    </xdr:from>
    <xdr:ext cx="405130" cy="259080"/>
    <xdr:sp macro="" textlink="">
      <xdr:nvSpPr>
        <xdr:cNvPr id="302" name="【公営住宅】&#10;有形固定資産減価償却率該当値テキスト">
          <a:extLst>
            <a:ext uri="{FF2B5EF4-FFF2-40B4-BE49-F238E27FC236}">
              <a16:creationId xmlns:a16="http://schemas.microsoft.com/office/drawing/2014/main" id="{8E141884-FD1C-406A-9894-9A3DE58F6ED1}"/>
            </a:ext>
          </a:extLst>
        </xdr:cNvPr>
        <xdr:cNvSpPr txBox="1"/>
      </xdr:nvSpPr>
      <xdr:spPr>
        <a:xfrm>
          <a:off x="4219575" y="13794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53975</xdr:rowOff>
    </xdr:from>
    <xdr:to>
      <xdr:col>20</xdr:col>
      <xdr:colOff>38100</xdr:colOff>
      <xdr:row>85</xdr:row>
      <xdr:rowOff>155575</xdr:rowOff>
    </xdr:to>
    <xdr:sp macro="" textlink="">
      <xdr:nvSpPr>
        <xdr:cNvPr id="303" name="楕円 302">
          <a:extLst>
            <a:ext uri="{FF2B5EF4-FFF2-40B4-BE49-F238E27FC236}">
              <a16:creationId xmlns:a16="http://schemas.microsoft.com/office/drawing/2014/main" id="{34FCCA53-2166-4FBC-874E-BD5D3AB2836F}"/>
            </a:ext>
          </a:extLst>
        </xdr:cNvPr>
        <xdr:cNvSpPr/>
      </xdr:nvSpPr>
      <xdr:spPr>
        <a:xfrm>
          <a:off x="3381375" y="138271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104775</xdr:rowOff>
    </xdr:from>
    <xdr:to>
      <xdr:col>24</xdr:col>
      <xdr:colOff>63500</xdr:colOff>
      <xdr:row>85</xdr:row>
      <xdr:rowOff>157480</xdr:rowOff>
    </xdr:to>
    <xdr:cxnSp macro="">
      <xdr:nvCxnSpPr>
        <xdr:cNvPr id="304" name="直線コネクタ 303">
          <a:extLst>
            <a:ext uri="{FF2B5EF4-FFF2-40B4-BE49-F238E27FC236}">
              <a16:creationId xmlns:a16="http://schemas.microsoft.com/office/drawing/2014/main" id="{1804B560-0450-4407-807A-CA8296134DF3}"/>
            </a:ext>
          </a:extLst>
        </xdr:cNvPr>
        <xdr:cNvCxnSpPr/>
      </xdr:nvCxnSpPr>
      <xdr:spPr>
        <a:xfrm>
          <a:off x="3429000" y="13874750"/>
          <a:ext cx="752475"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167005</xdr:rowOff>
    </xdr:from>
    <xdr:to>
      <xdr:col>15</xdr:col>
      <xdr:colOff>101600</xdr:colOff>
      <xdr:row>85</xdr:row>
      <xdr:rowOff>97790</xdr:rowOff>
    </xdr:to>
    <xdr:sp macro="" textlink="">
      <xdr:nvSpPr>
        <xdr:cNvPr id="305" name="楕円 304">
          <a:extLst>
            <a:ext uri="{FF2B5EF4-FFF2-40B4-BE49-F238E27FC236}">
              <a16:creationId xmlns:a16="http://schemas.microsoft.com/office/drawing/2014/main" id="{CA18E90F-D755-4ED0-AEE1-3F56F3701921}"/>
            </a:ext>
          </a:extLst>
        </xdr:cNvPr>
        <xdr:cNvSpPr/>
      </xdr:nvSpPr>
      <xdr:spPr>
        <a:xfrm>
          <a:off x="2571750" y="13775055"/>
          <a:ext cx="10477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46355</xdr:rowOff>
    </xdr:from>
    <xdr:to>
      <xdr:col>19</xdr:col>
      <xdr:colOff>177800</xdr:colOff>
      <xdr:row>85</xdr:row>
      <xdr:rowOff>104775</xdr:rowOff>
    </xdr:to>
    <xdr:cxnSp macro="">
      <xdr:nvCxnSpPr>
        <xdr:cNvPr id="306" name="直線コネクタ 305">
          <a:extLst>
            <a:ext uri="{FF2B5EF4-FFF2-40B4-BE49-F238E27FC236}">
              <a16:creationId xmlns:a16="http://schemas.microsoft.com/office/drawing/2014/main" id="{1A998A64-B0C4-4973-A240-894D748C9C39}"/>
            </a:ext>
          </a:extLst>
        </xdr:cNvPr>
        <xdr:cNvCxnSpPr/>
      </xdr:nvCxnSpPr>
      <xdr:spPr>
        <a:xfrm>
          <a:off x="2619375" y="13822680"/>
          <a:ext cx="809625"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107950</xdr:rowOff>
    </xdr:from>
    <xdr:to>
      <xdr:col>10</xdr:col>
      <xdr:colOff>165100</xdr:colOff>
      <xdr:row>85</xdr:row>
      <xdr:rowOff>38100</xdr:rowOff>
    </xdr:to>
    <xdr:sp macro="" textlink="">
      <xdr:nvSpPr>
        <xdr:cNvPr id="307" name="楕円 306">
          <a:extLst>
            <a:ext uri="{FF2B5EF4-FFF2-40B4-BE49-F238E27FC236}">
              <a16:creationId xmlns:a16="http://schemas.microsoft.com/office/drawing/2014/main" id="{F77531FE-2BBA-482B-875A-32E40C2EDF66}"/>
            </a:ext>
          </a:extLst>
        </xdr:cNvPr>
        <xdr:cNvSpPr/>
      </xdr:nvSpPr>
      <xdr:spPr>
        <a:xfrm>
          <a:off x="1781175" y="137160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158750</xdr:rowOff>
    </xdr:from>
    <xdr:to>
      <xdr:col>15</xdr:col>
      <xdr:colOff>50800</xdr:colOff>
      <xdr:row>85</xdr:row>
      <xdr:rowOff>46355</xdr:rowOff>
    </xdr:to>
    <xdr:cxnSp macro="">
      <xdr:nvCxnSpPr>
        <xdr:cNvPr id="308" name="直線コネクタ 307">
          <a:extLst>
            <a:ext uri="{FF2B5EF4-FFF2-40B4-BE49-F238E27FC236}">
              <a16:creationId xmlns:a16="http://schemas.microsoft.com/office/drawing/2014/main" id="{CFE5A21F-8921-4D97-A534-03BED451D0A6}"/>
            </a:ext>
          </a:extLst>
        </xdr:cNvPr>
        <xdr:cNvCxnSpPr/>
      </xdr:nvCxnSpPr>
      <xdr:spPr>
        <a:xfrm>
          <a:off x="1828800" y="13773150"/>
          <a:ext cx="7905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42545</xdr:rowOff>
    </xdr:from>
    <xdr:to>
      <xdr:col>6</xdr:col>
      <xdr:colOff>38100</xdr:colOff>
      <xdr:row>84</xdr:row>
      <xdr:rowOff>144145</xdr:rowOff>
    </xdr:to>
    <xdr:sp macro="" textlink="">
      <xdr:nvSpPr>
        <xdr:cNvPr id="309" name="楕円 308">
          <a:extLst>
            <a:ext uri="{FF2B5EF4-FFF2-40B4-BE49-F238E27FC236}">
              <a16:creationId xmlns:a16="http://schemas.microsoft.com/office/drawing/2014/main" id="{D6EE63FD-F3BD-4F89-A339-EF5B2A578941}"/>
            </a:ext>
          </a:extLst>
        </xdr:cNvPr>
        <xdr:cNvSpPr/>
      </xdr:nvSpPr>
      <xdr:spPr>
        <a:xfrm>
          <a:off x="981075" y="136569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93345</xdr:rowOff>
    </xdr:from>
    <xdr:to>
      <xdr:col>10</xdr:col>
      <xdr:colOff>114300</xdr:colOff>
      <xdr:row>84</xdr:row>
      <xdr:rowOff>158750</xdr:rowOff>
    </xdr:to>
    <xdr:cxnSp macro="">
      <xdr:nvCxnSpPr>
        <xdr:cNvPr id="310" name="直線コネクタ 309">
          <a:extLst>
            <a:ext uri="{FF2B5EF4-FFF2-40B4-BE49-F238E27FC236}">
              <a16:creationId xmlns:a16="http://schemas.microsoft.com/office/drawing/2014/main" id="{F0FDCDE9-BE8A-4256-AB3E-6C7034F54AF0}"/>
            </a:ext>
          </a:extLst>
        </xdr:cNvPr>
        <xdr:cNvCxnSpPr/>
      </xdr:nvCxnSpPr>
      <xdr:spPr>
        <a:xfrm>
          <a:off x="1028700" y="13704570"/>
          <a:ext cx="8001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57785</xdr:rowOff>
    </xdr:from>
    <xdr:ext cx="405130" cy="259080"/>
    <xdr:sp macro="" textlink="">
      <xdr:nvSpPr>
        <xdr:cNvPr id="311" name="n_1aveValue【公営住宅】&#10;有形固定資産減価償却率">
          <a:extLst>
            <a:ext uri="{FF2B5EF4-FFF2-40B4-BE49-F238E27FC236}">
              <a16:creationId xmlns:a16="http://schemas.microsoft.com/office/drawing/2014/main" id="{F51FDB24-0416-4F14-A34D-8AB83BB00D2F}"/>
            </a:ext>
          </a:extLst>
        </xdr:cNvPr>
        <xdr:cNvSpPr txBox="1"/>
      </xdr:nvSpPr>
      <xdr:spPr>
        <a:xfrm>
          <a:off x="3239135" y="13183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22225</xdr:rowOff>
    </xdr:from>
    <xdr:ext cx="401955" cy="258445"/>
    <xdr:sp macro="" textlink="">
      <xdr:nvSpPr>
        <xdr:cNvPr id="312" name="n_2aveValue【公営住宅】&#10;有形固定資産減価償却率">
          <a:extLst>
            <a:ext uri="{FF2B5EF4-FFF2-40B4-BE49-F238E27FC236}">
              <a16:creationId xmlns:a16="http://schemas.microsoft.com/office/drawing/2014/main" id="{0E1D104F-77A9-454C-B9D7-776429DFE223}"/>
            </a:ext>
          </a:extLst>
        </xdr:cNvPr>
        <xdr:cNvSpPr txBox="1"/>
      </xdr:nvSpPr>
      <xdr:spPr>
        <a:xfrm>
          <a:off x="2439035" y="1315085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157480</xdr:rowOff>
    </xdr:from>
    <xdr:ext cx="401955" cy="255905"/>
    <xdr:sp macro="" textlink="">
      <xdr:nvSpPr>
        <xdr:cNvPr id="313" name="n_3aveValue【公営住宅】&#10;有形固定資産減価償却率">
          <a:extLst>
            <a:ext uri="{FF2B5EF4-FFF2-40B4-BE49-F238E27FC236}">
              <a16:creationId xmlns:a16="http://schemas.microsoft.com/office/drawing/2014/main" id="{A0FC73F9-4DC5-4395-8635-322617C0809A}"/>
            </a:ext>
          </a:extLst>
        </xdr:cNvPr>
        <xdr:cNvSpPr txBox="1"/>
      </xdr:nvSpPr>
      <xdr:spPr>
        <a:xfrm>
          <a:off x="1648460" y="131241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125095</xdr:rowOff>
    </xdr:from>
    <xdr:ext cx="401955" cy="258445"/>
    <xdr:sp macro="" textlink="">
      <xdr:nvSpPr>
        <xdr:cNvPr id="314" name="n_4aveValue【公営住宅】&#10;有形固定資産減価償却率">
          <a:extLst>
            <a:ext uri="{FF2B5EF4-FFF2-40B4-BE49-F238E27FC236}">
              <a16:creationId xmlns:a16="http://schemas.microsoft.com/office/drawing/2014/main" id="{373BECA5-D50E-4CB0-AD5E-A9E8A544C732}"/>
            </a:ext>
          </a:extLst>
        </xdr:cNvPr>
        <xdr:cNvSpPr txBox="1"/>
      </xdr:nvSpPr>
      <xdr:spPr>
        <a:xfrm>
          <a:off x="848360" y="1308544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146685</xdr:rowOff>
    </xdr:from>
    <xdr:ext cx="405130" cy="255905"/>
    <xdr:sp macro="" textlink="">
      <xdr:nvSpPr>
        <xdr:cNvPr id="315" name="n_1mainValue【公営住宅】&#10;有形固定資産減価償却率">
          <a:extLst>
            <a:ext uri="{FF2B5EF4-FFF2-40B4-BE49-F238E27FC236}">
              <a16:creationId xmlns:a16="http://schemas.microsoft.com/office/drawing/2014/main" id="{E1D29D3F-9E69-4043-A626-C62DA932FBAE}"/>
            </a:ext>
          </a:extLst>
        </xdr:cNvPr>
        <xdr:cNvSpPr txBox="1"/>
      </xdr:nvSpPr>
      <xdr:spPr>
        <a:xfrm>
          <a:off x="3239135" y="139166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88265</xdr:rowOff>
    </xdr:from>
    <xdr:ext cx="401955" cy="255905"/>
    <xdr:sp macro="" textlink="">
      <xdr:nvSpPr>
        <xdr:cNvPr id="316" name="n_2mainValue【公営住宅】&#10;有形固定資産減価償却率">
          <a:extLst>
            <a:ext uri="{FF2B5EF4-FFF2-40B4-BE49-F238E27FC236}">
              <a16:creationId xmlns:a16="http://schemas.microsoft.com/office/drawing/2014/main" id="{5C515859-7767-452D-9DF4-541924319A1C}"/>
            </a:ext>
          </a:extLst>
        </xdr:cNvPr>
        <xdr:cNvSpPr txBox="1"/>
      </xdr:nvSpPr>
      <xdr:spPr>
        <a:xfrm>
          <a:off x="2439035" y="138582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29210</xdr:rowOff>
    </xdr:from>
    <xdr:ext cx="401955" cy="255905"/>
    <xdr:sp macro="" textlink="">
      <xdr:nvSpPr>
        <xdr:cNvPr id="317" name="n_3mainValue【公営住宅】&#10;有形固定資産減価償却率">
          <a:extLst>
            <a:ext uri="{FF2B5EF4-FFF2-40B4-BE49-F238E27FC236}">
              <a16:creationId xmlns:a16="http://schemas.microsoft.com/office/drawing/2014/main" id="{16792CAD-557B-4F62-9A96-021648EF4AB8}"/>
            </a:ext>
          </a:extLst>
        </xdr:cNvPr>
        <xdr:cNvSpPr txBox="1"/>
      </xdr:nvSpPr>
      <xdr:spPr>
        <a:xfrm>
          <a:off x="1648460" y="137991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135255</xdr:rowOff>
    </xdr:from>
    <xdr:ext cx="401955" cy="255905"/>
    <xdr:sp macro="" textlink="">
      <xdr:nvSpPr>
        <xdr:cNvPr id="318" name="n_4mainValue【公営住宅】&#10;有形固定資産減価償却率">
          <a:extLst>
            <a:ext uri="{FF2B5EF4-FFF2-40B4-BE49-F238E27FC236}">
              <a16:creationId xmlns:a16="http://schemas.microsoft.com/office/drawing/2014/main" id="{F90053A5-0F7E-43D0-8780-456E1549F075}"/>
            </a:ext>
          </a:extLst>
        </xdr:cNvPr>
        <xdr:cNvSpPr txBox="1"/>
      </xdr:nvSpPr>
      <xdr:spPr>
        <a:xfrm>
          <a:off x="848360" y="137464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3FA1EF7-128D-42E9-B9E3-51191A8D541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2F4D90B7-0D97-4DFE-878E-FB26A05614C1}"/>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83F944BC-CE5B-47F6-9EA2-02E79F305A38}"/>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7CF080D6-6695-46C1-822B-FE20B560C27F}"/>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B40FDE8-945E-4B59-8875-977DFFBB8731}"/>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ACC4673-5C2A-4834-AA10-102D9B3B4283}"/>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4C880BAE-732A-4A30-87D7-04F7C88A1162}"/>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9BD2A19-6E13-4496-9F85-36B523743233}"/>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7" name="テキスト ボックス 326">
          <a:extLst>
            <a:ext uri="{FF2B5EF4-FFF2-40B4-BE49-F238E27FC236}">
              <a16:creationId xmlns:a16="http://schemas.microsoft.com/office/drawing/2014/main" id="{CF9BC64E-6422-4694-AD2A-1F98773EF66D}"/>
            </a:ext>
          </a:extLst>
        </xdr:cNvPr>
        <xdr:cNvSpPr txBox="1"/>
      </xdr:nvSpPr>
      <xdr:spPr>
        <a:xfrm>
          <a:off x="5915025" y="12068175"/>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BC6CDDE2-8F07-45CF-88AE-589AD05B2F90}"/>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BBB56810-8D52-43A1-8C7C-6896AC0FD7ED}"/>
            </a:ext>
          </a:extLst>
        </xdr:cNvPr>
        <xdr:cNvCxnSpPr/>
      </xdr:nvCxnSpPr>
      <xdr:spPr>
        <a:xfrm>
          <a:off x="5953125" y="140493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185" cy="255905"/>
    <xdr:sp macro="" textlink="">
      <xdr:nvSpPr>
        <xdr:cNvPr id="330" name="テキスト ボックス 329">
          <a:extLst>
            <a:ext uri="{FF2B5EF4-FFF2-40B4-BE49-F238E27FC236}">
              <a16:creationId xmlns:a16="http://schemas.microsoft.com/office/drawing/2014/main" id="{C40FB920-DFDC-48D0-85AB-ADBC3433F739}"/>
            </a:ext>
          </a:extLst>
        </xdr:cNvPr>
        <xdr:cNvSpPr txBox="1"/>
      </xdr:nvSpPr>
      <xdr:spPr>
        <a:xfrm>
          <a:off x="5527040" y="139134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A46810B6-DE06-45D7-91F0-A0E9518DB278}"/>
            </a:ext>
          </a:extLst>
        </xdr:cNvPr>
        <xdr:cNvCxnSpPr/>
      </xdr:nvCxnSpPr>
      <xdr:spPr>
        <a:xfrm>
          <a:off x="5953125" y="13687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185" cy="259080"/>
    <xdr:sp macro="" textlink="">
      <xdr:nvSpPr>
        <xdr:cNvPr id="332" name="テキスト ボックス 331">
          <a:extLst>
            <a:ext uri="{FF2B5EF4-FFF2-40B4-BE49-F238E27FC236}">
              <a16:creationId xmlns:a16="http://schemas.microsoft.com/office/drawing/2014/main" id="{8708DAFF-D1CC-481B-A9AC-2C7470E504BB}"/>
            </a:ext>
          </a:extLst>
        </xdr:cNvPr>
        <xdr:cNvSpPr txBox="1"/>
      </xdr:nvSpPr>
      <xdr:spPr>
        <a:xfrm>
          <a:off x="5527040" y="135515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5EA7E3AF-FD65-44F1-845D-FFC90DF853BE}"/>
            </a:ext>
          </a:extLst>
        </xdr:cNvPr>
        <xdr:cNvCxnSpPr/>
      </xdr:nvCxnSpPr>
      <xdr:spPr>
        <a:xfrm>
          <a:off x="5953125" y="13325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185" cy="259080"/>
    <xdr:sp macro="" textlink="">
      <xdr:nvSpPr>
        <xdr:cNvPr id="334" name="テキスト ボックス 333">
          <a:extLst>
            <a:ext uri="{FF2B5EF4-FFF2-40B4-BE49-F238E27FC236}">
              <a16:creationId xmlns:a16="http://schemas.microsoft.com/office/drawing/2014/main" id="{E493DDFF-CAD1-4387-8F31-27727E061E82}"/>
            </a:ext>
          </a:extLst>
        </xdr:cNvPr>
        <xdr:cNvSpPr txBox="1"/>
      </xdr:nvSpPr>
      <xdr:spPr>
        <a:xfrm>
          <a:off x="5527040" y="131895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944CA47F-5F51-4264-8183-51C4AC450205}"/>
            </a:ext>
          </a:extLst>
        </xdr:cNvPr>
        <xdr:cNvCxnSpPr/>
      </xdr:nvCxnSpPr>
      <xdr:spPr>
        <a:xfrm>
          <a:off x="5953125" y="129635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185" cy="255905"/>
    <xdr:sp macro="" textlink="">
      <xdr:nvSpPr>
        <xdr:cNvPr id="336" name="テキスト ボックス 335">
          <a:extLst>
            <a:ext uri="{FF2B5EF4-FFF2-40B4-BE49-F238E27FC236}">
              <a16:creationId xmlns:a16="http://schemas.microsoft.com/office/drawing/2014/main" id="{81ED7245-1693-4F41-A07D-8E550AF68BB8}"/>
            </a:ext>
          </a:extLst>
        </xdr:cNvPr>
        <xdr:cNvSpPr txBox="1"/>
      </xdr:nvSpPr>
      <xdr:spPr>
        <a:xfrm>
          <a:off x="5527040" y="128276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49D07305-08E5-4FB5-855D-5A715B65C6AC}"/>
            </a:ext>
          </a:extLst>
        </xdr:cNvPr>
        <xdr:cNvCxnSpPr/>
      </xdr:nvCxnSpPr>
      <xdr:spPr>
        <a:xfrm>
          <a:off x="5953125" y="1261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185" cy="259080"/>
    <xdr:sp macro="" textlink="">
      <xdr:nvSpPr>
        <xdr:cNvPr id="338" name="テキスト ボックス 337">
          <a:extLst>
            <a:ext uri="{FF2B5EF4-FFF2-40B4-BE49-F238E27FC236}">
              <a16:creationId xmlns:a16="http://schemas.microsoft.com/office/drawing/2014/main" id="{E65669F4-68C2-4AEB-8553-3B4FD6926747}"/>
            </a:ext>
          </a:extLst>
        </xdr:cNvPr>
        <xdr:cNvSpPr txBox="1"/>
      </xdr:nvSpPr>
      <xdr:spPr>
        <a:xfrm>
          <a:off x="5527040" y="12475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70DB909E-F2CC-4883-91B7-A6EA1A1DD79D}"/>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40" name="テキスト ボックス 339">
          <a:extLst>
            <a:ext uri="{FF2B5EF4-FFF2-40B4-BE49-F238E27FC236}">
              <a16:creationId xmlns:a16="http://schemas.microsoft.com/office/drawing/2014/main" id="{A26BF74D-1D31-4DAE-93F7-DCA61147ECC1}"/>
            </a:ext>
          </a:extLst>
        </xdr:cNvPr>
        <xdr:cNvSpPr txBox="1"/>
      </xdr:nvSpPr>
      <xdr:spPr>
        <a:xfrm>
          <a:off x="5527040" y="1211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ABB7E05C-B84C-4530-9DF7-ADF555FE5738}"/>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82550</xdr:rowOff>
    </xdr:from>
    <xdr:to>
      <xdr:col>54</xdr:col>
      <xdr:colOff>189865</xdr:colOff>
      <xdr:row>86</xdr:row>
      <xdr:rowOff>110490</xdr:rowOff>
    </xdr:to>
    <xdr:cxnSp macro="">
      <xdr:nvCxnSpPr>
        <xdr:cNvPr id="342" name="直線コネクタ 341">
          <a:extLst>
            <a:ext uri="{FF2B5EF4-FFF2-40B4-BE49-F238E27FC236}">
              <a16:creationId xmlns:a16="http://schemas.microsoft.com/office/drawing/2014/main" id="{99ED5515-7BEA-4B87-94C1-12D344CD75BA}"/>
            </a:ext>
          </a:extLst>
        </xdr:cNvPr>
        <xdr:cNvCxnSpPr/>
      </xdr:nvCxnSpPr>
      <xdr:spPr>
        <a:xfrm flipV="1">
          <a:off x="9429115" y="12725400"/>
          <a:ext cx="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114300</xdr:rowOff>
    </xdr:from>
    <xdr:ext cx="469900" cy="259080"/>
    <xdr:sp macro="" textlink="">
      <xdr:nvSpPr>
        <xdr:cNvPr id="343" name="【公営住宅】&#10;一人当たり面積最小値テキスト">
          <a:extLst>
            <a:ext uri="{FF2B5EF4-FFF2-40B4-BE49-F238E27FC236}">
              <a16:creationId xmlns:a16="http://schemas.microsoft.com/office/drawing/2014/main" id="{1198B90F-59F0-4B79-AB2C-82301F4314A3}"/>
            </a:ext>
          </a:extLst>
        </xdr:cNvPr>
        <xdr:cNvSpPr txBox="1"/>
      </xdr:nvSpPr>
      <xdr:spPr>
        <a:xfrm>
          <a:off x="9467850" y="14049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110490</xdr:rowOff>
    </xdr:from>
    <xdr:to>
      <xdr:col>55</xdr:col>
      <xdr:colOff>88900</xdr:colOff>
      <xdr:row>86</xdr:row>
      <xdr:rowOff>110490</xdr:rowOff>
    </xdr:to>
    <xdr:cxnSp macro="">
      <xdr:nvCxnSpPr>
        <xdr:cNvPr id="344" name="直線コネクタ 343">
          <a:extLst>
            <a:ext uri="{FF2B5EF4-FFF2-40B4-BE49-F238E27FC236}">
              <a16:creationId xmlns:a16="http://schemas.microsoft.com/office/drawing/2014/main" id="{15F8D6D2-58A8-4E6E-8B17-4B011F12A158}"/>
            </a:ext>
          </a:extLst>
        </xdr:cNvPr>
        <xdr:cNvCxnSpPr/>
      </xdr:nvCxnSpPr>
      <xdr:spPr>
        <a:xfrm>
          <a:off x="9363075" y="1404239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29210</xdr:rowOff>
    </xdr:from>
    <xdr:ext cx="469900" cy="255905"/>
    <xdr:sp macro="" textlink="">
      <xdr:nvSpPr>
        <xdr:cNvPr id="345" name="【公営住宅】&#10;一人当たり面積最大値テキスト">
          <a:extLst>
            <a:ext uri="{FF2B5EF4-FFF2-40B4-BE49-F238E27FC236}">
              <a16:creationId xmlns:a16="http://schemas.microsoft.com/office/drawing/2014/main" id="{7878AE06-261A-430C-A430-5C3DC9A0D1EE}"/>
            </a:ext>
          </a:extLst>
        </xdr:cNvPr>
        <xdr:cNvSpPr txBox="1"/>
      </xdr:nvSpPr>
      <xdr:spPr>
        <a:xfrm>
          <a:off x="9467850" y="125037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1.842</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82550</xdr:rowOff>
    </xdr:from>
    <xdr:to>
      <xdr:col>55</xdr:col>
      <xdr:colOff>88900</xdr:colOff>
      <xdr:row>78</xdr:row>
      <xdr:rowOff>82550</xdr:rowOff>
    </xdr:to>
    <xdr:cxnSp macro="">
      <xdr:nvCxnSpPr>
        <xdr:cNvPr id="346" name="直線コネクタ 345">
          <a:extLst>
            <a:ext uri="{FF2B5EF4-FFF2-40B4-BE49-F238E27FC236}">
              <a16:creationId xmlns:a16="http://schemas.microsoft.com/office/drawing/2014/main" id="{58E28177-EB84-4127-A26A-0290BD9058B9}"/>
            </a:ext>
          </a:extLst>
        </xdr:cNvPr>
        <xdr:cNvCxnSpPr/>
      </xdr:nvCxnSpPr>
      <xdr:spPr>
        <a:xfrm>
          <a:off x="9363075" y="1272540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34925</xdr:rowOff>
    </xdr:from>
    <xdr:ext cx="469900" cy="259080"/>
    <xdr:sp macro="" textlink="">
      <xdr:nvSpPr>
        <xdr:cNvPr id="347" name="【公営住宅】&#10;一人当たり面積平均値テキスト">
          <a:extLst>
            <a:ext uri="{FF2B5EF4-FFF2-40B4-BE49-F238E27FC236}">
              <a16:creationId xmlns:a16="http://schemas.microsoft.com/office/drawing/2014/main" id="{90171201-0038-424B-8A52-24B2808A09E9}"/>
            </a:ext>
          </a:extLst>
        </xdr:cNvPr>
        <xdr:cNvSpPr txBox="1"/>
      </xdr:nvSpPr>
      <xdr:spPr>
        <a:xfrm>
          <a:off x="9467850" y="134842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56515</xdr:rowOff>
    </xdr:from>
    <xdr:to>
      <xdr:col>55</xdr:col>
      <xdr:colOff>50800</xdr:colOff>
      <xdr:row>83</xdr:row>
      <xdr:rowOff>158115</xdr:rowOff>
    </xdr:to>
    <xdr:sp macro="" textlink="">
      <xdr:nvSpPr>
        <xdr:cNvPr id="348" name="フローチャート: 判断 347">
          <a:extLst>
            <a:ext uri="{FF2B5EF4-FFF2-40B4-BE49-F238E27FC236}">
              <a16:creationId xmlns:a16="http://schemas.microsoft.com/office/drawing/2014/main" id="{8374AA7D-9ADB-4832-BB07-563923AA229D}"/>
            </a:ext>
          </a:extLst>
        </xdr:cNvPr>
        <xdr:cNvSpPr/>
      </xdr:nvSpPr>
      <xdr:spPr>
        <a:xfrm>
          <a:off x="9401175" y="135058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59055</xdr:rowOff>
    </xdr:from>
    <xdr:to>
      <xdr:col>50</xdr:col>
      <xdr:colOff>165100</xdr:colOff>
      <xdr:row>83</xdr:row>
      <xdr:rowOff>160655</xdr:rowOff>
    </xdr:to>
    <xdr:sp macro="" textlink="">
      <xdr:nvSpPr>
        <xdr:cNvPr id="349" name="フローチャート: 判断 348">
          <a:extLst>
            <a:ext uri="{FF2B5EF4-FFF2-40B4-BE49-F238E27FC236}">
              <a16:creationId xmlns:a16="http://schemas.microsoft.com/office/drawing/2014/main" id="{730BBE8B-DDCB-4F2F-A8DD-58724ACF532D}"/>
            </a:ext>
          </a:extLst>
        </xdr:cNvPr>
        <xdr:cNvSpPr/>
      </xdr:nvSpPr>
      <xdr:spPr>
        <a:xfrm>
          <a:off x="8639175" y="135083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59690</xdr:rowOff>
    </xdr:from>
    <xdr:to>
      <xdr:col>46</xdr:col>
      <xdr:colOff>38100</xdr:colOff>
      <xdr:row>83</xdr:row>
      <xdr:rowOff>161290</xdr:rowOff>
    </xdr:to>
    <xdr:sp macro="" textlink="">
      <xdr:nvSpPr>
        <xdr:cNvPr id="350" name="フローチャート: 判断 349">
          <a:extLst>
            <a:ext uri="{FF2B5EF4-FFF2-40B4-BE49-F238E27FC236}">
              <a16:creationId xmlns:a16="http://schemas.microsoft.com/office/drawing/2014/main" id="{36033016-D8F8-47F0-A762-079676943C4D}"/>
            </a:ext>
          </a:extLst>
        </xdr:cNvPr>
        <xdr:cNvSpPr/>
      </xdr:nvSpPr>
      <xdr:spPr>
        <a:xfrm>
          <a:off x="7839075" y="135089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63500</xdr:rowOff>
    </xdr:from>
    <xdr:to>
      <xdr:col>41</xdr:col>
      <xdr:colOff>101600</xdr:colOff>
      <xdr:row>83</xdr:row>
      <xdr:rowOff>164465</xdr:rowOff>
    </xdr:to>
    <xdr:sp macro="" textlink="">
      <xdr:nvSpPr>
        <xdr:cNvPr id="351" name="フローチャート: 判断 350">
          <a:extLst>
            <a:ext uri="{FF2B5EF4-FFF2-40B4-BE49-F238E27FC236}">
              <a16:creationId xmlns:a16="http://schemas.microsoft.com/office/drawing/2014/main" id="{62231192-ADE4-4BB4-BE9F-55C97D9FCA93}"/>
            </a:ext>
          </a:extLst>
        </xdr:cNvPr>
        <xdr:cNvSpPr/>
      </xdr:nvSpPr>
      <xdr:spPr>
        <a:xfrm>
          <a:off x="7029450" y="13515975"/>
          <a:ext cx="10477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59690</xdr:rowOff>
    </xdr:from>
    <xdr:to>
      <xdr:col>36</xdr:col>
      <xdr:colOff>165100</xdr:colOff>
      <xdr:row>83</xdr:row>
      <xdr:rowOff>161290</xdr:rowOff>
    </xdr:to>
    <xdr:sp macro="" textlink="">
      <xdr:nvSpPr>
        <xdr:cNvPr id="352" name="フローチャート: 判断 351">
          <a:extLst>
            <a:ext uri="{FF2B5EF4-FFF2-40B4-BE49-F238E27FC236}">
              <a16:creationId xmlns:a16="http://schemas.microsoft.com/office/drawing/2014/main" id="{FFEDEEE7-8977-4E21-99D2-ECDDEE265895}"/>
            </a:ext>
          </a:extLst>
        </xdr:cNvPr>
        <xdr:cNvSpPr/>
      </xdr:nvSpPr>
      <xdr:spPr>
        <a:xfrm>
          <a:off x="6238875" y="135089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9D04DCA5-5628-488D-BC32-8ED4D15E33BA}"/>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66B78B14-87FA-443F-971F-07B6D73591C0}"/>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459D9D84-3797-4532-90F9-6E2EE8310693}"/>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AE5B5E8F-CCEF-4EC6-A2C0-57E29A6BB570}"/>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D7E0C7C7-DB79-4FBF-94D3-2E8A3B2EDACB}"/>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40640</xdr:rowOff>
    </xdr:from>
    <xdr:to>
      <xdr:col>55</xdr:col>
      <xdr:colOff>50800</xdr:colOff>
      <xdr:row>83</xdr:row>
      <xdr:rowOff>141605</xdr:rowOff>
    </xdr:to>
    <xdr:sp macro="" textlink="">
      <xdr:nvSpPr>
        <xdr:cNvPr id="358" name="楕円 357">
          <a:extLst>
            <a:ext uri="{FF2B5EF4-FFF2-40B4-BE49-F238E27FC236}">
              <a16:creationId xmlns:a16="http://schemas.microsoft.com/office/drawing/2014/main" id="{701F1125-C544-4294-BBB5-C8CD1F04E3C8}"/>
            </a:ext>
          </a:extLst>
        </xdr:cNvPr>
        <xdr:cNvSpPr/>
      </xdr:nvSpPr>
      <xdr:spPr>
        <a:xfrm>
          <a:off x="9401175" y="13489940"/>
          <a:ext cx="762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63500</xdr:rowOff>
    </xdr:from>
    <xdr:ext cx="469900" cy="255905"/>
    <xdr:sp macro="" textlink="">
      <xdr:nvSpPr>
        <xdr:cNvPr id="359" name="【公営住宅】&#10;一人当たり面積該当値テキスト">
          <a:extLst>
            <a:ext uri="{FF2B5EF4-FFF2-40B4-BE49-F238E27FC236}">
              <a16:creationId xmlns:a16="http://schemas.microsoft.com/office/drawing/2014/main" id="{835CCD99-3021-4139-86BA-6139369F7F65}"/>
            </a:ext>
          </a:extLst>
        </xdr:cNvPr>
        <xdr:cNvSpPr txBox="1"/>
      </xdr:nvSpPr>
      <xdr:spPr>
        <a:xfrm>
          <a:off x="9467850" y="133540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0.706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40640</xdr:rowOff>
    </xdr:from>
    <xdr:to>
      <xdr:col>50</xdr:col>
      <xdr:colOff>165100</xdr:colOff>
      <xdr:row>83</xdr:row>
      <xdr:rowOff>141605</xdr:rowOff>
    </xdr:to>
    <xdr:sp macro="" textlink="">
      <xdr:nvSpPr>
        <xdr:cNvPr id="360" name="楕円 359">
          <a:extLst>
            <a:ext uri="{FF2B5EF4-FFF2-40B4-BE49-F238E27FC236}">
              <a16:creationId xmlns:a16="http://schemas.microsoft.com/office/drawing/2014/main" id="{FF0AA020-68B2-49A8-BC0F-7E15ADCD7971}"/>
            </a:ext>
          </a:extLst>
        </xdr:cNvPr>
        <xdr:cNvSpPr/>
      </xdr:nvSpPr>
      <xdr:spPr>
        <a:xfrm>
          <a:off x="8639175" y="13489940"/>
          <a:ext cx="9525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90805</xdr:rowOff>
    </xdr:from>
    <xdr:to>
      <xdr:col>55</xdr:col>
      <xdr:colOff>0</xdr:colOff>
      <xdr:row>83</xdr:row>
      <xdr:rowOff>90805</xdr:rowOff>
    </xdr:to>
    <xdr:cxnSp macro="">
      <xdr:nvCxnSpPr>
        <xdr:cNvPr id="361" name="直線コネクタ 360">
          <a:extLst>
            <a:ext uri="{FF2B5EF4-FFF2-40B4-BE49-F238E27FC236}">
              <a16:creationId xmlns:a16="http://schemas.microsoft.com/office/drawing/2014/main" id="{78BBBD43-AC85-4C43-A512-EDD63FBA96CD}"/>
            </a:ext>
          </a:extLst>
        </xdr:cNvPr>
        <xdr:cNvCxnSpPr/>
      </xdr:nvCxnSpPr>
      <xdr:spPr>
        <a:xfrm>
          <a:off x="8686800" y="1353693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38100</xdr:rowOff>
    </xdr:from>
    <xdr:to>
      <xdr:col>46</xdr:col>
      <xdr:colOff>38100</xdr:colOff>
      <xdr:row>83</xdr:row>
      <xdr:rowOff>139700</xdr:rowOff>
    </xdr:to>
    <xdr:sp macro="" textlink="">
      <xdr:nvSpPr>
        <xdr:cNvPr id="362" name="楕円 361">
          <a:extLst>
            <a:ext uri="{FF2B5EF4-FFF2-40B4-BE49-F238E27FC236}">
              <a16:creationId xmlns:a16="http://schemas.microsoft.com/office/drawing/2014/main" id="{A31D253E-4F06-4A63-BD4C-749F2180E978}"/>
            </a:ext>
          </a:extLst>
        </xdr:cNvPr>
        <xdr:cNvSpPr/>
      </xdr:nvSpPr>
      <xdr:spPr>
        <a:xfrm>
          <a:off x="7839075" y="134874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88900</xdr:rowOff>
    </xdr:from>
    <xdr:to>
      <xdr:col>50</xdr:col>
      <xdr:colOff>114300</xdr:colOff>
      <xdr:row>83</xdr:row>
      <xdr:rowOff>90805</xdr:rowOff>
    </xdr:to>
    <xdr:cxnSp macro="">
      <xdr:nvCxnSpPr>
        <xdr:cNvPr id="363" name="直線コネクタ 362">
          <a:extLst>
            <a:ext uri="{FF2B5EF4-FFF2-40B4-BE49-F238E27FC236}">
              <a16:creationId xmlns:a16="http://schemas.microsoft.com/office/drawing/2014/main" id="{12ED47CA-A588-4F50-947B-99DB22E65E1D}"/>
            </a:ext>
          </a:extLst>
        </xdr:cNvPr>
        <xdr:cNvCxnSpPr/>
      </xdr:nvCxnSpPr>
      <xdr:spPr>
        <a:xfrm>
          <a:off x="7886700" y="1353502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36830</xdr:rowOff>
    </xdr:from>
    <xdr:to>
      <xdr:col>41</xdr:col>
      <xdr:colOff>101600</xdr:colOff>
      <xdr:row>83</xdr:row>
      <xdr:rowOff>138430</xdr:rowOff>
    </xdr:to>
    <xdr:sp macro="" textlink="">
      <xdr:nvSpPr>
        <xdr:cNvPr id="364" name="楕円 363">
          <a:extLst>
            <a:ext uri="{FF2B5EF4-FFF2-40B4-BE49-F238E27FC236}">
              <a16:creationId xmlns:a16="http://schemas.microsoft.com/office/drawing/2014/main" id="{3A8EBBB5-506D-4081-9778-DFBBAC985FFE}"/>
            </a:ext>
          </a:extLst>
        </xdr:cNvPr>
        <xdr:cNvSpPr/>
      </xdr:nvSpPr>
      <xdr:spPr>
        <a:xfrm>
          <a:off x="7029450" y="13486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87630</xdr:rowOff>
    </xdr:from>
    <xdr:to>
      <xdr:col>45</xdr:col>
      <xdr:colOff>177800</xdr:colOff>
      <xdr:row>83</xdr:row>
      <xdr:rowOff>88900</xdr:rowOff>
    </xdr:to>
    <xdr:cxnSp macro="">
      <xdr:nvCxnSpPr>
        <xdr:cNvPr id="365" name="直線コネクタ 364">
          <a:extLst>
            <a:ext uri="{FF2B5EF4-FFF2-40B4-BE49-F238E27FC236}">
              <a16:creationId xmlns:a16="http://schemas.microsoft.com/office/drawing/2014/main" id="{AB311947-7606-4DBE-A3BC-7DBD099DFDDC}"/>
            </a:ext>
          </a:extLst>
        </xdr:cNvPr>
        <xdr:cNvCxnSpPr/>
      </xdr:nvCxnSpPr>
      <xdr:spPr>
        <a:xfrm>
          <a:off x="7077075" y="13533755"/>
          <a:ext cx="8096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39370</xdr:rowOff>
    </xdr:from>
    <xdr:to>
      <xdr:col>36</xdr:col>
      <xdr:colOff>165100</xdr:colOff>
      <xdr:row>83</xdr:row>
      <xdr:rowOff>140970</xdr:rowOff>
    </xdr:to>
    <xdr:sp macro="" textlink="">
      <xdr:nvSpPr>
        <xdr:cNvPr id="366" name="楕円 365">
          <a:extLst>
            <a:ext uri="{FF2B5EF4-FFF2-40B4-BE49-F238E27FC236}">
              <a16:creationId xmlns:a16="http://schemas.microsoft.com/office/drawing/2014/main" id="{85106081-EF6F-4458-8BF6-F0E7C6DB26BA}"/>
            </a:ext>
          </a:extLst>
        </xdr:cNvPr>
        <xdr:cNvSpPr/>
      </xdr:nvSpPr>
      <xdr:spPr>
        <a:xfrm>
          <a:off x="6238875" y="134886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87630</xdr:rowOff>
    </xdr:from>
    <xdr:to>
      <xdr:col>41</xdr:col>
      <xdr:colOff>50800</xdr:colOff>
      <xdr:row>83</xdr:row>
      <xdr:rowOff>90170</xdr:rowOff>
    </xdr:to>
    <xdr:cxnSp macro="">
      <xdr:nvCxnSpPr>
        <xdr:cNvPr id="367" name="直線コネクタ 366">
          <a:extLst>
            <a:ext uri="{FF2B5EF4-FFF2-40B4-BE49-F238E27FC236}">
              <a16:creationId xmlns:a16="http://schemas.microsoft.com/office/drawing/2014/main" id="{8682D738-17EC-4857-AB14-CBCEBA361CC0}"/>
            </a:ext>
          </a:extLst>
        </xdr:cNvPr>
        <xdr:cNvCxnSpPr/>
      </xdr:nvCxnSpPr>
      <xdr:spPr>
        <a:xfrm flipV="1">
          <a:off x="6286500" y="13533755"/>
          <a:ext cx="7905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151765</xdr:rowOff>
    </xdr:from>
    <xdr:ext cx="469900" cy="259080"/>
    <xdr:sp macro="" textlink="">
      <xdr:nvSpPr>
        <xdr:cNvPr id="368" name="n_1aveValue【公営住宅】&#10;一人当たり面積">
          <a:extLst>
            <a:ext uri="{FF2B5EF4-FFF2-40B4-BE49-F238E27FC236}">
              <a16:creationId xmlns:a16="http://schemas.microsoft.com/office/drawing/2014/main" id="{36E08A10-A463-4E24-9C4C-152C61B5E655}"/>
            </a:ext>
          </a:extLst>
        </xdr:cNvPr>
        <xdr:cNvSpPr txBox="1"/>
      </xdr:nvSpPr>
      <xdr:spPr>
        <a:xfrm>
          <a:off x="8458200" y="136010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152400</xdr:rowOff>
    </xdr:from>
    <xdr:ext cx="466725" cy="259080"/>
    <xdr:sp macro="" textlink="">
      <xdr:nvSpPr>
        <xdr:cNvPr id="369" name="n_2aveValue【公営住宅】&#10;一人当たり面積">
          <a:extLst>
            <a:ext uri="{FF2B5EF4-FFF2-40B4-BE49-F238E27FC236}">
              <a16:creationId xmlns:a16="http://schemas.microsoft.com/office/drawing/2014/main" id="{4BE1C3ED-A563-47C3-B0D9-D525C2465BF2}"/>
            </a:ext>
          </a:extLst>
        </xdr:cNvPr>
        <xdr:cNvSpPr txBox="1"/>
      </xdr:nvSpPr>
      <xdr:spPr>
        <a:xfrm>
          <a:off x="7677150" y="136017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155575</xdr:rowOff>
    </xdr:from>
    <xdr:ext cx="466725" cy="255905"/>
    <xdr:sp macro="" textlink="">
      <xdr:nvSpPr>
        <xdr:cNvPr id="370" name="n_3aveValue【公営住宅】&#10;一人当たり面積">
          <a:extLst>
            <a:ext uri="{FF2B5EF4-FFF2-40B4-BE49-F238E27FC236}">
              <a16:creationId xmlns:a16="http://schemas.microsoft.com/office/drawing/2014/main" id="{393D54D9-9563-49DE-B298-F94DA93ABE5C}"/>
            </a:ext>
          </a:extLst>
        </xdr:cNvPr>
        <xdr:cNvSpPr txBox="1"/>
      </xdr:nvSpPr>
      <xdr:spPr>
        <a:xfrm>
          <a:off x="6867525" y="136080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152400</xdr:rowOff>
    </xdr:from>
    <xdr:ext cx="466725" cy="259080"/>
    <xdr:sp macro="" textlink="">
      <xdr:nvSpPr>
        <xdr:cNvPr id="371" name="n_4aveValue【公営住宅】&#10;一人当たり面積">
          <a:extLst>
            <a:ext uri="{FF2B5EF4-FFF2-40B4-BE49-F238E27FC236}">
              <a16:creationId xmlns:a16="http://schemas.microsoft.com/office/drawing/2014/main" id="{0133789C-66A3-4830-95C1-86352E3393B0}"/>
            </a:ext>
          </a:extLst>
        </xdr:cNvPr>
        <xdr:cNvSpPr txBox="1"/>
      </xdr:nvSpPr>
      <xdr:spPr>
        <a:xfrm>
          <a:off x="6067425" y="136017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81</xdr:row>
      <xdr:rowOff>158115</xdr:rowOff>
    </xdr:from>
    <xdr:ext cx="469900" cy="255905"/>
    <xdr:sp macro="" textlink="">
      <xdr:nvSpPr>
        <xdr:cNvPr id="372" name="n_1mainValue【公営住宅】&#10;一人当たり面積">
          <a:extLst>
            <a:ext uri="{FF2B5EF4-FFF2-40B4-BE49-F238E27FC236}">
              <a16:creationId xmlns:a16="http://schemas.microsoft.com/office/drawing/2014/main" id="{6F75F47F-D2BE-4B51-8BAA-1CB3A81D9764}"/>
            </a:ext>
          </a:extLst>
        </xdr:cNvPr>
        <xdr:cNvSpPr txBox="1"/>
      </xdr:nvSpPr>
      <xdr:spPr>
        <a:xfrm>
          <a:off x="8458200" y="132867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81</xdr:row>
      <xdr:rowOff>156210</xdr:rowOff>
    </xdr:from>
    <xdr:ext cx="466725" cy="255905"/>
    <xdr:sp macro="" textlink="">
      <xdr:nvSpPr>
        <xdr:cNvPr id="373" name="n_2mainValue【公営住宅】&#10;一人当たり面積">
          <a:extLst>
            <a:ext uri="{FF2B5EF4-FFF2-40B4-BE49-F238E27FC236}">
              <a16:creationId xmlns:a16="http://schemas.microsoft.com/office/drawing/2014/main" id="{A9A7BF0A-A68E-4998-8E90-617051F07239}"/>
            </a:ext>
          </a:extLst>
        </xdr:cNvPr>
        <xdr:cNvSpPr txBox="1"/>
      </xdr:nvSpPr>
      <xdr:spPr>
        <a:xfrm>
          <a:off x="7677150" y="132848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81</xdr:row>
      <xdr:rowOff>154940</xdr:rowOff>
    </xdr:from>
    <xdr:ext cx="466725" cy="255905"/>
    <xdr:sp macro="" textlink="">
      <xdr:nvSpPr>
        <xdr:cNvPr id="374" name="n_3mainValue【公営住宅】&#10;一人当たり面積">
          <a:extLst>
            <a:ext uri="{FF2B5EF4-FFF2-40B4-BE49-F238E27FC236}">
              <a16:creationId xmlns:a16="http://schemas.microsoft.com/office/drawing/2014/main" id="{EC6FA85C-BC57-4A3C-AA00-0A9309C7BA11}"/>
            </a:ext>
          </a:extLst>
        </xdr:cNvPr>
        <xdr:cNvSpPr txBox="1"/>
      </xdr:nvSpPr>
      <xdr:spPr>
        <a:xfrm>
          <a:off x="6867525" y="132803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157480</xdr:rowOff>
    </xdr:from>
    <xdr:ext cx="466725" cy="255905"/>
    <xdr:sp macro="" textlink="">
      <xdr:nvSpPr>
        <xdr:cNvPr id="375" name="n_4mainValue【公営住宅】&#10;一人当たり面積">
          <a:extLst>
            <a:ext uri="{FF2B5EF4-FFF2-40B4-BE49-F238E27FC236}">
              <a16:creationId xmlns:a16="http://schemas.microsoft.com/office/drawing/2014/main" id="{81D2A0D8-2C2E-4239-A123-123BC2142476}"/>
            </a:ext>
          </a:extLst>
        </xdr:cNvPr>
        <xdr:cNvSpPr txBox="1"/>
      </xdr:nvSpPr>
      <xdr:spPr>
        <a:xfrm>
          <a:off x="6067425" y="1328610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4832C9E-4453-4714-912B-8BC69460BA4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55AF46B-735B-4DA7-915D-B2F7E851AE31}"/>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DCAB017-C913-4389-A52C-8D2813845121}"/>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E797566-0626-4513-A7DD-8FE61F9C8A86}"/>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F1AB47D-9FB4-45C9-A2BF-93747EEEF0F8}"/>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E7E3658-A3E9-48E4-B45B-5311D67D9285}"/>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8FA46B9-C0E5-4956-B68C-6460A3E8895A}"/>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88A675E-45C8-467F-91D3-B6EA33F5F661}"/>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751DAE5-59FD-4DCC-ADA1-C85946985C7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A4A4E844-DBC8-4A31-8836-CCE4CFF1CE5B}"/>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A0357684-F96A-4AAD-8E33-D0FD1B999237}"/>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6A5A8D94-1E88-4789-917E-846EDD4A0FB7}"/>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2F8953D9-505F-4A62-9549-B1BE3D33076C}"/>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B7E1C124-24C5-405F-9681-DA0CA79D8CE0}"/>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31F2244-3933-4CA6-833E-95396ADF6620}"/>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1CFDF88-919A-4165-8480-17A243AB9FDD}"/>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FD49AF1-EE96-42D9-A264-FEEFE692141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CF99FF8-F510-49E0-8447-272036B39A55}"/>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BBE6F385-D778-4A0C-837C-D494FD67D22E}"/>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A114F509-6C85-4D8F-A8F5-51D62F64F166}"/>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EF8D2C6-9EDA-4EA5-A8E2-BC9949054A88}"/>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ADEA23B-FE62-4C82-907C-350EF37B8102}"/>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FA069FE1-BA02-4AB5-8BAD-7C30BE7D7BD8}"/>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F9E492F-8CA5-4EC8-91FE-FFDB18D2BAE3}"/>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400" name="テキスト ボックス 399">
          <a:extLst>
            <a:ext uri="{FF2B5EF4-FFF2-40B4-BE49-F238E27FC236}">
              <a16:creationId xmlns:a16="http://schemas.microsoft.com/office/drawing/2014/main" id="{A0D0859F-0DB0-4DE9-BB4A-B4DD8E2E390C}"/>
            </a:ext>
          </a:extLst>
        </xdr:cNvPr>
        <xdr:cNvSpPr txBox="1"/>
      </xdr:nvSpPr>
      <xdr:spPr>
        <a:xfrm>
          <a:off x="11172825" y="4867275"/>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5422DE2-B3FE-46C3-BAAF-CFFBF5034C48}"/>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402" name="テキスト ボックス 401">
          <a:extLst>
            <a:ext uri="{FF2B5EF4-FFF2-40B4-BE49-F238E27FC236}">
              <a16:creationId xmlns:a16="http://schemas.microsoft.com/office/drawing/2014/main" id="{D1DA2706-7D50-4290-9DB1-D4DF0C8F3AE8}"/>
            </a:ext>
          </a:extLst>
        </xdr:cNvPr>
        <xdr:cNvSpPr txBox="1"/>
      </xdr:nvSpPr>
      <xdr:spPr>
        <a:xfrm>
          <a:off x="10794365" y="70745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C3671578-E6C0-456C-B741-A0029ABD794D}"/>
            </a:ext>
          </a:extLst>
        </xdr:cNvPr>
        <xdr:cNvCxnSpPr/>
      </xdr:nvCxnSpPr>
      <xdr:spPr>
        <a:xfrm>
          <a:off x="11210925" y="67818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185" cy="259080"/>
    <xdr:sp macro="" textlink="">
      <xdr:nvSpPr>
        <xdr:cNvPr id="404" name="テキスト ボックス 403">
          <a:extLst>
            <a:ext uri="{FF2B5EF4-FFF2-40B4-BE49-F238E27FC236}">
              <a16:creationId xmlns:a16="http://schemas.microsoft.com/office/drawing/2014/main" id="{4EB1E5AB-98B6-45ED-950E-D992EDDC14AA}"/>
            </a:ext>
          </a:extLst>
        </xdr:cNvPr>
        <xdr:cNvSpPr txBox="1"/>
      </xdr:nvSpPr>
      <xdr:spPr>
        <a:xfrm>
          <a:off x="10794365" y="6645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591B081D-7A47-4145-A9BF-E2C6F340DF68}"/>
            </a:ext>
          </a:extLst>
        </xdr:cNvPr>
        <xdr:cNvCxnSpPr/>
      </xdr:nvCxnSpPr>
      <xdr:spPr>
        <a:xfrm>
          <a:off x="11210925" y="63436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406" name="テキスト ボックス 405">
          <a:extLst>
            <a:ext uri="{FF2B5EF4-FFF2-40B4-BE49-F238E27FC236}">
              <a16:creationId xmlns:a16="http://schemas.microsoft.com/office/drawing/2014/main" id="{B29FD102-2C6C-461D-9062-3DDC8D22353C}"/>
            </a:ext>
          </a:extLst>
        </xdr:cNvPr>
        <xdr:cNvSpPr txBox="1"/>
      </xdr:nvSpPr>
      <xdr:spPr>
        <a:xfrm>
          <a:off x="10845800" y="6207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ED7B785E-6C13-402E-97F5-A4582303EF62}"/>
            </a:ext>
          </a:extLst>
        </xdr:cNvPr>
        <xdr:cNvCxnSpPr/>
      </xdr:nvCxnSpPr>
      <xdr:spPr>
        <a:xfrm>
          <a:off x="11210925" y="59150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408" name="テキスト ボックス 407">
          <a:extLst>
            <a:ext uri="{FF2B5EF4-FFF2-40B4-BE49-F238E27FC236}">
              <a16:creationId xmlns:a16="http://schemas.microsoft.com/office/drawing/2014/main" id="{B52D179C-B667-48CD-999C-33CF7CEAFAC9}"/>
            </a:ext>
          </a:extLst>
        </xdr:cNvPr>
        <xdr:cNvSpPr txBox="1"/>
      </xdr:nvSpPr>
      <xdr:spPr>
        <a:xfrm>
          <a:off x="10845800" y="57791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36FFE9C4-37AC-4537-8B97-9D19C8E6E876}"/>
            </a:ext>
          </a:extLst>
        </xdr:cNvPr>
        <xdr:cNvCxnSpPr/>
      </xdr:nvCxnSpPr>
      <xdr:spPr>
        <a:xfrm>
          <a:off x="11210925" y="54864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410" name="テキスト ボックス 409">
          <a:extLst>
            <a:ext uri="{FF2B5EF4-FFF2-40B4-BE49-F238E27FC236}">
              <a16:creationId xmlns:a16="http://schemas.microsoft.com/office/drawing/2014/main" id="{B0B74E5B-3E96-433C-A23F-04E8D1D3FDEE}"/>
            </a:ext>
          </a:extLst>
        </xdr:cNvPr>
        <xdr:cNvSpPr txBox="1"/>
      </xdr:nvSpPr>
      <xdr:spPr>
        <a:xfrm>
          <a:off x="10845800" y="535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AE7160E0-2525-4F9E-9AC9-949BAB07A312}"/>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12" name="テキスト ボックス 411">
          <a:extLst>
            <a:ext uri="{FF2B5EF4-FFF2-40B4-BE49-F238E27FC236}">
              <a16:creationId xmlns:a16="http://schemas.microsoft.com/office/drawing/2014/main" id="{5C9762D9-1637-4507-9D12-A0D123598DE9}"/>
            </a:ext>
          </a:extLst>
        </xdr:cNvPr>
        <xdr:cNvSpPr txBox="1"/>
      </xdr:nvSpPr>
      <xdr:spPr>
        <a:xfrm>
          <a:off x="10845800" y="4912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6DF963AB-E876-4A1D-A927-42ED685E568E}"/>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83185</xdr:rowOff>
    </xdr:from>
    <xdr:to>
      <xdr:col>85</xdr:col>
      <xdr:colOff>126365</xdr:colOff>
      <xdr:row>40</xdr:row>
      <xdr:rowOff>117475</xdr:rowOff>
    </xdr:to>
    <xdr:cxnSp macro="">
      <xdr:nvCxnSpPr>
        <xdr:cNvPr id="414" name="直線コネクタ 413">
          <a:extLst>
            <a:ext uri="{FF2B5EF4-FFF2-40B4-BE49-F238E27FC236}">
              <a16:creationId xmlns:a16="http://schemas.microsoft.com/office/drawing/2014/main" id="{2E42ACFC-503E-4CE7-B9C8-E3B840BC49E7}"/>
            </a:ext>
          </a:extLst>
        </xdr:cNvPr>
        <xdr:cNvCxnSpPr/>
      </xdr:nvCxnSpPr>
      <xdr:spPr>
        <a:xfrm flipV="1">
          <a:off x="14696440" y="5439410"/>
          <a:ext cx="0" cy="1167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121285</xdr:rowOff>
    </xdr:from>
    <xdr:ext cx="405130" cy="255905"/>
    <xdr:sp macro="" textlink="">
      <xdr:nvSpPr>
        <xdr:cNvPr id="415" name="【認定こども園・幼稚園・保育所】&#10;有形固定資産減価償却率最小値テキスト">
          <a:extLst>
            <a:ext uri="{FF2B5EF4-FFF2-40B4-BE49-F238E27FC236}">
              <a16:creationId xmlns:a16="http://schemas.microsoft.com/office/drawing/2014/main" id="{ADBC08C0-2A7E-497A-9149-76F63328BF67}"/>
            </a:ext>
          </a:extLst>
        </xdr:cNvPr>
        <xdr:cNvSpPr txBox="1"/>
      </xdr:nvSpPr>
      <xdr:spPr>
        <a:xfrm>
          <a:off x="14735175" y="66109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117475</xdr:rowOff>
    </xdr:from>
    <xdr:to>
      <xdr:col>86</xdr:col>
      <xdr:colOff>25400</xdr:colOff>
      <xdr:row>40</xdr:row>
      <xdr:rowOff>117475</xdr:rowOff>
    </xdr:to>
    <xdr:cxnSp macro="">
      <xdr:nvCxnSpPr>
        <xdr:cNvPr id="416" name="直線コネクタ 415">
          <a:extLst>
            <a:ext uri="{FF2B5EF4-FFF2-40B4-BE49-F238E27FC236}">
              <a16:creationId xmlns:a16="http://schemas.microsoft.com/office/drawing/2014/main" id="{F6420807-4FFD-4247-9BBF-9B77C9D33B8E}"/>
            </a:ext>
          </a:extLst>
        </xdr:cNvPr>
        <xdr:cNvCxnSpPr/>
      </xdr:nvCxnSpPr>
      <xdr:spPr>
        <a:xfrm>
          <a:off x="14611350" y="66071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29845</xdr:rowOff>
    </xdr:from>
    <xdr:ext cx="405130" cy="255905"/>
    <xdr:sp macro="" textlink="">
      <xdr:nvSpPr>
        <xdr:cNvPr id="417" name="【認定こども園・幼稚園・保育所】&#10;有形固定資産減価償却率最大値テキスト">
          <a:extLst>
            <a:ext uri="{FF2B5EF4-FFF2-40B4-BE49-F238E27FC236}">
              <a16:creationId xmlns:a16="http://schemas.microsoft.com/office/drawing/2014/main" id="{44CDEA1F-CC8E-4E6D-9A06-B492400CF030}"/>
            </a:ext>
          </a:extLst>
        </xdr:cNvPr>
        <xdr:cNvSpPr txBox="1"/>
      </xdr:nvSpPr>
      <xdr:spPr>
        <a:xfrm>
          <a:off x="14735175" y="521779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37.8</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83185</xdr:rowOff>
    </xdr:from>
    <xdr:to>
      <xdr:col>86</xdr:col>
      <xdr:colOff>25400</xdr:colOff>
      <xdr:row>33</xdr:row>
      <xdr:rowOff>83185</xdr:rowOff>
    </xdr:to>
    <xdr:cxnSp macro="">
      <xdr:nvCxnSpPr>
        <xdr:cNvPr id="418" name="直線コネクタ 417">
          <a:extLst>
            <a:ext uri="{FF2B5EF4-FFF2-40B4-BE49-F238E27FC236}">
              <a16:creationId xmlns:a16="http://schemas.microsoft.com/office/drawing/2014/main" id="{9552D221-27DE-4398-B566-F634ADA39377}"/>
            </a:ext>
          </a:extLst>
        </xdr:cNvPr>
        <xdr:cNvCxnSpPr/>
      </xdr:nvCxnSpPr>
      <xdr:spPr>
        <a:xfrm>
          <a:off x="14611350" y="5439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105410</xdr:rowOff>
    </xdr:from>
    <xdr:ext cx="405130" cy="259080"/>
    <xdr:sp macro="" textlink="">
      <xdr:nvSpPr>
        <xdr:cNvPr id="419" name="【認定こども園・幼稚園・保育所】&#10;有形固定資産減価償却率平均値テキスト">
          <a:extLst>
            <a:ext uri="{FF2B5EF4-FFF2-40B4-BE49-F238E27FC236}">
              <a16:creationId xmlns:a16="http://schemas.microsoft.com/office/drawing/2014/main" id="{2D6D2A57-BF77-42CC-B971-5FEBB8398015}"/>
            </a:ext>
          </a:extLst>
        </xdr:cNvPr>
        <xdr:cNvSpPr txBox="1"/>
      </xdr:nvSpPr>
      <xdr:spPr>
        <a:xfrm>
          <a:off x="14735175" y="577913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52007551-B6AB-4F75-9D74-836CFEBE30D1}"/>
            </a:ext>
          </a:extLst>
        </xdr:cNvPr>
        <xdr:cNvSpPr/>
      </xdr:nvSpPr>
      <xdr:spPr>
        <a:xfrm>
          <a:off x="14649450" y="5924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78105</xdr:rowOff>
    </xdr:from>
    <xdr:to>
      <xdr:col>81</xdr:col>
      <xdr:colOff>101600</xdr:colOff>
      <xdr:row>37</xdr:row>
      <xdr:rowOff>8255</xdr:rowOff>
    </xdr:to>
    <xdr:sp macro="" textlink="">
      <xdr:nvSpPr>
        <xdr:cNvPr id="421" name="フローチャート: 判断 420">
          <a:extLst>
            <a:ext uri="{FF2B5EF4-FFF2-40B4-BE49-F238E27FC236}">
              <a16:creationId xmlns:a16="http://schemas.microsoft.com/office/drawing/2014/main" id="{DD765B56-C6D7-4290-A377-E5E6E142FFAE}"/>
            </a:ext>
          </a:extLst>
        </xdr:cNvPr>
        <xdr:cNvSpPr/>
      </xdr:nvSpPr>
      <xdr:spPr>
        <a:xfrm>
          <a:off x="13887450" y="59169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752FF015-7674-4D3E-9AEB-FEEA0E23BBF7}"/>
            </a:ext>
          </a:extLst>
        </xdr:cNvPr>
        <xdr:cNvSpPr/>
      </xdr:nvSpPr>
      <xdr:spPr>
        <a:xfrm>
          <a:off x="13096875" y="58839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6985</xdr:rowOff>
    </xdr:from>
    <xdr:to>
      <xdr:col>72</xdr:col>
      <xdr:colOff>38100</xdr:colOff>
      <xdr:row>36</xdr:row>
      <xdr:rowOff>109220</xdr:rowOff>
    </xdr:to>
    <xdr:sp macro="" textlink="">
      <xdr:nvSpPr>
        <xdr:cNvPr id="423" name="フローチャート: 判断 422">
          <a:extLst>
            <a:ext uri="{FF2B5EF4-FFF2-40B4-BE49-F238E27FC236}">
              <a16:creationId xmlns:a16="http://schemas.microsoft.com/office/drawing/2014/main" id="{F42175B5-EDFE-4DD4-9A4A-EDEE493712EC}"/>
            </a:ext>
          </a:extLst>
        </xdr:cNvPr>
        <xdr:cNvSpPr/>
      </xdr:nvSpPr>
      <xdr:spPr>
        <a:xfrm>
          <a:off x="12296775" y="5848985"/>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146685</xdr:rowOff>
    </xdr:from>
    <xdr:to>
      <xdr:col>67</xdr:col>
      <xdr:colOff>101600</xdr:colOff>
      <xdr:row>36</xdr:row>
      <xdr:rowOff>76835</xdr:rowOff>
    </xdr:to>
    <xdr:sp macro="" textlink="">
      <xdr:nvSpPr>
        <xdr:cNvPr id="424" name="フローチャート: 判断 423">
          <a:extLst>
            <a:ext uri="{FF2B5EF4-FFF2-40B4-BE49-F238E27FC236}">
              <a16:creationId xmlns:a16="http://schemas.microsoft.com/office/drawing/2014/main" id="{3F57159B-5E74-4F73-85ED-A09C9A8F0BF5}"/>
            </a:ext>
          </a:extLst>
        </xdr:cNvPr>
        <xdr:cNvSpPr/>
      </xdr:nvSpPr>
      <xdr:spPr>
        <a:xfrm>
          <a:off x="11487150" y="58204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5" name="テキスト ボックス 424">
          <a:extLst>
            <a:ext uri="{FF2B5EF4-FFF2-40B4-BE49-F238E27FC236}">
              <a16:creationId xmlns:a16="http://schemas.microsoft.com/office/drawing/2014/main" id="{13898A06-5A72-4263-8862-FDA70FE2B204}"/>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6" name="テキスト ボックス 425">
          <a:extLst>
            <a:ext uri="{FF2B5EF4-FFF2-40B4-BE49-F238E27FC236}">
              <a16:creationId xmlns:a16="http://schemas.microsoft.com/office/drawing/2014/main" id="{18E035BF-1252-44BD-B1A6-2079C95A1251}"/>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DF7AE627-CF2F-4F65-AA2E-4C3A7C82CD4F}"/>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A8985981-0E03-4218-A803-8610103BAC7C}"/>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72EEABC7-CF74-48B3-8FE2-3E748C37E96F}"/>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96520</xdr:rowOff>
    </xdr:from>
    <xdr:to>
      <xdr:col>85</xdr:col>
      <xdr:colOff>177800</xdr:colOff>
      <xdr:row>37</xdr:row>
      <xdr:rowOff>26670</xdr:rowOff>
    </xdr:to>
    <xdr:sp macro="" textlink="">
      <xdr:nvSpPr>
        <xdr:cNvPr id="430" name="楕円 429">
          <a:extLst>
            <a:ext uri="{FF2B5EF4-FFF2-40B4-BE49-F238E27FC236}">
              <a16:creationId xmlns:a16="http://schemas.microsoft.com/office/drawing/2014/main" id="{A659E9C2-69C4-4758-AF1C-F3603CB76185}"/>
            </a:ext>
          </a:extLst>
        </xdr:cNvPr>
        <xdr:cNvSpPr/>
      </xdr:nvSpPr>
      <xdr:spPr>
        <a:xfrm>
          <a:off x="14649450" y="59353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74930</xdr:rowOff>
    </xdr:from>
    <xdr:ext cx="405130" cy="255905"/>
    <xdr:sp macro="" textlink="">
      <xdr:nvSpPr>
        <xdr:cNvPr id="431" name="【認定こども園・幼稚園・保育所】&#10;有形固定資産減価償却率該当値テキスト">
          <a:extLst>
            <a:ext uri="{FF2B5EF4-FFF2-40B4-BE49-F238E27FC236}">
              <a16:creationId xmlns:a16="http://schemas.microsoft.com/office/drawing/2014/main" id="{A71B58F7-5288-42BA-99A7-5C8C8673E33E}"/>
            </a:ext>
          </a:extLst>
        </xdr:cNvPr>
        <xdr:cNvSpPr txBox="1"/>
      </xdr:nvSpPr>
      <xdr:spPr>
        <a:xfrm>
          <a:off x="14735175" y="59137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52705</xdr:rowOff>
    </xdr:from>
    <xdr:to>
      <xdr:col>81</xdr:col>
      <xdr:colOff>101600</xdr:colOff>
      <xdr:row>36</xdr:row>
      <xdr:rowOff>154940</xdr:rowOff>
    </xdr:to>
    <xdr:sp macro="" textlink="">
      <xdr:nvSpPr>
        <xdr:cNvPr id="432" name="楕円 431">
          <a:extLst>
            <a:ext uri="{FF2B5EF4-FFF2-40B4-BE49-F238E27FC236}">
              <a16:creationId xmlns:a16="http://schemas.microsoft.com/office/drawing/2014/main" id="{EC5420DD-52F6-407A-9E92-ABA1B249BE07}"/>
            </a:ext>
          </a:extLst>
        </xdr:cNvPr>
        <xdr:cNvSpPr/>
      </xdr:nvSpPr>
      <xdr:spPr>
        <a:xfrm>
          <a:off x="13887450" y="5888355"/>
          <a:ext cx="10477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103505</xdr:rowOff>
    </xdr:from>
    <xdr:to>
      <xdr:col>85</xdr:col>
      <xdr:colOff>127000</xdr:colOff>
      <xdr:row>36</xdr:row>
      <xdr:rowOff>147320</xdr:rowOff>
    </xdr:to>
    <xdr:cxnSp macro="">
      <xdr:nvCxnSpPr>
        <xdr:cNvPr id="433" name="直線コネクタ 432">
          <a:extLst>
            <a:ext uri="{FF2B5EF4-FFF2-40B4-BE49-F238E27FC236}">
              <a16:creationId xmlns:a16="http://schemas.microsoft.com/office/drawing/2014/main" id="{16D9C6EB-F2AF-4894-9F94-3321BE2CA0C3}"/>
            </a:ext>
          </a:extLst>
        </xdr:cNvPr>
        <xdr:cNvCxnSpPr/>
      </xdr:nvCxnSpPr>
      <xdr:spPr>
        <a:xfrm>
          <a:off x="13935075" y="594550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135255</xdr:rowOff>
    </xdr:from>
    <xdr:to>
      <xdr:col>76</xdr:col>
      <xdr:colOff>165100</xdr:colOff>
      <xdr:row>36</xdr:row>
      <xdr:rowOff>65405</xdr:rowOff>
    </xdr:to>
    <xdr:sp macro="" textlink="">
      <xdr:nvSpPr>
        <xdr:cNvPr id="434" name="楕円 433">
          <a:extLst>
            <a:ext uri="{FF2B5EF4-FFF2-40B4-BE49-F238E27FC236}">
              <a16:creationId xmlns:a16="http://schemas.microsoft.com/office/drawing/2014/main" id="{E40BCE47-639B-49BD-8A08-4BFBAE8DAEFE}"/>
            </a:ext>
          </a:extLst>
        </xdr:cNvPr>
        <xdr:cNvSpPr/>
      </xdr:nvSpPr>
      <xdr:spPr>
        <a:xfrm>
          <a:off x="13096875" y="58121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14605</xdr:rowOff>
    </xdr:from>
    <xdr:to>
      <xdr:col>81</xdr:col>
      <xdr:colOff>50800</xdr:colOff>
      <xdr:row>36</xdr:row>
      <xdr:rowOff>103505</xdr:rowOff>
    </xdr:to>
    <xdr:cxnSp macro="">
      <xdr:nvCxnSpPr>
        <xdr:cNvPr id="435" name="直線コネクタ 434">
          <a:extLst>
            <a:ext uri="{FF2B5EF4-FFF2-40B4-BE49-F238E27FC236}">
              <a16:creationId xmlns:a16="http://schemas.microsoft.com/office/drawing/2014/main" id="{8BCC76A3-8E67-4BFB-A4E9-9E4118440967}"/>
            </a:ext>
          </a:extLst>
        </xdr:cNvPr>
        <xdr:cNvCxnSpPr/>
      </xdr:nvCxnSpPr>
      <xdr:spPr>
        <a:xfrm>
          <a:off x="13144500" y="5850255"/>
          <a:ext cx="790575"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41275</xdr:rowOff>
    </xdr:from>
    <xdr:to>
      <xdr:col>72</xdr:col>
      <xdr:colOff>38100</xdr:colOff>
      <xdr:row>35</xdr:row>
      <xdr:rowOff>143510</xdr:rowOff>
    </xdr:to>
    <xdr:sp macro="" textlink="">
      <xdr:nvSpPr>
        <xdr:cNvPr id="436" name="楕円 435">
          <a:extLst>
            <a:ext uri="{FF2B5EF4-FFF2-40B4-BE49-F238E27FC236}">
              <a16:creationId xmlns:a16="http://schemas.microsoft.com/office/drawing/2014/main" id="{63882FFD-C12F-4F6E-8ECA-25CB0995E6BC}"/>
            </a:ext>
          </a:extLst>
        </xdr:cNvPr>
        <xdr:cNvSpPr/>
      </xdr:nvSpPr>
      <xdr:spPr>
        <a:xfrm>
          <a:off x="12296775" y="5721350"/>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92075</xdr:rowOff>
    </xdr:from>
    <xdr:to>
      <xdr:col>76</xdr:col>
      <xdr:colOff>114300</xdr:colOff>
      <xdr:row>36</xdr:row>
      <xdr:rowOff>14605</xdr:rowOff>
    </xdr:to>
    <xdr:cxnSp macro="">
      <xdr:nvCxnSpPr>
        <xdr:cNvPr id="437" name="直線コネクタ 436">
          <a:extLst>
            <a:ext uri="{FF2B5EF4-FFF2-40B4-BE49-F238E27FC236}">
              <a16:creationId xmlns:a16="http://schemas.microsoft.com/office/drawing/2014/main" id="{A92F4741-0816-468C-B100-7F3A41B37068}"/>
            </a:ext>
          </a:extLst>
        </xdr:cNvPr>
        <xdr:cNvCxnSpPr/>
      </xdr:nvCxnSpPr>
      <xdr:spPr>
        <a:xfrm>
          <a:off x="12344400" y="5768975"/>
          <a:ext cx="8001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13970</xdr:rowOff>
    </xdr:from>
    <xdr:to>
      <xdr:col>67</xdr:col>
      <xdr:colOff>101600</xdr:colOff>
      <xdr:row>35</xdr:row>
      <xdr:rowOff>115570</xdr:rowOff>
    </xdr:to>
    <xdr:sp macro="" textlink="">
      <xdr:nvSpPr>
        <xdr:cNvPr id="438" name="楕円 437">
          <a:extLst>
            <a:ext uri="{FF2B5EF4-FFF2-40B4-BE49-F238E27FC236}">
              <a16:creationId xmlns:a16="http://schemas.microsoft.com/office/drawing/2014/main" id="{EC11A2E2-D82D-4472-B17B-278DA17969C6}"/>
            </a:ext>
          </a:extLst>
        </xdr:cNvPr>
        <xdr:cNvSpPr/>
      </xdr:nvSpPr>
      <xdr:spPr>
        <a:xfrm>
          <a:off x="11487150" y="56876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64770</xdr:rowOff>
    </xdr:from>
    <xdr:to>
      <xdr:col>71</xdr:col>
      <xdr:colOff>177800</xdr:colOff>
      <xdr:row>35</xdr:row>
      <xdr:rowOff>92075</xdr:rowOff>
    </xdr:to>
    <xdr:cxnSp macro="">
      <xdr:nvCxnSpPr>
        <xdr:cNvPr id="439" name="直線コネクタ 438">
          <a:extLst>
            <a:ext uri="{FF2B5EF4-FFF2-40B4-BE49-F238E27FC236}">
              <a16:creationId xmlns:a16="http://schemas.microsoft.com/office/drawing/2014/main" id="{6A1B26A1-C92C-4326-8D7B-8DFB1560FF09}"/>
            </a:ext>
          </a:extLst>
        </xdr:cNvPr>
        <xdr:cNvCxnSpPr/>
      </xdr:nvCxnSpPr>
      <xdr:spPr>
        <a:xfrm>
          <a:off x="11534775" y="5744845"/>
          <a:ext cx="8096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170815</xdr:rowOff>
    </xdr:from>
    <xdr:ext cx="405130" cy="258445"/>
    <xdr:sp macro="" textlink="">
      <xdr:nvSpPr>
        <xdr:cNvPr id="440" name="n_1aveValue【認定こども園・幼稚園・保育所】&#10;有形固定資産減価償却率">
          <a:extLst>
            <a:ext uri="{FF2B5EF4-FFF2-40B4-BE49-F238E27FC236}">
              <a16:creationId xmlns:a16="http://schemas.microsoft.com/office/drawing/2014/main" id="{67329984-B420-401B-954C-466E0E1E4CB1}"/>
            </a:ext>
          </a:extLst>
        </xdr:cNvPr>
        <xdr:cNvSpPr txBox="1"/>
      </xdr:nvSpPr>
      <xdr:spPr>
        <a:xfrm>
          <a:off x="13745210" y="60001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140970</xdr:rowOff>
    </xdr:from>
    <xdr:ext cx="401955" cy="259080"/>
    <xdr:sp macro="" textlink="">
      <xdr:nvSpPr>
        <xdr:cNvPr id="441" name="n_2aveValue【認定こども園・幼稚園・保育所】&#10;有形固定資産減価償却率">
          <a:extLst>
            <a:ext uri="{FF2B5EF4-FFF2-40B4-BE49-F238E27FC236}">
              <a16:creationId xmlns:a16="http://schemas.microsoft.com/office/drawing/2014/main" id="{E0E4C553-9995-4448-9708-498280026CB8}"/>
            </a:ext>
          </a:extLst>
        </xdr:cNvPr>
        <xdr:cNvSpPr txBox="1"/>
      </xdr:nvSpPr>
      <xdr:spPr>
        <a:xfrm>
          <a:off x="12964160" y="5982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99695</xdr:rowOff>
    </xdr:from>
    <xdr:ext cx="401955" cy="255905"/>
    <xdr:sp macro="" textlink="">
      <xdr:nvSpPr>
        <xdr:cNvPr id="442" name="n_3aveValue【認定こども園・幼稚園・保育所】&#10;有形固定資産減価償却率">
          <a:extLst>
            <a:ext uri="{FF2B5EF4-FFF2-40B4-BE49-F238E27FC236}">
              <a16:creationId xmlns:a16="http://schemas.microsoft.com/office/drawing/2014/main" id="{2902C077-7609-4080-B763-D3F9608532D6}"/>
            </a:ext>
          </a:extLst>
        </xdr:cNvPr>
        <xdr:cNvSpPr txBox="1"/>
      </xdr:nvSpPr>
      <xdr:spPr>
        <a:xfrm>
          <a:off x="12164060" y="59416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67945</xdr:rowOff>
    </xdr:from>
    <xdr:ext cx="401955" cy="258445"/>
    <xdr:sp macro="" textlink="">
      <xdr:nvSpPr>
        <xdr:cNvPr id="443" name="n_4aveValue【認定こども園・幼稚園・保育所】&#10;有形固定資産減価償却率">
          <a:extLst>
            <a:ext uri="{FF2B5EF4-FFF2-40B4-BE49-F238E27FC236}">
              <a16:creationId xmlns:a16="http://schemas.microsoft.com/office/drawing/2014/main" id="{EAA9FC4C-C0A9-4733-92DF-682182ED465C}"/>
            </a:ext>
          </a:extLst>
        </xdr:cNvPr>
        <xdr:cNvSpPr txBox="1"/>
      </xdr:nvSpPr>
      <xdr:spPr>
        <a:xfrm>
          <a:off x="11354435" y="590359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170815</xdr:rowOff>
    </xdr:from>
    <xdr:ext cx="405130" cy="258445"/>
    <xdr:sp macro="" textlink="">
      <xdr:nvSpPr>
        <xdr:cNvPr id="444" name="n_1mainValue【認定こども園・幼稚園・保育所】&#10;有形固定資産減価償却率">
          <a:extLst>
            <a:ext uri="{FF2B5EF4-FFF2-40B4-BE49-F238E27FC236}">
              <a16:creationId xmlns:a16="http://schemas.microsoft.com/office/drawing/2014/main" id="{6FE23D8E-35B0-431C-BE60-BA0420708D62}"/>
            </a:ext>
          </a:extLst>
        </xdr:cNvPr>
        <xdr:cNvSpPr txBox="1"/>
      </xdr:nvSpPr>
      <xdr:spPr>
        <a:xfrm>
          <a:off x="13745210" y="56762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81915</xdr:rowOff>
    </xdr:from>
    <xdr:ext cx="401955" cy="259080"/>
    <xdr:sp macro="" textlink="">
      <xdr:nvSpPr>
        <xdr:cNvPr id="445" name="n_2mainValue【認定こども園・幼稚園・保育所】&#10;有形固定資産減価償却率">
          <a:extLst>
            <a:ext uri="{FF2B5EF4-FFF2-40B4-BE49-F238E27FC236}">
              <a16:creationId xmlns:a16="http://schemas.microsoft.com/office/drawing/2014/main" id="{642E57C6-2581-4851-926E-F0771BD7B3E5}"/>
            </a:ext>
          </a:extLst>
        </xdr:cNvPr>
        <xdr:cNvSpPr txBox="1"/>
      </xdr:nvSpPr>
      <xdr:spPr>
        <a:xfrm>
          <a:off x="12964160" y="56000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159385</xdr:rowOff>
    </xdr:from>
    <xdr:ext cx="401955" cy="258445"/>
    <xdr:sp macro="" textlink="">
      <xdr:nvSpPr>
        <xdr:cNvPr id="446" name="n_3mainValue【認定こども園・幼稚園・保育所】&#10;有形固定資産減価償却率">
          <a:extLst>
            <a:ext uri="{FF2B5EF4-FFF2-40B4-BE49-F238E27FC236}">
              <a16:creationId xmlns:a16="http://schemas.microsoft.com/office/drawing/2014/main" id="{4B5B28DE-B127-4736-A633-006136AF2800}"/>
            </a:ext>
          </a:extLst>
        </xdr:cNvPr>
        <xdr:cNvSpPr txBox="1"/>
      </xdr:nvSpPr>
      <xdr:spPr>
        <a:xfrm>
          <a:off x="12164060" y="5515610"/>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33</xdr:row>
      <xdr:rowOff>132080</xdr:rowOff>
    </xdr:from>
    <xdr:ext cx="401955" cy="255905"/>
    <xdr:sp macro="" textlink="">
      <xdr:nvSpPr>
        <xdr:cNvPr id="447" name="n_4mainValue【認定こども園・幼稚園・保育所】&#10;有形固定資産減価償却率">
          <a:extLst>
            <a:ext uri="{FF2B5EF4-FFF2-40B4-BE49-F238E27FC236}">
              <a16:creationId xmlns:a16="http://schemas.microsoft.com/office/drawing/2014/main" id="{7C3E39D5-B375-4EE5-B800-778D7DA2762E}"/>
            </a:ext>
          </a:extLst>
        </xdr:cNvPr>
        <xdr:cNvSpPr txBox="1"/>
      </xdr:nvSpPr>
      <xdr:spPr>
        <a:xfrm>
          <a:off x="11354435" y="54851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3CED8FB1-B09C-4946-B278-A70A8D24386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F8C33586-F547-4490-8A83-8FB21190AD22}"/>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6D362320-37F7-47D8-B523-85D604490BE7}"/>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65C760CC-A753-4C48-ACCC-2BFB26DF13B0}"/>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E18B1337-6087-47EB-8183-DF754FFA5B11}"/>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8C0EC818-831F-4705-BFD9-10F7C9AD08EC}"/>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34C51844-3DCB-4BC8-AB87-4FF6EE329AAD}"/>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8C14A00A-C3F3-4EA7-B351-59C1D4488F0C}"/>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456" name="テキスト ボックス 455">
          <a:extLst>
            <a:ext uri="{FF2B5EF4-FFF2-40B4-BE49-F238E27FC236}">
              <a16:creationId xmlns:a16="http://schemas.microsoft.com/office/drawing/2014/main" id="{641F4746-E0E1-44B8-B8FE-6C22EE484D9C}"/>
            </a:ext>
          </a:extLst>
        </xdr:cNvPr>
        <xdr:cNvSpPr txBox="1"/>
      </xdr:nvSpPr>
      <xdr:spPr>
        <a:xfrm>
          <a:off x="16440150" y="4867275"/>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D59E9A82-5B1C-43F1-B305-6EE09F69BAA1}"/>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96A3C35-5A26-4D68-9172-9CC1E3ECCAC0}"/>
            </a:ext>
          </a:extLst>
        </xdr:cNvPr>
        <xdr:cNvCxnSpPr/>
      </xdr:nvCxnSpPr>
      <xdr:spPr>
        <a:xfrm>
          <a:off x="16459200" y="684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4185" cy="259080"/>
    <xdr:sp macro="" textlink="">
      <xdr:nvSpPr>
        <xdr:cNvPr id="459" name="テキスト ボックス 458">
          <a:extLst>
            <a:ext uri="{FF2B5EF4-FFF2-40B4-BE49-F238E27FC236}">
              <a16:creationId xmlns:a16="http://schemas.microsoft.com/office/drawing/2014/main" id="{575ED378-A1BE-4401-8504-9FB6A3DE8963}"/>
            </a:ext>
          </a:extLst>
        </xdr:cNvPr>
        <xdr:cNvSpPr txBox="1"/>
      </xdr:nvSpPr>
      <xdr:spPr>
        <a:xfrm>
          <a:off x="16052165" y="67125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CC747CFF-B1E0-483D-8D4F-4FAD6E8BC517}"/>
            </a:ext>
          </a:extLst>
        </xdr:cNvPr>
        <xdr:cNvCxnSpPr/>
      </xdr:nvCxnSpPr>
      <xdr:spPr>
        <a:xfrm>
          <a:off x="164592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4185" cy="255905"/>
    <xdr:sp macro="" textlink="">
      <xdr:nvSpPr>
        <xdr:cNvPr id="461" name="テキスト ボックス 460">
          <a:extLst>
            <a:ext uri="{FF2B5EF4-FFF2-40B4-BE49-F238E27FC236}">
              <a16:creationId xmlns:a16="http://schemas.microsoft.com/office/drawing/2014/main" id="{26559056-BFBC-4C22-A5E6-3F34A632CEAB}"/>
            </a:ext>
          </a:extLst>
        </xdr:cNvPr>
        <xdr:cNvSpPr txBox="1"/>
      </xdr:nvSpPr>
      <xdr:spPr>
        <a:xfrm>
          <a:off x="16052165" y="63506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AAA329E3-C7F4-4905-804B-0E25346CE4D1}"/>
            </a:ext>
          </a:extLst>
        </xdr:cNvPr>
        <xdr:cNvCxnSpPr/>
      </xdr:nvCxnSpPr>
      <xdr:spPr>
        <a:xfrm>
          <a:off x="164592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4185" cy="259080"/>
    <xdr:sp macro="" textlink="">
      <xdr:nvSpPr>
        <xdr:cNvPr id="463" name="テキスト ボックス 462">
          <a:extLst>
            <a:ext uri="{FF2B5EF4-FFF2-40B4-BE49-F238E27FC236}">
              <a16:creationId xmlns:a16="http://schemas.microsoft.com/office/drawing/2014/main" id="{CE50D9B8-5C13-4731-8509-959DAFEADB37}"/>
            </a:ext>
          </a:extLst>
        </xdr:cNvPr>
        <xdr:cNvSpPr txBox="1"/>
      </xdr:nvSpPr>
      <xdr:spPr>
        <a:xfrm>
          <a:off x="16052165" y="5998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F1181C5A-DF24-4DF4-A99A-DBA0CFEE6445}"/>
            </a:ext>
          </a:extLst>
        </xdr:cNvPr>
        <xdr:cNvCxnSpPr/>
      </xdr:nvCxnSpPr>
      <xdr:spPr>
        <a:xfrm>
          <a:off x="16459200" y="5772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4185" cy="259080"/>
    <xdr:sp macro="" textlink="">
      <xdr:nvSpPr>
        <xdr:cNvPr id="465" name="テキスト ボックス 464">
          <a:extLst>
            <a:ext uri="{FF2B5EF4-FFF2-40B4-BE49-F238E27FC236}">
              <a16:creationId xmlns:a16="http://schemas.microsoft.com/office/drawing/2014/main" id="{2452CC28-80F9-4C41-8580-AEB015AF10EC}"/>
            </a:ext>
          </a:extLst>
        </xdr:cNvPr>
        <xdr:cNvSpPr txBox="1"/>
      </xdr:nvSpPr>
      <xdr:spPr>
        <a:xfrm>
          <a:off x="16052165" y="5636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C4A63772-9C76-413E-8961-38CEAE90F117}"/>
            </a:ext>
          </a:extLst>
        </xdr:cNvPr>
        <xdr:cNvCxnSpPr/>
      </xdr:nvCxnSpPr>
      <xdr:spPr>
        <a:xfrm>
          <a:off x="16459200" y="541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4185" cy="255905"/>
    <xdr:sp macro="" textlink="">
      <xdr:nvSpPr>
        <xdr:cNvPr id="467" name="テキスト ボックス 466">
          <a:extLst>
            <a:ext uri="{FF2B5EF4-FFF2-40B4-BE49-F238E27FC236}">
              <a16:creationId xmlns:a16="http://schemas.microsoft.com/office/drawing/2014/main" id="{597D7D37-88BE-46DF-82E3-469611838D19}"/>
            </a:ext>
          </a:extLst>
        </xdr:cNvPr>
        <xdr:cNvSpPr txBox="1"/>
      </xdr:nvSpPr>
      <xdr:spPr>
        <a:xfrm>
          <a:off x="16052165" y="52743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29C187DD-AB15-4DA3-B179-EBEFD50CD0A0}"/>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185" cy="259080"/>
    <xdr:sp macro="" textlink="">
      <xdr:nvSpPr>
        <xdr:cNvPr id="469" name="テキスト ボックス 468">
          <a:extLst>
            <a:ext uri="{FF2B5EF4-FFF2-40B4-BE49-F238E27FC236}">
              <a16:creationId xmlns:a16="http://schemas.microsoft.com/office/drawing/2014/main" id="{4EF8FC82-A395-49F0-9968-B0F104249F84}"/>
            </a:ext>
          </a:extLst>
        </xdr:cNvPr>
        <xdr:cNvSpPr txBox="1"/>
      </xdr:nvSpPr>
      <xdr:spPr>
        <a:xfrm>
          <a:off x="16052165" y="4912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4E52AA47-8EF3-49E0-ADBD-60FDD18AA31E}"/>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80010</xdr:rowOff>
    </xdr:from>
    <xdr:to>
      <xdr:col>116</xdr:col>
      <xdr:colOff>62865</xdr:colOff>
      <xdr:row>42</xdr:row>
      <xdr:rowOff>0</xdr:rowOff>
    </xdr:to>
    <xdr:cxnSp macro="">
      <xdr:nvCxnSpPr>
        <xdr:cNvPr id="471" name="直線コネクタ 470">
          <a:extLst>
            <a:ext uri="{FF2B5EF4-FFF2-40B4-BE49-F238E27FC236}">
              <a16:creationId xmlns:a16="http://schemas.microsoft.com/office/drawing/2014/main" id="{39E0C4F5-E9F7-4CF4-80E7-8BC1B1172207}"/>
            </a:ext>
          </a:extLst>
        </xdr:cNvPr>
        <xdr:cNvCxnSpPr/>
      </xdr:nvCxnSpPr>
      <xdr:spPr>
        <a:xfrm flipV="1">
          <a:off x="19954240" y="5436235"/>
          <a:ext cx="0" cy="1374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3810</xdr:rowOff>
    </xdr:from>
    <xdr:ext cx="469900" cy="259080"/>
    <xdr:sp macro="" textlink="">
      <xdr:nvSpPr>
        <xdr:cNvPr id="472" name="【認定こども園・幼稚園・保育所】&#10;一人当たり面積最小値テキスト">
          <a:extLst>
            <a:ext uri="{FF2B5EF4-FFF2-40B4-BE49-F238E27FC236}">
              <a16:creationId xmlns:a16="http://schemas.microsoft.com/office/drawing/2014/main" id="{D5149118-55B1-46DA-9258-73BB4BF12991}"/>
            </a:ext>
          </a:extLst>
        </xdr:cNvPr>
        <xdr:cNvSpPr txBox="1"/>
      </xdr:nvSpPr>
      <xdr:spPr>
        <a:xfrm>
          <a:off x="19992975" y="6817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697157A1-BB31-4DFD-90F4-3092680E44A2}"/>
            </a:ext>
          </a:extLst>
        </xdr:cNvPr>
        <xdr:cNvCxnSpPr/>
      </xdr:nvCxnSpPr>
      <xdr:spPr>
        <a:xfrm>
          <a:off x="19878675" y="6810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26670</xdr:rowOff>
    </xdr:from>
    <xdr:ext cx="469900" cy="259080"/>
    <xdr:sp macro="" textlink="">
      <xdr:nvSpPr>
        <xdr:cNvPr id="474" name="【認定こども園・幼稚園・保育所】&#10;一人当たり面積最大値テキスト">
          <a:extLst>
            <a:ext uri="{FF2B5EF4-FFF2-40B4-BE49-F238E27FC236}">
              <a16:creationId xmlns:a16="http://schemas.microsoft.com/office/drawing/2014/main" id="{EE8FED8C-3EC9-4115-BBF0-D9F2F524BA5B}"/>
            </a:ext>
          </a:extLst>
        </xdr:cNvPr>
        <xdr:cNvSpPr txBox="1"/>
      </xdr:nvSpPr>
      <xdr:spPr>
        <a:xfrm>
          <a:off x="19992975" y="5220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0.197</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7019F664-6B47-4BA2-83CA-0F397034ECF9}"/>
            </a:ext>
          </a:extLst>
        </xdr:cNvPr>
        <xdr:cNvCxnSpPr/>
      </xdr:nvCxnSpPr>
      <xdr:spPr>
        <a:xfrm>
          <a:off x="19878675" y="54362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148590</xdr:rowOff>
    </xdr:from>
    <xdr:ext cx="469900" cy="259080"/>
    <xdr:sp macro="" textlink="">
      <xdr:nvSpPr>
        <xdr:cNvPr id="476" name="【認定こども園・幼稚園・保育所】&#10;一人当たり面積平均値テキスト">
          <a:extLst>
            <a:ext uri="{FF2B5EF4-FFF2-40B4-BE49-F238E27FC236}">
              <a16:creationId xmlns:a16="http://schemas.microsoft.com/office/drawing/2014/main" id="{9857B20B-BF6B-4AC5-A6CC-C01C680EEE4A}"/>
            </a:ext>
          </a:extLst>
        </xdr:cNvPr>
        <xdr:cNvSpPr txBox="1"/>
      </xdr:nvSpPr>
      <xdr:spPr>
        <a:xfrm>
          <a:off x="19992975" y="63080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EC4D0248-8D92-4267-B68A-099F9F4DB5DC}"/>
            </a:ext>
          </a:extLst>
        </xdr:cNvPr>
        <xdr:cNvSpPr/>
      </xdr:nvSpPr>
      <xdr:spPr>
        <a:xfrm>
          <a:off x="19897725"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2D2CB00B-40D7-4DCC-B854-22936F735967}"/>
            </a:ext>
          </a:extLst>
        </xdr:cNvPr>
        <xdr:cNvSpPr/>
      </xdr:nvSpPr>
      <xdr:spPr>
        <a:xfrm>
          <a:off x="191547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E21C04EA-52D4-4320-8729-A3198A4C7CBE}"/>
            </a:ext>
          </a:extLst>
        </xdr:cNvPr>
        <xdr:cNvSpPr/>
      </xdr:nvSpPr>
      <xdr:spPr>
        <a:xfrm>
          <a:off x="18345150" y="632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A9B1F377-4B04-476F-B7FD-C9CA5522B12B}"/>
            </a:ext>
          </a:extLst>
        </xdr:cNvPr>
        <xdr:cNvSpPr/>
      </xdr:nvSpPr>
      <xdr:spPr>
        <a:xfrm>
          <a:off x="17554575" y="63068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C5DE198D-BCDB-4C4F-9078-E771E2D74258}"/>
            </a:ext>
          </a:extLst>
        </xdr:cNvPr>
        <xdr:cNvSpPr/>
      </xdr:nvSpPr>
      <xdr:spPr>
        <a:xfrm>
          <a:off x="16754475" y="6322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2" name="テキスト ボックス 481">
          <a:extLst>
            <a:ext uri="{FF2B5EF4-FFF2-40B4-BE49-F238E27FC236}">
              <a16:creationId xmlns:a16="http://schemas.microsoft.com/office/drawing/2014/main" id="{658F4DC1-4914-49FD-8B23-24E260606340}"/>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6C19594B-A893-4652-8861-B1A2BF167640}"/>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A5F055D3-3FFA-4301-A086-C6CBED922D37}"/>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0D1E62C8-1AC0-4EB9-AF5B-ABB593EFA28A}"/>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C42889C6-5232-4AD3-85C3-ED98ABCB659F}"/>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93980</xdr:rowOff>
    </xdr:from>
    <xdr:to>
      <xdr:col>116</xdr:col>
      <xdr:colOff>114300</xdr:colOff>
      <xdr:row>39</xdr:row>
      <xdr:rowOff>24130</xdr:rowOff>
    </xdr:to>
    <xdr:sp macro="" textlink="">
      <xdr:nvSpPr>
        <xdr:cNvPr id="487" name="楕円 486">
          <a:extLst>
            <a:ext uri="{FF2B5EF4-FFF2-40B4-BE49-F238E27FC236}">
              <a16:creationId xmlns:a16="http://schemas.microsoft.com/office/drawing/2014/main" id="{7A3026F2-3C2F-4B80-AB74-2FBB10C2D977}"/>
            </a:ext>
          </a:extLst>
        </xdr:cNvPr>
        <xdr:cNvSpPr/>
      </xdr:nvSpPr>
      <xdr:spPr>
        <a:xfrm>
          <a:off x="19897725" y="62566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116840</xdr:rowOff>
    </xdr:from>
    <xdr:ext cx="469900" cy="259080"/>
    <xdr:sp macro="" textlink="">
      <xdr:nvSpPr>
        <xdr:cNvPr id="488" name="【認定こども園・幼稚園・保育所】&#10;一人当たり面積該当値テキスト">
          <a:extLst>
            <a:ext uri="{FF2B5EF4-FFF2-40B4-BE49-F238E27FC236}">
              <a16:creationId xmlns:a16="http://schemas.microsoft.com/office/drawing/2014/main" id="{8CD10D42-C717-4A40-908E-CD8644AE8A4C}"/>
            </a:ext>
          </a:extLst>
        </xdr:cNvPr>
        <xdr:cNvSpPr txBox="1"/>
      </xdr:nvSpPr>
      <xdr:spPr>
        <a:xfrm>
          <a:off x="19992975" y="6117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71120</xdr:rowOff>
    </xdr:from>
    <xdr:to>
      <xdr:col>112</xdr:col>
      <xdr:colOff>38100</xdr:colOff>
      <xdr:row>39</xdr:row>
      <xdr:rowOff>1270</xdr:rowOff>
    </xdr:to>
    <xdr:sp macro="" textlink="">
      <xdr:nvSpPr>
        <xdr:cNvPr id="489" name="楕円 488">
          <a:extLst>
            <a:ext uri="{FF2B5EF4-FFF2-40B4-BE49-F238E27FC236}">
              <a16:creationId xmlns:a16="http://schemas.microsoft.com/office/drawing/2014/main" id="{D732DC84-77A1-49B6-8183-1C55EBDBF237}"/>
            </a:ext>
          </a:extLst>
        </xdr:cNvPr>
        <xdr:cNvSpPr/>
      </xdr:nvSpPr>
      <xdr:spPr>
        <a:xfrm>
          <a:off x="19154775" y="6230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121920</xdr:rowOff>
    </xdr:from>
    <xdr:to>
      <xdr:col>116</xdr:col>
      <xdr:colOff>63500</xdr:colOff>
      <xdr:row>38</xdr:row>
      <xdr:rowOff>144780</xdr:rowOff>
    </xdr:to>
    <xdr:cxnSp macro="">
      <xdr:nvCxnSpPr>
        <xdr:cNvPr id="490" name="直線コネクタ 489">
          <a:extLst>
            <a:ext uri="{FF2B5EF4-FFF2-40B4-BE49-F238E27FC236}">
              <a16:creationId xmlns:a16="http://schemas.microsoft.com/office/drawing/2014/main" id="{62518513-5623-4C5D-A61E-755C2C2E309B}"/>
            </a:ext>
          </a:extLst>
        </xdr:cNvPr>
        <xdr:cNvCxnSpPr/>
      </xdr:nvCxnSpPr>
      <xdr:spPr>
        <a:xfrm>
          <a:off x="19202400" y="6287770"/>
          <a:ext cx="75247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55880</xdr:rowOff>
    </xdr:from>
    <xdr:to>
      <xdr:col>107</xdr:col>
      <xdr:colOff>101600</xdr:colOff>
      <xdr:row>38</xdr:row>
      <xdr:rowOff>157480</xdr:rowOff>
    </xdr:to>
    <xdr:sp macro="" textlink="">
      <xdr:nvSpPr>
        <xdr:cNvPr id="491" name="楕円 490">
          <a:extLst>
            <a:ext uri="{FF2B5EF4-FFF2-40B4-BE49-F238E27FC236}">
              <a16:creationId xmlns:a16="http://schemas.microsoft.com/office/drawing/2014/main" id="{D872605C-EA04-40F1-9F51-7651C5FA2FDA}"/>
            </a:ext>
          </a:extLst>
        </xdr:cNvPr>
        <xdr:cNvSpPr/>
      </xdr:nvSpPr>
      <xdr:spPr>
        <a:xfrm>
          <a:off x="18345150" y="62185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106680</xdr:rowOff>
    </xdr:from>
    <xdr:to>
      <xdr:col>111</xdr:col>
      <xdr:colOff>177800</xdr:colOff>
      <xdr:row>38</xdr:row>
      <xdr:rowOff>121920</xdr:rowOff>
    </xdr:to>
    <xdr:cxnSp macro="">
      <xdr:nvCxnSpPr>
        <xdr:cNvPr id="492" name="直線コネクタ 491">
          <a:extLst>
            <a:ext uri="{FF2B5EF4-FFF2-40B4-BE49-F238E27FC236}">
              <a16:creationId xmlns:a16="http://schemas.microsoft.com/office/drawing/2014/main" id="{D905EAAC-7F10-4022-9465-5B8C51D6D5C6}"/>
            </a:ext>
          </a:extLst>
        </xdr:cNvPr>
        <xdr:cNvCxnSpPr/>
      </xdr:nvCxnSpPr>
      <xdr:spPr>
        <a:xfrm>
          <a:off x="18392775" y="6266180"/>
          <a:ext cx="8096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48260</xdr:rowOff>
    </xdr:from>
    <xdr:to>
      <xdr:col>102</xdr:col>
      <xdr:colOff>165100</xdr:colOff>
      <xdr:row>38</xdr:row>
      <xdr:rowOff>149860</xdr:rowOff>
    </xdr:to>
    <xdr:sp macro="" textlink="">
      <xdr:nvSpPr>
        <xdr:cNvPr id="493" name="楕円 492">
          <a:extLst>
            <a:ext uri="{FF2B5EF4-FFF2-40B4-BE49-F238E27FC236}">
              <a16:creationId xmlns:a16="http://schemas.microsoft.com/office/drawing/2014/main" id="{D35A6A61-A971-48EE-830D-227C9229A68C}"/>
            </a:ext>
          </a:extLst>
        </xdr:cNvPr>
        <xdr:cNvSpPr/>
      </xdr:nvSpPr>
      <xdr:spPr>
        <a:xfrm>
          <a:off x="17554575" y="62077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99060</xdr:rowOff>
    </xdr:from>
    <xdr:to>
      <xdr:col>107</xdr:col>
      <xdr:colOff>50800</xdr:colOff>
      <xdr:row>38</xdr:row>
      <xdr:rowOff>106680</xdr:rowOff>
    </xdr:to>
    <xdr:cxnSp macro="">
      <xdr:nvCxnSpPr>
        <xdr:cNvPr id="494" name="直線コネクタ 493">
          <a:extLst>
            <a:ext uri="{FF2B5EF4-FFF2-40B4-BE49-F238E27FC236}">
              <a16:creationId xmlns:a16="http://schemas.microsoft.com/office/drawing/2014/main" id="{678989FB-4AB3-4D6C-A0BA-D188461F888D}"/>
            </a:ext>
          </a:extLst>
        </xdr:cNvPr>
        <xdr:cNvCxnSpPr/>
      </xdr:nvCxnSpPr>
      <xdr:spPr>
        <a:xfrm>
          <a:off x="17602200" y="6264910"/>
          <a:ext cx="79057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48260</xdr:rowOff>
    </xdr:from>
    <xdr:to>
      <xdr:col>98</xdr:col>
      <xdr:colOff>38100</xdr:colOff>
      <xdr:row>38</xdr:row>
      <xdr:rowOff>149860</xdr:rowOff>
    </xdr:to>
    <xdr:sp macro="" textlink="">
      <xdr:nvSpPr>
        <xdr:cNvPr id="495" name="楕円 494">
          <a:extLst>
            <a:ext uri="{FF2B5EF4-FFF2-40B4-BE49-F238E27FC236}">
              <a16:creationId xmlns:a16="http://schemas.microsoft.com/office/drawing/2014/main" id="{21C76795-5C43-495E-A23C-969E39D37AFB}"/>
            </a:ext>
          </a:extLst>
        </xdr:cNvPr>
        <xdr:cNvSpPr/>
      </xdr:nvSpPr>
      <xdr:spPr>
        <a:xfrm>
          <a:off x="16754475" y="62077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99060</xdr:rowOff>
    </xdr:from>
    <xdr:to>
      <xdr:col>102</xdr:col>
      <xdr:colOff>114300</xdr:colOff>
      <xdr:row>38</xdr:row>
      <xdr:rowOff>99060</xdr:rowOff>
    </xdr:to>
    <xdr:cxnSp macro="">
      <xdr:nvCxnSpPr>
        <xdr:cNvPr id="496" name="直線コネクタ 495">
          <a:extLst>
            <a:ext uri="{FF2B5EF4-FFF2-40B4-BE49-F238E27FC236}">
              <a16:creationId xmlns:a16="http://schemas.microsoft.com/office/drawing/2014/main" id="{F101BE57-E4FC-4B6C-A492-9680D1313383}"/>
            </a:ext>
          </a:extLst>
        </xdr:cNvPr>
        <xdr:cNvCxnSpPr/>
      </xdr:nvCxnSpPr>
      <xdr:spPr>
        <a:xfrm>
          <a:off x="16802100" y="626491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83820</xdr:rowOff>
    </xdr:from>
    <xdr:ext cx="469900" cy="259080"/>
    <xdr:sp macro="" textlink="">
      <xdr:nvSpPr>
        <xdr:cNvPr id="497" name="n_1aveValue【認定こども園・幼稚園・保育所】&#10;一人当たり面積">
          <a:extLst>
            <a:ext uri="{FF2B5EF4-FFF2-40B4-BE49-F238E27FC236}">
              <a16:creationId xmlns:a16="http://schemas.microsoft.com/office/drawing/2014/main" id="{2F404D8A-D86F-4AFD-A3EE-24119045CB66}"/>
            </a:ext>
          </a:extLst>
        </xdr:cNvPr>
        <xdr:cNvSpPr txBox="1"/>
      </xdr:nvSpPr>
      <xdr:spPr>
        <a:xfrm>
          <a:off x="18983325" y="6411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83820</xdr:rowOff>
    </xdr:from>
    <xdr:ext cx="466725" cy="259080"/>
    <xdr:sp macro="" textlink="">
      <xdr:nvSpPr>
        <xdr:cNvPr id="498" name="n_2aveValue【認定こども園・幼稚園・保育所】&#10;一人当たり面積">
          <a:extLst>
            <a:ext uri="{FF2B5EF4-FFF2-40B4-BE49-F238E27FC236}">
              <a16:creationId xmlns:a16="http://schemas.microsoft.com/office/drawing/2014/main" id="{E381E32E-5A11-434D-B98C-630336776FD7}"/>
            </a:ext>
          </a:extLst>
        </xdr:cNvPr>
        <xdr:cNvSpPr txBox="1"/>
      </xdr:nvSpPr>
      <xdr:spPr>
        <a:xfrm>
          <a:off x="18183225" y="64115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68580</xdr:rowOff>
    </xdr:from>
    <xdr:ext cx="466725" cy="259080"/>
    <xdr:sp macro="" textlink="">
      <xdr:nvSpPr>
        <xdr:cNvPr id="499" name="n_3aveValue【認定こども園・幼稚園・保育所】&#10;一人当たり面積">
          <a:extLst>
            <a:ext uri="{FF2B5EF4-FFF2-40B4-BE49-F238E27FC236}">
              <a16:creationId xmlns:a16="http://schemas.microsoft.com/office/drawing/2014/main" id="{C9A32B5B-9C2C-4473-8784-1880A42664F5}"/>
            </a:ext>
          </a:extLst>
        </xdr:cNvPr>
        <xdr:cNvSpPr txBox="1"/>
      </xdr:nvSpPr>
      <xdr:spPr>
        <a:xfrm>
          <a:off x="17383125" y="63900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83820</xdr:rowOff>
    </xdr:from>
    <xdr:ext cx="466725" cy="259080"/>
    <xdr:sp macro="" textlink="">
      <xdr:nvSpPr>
        <xdr:cNvPr id="500" name="n_4aveValue【認定こども園・幼稚園・保育所】&#10;一人当たり面積">
          <a:extLst>
            <a:ext uri="{FF2B5EF4-FFF2-40B4-BE49-F238E27FC236}">
              <a16:creationId xmlns:a16="http://schemas.microsoft.com/office/drawing/2014/main" id="{121C1268-226C-415B-9094-B2588352AB8B}"/>
            </a:ext>
          </a:extLst>
        </xdr:cNvPr>
        <xdr:cNvSpPr txBox="1"/>
      </xdr:nvSpPr>
      <xdr:spPr>
        <a:xfrm>
          <a:off x="16592550" y="64115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37</xdr:row>
      <xdr:rowOff>17780</xdr:rowOff>
    </xdr:from>
    <xdr:ext cx="469900" cy="255905"/>
    <xdr:sp macro="" textlink="">
      <xdr:nvSpPr>
        <xdr:cNvPr id="501" name="n_1mainValue【認定こども園・幼稚園・保育所】&#10;一人当たり面積">
          <a:extLst>
            <a:ext uri="{FF2B5EF4-FFF2-40B4-BE49-F238E27FC236}">
              <a16:creationId xmlns:a16="http://schemas.microsoft.com/office/drawing/2014/main" id="{62AE031F-CFC3-4A02-9178-8C6E4F23284C}"/>
            </a:ext>
          </a:extLst>
        </xdr:cNvPr>
        <xdr:cNvSpPr txBox="1"/>
      </xdr:nvSpPr>
      <xdr:spPr>
        <a:xfrm>
          <a:off x="18983325" y="60185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37</xdr:row>
      <xdr:rowOff>2540</xdr:rowOff>
    </xdr:from>
    <xdr:ext cx="466725" cy="259080"/>
    <xdr:sp macro="" textlink="">
      <xdr:nvSpPr>
        <xdr:cNvPr id="502" name="n_2mainValue【認定こども園・幼稚園・保育所】&#10;一人当たり面積">
          <a:extLst>
            <a:ext uri="{FF2B5EF4-FFF2-40B4-BE49-F238E27FC236}">
              <a16:creationId xmlns:a16="http://schemas.microsoft.com/office/drawing/2014/main" id="{E0995EFB-BCA6-4940-A444-EC9FA19C0BCA}"/>
            </a:ext>
          </a:extLst>
        </xdr:cNvPr>
        <xdr:cNvSpPr txBox="1"/>
      </xdr:nvSpPr>
      <xdr:spPr>
        <a:xfrm>
          <a:off x="18183225" y="60032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36</xdr:row>
      <xdr:rowOff>166370</xdr:rowOff>
    </xdr:from>
    <xdr:ext cx="466725" cy="255905"/>
    <xdr:sp macro="" textlink="">
      <xdr:nvSpPr>
        <xdr:cNvPr id="503" name="n_3mainValue【認定こども園・幼稚園・保育所】&#10;一人当たり面積">
          <a:extLst>
            <a:ext uri="{FF2B5EF4-FFF2-40B4-BE49-F238E27FC236}">
              <a16:creationId xmlns:a16="http://schemas.microsoft.com/office/drawing/2014/main" id="{889A90B6-1771-48FB-BFCC-58C1BC48AB1E}"/>
            </a:ext>
          </a:extLst>
        </xdr:cNvPr>
        <xdr:cNvSpPr txBox="1"/>
      </xdr:nvSpPr>
      <xdr:spPr>
        <a:xfrm>
          <a:off x="17383125" y="60020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36</xdr:row>
      <xdr:rowOff>166370</xdr:rowOff>
    </xdr:from>
    <xdr:ext cx="466725" cy="255905"/>
    <xdr:sp macro="" textlink="">
      <xdr:nvSpPr>
        <xdr:cNvPr id="504" name="n_4mainValue【認定こども園・幼稚園・保育所】&#10;一人当たり面積">
          <a:extLst>
            <a:ext uri="{FF2B5EF4-FFF2-40B4-BE49-F238E27FC236}">
              <a16:creationId xmlns:a16="http://schemas.microsoft.com/office/drawing/2014/main" id="{39E4DD41-4AA8-4C6F-AD5F-EADF2F0A6ABC}"/>
            </a:ext>
          </a:extLst>
        </xdr:cNvPr>
        <xdr:cNvSpPr txBox="1"/>
      </xdr:nvSpPr>
      <xdr:spPr>
        <a:xfrm>
          <a:off x="16592550" y="60020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9AE9BE1-73AC-4E5A-AF3B-52D65D51D83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B7E8FB80-10CA-406C-8EA3-EB374057915E}"/>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FD77915E-2AC9-408D-926A-51AF560E4021}"/>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604E175D-FCBA-49C9-B60A-BDF5DE02B232}"/>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3101DF3E-2DEA-423F-959D-52481C551A34}"/>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24101840-5A87-425D-8770-E557DD36F5C8}"/>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18A3FE24-9D76-42D8-BF96-2C439C071AC4}"/>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3C3BB244-984B-4C42-B785-BF437EE3E275}"/>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513" name="テキスト ボックス 512">
          <a:extLst>
            <a:ext uri="{FF2B5EF4-FFF2-40B4-BE49-F238E27FC236}">
              <a16:creationId xmlns:a16="http://schemas.microsoft.com/office/drawing/2014/main" id="{65461A4A-3BE6-497A-BC13-1C0071E66C68}"/>
            </a:ext>
          </a:extLst>
        </xdr:cNvPr>
        <xdr:cNvSpPr txBox="1"/>
      </xdr:nvSpPr>
      <xdr:spPr>
        <a:xfrm>
          <a:off x="11172825" y="8467725"/>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9CAA0F0E-20EC-4214-A15C-75A6349DE587}"/>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515" name="テキスト ボックス 514">
          <a:extLst>
            <a:ext uri="{FF2B5EF4-FFF2-40B4-BE49-F238E27FC236}">
              <a16:creationId xmlns:a16="http://schemas.microsoft.com/office/drawing/2014/main" id="{895A190D-A9A8-458B-950F-724FE690DE7F}"/>
            </a:ext>
          </a:extLst>
        </xdr:cNvPr>
        <xdr:cNvSpPr txBox="1"/>
      </xdr:nvSpPr>
      <xdr:spPr>
        <a:xfrm>
          <a:off x="10794365" y="106749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7AB4CABE-C800-4431-84EB-226E26A39233}"/>
            </a:ext>
          </a:extLst>
        </xdr:cNvPr>
        <xdr:cNvCxnSpPr/>
      </xdr:nvCxnSpPr>
      <xdr:spPr>
        <a:xfrm>
          <a:off x="11210925" y="104489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185" cy="259080"/>
    <xdr:sp macro="" textlink="">
      <xdr:nvSpPr>
        <xdr:cNvPr id="517" name="テキスト ボックス 516">
          <a:extLst>
            <a:ext uri="{FF2B5EF4-FFF2-40B4-BE49-F238E27FC236}">
              <a16:creationId xmlns:a16="http://schemas.microsoft.com/office/drawing/2014/main" id="{EB0505AC-9AEB-42E5-A6D6-CA99DE1699FC}"/>
            </a:ext>
          </a:extLst>
        </xdr:cNvPr>
        <xdr:cNvSpPr txBox="1"/>
      </xdr:nvSpPr>
      <xdr:spPr>
        <a:xfrm>
          <a:off x="10794365" y="103130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00E1D2F5-EB8A-43AF-9452-A3D4F8F27782}"/>
            </a:ext>
          </a:extLst>
        </xdr:cNvPr>
        <xdr:cNvCxnSpPr/>
      </xdr:nvCxnSpPr>
      <xdr:spPr>
        <a:xfrm>
          <a:off x="11210925" y="100869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19" name="テキスト ボックス 518">
          <a:extLst>
            <a:ext uri="{FF2B5EF4-FFF2-40B4-BE49-F238E27FC236}">
              <a16:creationId xmlns:a16="http://schemas.microsoft.com/office/drawing/2014/main" id="{AB129D6F-B40A-4C7C-8C58-5C599549BC96}"/>
            </a:ext>
          </a:extLst>
        </xdr:cNvPr>
        <xdr:cNvSpPr txBox="1"/>
      </xdr:nvSpPr>
      <xdr:spPr>
        <a:xfrm>
          <a:off x="10845800"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D1985BEB-274C-4069-900A-9AC9D8BC8620}"/>
            </a:ext>
          </a:extLst>
        </xdr:cNvPr>
        <xdr:cNvCxnSpPr/>
      </xdr:nvCxnSpPr>
      <xdr:spPr>
        <a:xfrm>
          <a:off x="11210925" y="97250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905"/>
    <xdr:sp macro="" textlink="">
      <xdr:nvSpPr>
        <xdr:cNvPr id="521" name="テキスト ボックス 520">
          <a:extLst>
            <a:ext uri="{FF2B5EF4-FFF2-40B4-BE49-F238E27FC236}">
              <a16:creationId xmlns:a16="http://schemas.microsoft.com/office/drawing/2014/main" id="{A5E55FC5-09C5-4744-B9F6-4E43CC97A158}"/>
            </a:ext>
          </a:extLst>
        </xdr:cNvPr>
        <xdr:cNvSpPr txBox="1"/>
      </xdr:nvSpPr>
      <xdr:spPr>
        <a:xfrm>
          <a:off x="10845800" y="95891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DD3C1F0D-D124-47F5-B461-029120550161}"/>
            </a:ext>
          </a:extLst>
        </xdr:cNvPr>
        <xdr:cNvCxnSpPr/>
      </xdr:nvCxnSpPr>
      <xdr:spPr>
        <a:xfrm>
          <a:off x="11210925" y="93726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3" name="テキスト ボックス 522">
          <a:extLst>
            <a:ext uri="{FF2B5EF4-FFF2-40B4-BE49-F238E27FC236}">
              <a16:creationId xmlns:a16="http://schemas.microsoft.com/office/drawing/2014/main" id="{A26385A7-BD16-4DEC-9516-D436AF647F6D}"/>
            </a:ext>
          </a:extLst>
        </xdr:cNvPr>
        <xdr:cNvSpPr txBox="1"/>
      </xdr:nvSpPr>
      <xdr:spPr>
        <a:xfrm>
          <a:off x="10845800"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CC2D4832-208E-4444-B454-BD5DD259EA99}"/>
            </a:ext>
          </a:extLst>
        </xdr:cNvPr>
        <xdr:cNvCxnSpPr/>
      </xdr:nvCxnSpPr>
      <xdr:spPr>
        <a:xfrm>
          <a:off x="11210925" y="90106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5" name="テキスト ボックス 524">
          <a:extLst>
            <a:ext uri="{FF2B5EF4-FFF2-40B4-BE49-F238E27FC236}">
              <a16:creationId xmlns:a16="http://schemas.microsoft.com/office/drawing/2014/main" id="{AAC80099-1312-45E9-ABB5-DF0FCE026A52}"/>
            </a:ext>
          </a:extLst>
        </xdr:cNvPr>
        <xdr:cNvSpPr txBox="1"/>
      </xdr:nvSpPr>
      <xdr:spPr>
        <a:xfrm>
          <a:off x="10845800"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2834DD42-3B2E-434E-BA67-781E8181BBF2}"/>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5915" cy="255905"/>
    <xdr:sp macro="" textlink="">
      <xdr:nvSpPr>
        <xdr:cNvPr id="527" name="テキスト ボックス 526">
          <a:extLst>
            <a:ext uri="{FF2B5EF4-FFF2-40B4-BE49-F238E27FC236}">
              <a16:creationId xmlns:a16="http://schemas.microsoft.com/office/drawing/2014/main" id="{9DFBAFB1-EFA1-4A0A-87DD-8F866D4496A5}"/>
            </a:ext>
          </a:extLst>
        </xdr:cNvPr>
        <xdr:cNvSpPr txBox="1"/>
      </xdr:nvSpPr>
      <xdr:spPr>
        <a:xfrm>
          <a:off x="10903585" y="851281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F926F0F6-14C4-4021-85EB-1919D183ABB7}"/>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6350</xdr:rowOff>
    </xdr:from>
    <xdr:to>
      <xdr:col>85</xdr:col>
      <xdr:colOff>126365</xdr:colOff>
      <xdr:row>63</xdr:row>
      <xdr:rowOff>43815</xdr:rowOff>
    </xdr:to>
    <xdr:cxnSp macro="">
      <xdr:nvCxnSpPr>
        <xdr:cNvPr id="529" name="直線コネクタ 528">
          <a:extLst>
            <a:ext uri="{FF2B5EF4-FFF2-40B4-BE49-F238E27FC236}">
              <a16:creationId xmlns:a16="http://schemas.microsoft.com/office/drawing/2014/main" id="{D00BE635-72B1-436B-B6CF-4410E72DD133}"/>
            </a:ext>
          </a:extLst>
        </xdr:cNvPr>
        <xdr:cNvCxnSpPr/>
      </xdr:nvCxnSpPr>
      <xdr:spPr>
        <a:xfrm flipV="1">
          <a:off x="14696440" y="9248775"/>
          <a:ext cx="0" cy="1009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47625</xdr:rowOff>
    </xdr:from>
    <xdr:ext cx="405130" cy="259080"/>
    <xdr:sp macro="" textlink="">
      <xdr:nvSpPr>
        <xdr:cNvPr id="530" name="【学校施設】&#10;有形固定資産減価償却率最小値テキスト">
          <a:extLst>
            <a:ext uri="{FF2B5EF4-FFF2-40B4-BE49-F238E27FC236}">
              <a16:creationId xmlns:a16="http://schemas.microsoft.com/office/drawing/2014/main" id="{A9A4E6DF-6740-407F-841A-2933F2F137F3}"/>
            </a:ext>
          </a:extLst>
        </xdr:cNvPr>
        <xdr:cNvSpPr txBox="1"/>
      </xdr:nvSpPr>
      <xdr:spPr>
        <a:xfrm>
          <a:off x="14735175" y="102552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18FB5B10-F663-4EF6-B501-516ED1B7C3A9}"/>
            </a:ext>
          </a:extLst>
        </xdr:cNvPr>
        <xdr:cNvCxnSpPr/>
      </xdr:nvCxnSpPr>
      <xdr:spPr>
        <a:xfrm>
          <a:off x="14611350" y="102577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123825</xdr:rowOff>
    </xdr:from>
    <xdr:ext cx="405130" cy="255905"/>
    <xdr:sp macro="" textlink="">
      <xdr:nvSpPr>
        <xdr:cNvPr id="532" name="【学校施設】&#10;有形固定資産減価償却率最大値テキスト">
          <a:extLst>
            <a:ext uri="{FF2B5EF4-FFF2-40B4-BE49-F238E27FC236}">
              <a16:creationId xmlns:a16="http://schemas.microsoft.com/office/drawing/2014/main" id="{719132D5-B355-4F77-B7E5-ADC9E5FED2B9}"/>
            </a:ext>
          </a:extLst>
        </xdr:cNvPr>
        <xdr:cNvSpPr txBox="1"/>
      </xdr:nvSpPr>
      <xdr:spPr>
        <a:xfrm>
          <a:off x="14735175" y="90360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33" name="直線コネクタ 532">
          <a:extLst>
            <a:ext uri="{FF2B5EF4-FFF2-40B4-BE49-F238E27FC236}">
              <a16:creationId xmlns:a16="http://schemas.microsoft.com/office/drawing/2014/main" id="{4716AEC2-15B2-4EF6-BFFB-88BC8E5AE292}"/>
            </a:ext>
          </a:extLst>
        </xdr:cNvPr>
        <xdr:cNvCxnSpPr/>
      </xdr:nvCxnSpPr>
      <xdr:spPr>
        <a:xfrm>
          <a:off x="14611350" y="92487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132080</xdr:rowOff>
    </xdr:from>
    <xdr:ext cx="405130" cy="255905"/>
    <xdr:sp macro="" textlink="">
      <xdr:nvSpPr>
        <xdr:cNvPr id="534" name="【学校施設】&#10;有形固定資産減価償却率平均値テキスト">
          <a:extLst>
            <a:ext uri="{FF2B5EF4-FFF2-40B4-BE49-F238E27FC236}">
              <a16:creationId xmlns:a16="http://schemas.microsoft.com/office/drawing/2014/main" id="{9DB69284-1BEB-44EB-AAE3-668EFA7CF841}"/>
            </a:ext>
          </a:extLst>
        </xdr:cNvPr>
        <xdr:cNvSpPr txBox="1"/>
      </xdr:nvSpPr>
      <xdr:spPr>
        <a:xfrm>
          <a:off x="14735175" y="969518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E2D3F2B2-25F6-4EEA-ADF9-0FFF74A3DA3C}"/>
            </a:ext>
          </a:extLst>
        </xdr:cNvPr>
        <xdr:cNvSpPr/>
      </xdr:nvSpPr>
      <xdr:spPr>
        <a:xfrm>
          <a:off x="14649450" y="9831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AA30061E-793D-4FB9-9691-4B8611254FB2}"/>
            </a:ext>
          </a:extLst>
        </xdr:cNvPr>
        <xdr:cNvSpPr/>
      </xdr:nvSpPr>
      <xdr:spPr>
        <a:xfrm>
          <a:off x="13887450" y="98298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16878F21-97BF-4F74-91FF-C4A302593469}"/>
            </a:ext>
          </a:extLst>
        </xdr:cNvPr>
        <xdr:cNvSpPr/>
      </xdr:nvSpPr>
      <xdr:spPr>
        <a:xfrm>
          <a:off x="13096875" y="9810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65A2AAE2-FC8B-4B8B-AF60-E1831BEDF4FC}"/>
            </a:ext>
          </a:extLst>
        </xdr:cNvPr>
        <xdr:cNvSpPr/>
      </xdr:nvSpPr>
      <xdr:spPr>
        <a:xfrm>
          <a:off x="12296775" y="9799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CCEB4F2C-BE53-4C6A-B57C-2984FDE09740}"/>
            </a:ext>
          </a:extLst>
        </xdr:cNvPr>
        <xdr:cNvSpPr/>
      </xdr:nvSpPr>
      <xdr:spPr>
        <a:xfrm>
          <a:off x="11487150" y="97891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540" name="テキスト ボックス 539">
          <a:extLst>
            <a:ext uri="{FF2B5EF4-FFF2-40B4-BE49-F238E27FC236}">
              <a16:creationId xmlns:a16="http://schemas.microsoft.com/office/drawing/2014/main" id="{042F7ED5-BDA1-47B3-8A15-55D411FADDC1}"/>
            </a:ext>
          </a:extLst>
        </xdr:cNvPr>
        <xdr:cNvSpPr txBox="1"/>
      </xdr:nvSpPr>
      <xdr:spPr>
        <a:xfrm>
          <a:off x="145256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541" name="テキスト ボックス 540">
          <a:extLst>
            <a:ext uri="{FF2B5EF4-FFF2-40B4-BE49-F238E27FC236}">
              <a16:creationId xmlns:a16="http://schemas.microsoft.com/office/drawing/2014/main" id="{3E1FD72B-B4D1-4ACD-869B-0B7BB35092C7}"/>
            </a:ext>
          </a:extLst>
        </xdr:cNvPr>
        <xdr:cNvSpPr txBox="1"/>
      </xdr:nvSpPr>
      <xdr:spPr>
        <a:xfrm>
          <a:off x="137636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542" name="テキスト ボックス 541">
          <a:extLst>
            <a:ext uri="{FF2B5EF4-FFF2-40B4-BE49-F238E27FC236}">
              <a16:creationId xmlns:a16="http://schemas.microsoft.com/office/drawing/2014/main" id="{96FFB6B0-1AAA-4782-8F7B-81EDCDE4B14C}"/>
            </a:ext>
          </a:extLst>
        </xdr:cNvPr>
        <xdr:cNvSpPr txBox="1"/>
      </xdr:nvSpPr>
      <xdr:spPr>
        <a:xfrm>
          <a:off x="129730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543" name="テキスト ボックス 542">
          <a:extLst>
            <a:ext uri="{FF2B5EF4-FFF2-40B4-BE49-F238E27FC236}">
              <a16:creationId xmlns:a16="http://schemas.microsoft.com/office/drawing/2014/main" id="{E562FA11-5F82-4BF0-9858-5B4CBF5C8547}"/>
            </a:ext>
          </a:extLst>
        </xdr:cNvPr>
        <xdr:cNvSpPr txBox="1"/>
      </xdr:nvSpPr>
      <xdr:spPr>
        <a:xfrm>
          <a:off x="121729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544" name="テキスト ボックス 543">
          <a:extLst>
            <a:ext uri="{FF2B5EF4-FFF2-40B4-BE49-F238E27FC236}">
              <a16:creationId xmlns:a16="http://schemas.microsoft.com/office/drawing/2014/main" id="{82EE4283-FFF1-442E-A75A-8577DA1989C5}"/>
            </a:ext>
          </a:extLst>
        </xdr:cNvPr>
        <xdr:cNvSpPr txBox="1"/>
      </xdr:nvSpPr>
      <xdr:spPr>
        <a:xfrm>
          <a:off x="113633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147320</xdr:rowOff>
    </xdr:from>
    <xdr:to>
      <xdr:col>85</xdr:col>
      <xdr:colOff>177800</xdr:colOff>
      <xdr:row>62</xdr:row>
      <xdr:rowOff>77470</xdr:rowOff>
    </xdr:to>
    <xdr:sp macro="" textlink="">
      <xdr:nvSpPr>
        <xdr:cNvPr id="545" name="楕円 544">
          <a:extLst>
            <a:ext uri="{FF2B5EF4-FFF2-40B4-BE49-F238E27FC236}">
              <a16:creationId xmlns:a16="http://schemas.microsoft.com/office/drawing/2014/main" id="{6942FE9C-4DB0-4415-8D14-B527CF4646B6}"/>
            </a:ext>
          </a:extLst>
        </xdr:cNvPr>
        <xdr:cNvSpPr/>
      </xdr:nvSpPr>
      <xdr:spPr>
        <a:xfrm>
          <a:off x="14649450" y="100310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125730</xdr:rowOff>
    </xdr:from>
    <xdr:ext cx="405130" cy="259080"/>
    <xdr:sp macro="" textlink="">
      <xdr:nvSpPr>
        <xdr:cNvPr id="546" name="【学校施設】&#10;有形固定資産減価償却率該当値テキスト">
          <a:extLst>
            <a:ext uri="{FF2B5EF4-FFF2-40B4-BE49-F238E27FC236}">
              <a16:creationId xmlns:a16="http://schemas.microsoft.com/office/drawing/2014/main" id="{E8C5DF97-3B0D-4D87-A628-064E7F23B30E}"/>
            </a:ext>
          </a:extLst>
        </xdr:cNvPr>
        <xdr:cNvSpPr txBox="1"/>
      </xdr:nvSpPr>
      <xdr:spPr>
        <a:xfrm>
          <a:off x="14735175" y="10009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116840</xdr:rowOff>
    </xdr:from>
    <xdr:to>
      <xdr:col>81</xdr:col>
      <xdr:colOff>101600</xdr:colOff>
      <xdr:row>62</xdr:row>
      <xdr:rowOff>46990</xdr:rowOff>
    </xdr:to>
    <xdr:sp macro="" textlink="">
      <xdr:nvSpPr>
        <xdr:cNvPr id="547" name="楕円 546">
          <a:extLst>
            <a:ext uri="{FF2B5EF4-FFF2-40B4-BE49-F238E27FC236}">
              <a16:creationId xmlns:a16="http://schemas.microsoft.com/office/drawing/2014/main" id="{A5405142-6D9E-4AE3-B7D5-BCB80E89A215}"/>
            </a:ext>
          </a:extLst>
        </xdr:cNvPr>
        <xdr:cNvSpPr/>
      </xdr:nvSpPr>
      <xdr:spPr>
        <a:xfrm>
          <a:off x="13887450" y="100037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167640</xdr:rowOff>
    </xdr:from>
    <xdr:to>
      <xdr:col>85</xdr:col>
      <xdr:colOff>127000</xdr:colOff>
      <xdr:row>62</xdr:row>
      <xdr:rowOff>26670</xdr:rowOff>
    </xdr:to>
    <xdr:cxnSp macro="">
      <xdr:nvCxnSpPr>
        <xdr:cNvPr id="548" name="直線コネクタ 547">
          <a:extLst>
            <a:ext uri="{FF2B5EF4-FFF2-40B4-BE49-F238E27FC236}">
              <a16:creationId xmlns:a16="http://schemas.microsoft.com/office/drawing/2014/main" id="{CBF2DD92-5ED9-4F3F-A4EB-5A8E42E3AFE1}"/>
            </a:ext>
          </a:extLst>
        </xdr:cNvPr>
        <xdr:cNvCxnSpPr/>
      </xdr:nvCxnSpPr>
      <xdr:spPr>
        <a:xfrm>
          <a:off x="13935075" y="10051415"/>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86360</xdr:rowOff>
    </xdr:from>
    <xdr:to>
      <xdr:col>76</xdr:col>
      <xdr:colOff>165100</xdr:colOff>
      <xdr:row>62</xdr:row>
      <xdr:rowOff>16510</xdr:rowOff>
    </xdr:to>
    <xdr:sp macro="" textlink="">
      <xdr:nvSpPr>
        <xdr:cNvPr id="549" name="楕円 548">
          <a:extLst>
            <a:ext uri="{FF2B5EF4-FFF2-40B4-BE49-F238E27FC236}">
              <a16:creationId xmlns:a16="http://schemas.microsoft.com/office/drawing/2014/main" id="{D8D7A9BA-6CA5-4FEE-AA02-71C569DE9281}"/>
            </a:ext>
          </a:extLst>
        </xdr:cNvPr>
        <xdr:cNvSpPr/>
      </xdr:nvSpPr>
      <xdr:spPr>
        <a:xfrm>
          <a:off x="13096875" y="99701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137160</xdr:rowOff>
    </xdr:from>
    <xdr:to>
      <xdr:col>81</xdr:col>
      <xdr:colOff>50800</xdr:colOff>
      <xdr:row>61</xdr:row>
      <xdr:rowOff>167640</xdr:rowOff>
    </xdr:to>
    <xdr:cxnSp macro="">
      <xdr:nvCxnSpPr>
        <xdr:cNvPr id="550" name="直線コネクタ 549">
          <a:extLst>
            <a:ext uri="{FF2B5EF4-FFF2-40B4-BE49-F238E27FC236}">
              <a16:creationId xmlns:a16="http://schemas.microsoft.com/office/drawing/2014/main" id="{2ED7B6F2-0860-47C4-AE85-64AA96AE059D}"/>
            </a:ext>
          </a:extLst>
        </xdr:cNvPr>
        <xdr:cNvCxnSpPr/>
      </xdr:nvCxnSpPr>
      <xdr:spPr>
        <a:xfrm>
          <a:off x="13144500" y="10027285"/>
          <a:ext cx="79057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31115</xdr:rowOff>
    </xdr:from>
    <xdr:to>
      <xdr:col>72</xdr:col>
      <xdr:colOff>38100</xdr:colOff>
      <xdr:row>61</xdr:row>
      <xdr:rowOff>132715</xdr:rowOff>
    </xdr:to>
    <xdr:sp macro="" textlink="">
      <xdr:nvSpPr>
        <xdr:cNvPr id="551" name="楕円 550">
          <a:extLst>
            <a:ext uri="{FF2B5EF4-FFF2-40B4-BE49-F238E27FC236}">
              <a16:creationId xmlns:a16="http://schemas.microsoft.com/office/drawing/2014/main" id="{A812CEB8-9047-4B1B-BC75-6D3BB06FF4F2}"/>
            </a:ext>
          </a:extLst>
        </xdr:cNvPr>
        <xdr:cNvSpPr/>
      </xdr:nvSpPr>
      <xdr:spPr>
        <a:xfrm>
          <a:off x="12296775" y="99148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81915</xdr:rowOff>
    </xdr:from>
    <xdr:to>
      <xdr:col>76</xdr:col>
      <xdr:colOff>114300</xdr:colOff>
      <xdr:row>61</xdr:row>
      <xdr:rowOff>137160</xdr:rowOff>
    </xdr:to>
    <xdr:cxnSp macro="">
      <xdr:nvCxnSpPr>
        <xdr:cNvPr id="552" name="直線コネクタ 551">
          <a:extLst>
            <a:ext uri="{FF2B5EF4-FFF2-40B4-BE49-F238E27FC236}">
              <a16:creationId xmlns:a16="http://schemas.microsoft.com/office/drawing/2014/main" id="{B25C8647-2B92-46B2-99D1-F602F8920FF8}"/>
            </a:ext>
          </a:extLst>
        </xdr:cNvPr>
        <xdr:cNvCxnSpPr/>
      </xdr:nvCxnSpPr>
      <xdr:spPr>
        <a:xfrm>
          <a:off x="12344400" y="9972040"/>
          <a:ext cx="8001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168275</xdr:rowOff>
    </xdr:from>
    <xdr:to>
      <xdr:col>67</xdr:col>
      <xdr:colOff>101600</xdr:colOff>
      <xdr:row>61</xdr:row>
      <xdr:rowOff>98425</xdr:rowOff>
    </xdr:to>
    <xdr:sp macro="" textlink="">
      <xdr:nvSpPr>
        <xdr:cNvPr id="553" name="楕円 552">
          <a:extLst>
            <a:ext uri="{FF2B5EF4-FFF2-40B4-BE49-F238E27FC236}">
              <a16:creationId xmlns:a16="http://schemas.microsoft.com/office/drawing/2014/main" id="{5DDDB33D-B169-462A-8FF2-5D0E2C8A4653}"/>
            </a:ext>
          </a:extLst>
        </xdr:cNvPr>
        <xdr:cNvSpPr/>
      </xdr:nvSpPr>
      <xdr:spPr>
        <a:xfrm>
          <a:off x="11487150" y="9883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47625</xdr:rowOff>
    </xdr:from>
    <xdr:to>
      <xdr:col>71</xdr:col>
      <xdr:colOff>177800</xdr:colOff>
      <xdr:row>61</xdr:row>
      <xdr:rowOff>81915</xdr:rowOff>
    </xdr:to>
    <xdr:cxnSp macro="">
      <xdr:nvCxnSpPr>
        <xdr:cNvPr id="554" name="直線コネクタ 553">
          <a:extLst>
            <a:ext uri="{FF2B5EF4-FFF2-40B4-BE49-F238E27FC236}">
              <a16:creationId xmlns:a16="http://schemas.microsoft.com/office/drawing/2014/main" id="{D9741B72-13EA-4026-8D9B-ABAFC5AC22F1}"/>
            </a:ext>
          </a:extLst>
        </xdr:cNvPr>
        <xdr:cNvCxnSpPr/>
      </xdr:nvCxnSpPr>
      <xdr:spPr>
        <a:xfrm>
          <a:off x="11534775" y="9931400"/>
          <a:ext cx="80962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48260</xdr:rowOff>
    </xdr:from>
    <xdr:ext cx="405130" cy="259080"/>
    <xdr:sp macro="" textlink="">
      <xdr:nvSpPr>
        <xdr:cNvPr id="555" name="n_1aveValue【学校施設】&#10;有形固定資産減価償却率">
          <a:extLst>
            <a:ext uri="{FF2B5EF4-FFF2-40B4-BE49-F238E27FC236}">
              <a16:creationId xmlns:a16="http://schemas.microsoft.com/office/drawing/2014/main" id="{C4170B1B-908E-4B35-B67F-E84CE4ECA6F2}"/>
            </a:ext>
          </a:extLst>
        </xdr:cNvPr>
        <xdr:cNvSpPr txBox="1"/>
      </xdr:nvSpPr>
      <xdr:spPr>
        <a:xfrm>
          <a:off x="13745210" y="96081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34925</xdr:rowOff>
    </xdr:from>
    <xdr:ext cx="401955" cy="259080"/>
    <xdr:sp macro="" textlink="">
      <xdr:nvSpPr>
        <xdr:cNvPr id="556" name="n_2aveValue【学校施設】&#10;有形固定資産減価償却率">
          <a:extLst>
            <a:ext uri="{FF2B5EF4-FFF2-40B4-BE49-F238E27FC236}">
              <a16:creationId xmlns:a16="http://schemas.microsoft.com/office/drawing/2014/main" id="{8D1F35E8-3AC1-4D69-B032-77437D7E1DC5}"/>
            </a:ext>
          </a:extLst>
        </xdr:cNvPr>
        <xdr:cNvSpPr txBox="1"/>
      </xdr:nvSpPr>
      <xdr:spPr>
        <a:xfrm>
          <a:off x="12964160" y="95980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21590</xdr:rowOff>
    </xdr:from>
    <xdr:ext cx="401955" cy="259080"/>
    <xdr:sp macro="" textlink="">
      <xdr:nvSpPr>
        <xdr:cNvPr id="557" name="n_3aveValue【学校施設】&#10;有形固定資産減価償却率">
          <a:extLst>
            <a:ext uri="{FF2B5EF4-FFF2-40B4-BE49-F238E27FC236}">
              <a16:creationId xmlns:a16="http://schemas.microsoft.com/office/drawing/2014/main" id="{1A398A44-7065-4BA0-8839-AE84010FF087}"/>
            </a:ext>
          </a:extLst>
        </xdr:cNvPr>
        <xdr:cNvSpPr txBox="1"/>
      </xdr:nvSpPr>
      <xdr:spPr>
        <a:xfrm>
          <a:off x="12164060" y="95846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13970</xdr:rowOff>
    </xdr:from>
    <xdr:ext cx="401955" cy="259080"/>
    <xdr:sp macro="" textlink="">
      <xdr:nvSpPr>
        <xdr:cNvPr id="558" name="n_4aveValue【学校施設】&#10;有形固定資産減価償却率">
          <a:extLst>
            <a:ext uri="{FF2B5EF4-FFF2-40B4-BE49-F238E27FC236}">
              <a16:creationId xmlns:a16="http://schemas.microsoft.com/office/drawing/2014/main" id="{E406BC8C-AFA5-4EAF-BDF5-C4FB12EE7A4E}"/>
            </a:ext>
          </a:extLst>
        </xdr:cNvPr>
        <xdr:cNvSpPr txBox="1"/>
      </xdr:nvSpPr>
      <xdr:spPr>
        <a:xfrm>
          <a:off x="11354435" y="95738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38100</xdr:rowOff>
    </xdr:from>
    <xdr:ext cx="405130" cy="259080"/>
    <xdr:sp macro="" textlink="">
      <xdr:nvSpPr>
        <xdr:cNvPr id="559" name="n_1mainValue【学校施設】&#10;有形固定資産減価償却率">
          <a:extLst>
            <a:ext uri="{FF2B5EF4-FFF2-40B4-BE49-F238E27FC236}">
              <a16:creationId xmlns:a16="http://schemas.microsoft.com/office/drawing/2014/main" id="{6418A422-4138-43D4-80B7-F18D8D0A83A7}"/>
            </a:ext>
          </a:extLst>
        </xdr:cNvPr>
        <xdr:cNvSpPr txBox="1"/>
      </xdr:nvSpPr>
      <xdr:spPr>
        <a:xfrm>
          <a:off x="13745210" y="10086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7620</xdr:rowOff>
    </xdr:from>
    <xdr:ext cx="401955" cy="255905"/>
    <xdr:sp macro="" textlink="">
      <xdr:nvSpPr>
        <xdr:cNvPr id="560" name="n_2mainValue【学校施設】&#10;有形固定資産減価償却率">
          <a:extLst>
            <a:ext uri="{FF2B5EF4-FFF2-40B4-BE49-F238E27FC236}">
              <a16:creationId xmlns:a16="http://schemas.microsoft.com/office/drawing/2014/main" id="{7C4057B2-9144-4A99-B286-EA124C8DB1DB}"/>
            </a:ext>
          </a:extLst>
        </xdr:cNvPr>
        <xdr:cNvSpPr txBox="1"/>
      </xdr:nvSpPr>
      <xdr:spPr>
        <a:xfrm>
          <a:off x="12964160" y="100596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123825</xdr:rowOff>
    </xdr:from>
    <xdr:ext cx="401955" cy="255905"/>
    <xdr:sp macro="" textlink="">
      <xdr:nvSpPr>
        <xdr:cNvPr id="561" name="n_3mainValue【学校施設】&#10;有形固定資産減価償却率">
          <a:extLst>
            <a:ext uri="{FF2B5EF4-FFF2-40B4-BE49-F238E27FC236}">
              <a16:creationId xmlns:a16="http://schemas.microsoft.com/office/drawing/2014/main" id="{AB04D142-F2A3-4458-A8D3-995B2BFF16B2}"/>
            </a:ext>
          </a:extLst>
        </xdr:cNvPr>
        <xdr:cNvSpPr txBox="1"/>
      </xdr:nvSpPr>
      <xdr:spPr>
        <a:xfrm>
          <a:off x="12164060" y="100076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89535</xdr:rowOff>
    </xdr:from>
    <xdr:ext cx="401955" cy="255905"/>
    <xdr:sp macro="" textlink="">
      <xdr:nvSpPr>
        <xdr:cNvPr id="562" name="n_4mainValue【学校施設】&#10;有形固定資産減価償却率">
          <a:extLst>
            <a:ext uri="{FF2B5EF4-FFF2-40B4-BE49-F238E27FC236}">
              <a16:creationId xmlns:a16="http://schemas.microsoft.com/office/drawing/2014/main" id="{07C7BFB3-8F19-4B20-AF83-818589B2D6E4}"/>
            </a:ext>
          </a:extLst>
        </xdr:cNvPr>
        <xdr:cNvSpPr txBox="1"/>
      </xdr:nvSpPr>
      <xdr:spPr>
        <a:xfrm>
          <a:off x="11354435" y="99733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7632E07A-5770-43AD-AE6C-DD650AE3B65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654D65B5-0D4F-4419-B5BC-27645EBB7335}"/>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5F36D023-1CC5-443A-B5C1-6F64BF578016}"/>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49F41DEE-8115-4C1C-9AF7-794DD8623FF1}"/>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B0D6CABB-F9F3-4DDD-9A04-B207917D949B}"/>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6CDA1267-9F28-4D8B-9761-D07B31B07645}"/>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6F9BF29F-91A0-4224-A3F2-C81589611BEE}"/>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177F7E77-F881-452B-9561-B77388282F55}"/>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571" name="テキスト ボックス 570">
          <a:extLst>
            <a:ext uri="{FF2B5EF4-FFF2-40B4-BE49-F238E27FC236}">
              <a16:creationId xmlns:a16="http://schemas.microsoft.com/office/drawing/2014/main" id="{01A89D7A-4FF2-4C38-B28B-2384CE4FBBB6}"/>
            </a:ext>
          </a:extLst>
        </xdr:cNvPr>
        <xdr:cNvSpPr txBox="1"/>
      </xdr:nvSpPr>
      <xdr:spPr>
        <a:xfrm>
          <a:off x="16440150" y="8467725"/>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98CC97FE-910D-46AC-932C-6C495B0B8054}"/>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185" cy="255905"/>
    <xdr:sp macro="" textlink="">
      <xdr:nvSpPr>
        <xdr:cNvPr id="573" name="テキスト ボックス 572">
          <a:extLst>
            <a:ext uri="{FF2B5EF4-FFF2-40B4-BE49-F238E27FC236}">
              <a16:creationId xmlns:a16="http://schemas.microsoft.com/office/drawing/2014/main" id="{1A4F6FD3-36F9-4716-890C-BF2BA2DFDD4A}"/>
            </a:ext>
          </a:extLst>
        </xdr:cNvPr>
        <xdr:cNvSpPr txBox="1"/>
      </xdr:nvSpPr>
      <xdr:spPr>
        <a:xfrm>
          <a:off x="16052165" y="106749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64</xdr:row>
      <xdr:rowOff>130810</xdr:rowOff>
    </xdr:from>
    <xdr:to>
      <xdr:col>120</xdr:col>
      <xdr:colOff>114300</xdr:colOff>
      <xdr:row>64</xdr:row>
      <xdr:rowOff>130810</xdr:rowOff>
    </xdr:to>
    <xdr:cxnSp macro="">
      <xdr:nvCxnSpPr>
        <xdr:cNvPr id="574" name="直線コネクタ 573">
          <a:extLst>
            <a:ext uri="{FF2B5EF4-FFF2-40B4-BE49-F238E27FC236}">
              <a16:creationId xmlns:a16="http://schemas.microsoft.com/office/drawing/2014/main" id="{EF67320F-BD82-48F3-A7E2-305189C08D1A}"/>
            </a:ext>
          </a:extLst>
        </xdr:cNvPr>
        <xdr:cNvCxnSpPr/>
      </xdr:nvCxnSpPr>
      <xdr:spPr>
        <a:xfrm>
          <a:off x="16459200" y="10503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185" cy="259080"/>
    <xdr:sp macro="" textlink="">
      <xdr:nvSpPr>
        <xdr:cNvPr id="575" name="テキスト ボックス 574">
          <a:extLst>
            <a:ext uri="{FF2B5EF4-FFF2-40B4-BE49-F238E27FC236}">
              <a16:creationId xmlns:a16="http://schemas.microsoft.com/office/drawing/2014/main" id="{252D2601-7437-4BD8-8F27-3402C3D130C0}"/>
            </a:ext>
          </a:extLst>
        </xdr:cNvPr>
        <xdr:cNvSpPr txBox="1"/>
      </xdr:nvSpPr>
      <xdr:spPr>
        <a:xfrm>
          <a:off x="16052165" y="103739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576" name="直線コネクタ 575">
          <a:extLst>
            <a:ext uri="{FF2B5EF4-FFF2-40B4-BE49-F238E27FC236}">
              <a16:creationId xmlns:a16="http://schemas.microsoft.com/office/drawing/2014/main" id="{BC163E7D-87D3-4D09-990E-C3E372B95DE3}"/>
            </a:ext>
          </a:extLst>
        </xdr:cNvPr>
        <xdr:cNvCxnSpPr/>
      </xdr:nvCxnSpPr>
      <xdr:spPr>
        <a:xfrm>
          <a:off x="16459200" y="101923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185" cy="259080"/>
    <xdr:sp macro="" textlink="">
      <xdr:nvSpPr>
        <xdr:cNvPr id="577" name="テキスト ボックス 576">
          <a:extLst>
            <a:ext uri="{FF2B5EF4-FFF2-40B4-BE49-F238E27FC236}">
              <a16:creationId xmlns:a16="http://schemas.microsoft.com/office/drawing/2014/main" id="{84C57ACC-5283-41FC-9688-9D47F595F023}"/>
            </a:ext>
          </a:extLst>
        </xdr:cNvPr>
        <xdr:cNvSpPr txBox="1"/>
      </xdr:nvSpPr>
      <xdr:spPr>
        <a:xfrm>
          <a:off x="16052165" y="100564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578" name="直線コネクタ 577">
          <a:extLst>
            <a:ext uri="{FF2B5EF4-FFF2-40B4-BE49-F238E27FC236}">
              <a16:creationId xmlns:a16="http://schemas.microsoft.com/office/drawing/2014/main" id="{BF180D0A-4424-4B1E-86BB-F0938135B10A}"/>
            </a:ext>
          </a:extLst>
        </xdr:cNvPr>
        <xdr:cNvCxnSpPr/>
      </xdr:nvCxnSpPr>
      <xdr:spPr>
        <a:xfrm>
          <a:off x="16459200" y="9885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185" cy="255905"/>
    <xdr:sp macro="" textlink="">
      <xdr:nvSpPr>
        <xdr:cNvPr id="579" name="テキスト ボックス 578">
          <a:extLst>
            <a:ext uri="{FF2B5EF4-FFF2-40B4-BE49-F238E27FC236}">
              <a16:creationId xmlns:a16="http://schemas.microsoft.com/office/drawing/2014/main" id="{BB398421-CDDA-4EB4-A62F-2D4F2E157D80}"/>
            </a:ext>
          </a:extLst>
        </xdr:cNvPr>
        <xdr:cNvSpPr txBox="1"/>
      </xdr:nvSpPr>
      <xdr:spPr>
        <a:xfrm>
          <a:off x="16052165" y="974598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580" name="直線コネクタ 579">
          <a:extLst>
            <a:ext uri="{FF2B5EF4-FFF2-40B4-BE49-F238E27FC236}">
              <a16:creationId xmlns:a16="http://schemas.microsoft.com/office/drawing/2014/main" id="{9E27C07E-404F-4130-A9ED-8B4FA196D71D}"/>
            </a:ext>
          </a:extLst>
        </xdr:cNvPr>
        <xdr:cNvCxnSpPr/>
      </xdr:nvCxnSpPr>
      <xdr:spPr>
        <a:xfrm>
          <a:off x="16459200" y="95745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185" cy="259080"/>
    <xdr:sp macro="" textlink="">
      <xdr:nvSpPr>
        <xdr:cNvPr id="581" name="テキスト ボックス 580">
          <a:extLst>
            <a:ext uri="{FF2B5EF4-FFF2-40B4-BE49-F238E27FC236}">
              <a16:creationId xmlns:a16="http://schemas.microsoft.com/office/drawing/2014/main" id="{95C5797E-7B90-4389-85DB-21BAB88C901D}"/>
            </a:ext>
          </a:extLst>
        </xdr:cNvPr>
        <xdr:cNvSpPr txBox="1"/>
      </xdr:nvSpPr>
      <xdr:spPr>
        <a:xfrm>
          <a:off x="16052165" y="94386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582" name="直線コネクタ 581">
          <a:extLst>
            <a:ext uri="{FF2B5EF4-FFF2-40B4-BE49-F238E27FC236}">
              <a16:creationId xmlns:a16="http://schemas.microsoft.com/office/drawing/2014/main" id="{3C0788BD-2368-4902-873B-478B196C41D7}"/>
            </a:ext>
          </a:extLst>
        </xdr:cNvPr>
        <xdr:cNvCxnSpPr/>
      </xdr:nvCxnSpPr>
      <xdr:spPr>
        <a:xfrm>
          <a:off x="16459200" y="9267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185" cy="255905"/>
    <xdr:sp macro="" textlink="">
      <xdr:nvSpPr>
        <xdr:cNvPr id="583" name="テキスト ボックス 582">
          <a:extLst>
            <a:ext uri="{FF2B5EF4-FFF2-40B4-BE49-F238E27FC236}">
              <a16:creationId xmlns:a16="http://schemas.microsoft.com/office/drawing/2014/main" id="{884539C5-5DC6-415F-8DDA-B1BBCD9E1930}"/>
            </a:ext>
          </a:extLst>
        </xdr:cNvPr>
        <xdr:cNvSpPr txBox="1"/>
      </xdr:nvSpPr>
      <xdr:spPr>
        <a:xfrm>
          <a:off x="16052165" y="913130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584" name="直線コネクタ 583">
          <a:extLst>
            <a:ext uri="{FF2B5EF4-FFF2-40B4-BE49-F238E27FC236}">
              <a16:creationId xmlns:a16="http://schemas.microsoft.com/office/drawing/2014/main" id="{2E0ABB37-1557-4E1D-903C-A52646242357}"/>
            </a:ext>
          </a:extLst>
        </xdr:cNvPr>
        <xdr:cNvCxnSpPr/>
      </xdr:nvCxnSpPr>
      <xdr:spPr>
        <a:xfrm>
          <a:off x="16459200" y="8956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185" cy="259080"/>
    <xdr:sp macro="" textlink="">
      <xdr:nvSpPr>
        <xdr:cNvPr id="585" name="テキスト ボックス 584">
          <a:extLst>
            <a:ext uri="{FF2B5EF4-FFF2-40B4-BE49-F238E27FC236}">
              <a16:creationId xmlns:a16="http://schemas.microsoft.com/office/drawing/2014/main" id="{247809EE-9F02-45BB-BEB4-6EA42447ADFC}"/>
            </a:ext>
          </a:extLst>
        </xdr:cNvPr>
        <xdr:cNvSpPr txBox="1"/>
      </xdr:nvSpPr>
      <xdr:spPr>
        <a:xfrm>
          <a:off x="16052165" y="8820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F58EC46-1C39-4E98-99B8-E0ACB7546C85}"/>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587" name="テキスト ボックス 586">
          <a:extLst>
            <a:ext uri="{FF2B5EF4-FFF2-40B4-BE49-F238E27FC236}">
              <a16:creationId xmlns:a16="http://schemas.microsoft.com/office/drawing/2014/main" id="{CBD813CC-57A8-4F4A-9433-ADF58E3D4F30}"/>
            </a:ext>
          </a:extLst>
        </xdr:cNvPr>
        <xdr:cNvSpPr txBox="1"/>
      </xdr:nvSpPr>
      <xdr:spPr>
        <a:xfrm>
          <a:off x="16052165" y="85128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1444EA47-12DD-48F1-9C35-BBF651F63655}"/>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54</xdr:row>
      <xdr:rowOff>169545</xdr:rowOff>
    </xdr:from>
    <xdr:to>
      <xdr:col>116</xdr:col>
      <xdr:colOff>62865</xdr:colOff>
      <xdr:row>64</xdr:row>
      <xdr:rowOff>81915</xdr:rowOff>
    </xdr:to>
    <xdr:cxnSp macro="">
      <xdr:nvCxnSpPr>
        <xdr:cNvPr id="589" name="直線コネクタ 588">
          <a:extLst>
            <a:ext uri="{FF2B5EF4-FFF2-40B4-BE49-F238E27FC236}">
              <a16:creationId xmlns:a16="http://schemas.microsoft.com/office/drawing/2014/main" id="{D17A5C5A-ADAC-41CD-9A07-AEF3792B255A}"/>
            </a:ext>
          </a:extLst>
        </xdr:cNvPr>
        <xdr:cNvCxnSpPr/>
      </xdr:nvCxnSpPr>
      <xdr:spPr>
        <a:xfrm flipV="1">
          <a:off x="19954240" y="8913495"/>
          <a:ext cx="0" cy="1544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86360</xdr:rowOff>
    </xdr:from>
    <xdr:ext cx="469900" cy="255905"/>
    <xdr:sp macro="" textlink="">
      <xdr:nvSpPr>
        <xdr:cNvPr id="590" name="【学校施設】&#10;一人当たり面積最小値テキスト">
          <a:extLst>
            <a:ext uri="{FF2B5EF4-FFF2-40B4-BE49-F238E27FC236}">
              <a16:creationId xmlns:a16="http://schemas.microsoft.com/office/drawing/2014/main" id="{E16E18FC-8616-44DB-A319-1230560B986F}"/>
            </a:ext>
          </a:extLst>
        </xdr:cNvPr>
        <xdr:cNvSpPr txBox="1"/>
      </xdr:nvSpPr>
      <xdr:spPr>
        <a:xfrm>
          <a:off x="19992975" y="104559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81915</xdr:rowOff>
    </xdr:from>
    <xdr:to>
      <xdr:col>116</xdr:col>
      <xdr:colOff>152400</xdr:colOff>
      <xdr:row>64</xdr:row>
      <xdr:rowOff>81915</xdr:rowOff>
    </xdr:to>
    <xdr:cxnSp macro="">
      <xdr:nvCxnSpPr>
        <xdr:cNvPr id="591" name="直線コネクタ 590">
          <a:extLst>
            <a:ext uri="{FF2B5EF4-FFF2-40B4-BE49-F238E27FC236}">
              <a16:creationId xmlns:a16="http://schemas.microsoft.com/office/drawing/2014/main" id="{EDC6D19D-6EE6-4218-8974-2AD826A41664}"/>
            </a:ext>
          </a:extLst>
        </xdr:cNvPr>
        <xdr:cNvCxnSpPr/>
      </xdr:nvCxnSpPr>
      <xdr:spPr>
        <a:xfrm>
          <a:off x="19878675" y="104578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116205</xdr:rowOff>
    </xdr:from>
    <xdr:ext cx="469900" cy="259080"/>
    <xdr:sp macro="" textlink="">
      <xdr:nvSpPr>
        <xdr:cNvPr id="592" name="【学校施設】&#10;一人当たり面積最大値テキスト">
          <a:extLst>
            <a:ext uri="{FF2B5EF4-FFF2-40B4-BE49-F238E27FC236}">
              <a16:creationId xmlns:a16="http://schemas.microsoft.com/office/drawing/2014/main" id="{43EB8D39-4B31-430F-BD42-7DBF8D93D810}"/>
            </a:ext>
          </a:extLst>
        </xdr:cNvPr>
        <xdr:cNvSpPr txBox="1"/>
      </xdr:nvSpPr>
      <xdr:spPr>
        <a:xfrm>
          <a:off x="19992975" y="8707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2.439</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169545</xdr:rowOff>
    </xdr:from>
    <xdr:to>
      <xdr:col>116</xdr:col>
      <xdr:colOff>152400</xdr:colOff>
      <xdr:row>54</xdr:row>
      <xdr:rowOff>169545</xdr:rowOff>
    </xdr:to>
    <xdr:cxnSp macro="">
      <xdr:nvCxnSpPr>
        <xdr:cNvPr id="593" name="直線コネクタ 592">
          <a:extLst>
            <a:ext uri="{FF2B5EF4-FFF2-40B4-BE49-F238E27FC236}">
              <a16:creationId xmlns:a16="http://schemas.microsoft.com/office/drawing/2014/main" id="{141ADE77-C533-4B63-BE77-D52B6CF788D9}"/>
            </a:ext>
          </a:extLst>
        </xdr:cNvPr>
        <xdr:cNvCxnSpPr/>
      </xdr:nvCxnSpPr>
      <xdr:spPr>
        <a:xfrm>
          <a:off x="19878675" y="89134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56515</xdr:rowOff>
    </xdr:from>
    <xdr:ext cx="469900" cy="258445"/>
    <xdr:sp macro="" textlink="">
      <xdr:nvSpPr>
        <xdr:cNvPr id="594" name="【学校施設】&#10;一人当たり面積平均値テキスト">
          <a:extLst>
            <a:ext uri="{FF2B5EF4-FFF2-40B4-BE49-F238E27FC236}">
              <a16:creationId xmlns:a16="http://schemas.microsoft.com/office/drawing/2014/main" id="{DB921013-3201-48BB-AF73-1ED9852B9434}"/>
            </a:ext>
          </a:extLst>
        </xdr:cNvPr>
        <xdr:cNvSpPr txBox="1"/>
      </xdr:nvSpPr>
      <xdr:spPr>
        <a:xfrm>
          <a:off x="19992975" y="99434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1.374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78105</xdr:rowOff>
    </xdr:from>
    <xdr:to>
      <xdr:col>116</xdr:col>
      <xdr:colOff>114300</xdr:colOff>
      <xdr:row>62</xdr:row>
      <xdr:rowOff>8255</xdr:rowOff>
    </xdr:to>
    <xdr:sp macro="" textlink="">
      <xdr:nvSpPr>
        <xdr:cNvPr id="595" name="フローチャート: 判断 594">
          <a:extLst>
            <a:ext uri="{FF2B5EF4-FFF2-40B4-BE49-F238E27FC236}">
              <a16:creationId xmlns:a16="http://schemas.microsoft.com/office/drawing/2014/main" id="{0FBD0A1A-A37E-43C2-8525-18C3484FAD88}"/>
            </a:ext>
          </a:extLst>
        </xdr:cNvPr>
        <xdr:cNvSpPr/>
      </xdr:nvSpPr>
      <xdr:spPr>
        <a:xfrm>
          <a:off x="19897725" y="99650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106680</xdr:rowOff>
    </xdr:from>
    <xdr:to>
      <xdr:col>112</xdr:col>
      <xdr:colOff>38100</xdr:colOff>
      <xdr:row>62</xdr:row>
      <xdr:rowOff>36830</xdr:rowOff>
    </xdr:to>
    <xdr:sp macro="" textlink="">
      <xdr:nvSpPr>
        <xdr:cNvPr id="596" name="フローチャート: 判断 595">
          <a:extLst>
            <a:ext uri="{FF2B5EF4-FFF2-40B4-BE49-F238E27FC236}">
              <a16:creationId xmlns:a16="http://schemas.microsoft.com/office/drawing/2014/main" id="{6E8313B6-627B-42B9-B279-21F4CF8491E6}"/>
            </a:ext>
          </a:extLst>
        </xdr:cNvPr>
        <xdr:cNvSpPr/>
      </xdr:nvSpPr>
      <xdr:spPr>
        <a:xfrm>
          <a:off x="19154775" y="9990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116205</xdr:rowOff>
    </xdr:from>
    <xdr:to>
      <xdr:col>107</xdr:col>
      <xdr:colOff>101600</xdr:colOff>
      <xdr:row>62</xdr:row>
      <xdr:rowOff>46355</xdr:rowOff>
    </xdr:to>
    <xdr:sp macro="" textlink="">
      <xdr:nvSpPr>
        <xdr:cNvPr id="597" name="フローチャート: 判断 596">
          <a:extLst>
            <a:ext uri="{FF2B5EF4-FFF2-40B4-BE49-F238E27FC236}">
              <a16:creationId xmlns:a16="http://schemas.microsoft.com/office/drawing/2014/main" id="{E29F1DBE-963A-4232-8CC1-EFE435D327EE}"/>
            </a:ext>
          </a:extLst>
        </xdr:cNvPr>
        <xdr:cNvSpPr/>
      </xdr:nvSpPr>
      <xdr:spPr>
        <a:xfrm>
          <a:off x="18345150" y="100031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130175</xdr:rowOff>
    </xdr:from>
    <xdr:to>
      <xdr:col>102</xdr:col>
      <xdr:colOff>165100</xdr:colOff>
      <xdr:row>62</xdr:row>
      <xdr:rowOff>60325</xdr:rowOff>
    </xdr:to>
    <xdr:sp macro="" textlink="">
      <xdr:nvSpPr>
        <xdr:cNvPr id="598" name="フローチャート: 判断 597">
          <a:extLst>
            <a:ext uri="{FF2B5EF4-FFF2-40B4-BE49-F238E27FC236}">
              <a16:creationId xmlns:a16="http://schemas.microsoft.com/office/drawing/2014/main" id="{233D5204-064B-43BE-8728-DB22A5227B5E}"/>
            </a:ext>
          </a:extLst>
        </xdr:cNvPr>
        <xdr:cNvSpPr/>
      </xdr:nvSpPr>
      <xdr:spPr>
        <a:xfrm>
          <a:off x="17554575" y="100171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140335</xdr:rowOff>
    </xdr:from>
    <xdr:to>
      <xdr:col>98</xdr:col>
      <xdr:colOff>38100</xdr:colOff>
      <xdr:row>62</xdr:row>
      <xdr:rowOff>70485</xdr:rowOff>
    </xdr:to>
    <xdr:sp macro="" textlink="">
      <xdr:nvSpPr>
        <xdr:cNvPr id="599" name="フローチャート: 判断 598">
          <a:extLst>
            <a:ext uri="{FF2B5EF4-FFF2-40B4-BE49-F238E27FC236}">
              <a16:creationId xmlns:a16="http://schemas.microsoft.com/office/drawing/2014/main" id="{10CE16B5-65CC-4F2A-BC57-B84793C5066C}"/>
            </a:ext>
          </a:extLst>
        </xdr:cNvPr>
        <xdr:cNvSpPr/>
      </xdr:nvSpPr>
      <xdr:spPr>
        <a:xfrm>
          <a:off x="16754475" y="100304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600" name="テキスト ボックス 599">
          <a:extLst>
            <a:ext uri="{FF2B5EF4-FFF2-40B4-BE49-F238E27FC236}">
              <a16:creationId xmlns:a16="http://schemas.microsoft.com/office/drawing/2014/main" id="{1693F5FD-6FD8-4C4A-B776-361A20263FFB}"/>
            </a:ext>
          </a:extLst>
        </xdr:cNvPr>
        <xdr:cNvSpPr txBox="1"/>
      </xdr:nvSpPr>
      <xdr:spPr>
        <a:xfrm>
          <a:off x="197834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601" name="テキスト ボックス 600">
          <a:extLst>
            <a:ext uri="{FF2B5EF4-FFF2-40B4-BE49-F238E27FC236}">
              <a16:creationId xmlns:a16="http://schemas.microsoft.com/office/drawing/2014/main" id="{B7E8999F-35E9-4911-A856-A73C6F4B63D1}"/>
            </a:ext>
          </a:extLst>
        </xdr:cNvPr>
        <xdr:cNvSpPr txBox="1"/>
      </xdr:nvSpPr>
      <xdr:spPr>
        <a:xfrm>
          <a:off x="190309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602" name="テキスト ボックス 601">
          <a:extLst>
            <a:ext uri="{FF2B5EF4-FFF2-40B4-BE49-F238E27FC236}">
              <a16:creationId xmlns:a16="http://schemas.microsoft.com/office/drawing/2014/main" id="{9452BB8E-6C28-484E-B969-4B9494A9B386}"/>
            </a:ext>
          </a:extLst>
        </xdr:cNvPr>
        <xdr:cNvSpPr txBox="1"/>
      </xdr:nvSpPr>
      <xdr:spPr>
        <a:xfrm>
          <a:off x="182213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03" name="テキスト ボックス 602">
          <a:extLst>
            <a:ext uri="{FF2B5EF4-FFF2-40B4-BE49-F238E27FC236}">
              <a16:creationId xmlns:a16="http://schemas.microsoft.com/office/drawing/2014/main" id="{5A95F40A-DD95-4963-B757-9529FCF4A4D9}"/>
            </a:ext>
          </a:extLst>
        </xdr:cNvPr>
        <xdr:cNvSpPr txBox="1"/>
      </xdr:nvSpPr>
      <xdr:spPr>
        <a:xfrm>
          <a:off x="174307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04" name="テキスト ボックス 603">
          <a:extLst>
            <a:ext uri="{FF2B5EF4-FFF2-40B4-BE49-F238E27FC236}">
              <a16:creationId xmlns:a16="http://schemas.microsoft.com/office/drawing/2014/main" id="{00B5A4C9-8F09-41F4-B0EB-CCA9692B1847}"/>
            </a:ext>
          </a:extLst>
        </xdr:cNvPr>
        <xdr:cNvSpPr txBox="1"/>
      </xdr:nvSpPr>
      <xdr:spPr>
        <a:xfrm>
          <a:off x="166306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156845</xdr:rowOff>
    </xdr:from>
    <xdr:to>
      <xdr:col>116</xdr:col>
      <xdr:colOff>114300</xdr:colOff>
      <xdr:row>61</xdr:row>
      <xdr:rowOff>86995</xdr:rowOff>
    </xdr:to>
    <xdr:sp macro="" textlink="">
      <xdr:nvSpPr>
        <xdr:cNvPr id="605" name="楕円 604">
          <a:extLst>
            <a:ext uri="{FF2B5EF4-FFF2-40B4-BE49-F238E27FC236}">
              <a16:creationId xmlns:a16="http://schemas.microsoft.com/office/drawing/2014/main" id="{DFC66B6E-00B7-409A-B716-92BA2060096A}"/>
            </a:ext>
          </a:extLst>
        </xdr:cNvPr>
        <xdr:cNvSpPr/>
      </xdr:nvSpPr>
      <xdr:spPr>
        <a:xfrm>
          <a:off x="19897725" y="98850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8255</xdr:rowOff>
    </xdr:from>
    <xdr:ext cx="469900" cy="255905"/>
    <xdr:sp macro="" textlink="">
      <xdr:nvSpPr>
        <xdr:cNvPr id="606" name="【学校施設】&#10;一人当たり面積該当値テキスト">
          <a:extLst>
            <a:ext uri="{FF2B5EF4-FFF2-40B4-BE49-F238E27FC236}">
              <a16:creationId xmlns:a16="http://schemas.microsoft.com/office/drawing/2014/main" id="{62C2B88A-7BA2-4DAB-8106-16EFA1F8A367}"/>
            </a:ext>
          </a:extLst>
        </xdr:cNvPr>
        <xdr:cNvSpPr txBox="1"/>
      </xdr:nvSpPr>
      <xdr:spPr>
        <a:xfrm>
          <a:off x="19992975" y="97364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164465</xdr:rowOff>
    </xdr:from>
    <xdr:to>
      <xdr:col>112</xdr:col>
      <xdr:colOff>38100</xdr:colOff>
      <xdr:row>61</xdr:row>
      <xdr:rowOff>94615</xdr:rowOff>
    </xdr:to>
    <xdr:sp macro="" textlink="">
      <xdr:nvSpPr>
        <xdr:cNvPr id="607" name="楕円 606">
          <a:extLst>
            <a:ext uri="{FF2B5EF4-FFF2-40B4-BE49-F238E27FC236}">
              <a16:creationId xmlns:a16="http://schemas.microsoft.com/office/drawing/2014/main" id="{377A8BE8-0D47-4A3A-B742-FE62A2ABCD8B}"/>
            </a:ext>
          </a:extLst>
        </xdr:cNvPr>
        <xdr:cNvSpPr/>
      </xdr:nvSpPr>
      <xdr:spPr>
        <a:xfrm>
          <a:off x="19154775" y="98863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36195</xdr:rowOff>
    </xdr:from>
    <xdr:to>
      <xdr:col>116</xdr:col>
      <xdr:colOff>63500</xdr:colOff>
      <xdr:row>61</xdr:row>
      <xdr:rowOff>43815</xdr:rowOff>
    </xdr:to>
    <xdr:cxnSp macro="">
      <xdr:nvCxnSpPr>
        <xdr:cNvPr id="608" name="直線コネクタ 607">
          <a:extLst>
            <a:ext uri="{FF2B5EF4-FFF2-40B4-BE49-F238E27FC236}">
              <a16:creationId xmlns:a16="http://schemas.microsoft.com/office/drawing/2014/main" id="{8C1CEA72-5E87-4A67-8590-1E7938BDF63F}"/>
            </a:ext>
          </a:extLst>
        </xdr:cNvPr>
        <xdr:cNvCxnSpPr/>
      </xdr:nvCxnSpPr>
      <xdr:spPr>
        <a:xfrm flipV="1">
          <a:off x="19202400" y="9923145"/>
          <a:ext cx="752475"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148590</xdr:rowOff>
    </xdr:from>
    <xdr:to>
      <xdr:col>107</xdr:col>
      <xdr:colOff>101600</xdr:colOff>
      <xdr:row>61</xdr:row>
      <xdr:rowOff>78740</xdr:rowOff>
    </xdr:to>
    <xdr:sp macro="" textlink="">
      <xdr:nvSpPr>
        <xdr:cNvPr id="609" name="楕円 608">
          <a:extLst>
            <a:ext uri="{FF2B5EF4-FFF2-40B4-BE49-F238E27FC236}">
              <a16:creationId xmlns:a16="http://schemas.microsoft.com/office/drawing/2014/main" id="{4CCE54CE-FC88-4BCB-9D8D-71F499D3E169}"/>
            </a:ext>
          </a:extLst>
        </xdr:cNvPr>
        <xdr:cNvSpPr/>
      </xdr:nvSpPr>
      <xdr:spPr>
        <a:xfrm>
          <a:off x="18345150" y="98704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27940</xdr:rowOff>
    </xdr:from>
    <xdr:to>
      <xdr:col>111</xdr:col>
      <xdr:colOff>177800</xdr:colOff>
      <xdr:row>61</xdr:row>
      <xdr:rowOff>43815</xdr:rowOff>
    </xdr:to>
    <xdr:cxnSp macro="">
      <xdr:nvCxnSpPr>
        <xdr:cNvPr id="610" name="直線コネクタ 609">
          <a:extLst>
            <a:ext uri="{FF2B5EF4-FFF2-40B4-BE49-F238E27FC236}">
              <a16:creationId xmlns:a16="http://schemas.microsoft.com/office/drawing/2014/main" id="{F2F2FC6D-330B-4BCE-8218-E03FA95A0DF0}"/>
            </a:ext>
          </a:extLst>
        </xdr:cNvPr>
        <xdr:cNvCxnSpPr/>
      </xdr:nvCxnSpPr>
      <xdr:spPr>
        <a:xfrm>
          <a:off x="18392775" y="9918065"/>
          <a:ext cx="8096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161290</xdr:rowOff>
    </xdr:from>
    <xdr:to>
      <xdr:col>102</xdr:col>
      <xdr:colOff>165100</xdr:colOff>
      <xdr:row>61</xdr:row>
      <xdr:rowOff>91440</xdr:rowOff>
    </xdr:to>
    <xdr:sp macro="" textlink="">
      <xdr:nvSpPr>
        <xdr:cNvPr id="611" name="楕円 610">
          <a:extLst>
            <a:ext uri="{FF2B5EF4-FFF2-40B4-BE49-F238E27FC236}">
              <a16:creationId xmlns:a16="http://schemas.microsoft.com/office/drawing/2014/main" id="{762EDFAE-9AC9-46EF-8D34-F59E8939A4C7}"/>
            </a:ext>
          </a:extLst>
        </xdr:cNvPr>
        <xdr:cNvSpPr/>
      </xdr:nvSpPr>
      <xdr:spPr>
        <a:xfrm>
          <a:off x="17554575" y="98894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27940</xdr:rowOff>
    </xdr:from>
    <xdr:to>
      <xdr:col>107</xdr:col>
      <xdr:colOff>50800</xdr:colOff>
      <xdr:row>61</xdr:row>
      <xdr:rowOff>40640</xdr:rowOff>
    </xdr:to>
    <xdr:cxnSp macro="">
      <xdr:nvCxnSpPr>
        <xdr:cNvPr id="612" name="直線コネクタ 611">
          <a:extLst>
            <a:ext uri="{FF2B5EF4-FFF2-40B4-BE49-F238E27FC236}">
              <a16:creationId xmlns:a16="http://schemas.microsoft.com/office/drawing/2014/main" id="{A4193571-08B1-4FA8-A508-A0C9976EDC46}"/>
            </a:ext>
          </a:extLst>
        </xdr:cNvPr>
        <xdr:cNvCxnSpPr/>
      </xdr:nvCxnSpPr>
      <xdr:spPr>
        <a:xfrm flipV="1">
          <a:off x="17602200" y="9918065"/>
          <a:ext cx="79057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167005</xdr:rowOff>
    </xdr:from>
    <xdr:to>
      <xdr:col>98</xdr:col>
      <xdr:colOff>38100</xdr:colOff>
      <xdr:row>61</xdr:row>
      <xdr:rowOff>97790</xdr:rowOff>
    </xdr:to>
    <xdr:sp macro="" textlink="">
      <xdr:nvSpPr>
        <xdr:cNvPr id="613" name="楕円 612">
          <a:extLst>
            <a:ext uri="{FF2B5EF4-FFF2-40B4-BE49-F238E27FC236}">
              <a16:creationId xmlns:a16="http://schemas.microsoft.com/office/drawing/2014/main" id="{2284736C-2CDB-42C4-A556-AC3B5D710427}"/>
            </a:ext>
          </a:extLst>
        </xdr:cNvPr>
        <xdr:cNvSpPr/>
      </xdr:nvSpPr>
      <xdr:spPr>
        <a:xfrm>
          <a:off x="16754475" y="9888855"/>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40640</xdr:rowOff>
    </xdr:from>
    <xdr:to>
      <xdr:col>102</xdr:col>
      <xdr:colOff>114300</xdr:colOff>
      <xdr:row>61</xdr:row>
      <xdr:rowOff>46355</xdr:rowOff>
    </xdr:to>
    <xdr:cxnSp macro="">
      <xdr:nvCxnSpPr>
        <xdr:cNvPr id="614" name="直線コネクタ 613">
          <a:extLst>
            <a:ext uri="{FF2B5EF4-FFF2-40B4-BE49-F238E27FC236}">
              <a16:creationId xmlns:a16="http://schemas.microsoft.com/office/drawing/2014/main" id="{58EFE904-31A2-481D-83F7-953C2C88C202}"/>
            </a:ext>
          </a:extLst>
        </xdr:cNvPr>
        <xdr:cNvCxnSpPr/>
      </xdr:nvCxnSpPr>
      <xdr:spPr>
        <a:xfrm flipV="1">
          <a:off x="16802100" y="992759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27940</xdr:rowOff>
    </xdr:from>
    <xdr:ext cx="469900" cy="259080"/>
    <xdr:sp macro="" textlink="">
      <xdr:nvSpPr>
        <xdr:cNvPr id="615" name="n_1aveValue【学校施設】&#10;一人当たり面積">
          <a:extLst>
            <a:ext uri="{FF2B5EF4-FFF2-40B4-BE49-F238E27FC236}">
              <a16:creationId xmlns:a16="http://schemas.microsoft.com/office/drawing/2014/main" id="{D91F70C2-D475-4259-A2CB-FF14FBAF84FC}"/>
            </a:ext>
          </a:extLst>
        </xdr:cNvPr>
        <xdr:cNvSpPr txBox="1"/>
      </xdr:nvSpPr>
      <xdr:spPr>
        <a:xfrm>
          <a:off x="18983325" y="10079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37465</xdr:rowOff>
    </xdr:from>
    <xdr:ext cx="466725" cy="259080"/>
    <xdr:sp macro="" textlink="">
      <xdr:nvSpPr>
        <xdr:cNvPr id="616" name="n_2aveValue【学校施設】&#10;一人当たり面積">
          <a:extLst>
            <a:ext uri="{FF2B5EF4-FFF2-40B4-BE49-F238E27FC236}">
              <a16:creationId xmlns:a16="http://schemas.microsoft.com/office/drawing/2014/main" id="{607005FE-5BF2-40AF-9C32-B578A08B46DD}"/>
            </a:ext>
          </a:extLst>
        </xdr:cNvPr>
        <xdr:cNvSpPr txBox="1"/>
      </xdr:nvSpPr>
      <xdr:spPr>
        <a:xfrm>
          <a:off x="18183225" y="100863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52070</xdr:rowOff>
    </xdr:from>
    <xdr:ext cx="466725" cy="255905"/>
    <xdr:sp macro="" textlink="">
      <xdr:nvSpPr>
        <xdr:cNvPr id="617" name="n_3aveValue【学校施設】&#10;一人当たり面積">
          <a:extLst>
            <a:ext uri="{FF2B5EF4-FFF2-40B4-BE49-F238E27FC236}">
              <a16:creationId xmlns:a16="http://schemas.microsoft.com/office/drawing/2014/main" id="{52A6796A-ADE0-4175-A010-A09EB90E42D3}"/>
            </a:ext>
          </a:extLst>
        </xdr:cNvPr>
        <xdr:cNvSpPr txBox="1"/>
      </xdr:nvSpPr>
      <xdr:spPr>
        <a:xfrm>
          <a:off x="17383125" y="100977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61595</xdr:rowOff>
    </xdr:from>
    <xdr:ext cx="466725" cy="259080"/>
    <xdr:sp macro="" textlink="">
      <xdr:nvSpPr>
        <xdr:cNvPr id="618" name="n_4aveValue【学校施設】&#10;一人当たり面積">
          <a:extLst>
            <a:ext uri="{FF2B5EF4-FFF2-40B4-BE49-F238E27FC236}">
              <a16:creationId xmlns:a16="http://schemas.microsoft.com/office/drawing/2014/main" id="{047F7884-6F04-4855-8155-5BB05E09A97F}"/>
            </a:ext>
          </a:extLst>
        </xdr:cNvPr>
        <xdr:cNvSpPr txBox="1"/>
      </xdr:nvSpPr>
      <xdr:spPr>
        <a:xfrm>
          <a:off x="16592550" y="101136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111125</xdr:rowOff>
    </xdr:from>
    <xdr:ext cx="469900" cy="255905"/>
    <xdr:sp macro="" textlink="">
      <xdr:nvSpPr>
        <xdr:cNvPr id="619" name="n_1mainValue【学校施設】&#10;一人当たり面積">
          <a:extLst>
            <a:ext uri="{FF2B5EF4-FFF2-40B4-BE49-F238E27FC236}">
              <a16:creationId xmlns:a16="http://schemas.microsoft.com/office/drawing/2014/main" id="{67AA1699-5CE2-477E-A0A1-1966CD4D9DD3}"/>
            </a:ext>
          </a:extLst>
        </xdr:cNvPr>
        <xdr:cNvSpPr txBox="1"/>
      </xdr:nvSpPr>
      <xdr:spPr>
        <a:xfrm>
          <a:off x="18983325" y="96742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95250</xdr:rowOff>
    </xdr:from>
    <xdr:ext cx="466725" cy="259080"/>
    <xdr:sp macro="" textlink="">
      <xdr:nvSpPr>
        <xdr:cNvPr id="620" name="n_2mainValue【学校施設】&#10;一人当たり面積">
          <a:extLst>
            <a:ext uri="{FF2B5EF4-FFF2-40B4-BE49-F238E27FC236}">
              <a16:creationId xmlns:a16="http://schemas.microsoft.com/office/drawing/2014/main" id="{58D17E08-21F7-4E32-8019-B989123AC344}"/>
            </a:ext>
          </a:extLst>
        </xdr:cNvPr>
        <xdr:cNvSpPr txBox="1"/>
      </xdr:nvSpPr>
      <xdr:spPr>
        <a:xfrm>
          <a:off x="18183225" y="9658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107950</xdr:rowOff>
    </xdr:from>
    <xdr:ext cx="466725" cy="259080"/>
    <xdr:sp macro="" textlink="">
      <xdr:nvSpPr>
        <xdr:cNvPr id="621" name="n_3mainValue【学校施設】&#10;一人当たり面積">
          <a:extLst>
            <a:ext uri="{FF2B5EF4-FFF2-40B4-BE49-F238E27FC236}">
              <a16:creationId xmlns:a16="http://schemas.microsoft.com/office/drawing/2014/main" id="{78CB46C7-639A-4DDA-BE65-ACBE8E30D33D}"/>
            </a:ext>
          </a:extLst>
        </xdr:cNvPr>
        <xdr:cNvSpPr txBox="1"/>
      </xdr:nvSpPr>
      <xdr:spPr>
        <a:xfrm>
          <a:off x="17383125" y="96678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113665</xdr:rowOff>
    </xdr:from>
    <xdr:ext cx="466725" cy="258445"/>
    <xdr:sp macro="" textlink="">
      <xdr:nvSpPr>
        <xdr:cNvPr id="622" name="n_4mainValue【学校施設】&#10;一人当たり面積">
          <a:extLst>
            <a:ext uri="{FF2B5EF4-FFF2-40B4-BE49-F238E27FC236}">
              <a16:creationId xmlns:a16="http://schemas.microsoft.com/office/drawing/2014/main" id="{9B94C4B7-6A14-4610-BF5B-E40AC0D12305}"/>
            </a:ext>
          </a:extLst>
        </xdr:cNvPr>
        <xdr:cNvSpPr txBox="1"/>
      </xdr:nvSpPr>
      <xdr:spPr>
        <a:xfrm>
          <a:off x="16592550" y="96767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33B499CF-A96B-4597-B151-298C84F782AB}"/>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E7034D2-3EA4-4C31-81EF-72AF001C29E3}"/>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2D8DB29B-2218-4DBD-AA37-235F5B9FE728}"/>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6CDE42D5-1258-43BA-BDA4-779E847CA250}"/>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97268F92-D131-49A6-B1E4-505C58908338}"/>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B7CBCA7-BE17-4761-99A6-2E55474AF3BB}"/>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6B264E7-9B4D-4C29-8D07-D6C2BE2E2984}"/>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6CB2B92-74D2-4400-A688-321E916DCDA4}"/>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631" name="テキスト ボックス 630">
          <a:extLst>
            <a:ext uri="{FF2B5EF4-FFF2-40B4-BE49-F238E27FC236}">
              <a16:creationId xmlns:a16="http://schemas.microsoft.com/office/drawing/2014/main" id="{5DAEC20B-9303-425F-B3C3-80345670C43D}"/>
            </a:ext>
          </a:extLst>
        </xdr:cNvPr>
        <xdr:cNvSpPr txBox="1"/>
      </xdr:nvSpPr>
      <xdr:spPr>
        <a:xfrm>
          <a:off x="11172825" y="12068175"/>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E9176251-2B9D-4C51-A99A-BF77C2E70E41}"/>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633" name="テキスト ボックス 632">
          <a:extLst>
            <a:ext uri="{FF2B5EF4-FFF2-40B4-BE49-F238E27FC236}">
              <a16:creationId xmlns:a16="http://schemas.microsoft.com/office/drawing/2014/main" id="{ED1ECD55-9AC5-4D53-A3F5-DC913183E9A7}"/>
            </a:ext>
          </a:extLst>
        </xdr:cNvPr>
        <xdr:cNvSpPr txBox="1"/>
      </xdr:nvSpPr>
      <xdr:spPr>
        <a:xfrm>
          <a:off x="10794365" y="14265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27E4235A-3E3E-44AB-96C9-24A39BEC66B0}"/>
            </a:ext>
          </a:extLst>
        </xdr:cNvPr>
        <xdr:cNvCxnSpPr/>
      </xdr:nvCxnSpPr>
      <xdr:spPr>
        <a:xfrm>
          <a:off x="11210925" y="140493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185" cy="255905"/>
    <xdr:sp macro="" textlink="">
      <xdr:nvSpPr>
        <xdr:cNvPr id="635" name="テキスト ボックス 634">
          <a:extLst>
            <a:ext uri="{FF2B5EF4-FFF2-40B4-BE49-F238E27FC236}">
              <a16:creationId xmlns:a16="http://schemas.microsoft.com/office/drawing/2014/main" id="{AE0F595F-9FBA-4495-88B4-593BF16AE6E3}"/>
            </a:ext>
          </a:extLst>
        </xdr:cNvPr>
        <xdr:cNvSpPr txBox="1"/>
      </xdr:nvSpPr>
      <xdr:spPr>
        <a:xfrm>
          <a:off x="10794365" y="139134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75346663-2260-41D9-939C-C37FC7000506}"/>
            </a:ext>
          </a:extLst>
        </xdr:cNvPr>
        <xdr:cNvCxnSpPr/>
      </xdr:nvCxnSpPr>
      <xdr:spPr>
        <a:xfrm>
          <a:off x="11210925" y="13687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37" name="テキスト ボックス 636">
          <a:extLst>
            <a:ext uri="{FF2B5EF4-FFF2-40B4-BE49-F238E27FC236}">
              <a16:creationId xmlns:a16="http://schemas.microsoft.com/office/drawing/2014/main" id="{44EFB292-A48E-4139-B2AE-5DC2B9FBD871}"/>
            </a:ext>
          </a:extLst>
        </xdr:cNvPr>
        <xdr:cNvSpPr txBox="1"/>
      </xdr:nvSpPr>
      <xdr:spPr>
        <a:xfrm>
          <a:off x="10845800"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B7B833D-0FE5-4F13-BF1E-B109446D54DF}"/>
            </a:ext>
          </a:extLst>
        </xdr:cNvPr>
        <xdr:cNvCxnSpPr/>
      </xdr:nvCxnSpPr>
      <xdr:spPr>
        <a:xfrm>
          <a:off x="11210925" y="13325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9" name="テキスト ボックス 638">
          <a:extLst>
            <a:ext uri="{FF2B5EF4-FFF2-40B4-BE49-F238E27FC236}">
              <a16:creationId xmlns:a16="http://schemas.microsoft.com/office/drawing/2014/main" id="{ACC4817C-E4E5-4D9B-AC62-8907794E0C87}"/>
            </a:ext>
          </a:extLst>
        </xdr:cNvPr>
        <xdr:cNvSpPr txBox="1"/>
      </xdr:nvSpPr>
      <xdr:spPr>
        <a:xfrm>
          <a:off x="10845800"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CF8B9FAC-08CC-4774-9F7C-3345591216A0}"/>
            </a:ext>
          </a:extLst>
        </xdr:cNvPr>
        <xdr:cNvCxnSpPr/>
      </xdr:nvCxnSpPr>
      <xdr:spPr>
        <a:xfrm>
          <a:off x="11210925" y="129635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905"/>
    <xdr:sp macro="" textlink="">
      <xdr:nvSpPr>
        <xdr:cNvPr id="641" name="テキスト ボックス 640">
          <a:extLst>
            <a:ext uri="{FF2B5EF4-FFF2-40B4-BE49-F238E27FC236}">
              <a16:creationId xmlns:a16="http://schemas.microsoft.com/office/drawing/2014/main" id="{C95953A5-9F32-47D4-B5A6-12F7773DBA7E}"/>
            </a:ext>
          </a:extLst>
        </xdr:cNvPr>
        <xdr:cNvSpPr txBox="1"/>
      </xdr:nvSpPr>
      <xdr:spPr>
        <a:xfrm>
          <a:off x="10845800" y="128276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9E194CC5-EFE9-40E0-BE76-1AA5FCA71D51}"/>
            </a:ext>
          </a:extLst>
        </xdr:cNvPr>
        <xdr:cNvCxnSpPr/>
      </xdr:nvCxnSpPr>
      <xdr:spPr>
        <a:xfrm>
          <a:off x="11210925" y="12611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43" name="テキスト ボックス 642">
          <a:extLst>
            <a:ext uri="{FF2B5EF4-FFF2-40B4-BE49-F238E27FC236}">
              <a16:creationId xmlns:a16="http://schemas.microsoft.com/office/drawing/2014/main" id="{1D766ABE-87F9-4CE2-826E-F2CF0D414039}"/>
            </a:ext>
          </a:extLst>
        </xdr:cNvPr>
        <xdr:cNvSpPr txBox="1"/>
      </xdr:nvSpPr>
      <xdr:spPr>
        <a:xfrm>
          <a:off x="10845800"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BA5E50A-1E23-48CB-90DB-A4F17066B000}"/>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645" name="テキスト ボックス 644">
          <a:extLst>
            <a:ext uri="{FF2B5EF4-FFF2-40B4-BE49-F238E27FC236}">
              <a16:creationId xmlns:a16="http://schemas.microsoft.com/office/drawing/2014/main" id="{21A83D04-61A9-4055-878D-F557B49D1DBC}"/>
            </a:ext>
          </a:extLst>
        </xdr:cNvPr>
        <xdr:cNvSpPr txBox="1"/>
      </xdr:nvSpPr>
      <xdr:spPr>
        <a:xfrm>
          <a:off x="10903585" y="121132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019F1F9-C0F8-4134-8028-1D9720394A81}"/>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43815</xdr:rowOff>
    </xdr:from>
    <xdr:to>
      <xdr:col>85</xdr:col>
      <xdr:colOff>126365</xdr:colOff>
      <xdr:row>86</xdr:row>
      <xdr:rowOff>114300</xdr:rowOff>
    </xdr:to>
    <xdr:cxnSp macro="">
      <xdr:nvCxnSpPr>
        <xdr:cNvPr id="647" name="直線コネクタ 646">
          <a:extLst>
            <a:ext uri="{FF2B5EF4-FFF2-40B4-BE49-F238E27FC236}">
              <a16:creationId xmlns:a16="http://schemas.microsoft.com/office/drawing/2014/main" id="{CB8DB382-FFEB-444B-A717-803A3AFFB0EE}"/>
            </a:ext>
          </a:extLst>
        </xdr:cNvPr>
        <xdr:cNvCxnSpPr/>
      </xdr:nvCxnSpPr>
      <xdr:spPr>
        <a:xfrm flipV="1">
          <a:off x="14696440" y="12524740"/>
          <a:ext cx="0" cy="1524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648" name="【児童館】&#10;有形固定資産減価償却率最小値テキスト">
          <a:extLst>
            <a:ext uri="{FF2B5EF4-FFF2-40B4-BE49-F238E27FC236}">
              <a16:creationId xmlns:a16="http://schemas.microsoft.com/office/drawing/2014/main" id="{0C5859EB-EAB4-44FE-A564-F2324388ACB0}"/>
            </a:ext>
          </a:extLst>
        </xdr:cNvPr>
        <xdr:cNvSpPr txBox="1"/>
      </xdr:nvSpPr>
      <xdr:spPr>
        <a:xfrm>
          <a:off x="14735175" y="140563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3DEDD002-6C6C-4541-9D5C-EFE903A865C8}"/>
            </a:ext>
          </a:extLst>
        </xdr:cNvPr>
        <xdr:cNvCxnSpPr/>
      </xdr:nvCxnSpPr>
      <xdr:spPr>
        <a:xfrm>
          <a:off x="14611350" y="140493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161925</xdr:rowOff>
    </xdr:from>
    <xdr:ext cx="405130" cy="259080"/>
    <xdr:sp macro="" textlink="">
      <xdr:nvSpPr>
        <xdr:cNvPr id="650" name="【児童館】&#10;有形固定資産減価償却率最大値テキスト">
          <a:extLst>
            <a:ext uri="{FF2B5EF4-FFF2-40B4-BE49-F238E27FC236}">
              <a16:creationId xmlns:a16="http://schemas.microsoft.com/office/drawing/2014/main" id="{F727AE4C-B819-4C46-B9BC-151F47FAD4AA}"/>
            </a:ext>
          </a:extLst>
        </xdr:cNvPr>
        <xdr:cNvSpPr txBox="1"/>
      </xdr:nvSpPr>
      <xdr:spPr>
        <a:xfrm>
          <a:off x="14735175" y="123126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43815</xdr:rowOff>
    </xdr:from>
    <xdr:to>
      <xdr:col>86</xdr:col>
      <xdr:colOff>25400</xdr:colOff>
      <xdr:row>77</xdr:row>
      <xdr:rowOff>43815</xdr:rowOff>
    </xdr:to>
    <xdr:cxnSp macro="">
      <xdr:nvCxnSpPr>
        <xdr:cNvPr id="651" name="直線コネクタ 650">
          <a:extLst>
            <a:ext uri="{FF2B5EF4-FFF2-40B4-BE49-F238E27FC236}">
              <a16:creationId xmlns:a16="http://schemas.microsoft.com/office/drawing/2014/main" id="{B981BA75-A6B3-4A1E-9669-3C2085197AE0}"/>
            </a:ext>
          </a:extLst>
        </xdr:cNvPr>
        <xdr:cNvCxnSpPr/>
      </xdr:nvCxnSpPr>
      <xdr:spPr>
        <a:xfrm>
          <a:off x="14611350" y="125247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13970</xdr:rowOff>
    </xdr:from>
    <xdr:ext cx="405130" cy="259080"/>
    <xdr:sp macro="" textlink="">
      <xdr:nvSpPr>
        <xdr:cNvPr id="652" name="【児童館】&#10;有形固定資産減価償却率平均値テキスト">
          <a:extLst>
            <a:ext uri="{FF2B5EF4-FFF2-40B4-BE49-F238E27FC236}">
              <a16:creationId xmlns:a16="http://schemas.microsoft.com/office/drawing/2014/main" id="{C64F3E03-6417-452F-9063-9053D9E8A97B}"/>
            </a:ext>
          </a:extLst>
        </xdr:cNvPr>
        <xdr:cNvSpPr txBox="1"/>
      </xdr:nvSpPr>
      <xdr:spPr>
        <a:xfrm>
          <a:off x="14735175" y="131362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162560</xdr:rowOff>
    </xdr:from>
    <xdr:to>
      <xdr:col>85</xdr:col>
      <xdr:colOff>177800</xdr:colOff>
      <xdr:row>82</xdr:row>
      <xdr:rowOff>92710</xdr:rowOff>
    </xdr:to>
    <xdr:sp macro="" textlink="">
      <xdr:nvSpPr>
        <xdr:cNvPr id="653" name="フローチャート: 判断 652">
          <a:extLst>
            <a:ext uri="{FF2B5EF4-FFF2-40B4-BE49-F238E27FC236}">
              <a16:creationId xmlns:a16="http://schemas.microsoft.com/office/drawing/2014/main" id="{8D7F3D72-A703-4285-BD42-6FF3C3F06476}"/>
            </a:ext>
          </a:extLst>
        </xdr:cNvPr>
        <xdr:cNvSpPr/>
      </xdr:nvSpPr>
      <xdr:spPr>
        <a:xfrm>
          <a:off x="14649450" y="13284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28CB6A4F-F88E-472A-B8BA-933F54ABD829}"/>
            </a:ext>
          </a:extLst>
        </xdr:cNvPr>
        <xdr:cNvSpPr/>
      </xdr:nvSpPr>
      <xdr:spPr>
        <a:xfrm>
          <a:off x="13887450" y="132842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153035</xdr:rowOff>
    </xdr:from>
    <xdr:to>
      <xdr:col>76</xdr:col>
      <xdr:colOff>165100</xdr:colOff>
      <xdr:row>82</xdr:row>
      <xdr:rowOff>83185</xdr:rowOff>
    </xdr:to>
    <xdr:sp macro="" textlink="">
      <xdr:nvSpPr>
        <xdr:cNvPr id="655" name="フローチャート: 判断 654">
          <a:extLst>
            <a:ext uri="{FF2B5EF4-FFF2-40B4-BE49-F238E27FC236}">
              <a16:creationId xmlns:a16="http://schemas.microsoft.com/office/drawing/2014/main" id="{FF99B4D2-657D-4C75-A07C-83660CC6E6D0}"/>
            </a:ext>
          </a:extLst>
        </xdr:cNvPr>
        <xdr:cNvSpPr/>
      </xdr:nvSpPr>
      <xdr:spPr>
        <a:xfrm>
          <a:off x="13096875" y="132784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82364EAD-7129-4D95-841C-5DECB42C2170}"/>
            </a:ext>
          </a:extLst>
        </xdr:cNvPr>
        <xdr:cNvSpPr/>
      </xdr:nvSpPr>
      <xdr:spPr>
        <a:xfrm>
          <a:off x="12296775" y="132765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154FC60C-FD46-4F11-8186-0B962688A8A1}"/>
            </a:ext>
          </a:extLst>
        </xdr:cNvPr>
        <xdr:cNvSpPr/>
      </xdr:nvSpPr>
      <xdr:spPr>
        <a:xfrm>
          <a:off x="114871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10EC59C3-422E-45AE-9B05-E0126526E008}"/>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65CE58B6-D6F8-4A5B-93AC-8E6BC4C0E8C6}"/>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74F9031D-35BD-4D47-8646-C380E28DF972}"/>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1" name="テキスト ボックス 660">
          <a:extLst>
            <a:ext uri="{FF2B5EF4-FFF2-40B4-BE49-F238E27FC236}">
              <a16:creationId xmlns:a16="http://schemas.microsoft.com/office/drawing/2014/main" id="{1D332785-D170-48EE-87F4-A597783B794C}"/>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2" name="テキスト ボックス 661">
          <a:extLst>
            <a:ext uri="{FF2B5EF4-FFF2-40B4-BE49-F238E27FC236}">
              <a16:creationId xmlns:a16="http://schemas.microsoft.com/office/drawing/2014/main" id="{FC473611-65C8-442E-A3E0-9A8C31AC5F68}"/>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84455</xdr:rowOff>
    </xdr:from>
    <xdr:to>
      <xdr:col>85</xdr:col>
      <xdr:colOff>177800</xdr:colOff>
      <xdr:row>84</xdr:row>
      <xdr:rowOff>14605</xdr:rowOff>
    </xdr:to>
    <xdr:sp macro="" textlink="">
      <xdr:nvSpPr>
        <xdr:cNvPr id="663" name="楕円 662">
          <a:extLst>
            <a:ext uri="{FF2B5EF4-FFF2-40B4-BE49-F238E27FC236}">
              <a16:creationId xmlns:a16="http://schemas.microsoft.com/office/drawing/2014/main" id="{F968A102-43E1-43D0-A6EA-E6E72F3BEA9D}"/>
            </a:ext>
          </a:extLst>
        </xdr:cNvPr>
        <xdr:cNvSpPr/>
      </xdr:nvSpPr>
      <xdr:spPr>
        <a:xfrm>
          <a:off x="14649450" y="135369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63500</xdr:rowOff>
    </xdr:from>
    <xdr:ext cx="405130" cy="255905"/>
    <xdr:sp macro="" textlink="">
      <xdr:nvSpPr>
        <xdr:cNvPr id="664" name="【児童館】&#10;有形固定資産減価償却率該当値テキスト">
          <a:extLst>
            <a:ext uri="{FF2B5EF4-FFF2-40B4-BE49-F238E27FC236}">
              <a16:creationId xmlns:a16="http://schemas.microsoft.com/office/drawing/2014/main" id="{9FB0975C-A31D-4B3B-A02C-37BB80ADB3AE}"/>
            </a:ext>
          </a:extLst>
        </xdr:cNvPr>
        <xdr:cNvSpPr txBox="1"/>
      </xdr:nvSpPr>
      <xdr:spPr>
        <a:xfrm>
          <a:off x="14735175" y="135159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53975</xdr:rowOff>
    </xdr:from>
    <xdr:to>
      <xdr:col>81</xdr:col>
      <xdr:colOff>101600</xdr:colOff>
      <xdr:row>83</xdr:row>
      <xdr:rowOff>155575</xdr:rowOff>
    </xdr:to>
    <xdr:sp macro="" textlink="">
      <xdr:nvSpPr>
        <xdr:cNvPr id="665" name="楕円 664">
          <a:extLst>
            <a:ext uri="{FF2B5EF4-FFF2-40B4-BE49-F238E27FC236}">
              <a16:creationId xmlns:a16="http://schemas.microsoft.com/office/drawing/2014/main" id="{349801C0-D036-4267-8A4A-52515535FA3A}"/>
            </a:ext>
          </a:extLst>
        </xdr:cNvPr>
        <xdr:cNvSpPr/>
      </xdr:nvSpPr>
      <xdr:spPr>
        <a:xfrm>
          <a:off x="13887450" y="135032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104775</xdr:rowOff>
    </xdr:from>
    <xdr:to>
      <xdr:col>85</xdr:col>
      <xdr:colOff>127000</xdr:colOff>
      <xdr:row>83</xdr:row>
      <xdr:rowOff>135255</xdr:rowOff>
    </xdr:to>
    <xdr:cxnSp macro="">
      <xdr:nvCxnSpPr>
        <xdr:cNvPr id="666" name="直線コネクタ 665">
          <a:extLst>
            <a:ext uri="{FF2B5EF4-FFF2-40B4-BE49-F238E27FC236}">
              <a16:creationId xmlns:a16="http://schemas.microsoft.com/office/drawing/2014/main" id="{BD10DF09-C353-4006-A426-A0E827FC45C3}"/>
            </a:ext>
          </a:extLst>
        </xdr:cNvPr>
        <xdr:cNvCxnSpPr/>
      </xdr:nvCxnSpPr>
      <xdr:spPr>
        <a:xfrm>
          <a:off x="13935075" y="13550900"/>
          <a:ext cx="762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67" name="楕円 666">
          <a:extLst>
            <a:ext uri="{FF2B5EF4-FFF2-40B4-BE49-F238E27FC236}">
              <a16:creationId xmlns:a16="http://schemas.microsoft.com/office/drawing/2014/main" id="{F35F74A5-55CB-4795-8B2C-4428F1F466D7}"/>
            </a:ext>
          </a:extLst>
        </xdr:cNvPr>
        <xdr:cNvSpPr/>
      </xdr:nvSpPr>
      <xdr:spPr>
        <a:xfrm>
          <a:off x="13096875" y="134670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68580</xdr:rowOff>
    </xdr:from>
    <xdr:to>
      <xdr:col>81</xdr:col>
      <xdr:colOff>50800</xdr:colOff>
      <xdr:row>83</xdr:row>
      <xdr:rowOff>104775</xdr:rowOff>
    </xdr:to>
    <xdr:cxnSp macro="">
      <xdr:nvCxnSpPr>
        <xdr:cNvPr id="668" name="直線コネクタ 667">
          <a:extLst>
            <a:ext uri="{FF2B5EF4-FFF2-40B4-BE49-F238E27FC236}">
              <a16:creationId xmlns:a16="http://schemas.microsoft.com/office/drawing/2014/main" id="{0289F07E-3E6C-423C-A1CA-70EFAAF40F46}"/>
            </a:ext>
          </a:extLst>
        </xdr:cNvPr>
        <xdr:cNvCxnSpPr/>
      </xdr:nvCxnSpPr>
      <xdr:spPr>
        <a:xfrm>
          <a:off x="13144500" y="13514705"/>
          <a:ext cx="79057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153035</xdr:rowOff>
    </xdr:from>
    <xdr:to>
      <xdr:col>72</xdr:col>
      <xdr:colOff>38100</xdr:colOff>
      <xdr:row>83</xdr:row>
      <xdr:rowOff>83185</xdr:rowOff>
    </xdr:to>
    <xdr:sp macro="" textlink="">
      <xdr:nvSpPr>
        <xdr:cNvPr id="669" name="楕円 668">
          <a:extLst>
            <a:ext uri="{FF2B5EF4-FFF2-40B4-BE49-F238E27FC236}">
              <a16:creationId xmlns:a16="http://schemas.microsoft.com/office/drawing/2014/main" id="{60E405E0-5806-42F0-BC0B-BB5A5C756640}"/>
            </a:ext>
          </a:extLst>
        </xdr:cNvPr>
        <xdr:cNvSpPr/>
      </xdr:nvSpPr>
      <xdr:spPr>
        <a:xfrm>
          <a:off x="12296775" y="134404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32385</xdr:rowOff>
    </xdr:from>
    <xdr:to>
      <xdr:col>76</xdr:col>
      <xdr:colOff>114300</xdr:colOff>
      <xdr:row>83</xdr:row>
      <xdr:rowOff>68580</xdr:rowOff>
    </xdr:to>
    <xdr:cxnSp macro="">
      <xdr:nvCxnSpPr>
        <xdr:cNvPr id="670" name="直線コネクタ 669">
          <a:extLst>
            <a:ext uri="{FF2B5EF4-FFF2-40B4-BE49-F238E27FC236}">
              <a16:creationId xmlns:a16="http://schemas.microsoft.com/office/drawing/2014/main" id="{E6631BBA-91E3-4600-8A16-2805BFDEECCA}"/>
            </a:ext>
          </a:extLst>
        </xdr:cNvPr>
        <xdr:cNvCxnSpPr/>
      </xdr:nvCxnSpPr>
      <xdr:spPr>
        <a:xfrm>
          <a:off x="12344400" y="13478510"/>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101600</xdr:rowOff>
    </xdr:from>
    <xdr:to>
      <xdr:col>67</xdr:col>
      <xdr:colOff>101600</xdr:colOff>
      <xdr:row>82</xdr:row>
      <xdr:rowOff>31750</xdr:rowOff>
    </xdr:to>
    <xdr:sp macro="" textlink="">
      <xdr:nvSpPr>
        <xdr:cNvPr id="671" name="楕円 670">
          <a:extLst>
            <a:ext uri="{FF2B5EF4-FFF2-40B4-BE49-F238E27FC236}">
              <a16:creationId xmlns:a16="http://schemas.microsoft.com/office/drawing/2014/main" id="{4E8CEA3E-7245-4517-AA78-2C80578D5A86}"/>
            </a:ext>
          </a:extLst>
        </xdr:cNvPr>
        <xdr:cNvSpPr/>
      </xdr:nvSpPr>
      <xdr:spPr>
        <a:xfrm>
          <a:off x="11487150" y="132302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152400</xdr:rowOff>
    </xdr:from>
    <xdr:to>
      <xdr:col>71</xdr:col>
      <xdr:colOff>177800</xdr:colOff>
      <xdr:row>83</xdr:row>
      <xdr:rowOff>32385</xdr:rowOff>
    </xdr:to>
    <xdr:cxnSp macro="">
      <xdr:nvCxnSpPr>
        <xdr:cNvPr id="672" name="直線コネクタ 671">
          <a:extLst>
            <a:ext uri="{FF2B5EF4-FFF2-40B4-BE49-F238E27FC236}">
              <a16:creationId xmlns:a16="http://schemas.microsoft.com/office/drawing/2014/main" id="{DC65F992-D249-4D77-918D-1F47E10D4C74}"/>
            </a:ext>
          </a:extLst>
        </xdr:cNvPr>
        <xdr:cNvCxnSpPr/>
      </xdr:nvCxnSpPr>
      <xdr:spPr>
        <a:xfrm>
          <a:off x="11534775" y="13277850"/>
          <a:ext cx="809625"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114935</xdr:rowOff>
    </xdr:from>
    <xdr:ext cx="405130" cy="259080"/>
    <xdr:sp macro="" textlink="">
      <xdr:nvSpPr>
        <xdr:cNvPr id="673" name="n_1aveValue【児童館】&#10;有形固定資産減価償却率">
          <a:extLst>
            <a:ext uri="{FF2B5EF4-FFF2-40B4-BE49-F238E27FC236}">
              <a16:creationId xmlns:a16="http://schemas.microsoft.com/office/drawing/2014/main" id="{131036E8-E166-425D-A7B5-67BC43FAB82B}"/>
            </a:ext>
          </a:extLst>
        </xdr:cNvPr>
        <xdr:cNvSpPr txBox="1"/>
      </xdr:nvSpPr>
      <xdr:spPr>
        <a:xfrm>
          <a:off x="13745210" y="13078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99695</xdr:rowOff>
    </xdr:from>
    <xdr:ext cx="401955" cy="255905"/>
    <xdr:sp macro="" textlink="">
      <xdr:nvSpPr>
        <xdr:cNvPr id="674" name="n_2aveValue【児童館】&#10;有形固定資産減価償却率">
          <a:extLst>
            <a:ext uri="{FF2B5EF4-FFF2-40B4-BE49-F238E27FC236}">
              <a16:creationId xmlns:a16="http://schemas.microsoft.com/office/drawing/2014/main" id="{679C6FA4-F89D-4BCD-A4B8-094ED450F105}"/>
            </a:ext>
          </a:extLst>
        </xdr:cNvPr>
        <xdr:cNvSpPr txBox="1"/>
      </xdr:nvSpPr>
      <xdr:spPr>
        <a:xfrm>
          <a:off x="12964160" y="130663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97790</xdr:rowOff>
    </xdr:from>
    <xdr:ext cx="401955" cy="255905"/>
    <xdr:sp macro="" textlink="">
      <xdr:nvSpPr>
        <xdr:cNvPr id="675" name="n_3aveValue【児童館】&#10;有形固定資産減価償却率">
          <a:extLst>
            <a:ext uri="{FF2B5EF4-FFF2-40B4-BE49-F238E27FC236}">
              <a16:creationId xmlns:a16="http://schemas.microsoft.com/office/drawing/2014/main" id="{846E1931-6438-493A-AEE5-3CC66DB9BD61}"/>
            </a:ext>
          </a:extLst>
        </xdr:cNvPr>
        <xdr:cNvSpPr txBox="1"/>
      </xdr:nvSpPr>
      <xdr:spPr>
        <a:xfrm>
          <a:off x="12164060" y="130613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106680</xdr:rowOff>
    </xdr:from>
    <xdr:ext cx="401955" cy="259080"/>
    <xdr:sp macro="" textlink="">
      <xdr:nvSpPr>
        <xdr:cNvPr id="676" name="n_4aveValue【児童館】&#10;有形固定資産減価償却率">
          <a:extLst>
            <a:ext uri="{FF2B5EF4-FFF2-40B4-BE49-F238E27FC236}">
              <a16:creationId xmlns:a16="http://schemas.microsoft.com/office/drawing/2014/main" id="{EB66631F-F0D6-4116-91CA-635F91E44259}"/>
            </a:ext>
          </a:extLst>
        </xdr:cNvPr>
        <xdr:cNvSpPr txBox="1"/>
      </xdr:nvSpPr>
      <xdr:spPr>
        <a:xfrm>
          <a:off x="11354435" y="13390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146685</xdr:rowOff>
    </xdr:from>
    <xdr:ext cx="405130" cy="255905"/>
    <xdr:sp macro="" textlink="">
      <xdr:nvSpPr>
        <xdr:cNvPr id="677" name="n_1mainValue【児童館】&#10;有形固定資産減価償却率">
          <a:extLst>
            <a:ext uri="{FF2B5EF4-FFF2-40B4-BE49-F238E27FC236}">
              <a16:creationId xmlns:a16="http://schemas.microsoft.com/office/drawing/2014/main" id="{9E807DDC-B8C7-481A-BF45-22300A484D93}"/>
            </a:ext>
          </a:extLst>
        </xdr:cNvPr>
        <xdr:cNvSpPr txBox="1"/>
      </xdr:nvSpPr>
      <xdr:spPr>
        <a:xfrm>
          <a:off x="13745210" y="135928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110490</xdr:rowOff>
    </xdr:from>
    <xdr:ext cx="401955" cy="255905"/>
    <xdr:sp macro="" textlink="">
      <xdr:nvSpPr>
        <xdr:cNvPr id="678" name="n_2mainValue【児童館】&#10;有形固定資産減価償却率">
          <a:extLst>
            <a:ext uri="{FF2B5EF4-FFF2-40B4-BE49-F238E27FC236}">
              <a16:creationId xmlns:a16="http://schemas.microsoft.com/office/drawing/2014/main" id="{05C37AEF-C89F-4057-B570-6E6B905B00BE}"/>
            </a:ext>
          </a:extLst>
        </xdr:cNvPr>
        <xdr:cNvSpPr txBox="1"/>
      </xdr:nvSpPr>
      <xdr:spPr>
        <a:xfrm>
          <a:off x="12964160" y="135566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74930</xdr:rowOff>
    </xdr:from>
    <xdr:ext cx="401955" cy="255905"/>
    <xdr:sp macro="" textlink="">
      <xdr:nvSpPr>
        <xdr:cNvPr id="679" name="n_3mainValue【児童館】&#10;有形固定資産減価償却率">
          <a:extLst>
            <a:ext uri="{FF2B5EF4-FFF2-40B4-BE49-F238E27FC236}">
              <a16:creationId xmlns:a16="http://schemas.microsoft.com/office/drawing/2014/main" id="{6B398210-C49E-4FF6-92FC-211AB0A2AD14}"/>
            </a:ext>
          </a:extLst>
        </xdr:cNvPr>
        <xdr:cNvSpPr txBox="1"/>
      </xdr:nvSpPr>
      <xdr:spPr>
        <a:xfrm>
          <a:off x="12164060" y="135242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48260</xdr:rowOff>
    </xdr:from>
    <xdr:ext cx="401955" cy="259080"/>
    <xdr:sp macro="" textlink="">
      <xdr:nvSpPr>
        <xdr:cNvPr id="680" name="n_4mainValue【児童館】&#10;有形固定資産減価償却率">
          <a:extLst>
            <a:ext uri="{FF2B5EF4-FFF2-40B4-BE49-F238E27FC236}">
              <a16:creationId xmlns:a16="http://schemas.microsoft.com/office/drawing/2014/main" id="{5088F5FC-FA0C-4517-9EF6-890A3C4FA15E}"/>
            </a:ext>
          </a:extLst>
        </xdr:cNvPr>
        <xdr:cNvSpPr txBox="1"/>
      </xdr:nvSpPr>
      <xdr:spPr>
        <a:xfrm>
          <a:off x="11354435" y="130086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1F5011F6-3688-4F12-85F4-E53BBC12C7C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33E13BC5-BABA-48C4-9478-F890087B477A}"/>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2EDF013C-21F2-413F-B2F0-07F871B13660}"/>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28656C72-D74C-4F2E-B093-022ACDB1039D}"/>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646EA37F-BC72-4EB7-9CE1-74F0D27B3FA3}"/>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CCD55F35-8483-4CF6-8F57-541F6B7CC9B0}"/>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3A8650FC-AB2C-410A-9140-C0E5AAFEAEEF}"/>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3BE3A718-CCE9-4163-9DCF-5DE59CAD82BB}"/>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689" name="テキスト ボックス 688">
          <a:extLst>
            <a:ext uri="{FF2B5EF4-FFF2-40B4-BE49-F238E27FC236}">
              <a16:creationId xmlns:a16="http://schemas.microsoft.com/office/drawing/2014/main" id="{B6BB13FD-519B-4068-ADAE-05593C111D4D}"/>
            </a:ext>
          </a:extLst>
        </xdr:cNvPr>
        <xdr:cNvSpPr txBox="1"/>
      </xdr:nvSpPr>
      <xdr:spPr>
        <a:xfrm>
          <a:off x="16440150" y="12068175"/>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3FCE45E1-1408-42E1-B407-A7B8CE66926A}"/>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60EE7027-9C51-436E-A960-F9626E5C5054}"/>
            </a:ext>
          </a:extLst>
        </xdr:cNvPr>
        <xdr:cNvCxnSpPr/>
      </xdr:nvCxnSpPr>
      <xdr:spPr>
        <a:xfrm>
          <a:off x="16459200" y="13973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185" cy="259080"/>
    <xdr:sp macro="" textlink="">
      <xdr:nvSpPr>
        <xdr:cNvPr id="692" name="テキスト ボックス 691">
          <a:extLst>
            <a:ext uri="{FF2B5EF4-FFF2-40B4-BE49-F238E27FC236}">
              <a16:creationId xmlns:a16="http://schemas.microsoft.com/office/drawing/2014/main" id="{A4F9E7B9-50C0-43C3-86B7-22B0C6CC17F5}"/>
            </a:ext>
          </a:extLst>
        </xdr:cNvPr>
        <xdr:cNvSpPr txBox="1"/>
      </xdr:nvSpPr>
      <xdr:spPr>
        <a:xfrm>
          <a:off x="16052165" y="138372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E5070565-7B0E-44E7-8DFB-0A3D1BDCA1D0}"/>
            </a:ext>
          </a:extLst>
        </xdr:cNvPr>
        <xdr:cNvCxnSpPr/>
      </xdr:nvCxnSpPr>
      <xdr:spPr>
        <a:xfrm>
          <a:off x="16459200" y="13544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185" cy="259080"/>
    <xdr:sp macro="" textlink="">
      <xdr:nvSpPr>
        <xdr:cNvPr id="694" name="テキスト ボックス 693">
          <a:extLst>
            <a:ext uri="{FF2B5EF4-FFF2-40B4-BE49-F238E27FC236}">
              <a16:creationId xmlns:a16="http://schemas.microsoft.com/office/drawing/2014/main" id="{A32FD460-3EC0-40A0-BF59-6E68A23D85DF}"/>
            </a:ext>
          </a:extLst>
        </xdr:cNvPr>
        <xdr:cNvSpPr txBox="1"/>
      </xdr:nvSpPr>
      <xdr:spPr>
        <a:xfrm>
          <a:off x="16052165" y="13408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E5FAFE1B-1923-4475-BC7C-78231A5C7A42}"/>
            </a:ext>
          </a:extLst>
        </xdr:cNvPr>
        <xdr:cNvCxnSpPr/>
      </xdr:nvCxnSpPr>
      <xdr:spPr>
        <a:xfrm>
          <a:off x="16459200" y="13115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185" cy="259080"/>
    <xdr:sp macro="" textlink="">
      <xdr:nvSpPr>
        <xdr:cNvPr id="696" name="テキスト ボックス 695">
          <a:extLst>
            <a:ext uri="{FF2B5EF4-FFF2-40B4-BE49-F238E27FC236}">
              <a16:creationId xmlns:a16="http://schemas.microsoft.com/office/drawing/2014/main" id="{1A6B8EFA-E103-4B79-81C1-DA9EC04393B1}"/>
            </a:ext>
          </a:extLst>
        </xdr:cNvPr>
        <xdr:cNvSpPr txBox="1"/>
      </xdr:nvSpPr>
      <xdr:spPr>
        <a:xfrm>
          <a:off x="16052165" y="12970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1D8AAE66-1DD0-4A59-9E1D-002C7302EEC8}"/>
            </a:ext>
          </a:extLst>
        </xdr:cNvPr>
        <xdr:cNvCxnSpPr/>
      </xdr:nvCxnSpPr>
      <xdr:spPr>
        <a:xfrm>
          <a:off x="16459200" y="126777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185" cy="259080"/>
    <xdr:sp macro="" textlink="">
      <xdr:nvSpPr>
        <xdr:cNvPr id="698" name="テキスト ボックス 697">
          <a:extLst>
            <a:ext uri="{FF2B5EF4-FFF2-40B4-BE49-F238E27FC236}">
              <a16:creationId xmlns:a16="http://schemas.microsoft.com/office/drawing/2014/main" id="{FAE2D253-2A92-4CD5-95C6-F390D94642F5}"/>
            </a:ext>
          </a:extLst>
        </xdr:cNvPr>
        <xdr:cNvSpPr txBox="1"/>
      </xdr:nvSpPr>
      <xdr:spPr>
        <a:xfrm>
          <a:off x="16052165" y="125418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BFE2F213-EB3B-41AE-9A3E-EA361F57E71F}"/>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700" name="テキスト ボックス 699">
          <a:extLst>
            <a:ext uri="{FF2B5EF4-FFF2-40B4-BE49-F238E27FC236}">
              <a16:creationId xmlns:a16="http://schemas.microsoft.com/office/drawing/2014/main" id="{9EFAB539-EB94-43E2-ABB1-09E5CA42E733}"/>
            </a:ext>
          </a:extLst>
        </xdr:cNvPr>
        <xdr:cNvSpPr txBox="1"/>
      </xdr:nvSpPr>
      <xdr:spPr>
        <a:xfrm>
          <a:off x="16052165" y="1211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A3015181-91CD-4C9A-B118-ED0884169555}"/>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163830</xdr:rowOff>
    </xdr:from>
    <xdr:to>
      <xdr:col>116</xdr:col>
      <xdr:colOff>62865</xdr:colOff>
      <xdr:row>86</xdr:row>
      <xdr:rowOff>15240</xdr:rowOff>
    </xdr:to>
    <xdr:cxnSp macro="">
      <xdr:nvCxnSpPr>
        <xdr:cNvPr id="702" name="直線コネクタ 701">
          <a:extLst>
            <a:ext uri="{FF2B5EF4-FFF2-40B4-BE49-F238E27FC236}">
              <a16:creationId xmlns:a16="http://schemas.microsoft.com/office/drawing/2014/main" id="{37096E3A-7FBB-4695-B02C-A01173966517}"/>
            </a:ext>
          </a:extLst>
        </xdr:cNvPr>
        <xdr:cNvCxnSpPr/>
      </xdr:nvCxnSpPr>
      <xdr:spPr>
        <a:xfrm flipV="1">
          <a:off x="19954240" y="12638405"/>
          <a:ext cx="0" cy="1308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19050</xdr:rowOff>
    </xdr:from>
    <xdr:ext cx="469900" cy="255905"/>
    <xdr:sp macro="" textlink="">
      <xdr:nvSpPr>
        <xdr:cNvPr id="703" name="【児童館】&#10;一人当たり面積最小値テキスト">
          <a:extLst>
            <a:ext uri="{FF2B5EF4-FFF2-40B4-BE49-F238E27FC236}">
              <a16:creationId xmlns:a16="http://schemas.microsoft.com/office/drawing/2014/main" id="{3A4F52D9-62A4-4AB9-B12A-E600E164CEC1}"/>
            </a:ext>
          </a:extLst>
        </xdr:cNvPr>
        <xdr:cNvSpPr txBox="1"/>
      </xdr:nvSpPr>
      <xdr:spPr>
        <a:xfrm>
          <a:off x="19992975" y="139541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704" name="直線コネクタ 703">
          <a:extLst>
            <a:ext uri="{FF2B5EF4-FFF2-40B4-BE49-F238E27FC236}">
              <a16:creationId xmlns:a16="http://schemas.microsoft.com/office/drawing/2014/main" id="{9BC94ECD-6B3D-4BAF-9F36-15B414F78897}"/>
            </a:ext>
          </a:extLst>
        </xdr:cNvPr>
        <xdr:cNvCxnSpPr/>
      </xdr:nvCxnSpPr>
      <xdr:spPr>
        <a:xfrm>
          <a:off x="19878675" y="139471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110490</xdr:rowOff>
    </xdr:from>
    <xdr:ext cx="469900" cy="255905"/>
    <xdr:sp macro="" textlink="">
      <xdr:nvSpPr>
        <xdr:cNvPr id="705" name="【児童館】&#10;一人当たり面積最大値テキスト">
          <a:extLst>
            <a:ext uri="{FF2B5EF4-FFF2-40B4-BE49-F238E27FC236}">
              <a16:creationId xmlns:a16="http://schemas.microsoft.com/office/drawing/2014/main" id="{4F3759F5-7653-4CB4-850C-12FD9A1C40E9}"/>
            </a:ext>
          </a:extLst>
        </xdr:cNvPr>
        <xdr:cNvSpPr txBox="1"/>
      </xdr:nvSpPr>
      <xdr:spPr>
        <a:xfrm>
          <a:off x="19992975" y="124231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0.062</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D9C1C3AE-381E-4FF0-9719-49F3E721555C}"/>
            </a:ext>
          </a:extLst>
        </xdr:cNvPr>
        <xdr:cNvCxnSpPr/>
      </xdr:nvCxnSpPr>
      <xdr:spPr>
        <a:xfrm>
          <a:off x="19878675" y="126384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33020</xdr:rowOff>
    </xdr:from>
    <xdr:ext cx="469900" cy="259080"/>
    <xdr:sp macro="" textlink="">
      <xdr:nvSpPr>
        <xdr:cNvPr id="707" name="【児童館】&#10;一人当たり面積平均値テキスト">
          <a:extLst>
            <a:ext uri="{FF2B5EF4-FFF2-40B4-BE49-F238E27FC236}">
              <a16:creationId xmlns:a16="http://schemas.microsoft.com/office/drawing/2014/main" id="{BD8627F4-EAB5-4BAD-B966-27A2D2380AB8}"/>
            </a:ext>
          </a:extLst>
        </xdr:cNvPr>
        <xdr:cNvSpPr txBox="1"/>
      </xdr:nvSpPr>
      <xdr:spPr>
        <a:xfrm>
          <a:off x="19992975" y="134791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10160</xdr:rowOff>
    </xdr:from>
    <xdr:to>
      <xdr:col>116</xdr:col>
      <xdr:colOff>114300</xdr:colOff>
      <xdr:row>84</xdr:row>
      <xdr:rowOff>111760</xdr:rowOff>
    </xdr:to>
    <xdr:sp macro="" textlink="">
      <xdr:nvSpPr>
        <xdr:cNvPr id="708" name="フローチャート: 判断 707">
          <a:extLst>
            <a:ext uri="{FF2B5EF4-FFF2-40B4-BE49-F238E27FC236}">
              <a16:creationId xmlns:a16="http://schemas.microsoft.com/office/drawing/2014/main" id="{363CCF8B-A04A-4FC9-BDC2-1EDBE7AA372F}"/>
            </a:ext>
          </a:extLst>
        </xdr:cNvPr>
        <xdr:cNvSpPr/>
      </xdr:nvSpPr>
      <xdr:spPr>
        <a:xfrm>
          <a:off x="19897725" y="136182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xdr:rowOff>
    </xdr:from>
    <xdr:to>
      <xdr:col>112</xdr:col>
      <xdr:colOff>38100</xdr:colOff>
      <xdr:row>84</xdr:row>
      <xdr:rowOff>111760</xdr:rowOff>
    </xdr:to>
    <xdr:sp macro="" textlink="">
      <xdr:nvSpPr>
        <xdr:cNvPr id="709" name="フローチャート: 判断 708">
          <a:extLst>
            <a:ext uri="{FF2B5EF4-FFF2-40B4-BE49-F238E27FC236}">
              <a16:creationId xmlns:a16="http://schemas.microsoft.com/office/drawing/2014/main" id="{8EAD77CD-1D37-4A9D-A988-037F68569B63}"/>
            </a:ext>
          </a:extLst>
        </xdr:cNvPr>
        <xdr:cNvSpPr/>
      </xdr:nvSpPr>
      <xdr:spPr>
        <a:xfrm>
          <a:off x="19154775" y="136182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10160</xdr:rowOff>
    </xdr:from>
    <xdr:to>
      <xdr:col>107</xdr:col>
      <xdr:colOff>101600</xdr:colOff>
      <xdr:row>84</xdr:row>
      <xdr:rowOff>111760</xdr:rowOff>
    </xdr:to>
    <xdr:sp macro="" textlink="">
      <xdr:nvSpPr>
        <xdr:cNvPr id="710" name="フローチャート: 判断 709">
          <a:extLst>
            <a:ext uri="{FF2B5EF4-FFF2-40B4-BE49-F238E27FC236}">
              <a16:creationId xmlns:a16="http://schemas.microsoft.com/office/drawing/2014/main" id="{49C5F5DF-90F9-4823-8E91-680EE218E9D3}"/>
            </a:ext>
          </a:extLst>
        </xdr:cNvPr>
        <xdr:cNvSpPr/>
      </xdr:nvSpPr>
      <xdr:spPr>
        <a:xfrm>
          <a:off x="18345150" y="136182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F37ADFCD-E1A0-4465-8124-C228C585AB39}"/>
            </a:ext>
          </a:extLst>
        </xdr:cNvPr>
        <xdr:cNvSpPr/>
      </xdr:nvSpPr>
      <xdr:spPr>
        <a:xfrm>
          <a:off x="17554575" y="136410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A3CC1929-F95B-49C1-9D53-8CCC25DDB70C}"/>
            </a:ext>
          </a:extLst>
        </xdr:cNvPr>
        <xdr:cNvSpPr/>
      </xdr:nvSpPr>
      <xdr:spPr>
        <a:xfrm>
          <a:off x="16754475" y="13667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3" name="テキスト ボックス 712">
          <a:extLst>
            <a:ext uri="{FF2B5EF4-FFF2-40B4-BE49-F238E27FC236}">
              <a16:creationId xmlns:a16="http://schemas.microsoft.com/office/drawing/2014/main" id="{C499CC75-FA44-42E2-9AE5-0ACB3DA44FA5}"/>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4" name="テキスト ボックス 713">
          <a:extLst>
            <a:ext uri="{FF2B5EF4-FFF2-40B4-BE49-F238E27FC236}">
              <a16:creationId xmlns:a16="http://schemas.microsoft.com/office/drawing/2014/main" id="{B093DA75-3703-4672-8145-7B7028EDA16D}"/>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19599EA9-AD24-47CD-9BDE-C8213E3696A9}"/>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C333DDA0-41A5-4DC4-ABEE-BC66FA63E1A6}"/>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E8FE944F-18C2-45B0-84B2-6A047EE5B396}"/>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718" name="楕円 717">
          <a:extLst>
            <a:ext uri="{FF2B5EF4-FFF2-40B4-BE49-F238E27FC236}">
              <a16:creationId xmlns:a16="http://schemas.microsoft.com/office/drawing/2014/main" id="{3C16705C-6091-4DC7-A7FC-3C0E20A0F647}"/>
            </a:ext>
          </a:extLst>
        </xdr:cNvPr>
        <xdr:cNvSpPr/>
      </xdr:nvSpPr>
      <xdr:spPr>
        <a:xfrm>
          <a:off x="19897725" y="1377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148590</xdr:rowOff>
    </xdr:from>
    <xdr:ext cx="469900" cy="259080"/>
    <xdr:sp macro="" textlink="">
      <xdr:nvSpPr>
        <xdr:cNvPr id="719" name="【児童館】&#10;一人当たり面積該当値テキスト">
          <a:extLst>
            <a:ext uri="{FF2B5EF4-FFF2-40B4-BE49-F238E27FC236}">
              <a16:creationId xmlns:a16="http://schemas.microsoft.com/office/drawing/2014/main" id="{5E97B1E2-D819-44DB-881D-53876FE33DD9}"/>
            </a:ext>
          </a:extLst>
        </xdr:cNvPr>
        <xdr:cNvSpPr txBox="1"/>
      </xdr:nvSpPr>
      <xdr:spPr>
        <a:xfrm>
          <a:off x="19992975" y="137566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720" name="楕円 719">
          <a:extLst>
            <a:ext uri="{FF2B5EF4-FFF2-40B4-BE49-F238E27FC236}">
              <a16:creationId xmlns:a16="http://schemas.microsoft.com/office/drawing/2014/main" id="{7B2E2D78-6831-43AB-8DE7-F180484D0B74}"/>
            </a:ext>
          </a:extLst>
        </xdr:cNvPr>
        <xdr:cNvSpPr/>
      </xdr:nvSpPr>
      <xdr:spPr>
        <a:xfrm>
          <a:off x="19154775" y="13771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49530</xdr:rowOff>
    </xdr:to>
    <xdr:cxnSp macro="">
      <xdr:nvCxnSpPr>
        <xdr:cNvPr id="721" name="直線コネクタ 720">
          <a:extLst>
            <a:ext uri="{FF2B5EF4-FFF2-40B4-BE49-F238E27FC236}">
              <a16:creationId xmlns:a16="http://schemas.microsoft.com/office/drawing/2014/main" id="{D1B2BC6C-AEC1-440C-8F83-72F2AB1CD186}"/>
            </a:ext>
          </a:extLst>
        </xdr:cNvPr>
        <xdr:cNvCxnSpPr/>
      </xdr:nvCxnSpPr>
      <xdr:spPr>
        <a:xfrm>
          <a:off x="19202400" y="13819505"/>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722" name="楕円 721">
          <a:extLst>
            <a:ext uri="{FF2B5EF4-FFF2-40B4-BE49-F238E27FC236}">
              <a16:creationId xmlns:a16="http://schemas.microsoft.com/office/drawing/2014/main" id="{B2DFAF8F-59A0-403B-ADAF-4DA89C3ED156}"/>
            </a:ext>
          </a:extLst>
        </xdr:cNvPr>
        <xdr:cNvSpPr/>
      </xdr:nvSpPr>
      <xdr:spPr>
        <a:xfrm>
          <a:off x="18345150" y="1377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723" name="直線コネクタ 722">
          <a:extLst>
            <a:ext uri="{FF2B5EF4-FFF2-40B4-BE49-F238E27FC236}">
              <a16:creationId xmlns:a16="http://schemas.microsoft.com/office/drawing/2014/main" id="{B26E27C2-30BF-4962-B92D-23242B8996A8}"/>
            </a:ext>
          </a:extLst>
        </xdr:cNvPr>
        <xdr:cNvCxnSpPr/>
      </xdr:nvCxnSpPr>
      <xdr:spPr>
        <a:xfrm>
          <a:off x="18392775" y="1381950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21590</xdr:rowOff>
    </xdr:from>
    <xdr:to>
      <xdr:col>102</xdr:col>
      <xdr:colOff>165100</xdr:colOff>
      <xdr:row>85</xdr:row>
      <xdr:rowOff>123190</xdr:rowOff>
    </xdr:to>
    <xdr:sp macro="" textlink="">
      <xdr:nvSpPr>
        <xdr:cNvPr id="724" name="楕円 723">
          <a:extLst>
            <a:ext uri="{FF2B5EF4-FFF2-40B4-BE49-F238E27FC236}">
              <a16:creationId xmlns:a16="http://schemas.microsoft.com/office/drawing/2014/main" id="{64EA7C2F-9315-467F-84DA-71104E3A9E8D}"/>
            </a:ext>
          </a:extLst>
        </xdr:cNvPr>
        <xdr:cNvSpPr/>
      </xdr:nvSpPr>
      <xdr:spPr>
        <a:xfrm>
          <a:off x="17554575" y="137947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72390</xdr:rowOff>
    </xdr:to>
    <xdr:cxnSp macro="">
      <xdr:nvCxnSpPr>
        <xdr:cNvPr id="725" name="直線コネクタ 724">
          <a:extLst>
            <a:ext uri="{FF2B5EF4-FFF2-40B4-BE49-F238E27FC236}">
              <a16:creationId xmlns:a16="http://schemas.microsoft.com/office/drawing/2014/main" id="{E559CF59-4ADF-4512-96EF-028C7AE1023B}"/>
            </a:ext>
          </a:extLst>
        </xdr:cNvPr>
        <xdr:cNvCxnSpPr/>
      </xdr:nvCxnSpPr>
      <xdr:spPr>
        <a:xfrm flipV="1">
          <a:off x="17602200" y="13819505"/>
          <a:ext cx="79057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67310</xdr:rowOff>
    </xdr:from>
    <xdr:to>
      <xdr:col>98</xdr:col>
      <xdr:colOff>38100</xdr:colOff>
      <xdr:row>85</xdr:row>
      <xdr:rowOff>168910</xdr:rowOff>
    </xdr:to>
    <xdr:sp macro="" textlink="">
      <xdr:nvSpPr>
        <xdr:cNvPr id="726" name="楕円 725">
          <a:extLst>
            <a:ext uri="{FF2B5EF4-FFF2-40B4-BE49-F238E27FC236}">
              <a16:creationId xmlns:a16="http://schemas.microsoft.com/office/drawing/2014/main" id="{E34833A4-EB12-432E-AE11-BD684D97A358}"/>
            </a:ext>
          </a:extLst>
        </xdr:cNvPr>
        <xdr:cNvSpPr/>
      </xdr:nvSpPr>
      <xdr:spPr>
        <a:xfrm>
          <a:off x="16754475" y="138372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72390</xdr:rowOff>
    </xdr:from>
    <xdr:to>
      <xdr:col>102</xdr:col>
      <xdr:colOff>114300</xdr:colOff>
      <xdr:row>85</xdr:row>
      <xdr:rowOff>118110</xdr:rowOff>
    </xdr:to>
    <xdr:cxnSp macro="">
      <xdr:nvCxnSpPr>
        <xdr:cNvPr id="727" name="直線コネクタ 726">
          <a:extLst>
            <a:ext uri="{FF2B5EF4-FFF2-40B4-BE49-F238E27FC236}">
              <a16:creationId xmlns:a16="http://schemas.microsoft.com/office/drawing/2014/main" id="{B19FBDD5-23A3-4914-A595-2427E36221FD}"/>
            </a:ext>
          </a:extLst>
        </xdr:cNvPr>
        <xdr:cNvCxnSpPr/>
      </xdr:nvCxnSpPr>
      <xdr:spPr>
        <a:xfrm flipV="1">
          <a:off x="16802100" y="13842365"/>
          <a:ext cx="8001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128270</xdr:rowOff>
    </xdr:from>
    <xdr:ext cx="469900" cy="259080"/>
    <xdr:sp macro="" textlink="">
      <xdr:nvSpPr>
        <xdr:cNvPr id="728" name="n_1aveValue【児童館】&#10;一人当たり面積">
          <a:extLst>
            <a:ext uri="{FF2B5EF4-FFF2-40B4-BE49-F238E27FC236}">
              <a16:creationId xmlns:a16="http://schemas.microsoft.com/office/drawing/2014/main" id="{7F7DC904-B864-4921-A8E9-D4BDB1DA4C10}"/>
            </a:ext>
          </a:extLst>
        </xdr:cNvPr>
        <xdr:cNvSpPr txBox="1"/>
      </xdr:nvSpPr>
      <xdr:spPr>
        <a:xfrm>
          <a:off x="18983325" y="13412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128270</xdr:rowOff>
    </xdr:from>
    <xdr:ext cx="466725" cy="259080"/>
    <xdr:sp macro="" textlink="">
      <xdr:nvSpPr>
        <xdr:cNvPr id="729" name="n_2aveValue【児童館】&#10;一人当たり面積">
          <a:extLst>
            <a:ext uri="{FF2B5EF4-FFF2-40B4-BE49-F238E27FC236}">
              <a16:creationId xmlns:a16="http://schemas.microsoft.com/office/drawing/2014/main" id="{6E6F4AE6-EECE-4FD2-9866-A05D636A0C15}"/>
            </a:ext>
          </a:extLst>
        </xdr:cNvPr>
        <xdr:cNvSpPr txBox="1"/>
      </xdr:nvSpPr>
      <xdr:spPr>
        <a:xfrm>
          <a:off x="18183225" y="134124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151130</xdr:rowOff>
    </xdr:from>
    <xdr:ext cx="466725" cy="259080"/>
    <xdr:sp macro="" textlink="">
      <xdr:nvSpPr>
        <xdr:cNvPr id="730" name="n_3aveValue【児童館】&#10;一人当たり面積">
          <a:extLst>
            <a:ext uri="{FF2B5EF4-FFF2-40B4-BE49-F238E27FC236}">
              <a16:creationId xmlns:a16="http://schemas.microsoft.com/office/drawing/2014/main" id="{59DFD71D-17F5-4245-958A-195BB8C84C69}"/>
            </a:ext>
          </a:extLst>
        </xdr:cNvPr>
        <xdr:cNvSpPr txBox="1"/>
      </xdr:nvSpPr>
      <xdr:spPr>
        <a:xfrm>
          <a:off x="17383125" y="134385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2540</xdr:rowOff>
    </xdr:from>
    <xdr:ext cx="466725" cy="259080"/>
    <xdr:sp macro="" textlink="">
      <xdr:nvSpPr>
        <xdr:cNvPr id="731" name="n_4aveValue【児童館】&#10;一人当たり面積">
          <a:extLst>
            <a:ext uri="{FF2B5EF4-FFF2-40B4-BE49-F238E27FC236}">
              <a16:creationId xmlns:a16="http://schemas.microsoft.com/office/drawing/2014/main" id="{C7C56284-02DC-4489-9F63-185C1B3B7815}"/>
            </a:ext>
          </a:extLst>
        </xdr:cNvPr>
        <xdr:cNvSpPr txBox="1"/>
      </xdr:nvSpPr>
      <xdr:spPr>
        <a:xfrm>
          <a:off x="16592550" y="134518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91440</xdr:rowOff>
    </xdr:from>
    <xdr:ext cx="469900" cy="259080"/>
    <xdr:sp macro="" textlink="">
      <xdr:nvSpPr>
        <xdr:cNvPr id="732" name="n_1mainValue【児童館】&#10;一人当たり面積">
          <a:extLst>
            <a:ext uri="{FF2B5EF4-FFF2-40B4-BE49-F238E27FC236}">
              <a16:creationId xmlns:a16="http://schemas.microsoft.com/office/drawing/2014/main" id="{C68935A8-4BBD-4832-B1D1-95E151AB5502}"/>
            </a:ext>
          </a:extLst>
        </xdr:cNvPr>
        <xdr:cNvSpPr txBox="1"/>
      </xdr:nvSpPr>
      <xdr:spPr>
        <a:xfrm>
          <a:off x="18983325" y="13861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91440</xdr:rowOff>
    </xdr:from>
    <xdr:ext cx="466725" cy="259080"/>
    <xdr:sp macro="" textlink="">
      <xdr:nvSpPr>
        <xdr:cNvPr id="733" name="n_2mainValue【児童館】&#10;一人当たり面積">
          <a:extLst>
            <a:ext uri="{FF2B5EF4-FFF2-40B4-BE49-F238E27FC236}">
              <a16:creationId xmlns:a16="http://schemas.microsoft.com/office/drawing/2014/main" id="{8BD6B09F-67A0-4B1E-BAF6-E4BA33537F1E}"/>
            </a:ext>
          </a:extLst>
        </xdr:cNvPr>
        <xdr:cNvSpPr txBox="1"/>
      </xdr:nvSpPr>
      <xdr:spPr>
        <a:xfrm>
          <a:off x="18183225" y="13861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114300</xdr:rowOff>
    </xdr:from>
    <xdr:ext cx="466725" cy="259080"/>
    <xdr:sp macro="" textlink="">
      <xdr:nvSpPr>
        <xdr:cNvPr id="734" name="n_3mainValue【児童館】&#10;一人当たり面積">
          <a:extLst>
            <a:ext uri="{FF2B5EF4-FFF2-40B4-BE49-F238E27FC236}">
              <a16:creationId xmlns:a16="http://schemas.microsoft.com/office/drawing/2014/main" id="{DA7F0B1A-C08A-4A28-822D-D654692C54AD}"/>
            </a:ext>
          </a:extLst>
        </xdr:cNvPr>
        <xdr:cNvSpPr txBox="1"/>
      </xdr:nvSpPr>
      <xdr:spPr>
        <a:xfrm>
          <a:off x="17383125" y="13887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160020</xdr:rowOff>
    </xdr:from>
    <xdr:ext cx="466725" cy="259080"/>
    <xdr:sp macro="" textlink="">
      <xdr:nvSpPr>
        <xdr:cNvPr id="735" name="n_4mainValue【児童館】&#10;一人当たり面積">
          <a:extLst>
            <a:ext uri="{FF2B5EF4-FFF2-40B4-BE49-F238E27FC236}">
              <a16:creationId xmlns:a16="http://schemas.microsoft.com/office/drawing/2014/main" id="{93EB5502-455C-4B55-8603-31A94DB382DB}"/>
            </a:ext>
          </a:extLst>
        </xdr:cNvPr>
        <xdr:cNvSpPr txBox="1"/>
      </xdr:nvSpPr>
      <xdr:spPr>
        <a:xfrm>
          <a:off x="16592550" y="13936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44E5F880-2A18-4C20-907D-24B2CCE3CB4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136327D3-224D-42A5-9E60-8BABA7EFD13B}"/>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2A5C8C75-541A-4EA0-B8CE-8E87FC4027F1}"/>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747A09B-1AD1-4D6C-814F-A71E4D2E00BA}"/>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A55D6DD4-4870-4BB3-A2FF-BF3F23302801}"/>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E00E5B2-559A-409E-AEEC-F0E8395B6312}"/>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BE0CA736-427B-43D4-84F5-E8CFF69FECF9}"/>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FAB942A1-246F-4A1D-B4D0-149A657E6DA9}"/>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744" name="テキスト ボックス 743">
          <a:extLst>
            <a:ext uri="{FF2B5EF4-FFF2-40B4-BE49-F238E27FC236}">
              <a16:creationId xmlns:a16="http://schemas.microsoft.com/office/drawing/2014/main" id="{03AAFD9B-2084-49F9-8260-AB11DE94E3FA}"/>
            </a:ext>
          </a:extLst>
        </xdr:cNvPr>
        <xdr:cNvSpPr txBox="1"/>
      </xdr:nvSpPr>
      <xdr:spPr>
        <a:xfrm>
          <a:off x="11172825" y="157162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BADF5633-4055-4734-B034-B7049FAE0578}"/>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6" name="テキスト ボックス 745">
          <a:extLst>
            <a:ext uri="{FF2B5EF4-FFF2-40B4-BE49-F238E27FC236}">
              <a16:creationId xmlns:a16="http://schemas.microsoft.com/office/drawing/2014/main" id="{09082CE3-E407-4A20-AB0C-C53DE72D5E9A}"/>
            </a:ext>
          </a:extLst>
        </xdr:cNvPr>
        <xdr:cNvSpPr txBox="1"/>
      </xdr:nvSpPr>
      <xdr:spPr>
        <a:xfrm>
          <a:off x="10794365" y="18047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CA604A4F-A6E1-49AF-8766-51F318BE17EC}"/>
            </a:ext>
          </a:extLst>
        </xdr:cNvPr>
        <xdr:cNvCxnSpPr/>
      </xdr:nvCxnSpPr>
      <xdr:spPr>
        <a:xfrm>
          <a:off x="11210925" y="177355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4185" cy="259080"/>
    <xdr:sp macro="" textlink="">
      <xdr:nvSpPr>
        <xdr:cNvPr id="748" name="テキスト ボックス 747">
          <a:extLst>
            <a:ext uri="{FF2B5EF4-FFF2-40B4-BE49-F238E27FC236}">
              <a16:creationId xmlns:a16="http://schemas.microsoft.com/office/drawing/2014/main" id="{1DF3C093-ACE7-4B96-B447-254945CB3BDA}"/>
            </a:ext>
          </a:extLst>
        </xdr:cNvPr>
        <xdr:cNvSpPr txBox="1"/>
      </xdr:nvSpPr>
      <xdr:spPr>
        <a:xfrm>
          <a:off x="10794365" y="175901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5598618D-E8DD-4F1C-8A54-0D0AAB942E58}"/>
            </a:ext>
          </a:extLst>
        </xdr:cNvPr>
        <xdr:cNvCxnSpPr/>
      </xdr:nvCxnSpPr>
      <xdr:spPr>
        <a:xfrm>
          <a:off x="11210925" y="172783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750" name="テキスト ボックス 749">
          <a:extLst>
            <a:ext uri="{FF2B5EF4-FFF2-40B4-BE49-F238E27FC236}">
              <a16:creationId xmlns:a16="http://schemas.microsoft.com/office/drawing/2014/main" id="{3824DDB6-47FC-4D7C-B912-CC87874EE831}"/>
            </a:ext>
          </a:extLst>
        </xdr:cNvPr>
        <xdr:cNvSpPr txBox="1"/>
      </xdr:nvSpPr>
      <xdr:spPr>
        <a:xfrm>
          <a:off x="10845800" y="171329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78CFA9E0-9A26-4E3D-809D-2F2618402AA2}"/>
            </a:ext>
          </a:extLst>
        </xdr:cNvPr>
        <xdr:cNvCxnSpPr/>
      </xdr:nvCxnSpPr>
      <xdr:spPr>
        <a:xfrm>
          <a:off x="11210925" y="16821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752" name="テキスト ボックス 751">
          <a:extLst>
            <a:ext uri="{FF2B5EF4-FFF2-40B4-BE49-F238E27FC236}">
              <a16:creationId xmlns:a16="http://schemas.microsoft.com/office/drawing/2014/main" id="{F2554C8D-949D-4011-8816-F49DBCA2FD32}"/>
            </a:ext>
          </a:extLst>
        </xdr:cNvPr>
        <xdr:cNvSpPr txBox="1"/>
      </xdr:nvSpPr>
      <xdr:spPr>
        <a:xfrm>
          <a:off x="10845800" y="166757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01B6B4D0-B567-4B95-887F-6E773D41F164}"/>
            </a:ext>
          </a:extLst>
        </xdr:cNvPr>
        <xdr:cNvCxnSpPr/>
      </xdr:nvCxnSpPr>
      <xdr:spPr>
        <a:xfrm>
          <a:off x="11210925" y="163639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754" name="テキスト ボックス 753">
          <a:extLst>
            <a:ext uri="{FF2B5EF4-FFF2-40B4-BE49-F238E27FC236}">
              <a16:creationId xmlns:a16="http://schemas.microsoft.com/office/drawing/2014/main" id="{CE1C880B-126E-43FC-9F9C-CF0C264FA3BB}"/>
            </a:ext>
          </a:extLst>
        </xdr:cNvPr>
        <xdr:cNvSpPr txBox="1"/>
      </xdr:nvSpPr>
      <xdr:spPr>
        <a:xfrm>
          <a:off x="10845800" y="16218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9C236F0C-8679-4FBD-A066-CED465D38B4F}"/>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756" name="テキスト ボックス 755">
          <a:extLst>
            <a:ext uri="{FF2B5EF4-FFF2-40B4-BE49-F238E27FC236}">
              <a16:creationId xmlns:a16="http://schemas.microsoft.com/office/drawing/2014/main" id="{A2399A70-A9D1-4C35-8B7C-81C25EAA7440}"/>
            </a:ext>
          </a:extLst>
        </xdr:cNvPr>
        <xdr:cNvSpPr txBox="1"/>
      </xdr:nvSpPr>
      <xdr:spPr>
        <a:xfrm>
          <a:off x="10845800" y="15761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FAEEF4FC-0AB0-49E1-B699-4E1F4C08F6CB}"/>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16510</xdr:rowOff>
    </xdr:from>
    <xdr:to>
      <xdr:col>85</xdr:col>
      <xdr:colOff>126365</xdr:colOff>
      <xdr:row>108</xdr:row>
      <xdr:rowOff>76200</xdr:rowOff>
    </xdr:to>
    <xdr:cxnSp macro="">
      <xdr:nvCxnSpPr>
        <xdr:cNvPr id="758" name="直線コネクタ 757">
          <a:extLst>
            <a:ext uri="{FF2B5EF4-FFF2-40B4-BE49-F238E27FC236}">
              <a16:creationId xmlns:a16="http://schemas.microsoft.com/office/drawing/2014/main" id="{DE363038-F761-4183-8561-2024AB9E2F64}"/>
            </a:ext>
          </a:extLst>
        </xdr:cNvPr>
        <xdr:cNvCxnSpPr/>
      </xdr:nvCxnSpPr>
      <xdr:spPr>
        <a:xfrm flipV="1">
          <a:off x="14696440" y="16304260"/>
          <a:ext cx="0" cy="1431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80010</xdr:rowOff>
    </xdr:from>
    <xdr:ext cx="469900" cy="259080"/>
    <xdr:sp macro="" textlink="">
      <xdr:nvSpPr>
        <xdr:cNvPr id="759" name="【公民館】&#10;有形固定資産減価償却率最小値テキスト">
          <a:extLst>
            <a:ext uri="{FF2B5EF4-FFF2-40B4-BE49-F238E27FC236}">
              <a16:creationId xmlns:a16="http://schemas.microsoft.com/office/drawing/2014/main" id="{791BB280-587F-4E9F-9850-1D9954DD9AE5}"/>
            </a:ext>
          </a:extLst>
        </xdr:cNvPr>
        <xdr:cNvSpPr txBox="1"/>
      </xdr:nvSpPr>
      <xdr:spPr>
        <a:xfrm>
          <a:off x="14735175" y="17742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EB47EB30-D93D-4D3C-AC71-E833F92971CE}"/>
            </a:ext>
          </a:extLst>
        </xdr:cNvPr>
        <xdr:cNvCxnSpPr/>
      </xdr:nvCxnSpPr>
      <xdr:spPr>
        <a:xfrm>
          <a:off x="14611350" y="177355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134620</xdr:rowOff>
    </xdr:from>
    <xdr:ext cx="405130" cy="255905"/>
    <xdr:sp macro="" textlink="">
      <xdr:nvSpPr>
        <xdr:cNvPr id="761" name="【公民館】&#10;有形固定資産減価償却率最大値テキスト">
          <a:extLst>
            <a:ext uri="{FF2B5EF4-FFF2-40B4-BE49-F238E27FC236}">
              <a16:creationId xmlns:a16="http://schemas.microsoft.com/office/drawing/2014/main" id="{106E7704-8E54-4CC4-875F-F26F1A59EC08}"/>
            </a:ext>
          </a:extLst>
        </xdr:cNvPr>
        <xdr:cNvSpPr txBox="1"/>
      </xdr:nvSpPr>
      <xdr:spPr>
        <a:xfrm>
          <a:off x="14735175" y="160794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16510</xdr:rowOff>
    </xdr:from>
    <xdr:to>
      <xdr:col>86</xdr:col>
      <xdr:colOff>25400</xdr:colOff>
      <xdr:row>100</xdr:row>
      <xdr:rowOff>16510</xdr:rowOff>
    </xdr:to>
    <xdr:cxnSp macro="">
      <xdr:nvCxnSpPr>
        <xdr:cNvPr id="762" name="直線コネクタ 761">
          <a:extLst>
            <a:ext uri="{FF2B5EF4-FFF2-40B4-BE49-F238E27FC236}">
              <a16:creationId xmlns:a16="http://schemas.microsoft.com/office/drawing/2014/main" id="{7852D598-5454-4D4F-9E92-1CBF44194EEB}"/>
            </a:ext>
          </a:extLst>
        </xdr:cNvPr>
        <xdr:cNvCxnSpPr/>
      </xdr:nvCxnSpPr>
      <xdr:spPr>
        <a:xfrm>
          <a:off x="14611350" y="16304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165100</xdr:rowOff>
    </xdr:from>
    <xdr:ext cx="405130" cy="259080"/>
    <xdr:sp macro="" textlink="">
      <xdr:nvSpPr>
        <xdr:cNvPr id="763" name="【公民館】&#10;有形固定資産減価償却率平均値テキスト">
          <a:extLst>
            <a:ext uri="{FF2B5EF4-FFF2-40B4-BE49-F238E27FC236}">
              <a16:creationId xmlns:a16="http://schemas.microsoft.com/office/drawing/2014/main" id="{347CC747-1388-4176-BB5E-97E0DC8117AA}"/>
            </a:ext>
          </a:extLst>
        </xdr:cNvPr>
        <xdr:cNvSpPr txBox="1"/>
      </xdr:nvSpPr>
      <xdr:spPr>
        <a:xfrm>
          <a:off x="14735175" y="166211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102</xdr:row>
      <xdr:rowOff>142240</xdr:rowOff>
    </xdr:from>
    <xdr:to>
      <xdr:col>85</xdr:col>
      <xdr:colOff>177800</xdr:colOff>
      <xdr:row>103</xdr:row>
      <xdr:rowOff>72390</xdr:rowOff>
    </xdr:to>
    <xdr:sp macro="" textlink="">
      <xdr:nvSpPr>
        <xdr:cNvPr id="764" name="フローチャート: 判断 763">
          <a:extLst>
            <a:ext uri="{FF2B5EF4-FFF2-40B4-BE49-F238E27FC236}">
              <a16:creationId xmlns:a16="http://schemas.microsoft.com/office/drawing/2014/main" id="{CF8CC412-8270-4E29-A185-B925F6BDD492}"/>
            </a:ext>
          </a:extLst>
        </xdr:cNvPr>
        <xdr:cNvSpPr/>
      </xdr:nvSpPr>
      <xdr:spPr>
        <a:xfrm>
          <a:off x="14649450" y="167760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123825</xdr:rowOff>
    </xdr:from>
    <xdr:to>
      <xdr:col>81</xdr:col>
      <xdr:colOff>101600</xdr:colOff>
      <xdr:row>103</xdr:row>
      <xdr:rowOff>53975</xdr:rowOff>
    </xdr:to>
    <xdr:sp macro="" textlink="">
      <xdr:nvSpPr>
        <xdr:cNvPr id="765" name="フローチャート: 判断 764">
          <a:extLst>
            <a:ext uri="{FF2B5EF4-FFF2-40B4-BE49-F238E27FC236}">
              <a16:creationId xmlns:a16="http://schemas.microsoft.com/office/drawing/2014/main" id="{5CC6B2A6-3FD1-48BD-B862-86BC521E62E7}"/>
            </a:ext>
          </a:extLst>
        </xdr:cNvPr>
        <xdr:cNvSpPr/>
      </xdr:nvSpPr>
      <xdr:spPr>
        <a:xfrm>
          <a:off x="13887450" y="1675130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91440</xdr:rowOff>
    </xdr:from>
    <xdr:to>
      <xdr:col>76</xdr:col>
      <xdr:colOff>165100</xdr:colOff>
      <xdr:row>103</xdr:row>
      <xdr:rowOff>21590</xdr:rowOff>
    </xdr:to>
    <xdr:sp macro="" textlink="">
      <xdr:nvSpPr>
        <xdr:cNvPr id="766" name="フローチャート: 判断 765">
          <a:extLst>
            <a:ext uri="{FF2B5EF4-FFF2-40B4-BE49-F238E27FC236}">
              <a16:creationId xmlns:a16="http://schemas.microsoft.com/office/drawing/2014/main" id="{9710A1CE-BD7B-4E68-ADD4-394C59EB952B}"/>
            </a:ext>
          </a:extLst>
        </xdr:cNvPr>
        <xdr:cNvSpPr/>
      </xdr:nvSpPr>
      <xdr:spPr>
        <a:xfrm>
          <a:off x="13096875" y="167189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35D8A131-FA2B-4C4F-82F1-56B6C7A3F470}"/>
            </a:ext>
          </a:extLst>
        </xdr:cNvPr>
        <xdr:cNvSpPr/>
      </xdr:nvSpPr>
      <xdr:spPr>
        <a:xfrm>
          <a:off x="12296775" y="166985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52705</xdr:rowOff>
    </xdr:from>
    <xdr:to>
      <xdr:col>67</xdr:col>
      <xdr:colOff>101600</xdr:colOff>
      <xdr:row>102</xdr:row>
      <xdr:rowOff>154940</xdr:rowOff>
    </xdr:to>
    <xdr:sp macro="" textlink="">
      <xdr:nvSpPr>
        <xdr:cNvPr id="768" name="フローチャート: 判断 767">
          <a:extLst>
            <a:ext uri="{FF2B5EF4-FFF2-40B4-BE49-F238E27FC236}">
              <a16:creationId xmlns:a16="http://schemas.microsoft.com/office/drawing/2014/main" id="{0E813F00-2A6F-4BEF-AA82-86EA7C64442B}"/>
            </a:ext>
          </a:extLst>
        </xdr:cNvPr>
        <xdr:cNvSpPr/>
      </xdr:nvSpPr>
      <xdr:spPr>
        <a:xfrm>
          <a:off x="11487150" y="16680180"/>
          <a:ext cx="10477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9" name="テキスト ボックス 768">
          <a:extLst>
            <a:ext uri="{FF2B5EF4-FFF2-40B4-BE49-F238E27FC236}">
              <a16:creationId xmlns:a16="http://schemas.microsoft.com/office/drawing/2014/main" id="{B226243E-C779-44B0-B97D-0DA9D8B34405}"/>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0" name="テキスト ボックス 769">
          <a:extLst>
            <a:ext uri="{FF2B5EF4-FFF2-40B4-BE49-F238E27FC236}">
              <a16:creationId xmlns:a16="http://schemas.microsoft.com/office/drawing/2014/main" id="{AD79A76B-A45E-4D97-B2F4-7C3738DB76B9}"/>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1" name="テキスト ボックス 770">
          <a:extLst>
            <a:ext uri="{FF2B5EF4-FFF2-40B4-BE49-F238E27FC236}">
              <a16:creationId xmlns:a16="http://schemas.microsoft.com/office/drawing/2014/main" id="{7FDCD3C9-33E7-41ED-8CC1-B75314C5578F}"/>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2" name="テキスト ボックス 771">
          <a:extLst>
            <a:ext uri="{FF2B5EF4-FFF2-40B4-BE49-F238E27FC236}">
              <a16:creationId xmlns:a16="http://schemas.microsoft.com/office/drawing/2014/main" id="{6D43E91F-DBE0-4EA5-92A9-C709FDC9BB3C}"/>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3" name="テキスト ボックス 772">
          <a:extLst>
            <a:ext uri="{FF2B5EF4-FFF2-40B4-BE49-F238E27FC236}">
              <a16:creationId xmlns:a16="http://schemas.microsoft.com/office/drawing/2014/main" id="{54797B6C-3AD4-4FBE-A890-3F58A0326811}"/>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96520</xdr:rowOff>
    </xdr:from>
    <xdr:to>
      <xdr:col>85</xdr:col>
      <xdr:colOff>177800</xdr:colOff>
      <xdr:row>104</xdr:row>
      <xdr:rowOff>26670</xdr:rowOff>
    </xdr:to>
    <xdr:sp macro="" textlink="">
      <xdr:nvSpPr>
        <xdr:cNvPr id="774" name="楕円 773">
          <a:extLst>
            <a:ext uri="{FF2B5EF4-FFF2-40B4-BE49-F238E27FC236}">
              <a16:creationId xmlns:a16="http://schemas.microsoft.com/office/drawing/2014/main" id="{46A6554B-60A3-4BB1-B34B-1D0115848B66}"/>
            </a:ext>
          </a:extLst>
        </xdr:cNvPr>
        <xdr:cNvSpPr/>
      </xdr:nvSpPr>
      <xdr:spPr>
        <a:xfrm>
          <a:off x="14649450" y="168986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74930</xdr:rowOff>
    </xdr:from>
    <xdr:ext cx="405130" cy="255905"/>
    <xdr:sp macro="" textlink="">
      <xdr:nvSpPr>
        <xdr:cNvPr id="775" name="【公民館】&#10;有形固定資産減価償却率該当値テキスト">
          <a:extLst>
            <a:ext uri="{FF2B5EF4-FFF2-40B4-BE49-F238E27FC236}">
              <a16:creationId xmlns:a16="http://schemas.microsoft.com/office/drawing/2014/main" id="{07F134DA-C393-4CFF-A7F7-B68FF171E4C5}"/>
            </a:ext>
          </a:extLst>
        </xdr:cNvPr>
        <xdr:cNvSpPr txBox="1"/>
      </xdr:nvSpPr>
      <xdr:spPr>
        <a:xfrm>
          <a:off x="14735175" y="168770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52705</xdr:rowOff>
    </xdr:from>
    <xdr:to>
      <xdr:col>81</xdr:col>
      <xdr:colOff>101600</xdr:colOff>
      <xdr:row>103</xdr:row>
      <xdr:rowOff>154940</xdr:rowOff>
    </xdr:to>
    <xdr:sp macro="" textlink="">
      <xdr:nvSpPr>
        <xdr:cNvPr id="776" name="楕円 775">
          <a:extLst>
            <a:ext uri="{FF2B5EF4-FFF2-40B4-BE49-F238E27FC236}">
              <a16:creationId xmlns:a16="http://schemas.microsoft.com/office/drawing/2014/main" id="{A3D8FD29-F72E-427C-B1B7-ED937DC02E77}"/>
            </a:ext>
          </a:extLst>
        </xdr:cNvPr>
        <xdr:cNvSpPr/>
      </xdr:nvSpPr>
      <xdr:spPr>
        <a:xfrm>
          <a:off x="13887450" y="16851630"/>
          <a:ext cx="10477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103505</xdr:rowOff>
    </xdr:from>
    <xdr:to>
      <xdr:col>85</xdr:col>
      <xdr:colOff>127000</xdr:colOff>
      <xdr:row>103</xdr:row>
      <xdr:rowOff>147320</xdr:rowOff>
    </xdr:to>
    <xdr:cxnSp macro="">
      <xdr:nvCxnSpPr>
        <xdr:cNvPr id="777" name="直線コネクタ 776">
          <a:extLst>
            <a:ext uri="{FF2B5EF4-FFF2-40B4-BE49-F238E27FC236}">
              <a16:creationId xmlns:a16="http://schemas.microsoft.com/office/drawing/2014/main" id="{122817CB-7264-4FF2-9794-965844139C95}"/>
            </a:ext>
          </a:extLst>
        </xdr:cNvPr>
        <xdr:cNvCxnSpPr/>
      </xdr:nvCxnSpPr>
      <xdr:spPr>
        <a:xfrm>
          <a:off x="13935075" y="16908780"/>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5080</xdr:rowOff>
    </xdr:from>
    <xdr:to>
      <xdr:col>76</xdr:col>
      <xdr:colOff>165100</xdr:colOff>
      <xdr:row>103</xdr:row>
      <xdr:rowOff>106680</xdr:rowOff>
    </xdr:to>
    <xdr:sp macro="" textlink="">
      <xdr:nvSpPr>
        <xdr:cNvPr id="778" name="楕円 777">
          <a:extLst>
            <a:ext uri="{FF2B5EF4-FFF2-40B4-BE49-F238E27FC236}">
              <a16:creationId xmlns:a16="http://schemas.microsoft.com/office/drawing/2014/main" id="{964B1027-3178-4F01-9BE2-7864DC8585B0}"/>
            </a:ext>
          </a:extLst>
        </xdr:cNvPr>
        <xdr:cNvSpPr/>
      </xdr:nvSpPr>
      <xdr:spPr>
        <a:xfrm>
          <a:off x="13096875" y="168103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55880</xdr:rowOff>
    </xdr:from>
    <xdr:to>
      <xdr:col>81</xdr:col>
      <xdr:colOff>50800</xdr:colOff>
      <xdr:row>103</xdr:row>
      <xdr:rowOff>103505</xdr:rowOff>
    </xdr:to>
    <xdr:cxnSp macro="">
      <xdr:nvCxnSpPr>
        <xdr:cNvPr id="779" name="直線コネクタ 778">
          <a:extLst>
            <a:ext uri="{FF2B5EF4-FFF2-40B4-BE49-F238E27FC236}">
              <a16:creationId xmlns:a16="http://schemas.microsoft.com/office/drawing/2014/main" id="{86E4E513-4E58-49DE-B6C0-44D961D1440E}"/>
            </a:ext>
          </a:extLst>
        </xdr:cNvPr>
        <xdr:cNvCxnSpPr/>
      </xdr:nvCxnSpPr>
      <xdr:spPr>
        <a:xfrm>
          <a:off x="13144500" y="16857980"/>
          <a:ext cx="790575"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121285</xdr:rowOff>
    </xdr:from>
    <xdr:to>
      <xdr:col>72</xdr:col>
      <xdr:colOff>38100</xdr:colOff>
      <xdr:row>103</xdr:row>
      <xdr:rowOff>52070</xdr:rowOff>
    </xdr:to>
    <xdr:sp macro="" textlink="">
      <xdr:nvSpPr>
        <xdr:cNvPr id="780" name="楕円 779">
          <a:extLst>
            <a:ext uri="{FF2B5EF4-FFF2-40B4-BE49-F238E27FC236}">
              <a16:creationId xmlns:a16="http://schemas.microsoft.com/office/drawing/2014/main" id="{F5C883BC-A78F-4C96-9B8B-F2F3D85D3B93}"/>
            </a:ext>
          </a:extLst>
        </xdr:cNvPr>
        <xdr:cNvSpPr/>
      </xdr:nvSpPr>
      <xdr:spPr>
        <a:xfrm>
          <a:off x="12296775" y="16755110"/>
          <a:ext cx="8572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635</xdr:rowOff>
    </xdr:from>
    <xdr:to>
      <xdr:col>76</xdr:col>
      <xdr:colOff>114300</xdr:colOff>
      <xdr:row>103</xdr:row>
      <xdr:rowOff>55880</xdr:rowOff>
    </xdr:to>
    <xdr:cxnSp macro="">
      <xdr:nvCxnSpPr>
        <xdr:cNvPr id="781" name="直線コネクタ 780">
          <a:extLst>
            <a:ext uri="{FF2B5EF4-FFF2-40B4-BE49-F238E27FC236}">
              <a16:creationId xmlns:a16="http://schemas.microsoft.com/office/drawing/2014/main" id="{DEA40FE7-88FC-44B8-9D34-B754C8B2F865}"/>
            </a:ext>
          </a:extLst>
        </xdr:cNvPr>
        <xdr:cNvCxnSpPr/>
      </xdr:nvCxnSpPr>
      <xdr:spPr>
        <a:xfrm>
          <a:off x="12344400" y="16802735"/>
          <a:ext cx="8001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75565</xdr:rowOff>
    </xdr:from>
    <xdr:to>
      <xdr:col>67</xdr:col>
      <xdr:colOff>101600</xdr:colOff>
      <xdr:row>103</xdr:row>
      <xdr:rowOff>6350</xdr:rowOff>
    </xdr:to>
    <xdr:sp macro="" textlink="">
      <xdr:nvSpPr>
        <xdr:cNvPr id="782" name="楕円 781">
          <a:extLst>
            <a:ext uri="{FF2B5EF4-FFF2-40B4-BE49-F238E27FC236}">
              <a16:creationId xmlns:a16="http://schemas.microsoft.com/office/drawing/2014/main" id="{2353BD22-5256-4DCF-8C4E-4149BA459DC7}"/>
            </a:ext>
          </a:extLst>
        </xdr:cNvPr>
        <xdr:cNvSpPr/>
      </xdr:nvSpPr>
      <xdr:spPr>
        <a:xfrm>
          <a:off x="11487150" y="16706215"/>
          <a:ext cx="10477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126365</xdr:rowOff>
    </xdr:from>
    <xdr:to>
      <xdr:col>71</xdr:col>
      <xdr:colOff>177800</xdr:colOff>
      <xdr:row>103</xdr:row>
      <xdr:rowOff>635</xdr:rowOff>
    </xdr:to>
    <xdr:cxnSp macro="">
      <xdr:nvCxnSpPr>
        <xdr:cNvPr id="783" name="直線コネクタ 782">
          <a:extLst>
            <a:ext uri="{FF2B5EF4-FFF2-40B4-BE49-F238E27FC236}">
              <a16:creationId xmlns:a16="http://schemas.microsoft.com/office/drawing/2014/main" id="{5A6196EA-7FDC-45F3-8849-A10E2EE00EA9}"/>
            </a:ext>
          </a:extLst>
        </xdr:cNvPr>
        <xdr:cNvCxnSpPr/>
      </xdr:nvCxnSpPr>
      <xdr:spPr>
        <a:xfrm>
          <a:off x="11534775" y="16753840"/>
          <a:ext cx="8096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70485</xdr:rowOff>
    </xdr:from>
    <xdr:ext cx="405130" cy="259080"/>
    <xdr:sp macro="" textlink="">
      <xdr:nvSpPr>
        <xdr:cNvPr id="784" name="n_1aveValue【公民館】&#10;有形固定資産減価償却率">
          <a:extLst>
            <a:ext uri="{FF2B5EF4-FFF2-40B4-BE49-F238E27FC236}">
              <a16:creationId xmlns:a16="http://schemas.microsoft.com/office/drawing/2014/main" id="{51C1A4B2-3F33-4A2E-AB59-90981B7C680D}"/>
            </a:ext>
          </a:extLst>
        </xdr:cNvPr>
        <xdr:cNvSpPr txBox="1"/>
      </xdr:nvSpPr>
      <xdr:spPr>
        <a:xfrm>
          <a:off x="13745210" y="16526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38100</xdr:rowOff>
    </xdr:from>
    <xdr:ext cx="401955" cy="259080"/>
    <xdr:sp macro="" textlink="">
      <xdr:nvSpPr>
        <xdr:cNvPr id="785" name="n_2aveValue【公民館】&#10;有形固定資産減価償却率">
          <a:extLst>
            <a:ext uri="{FF2B5EF4-FFF2-40B4-BE49-F238E27FC236}">
              <a16:creationId xmlns:a16="http://schemas.microsoft.com/office/drawing/2014/main" id="{755A5453-CEDC-4D67-84BF-1F0722FFF30A}"/>
            </a:ext>
          </a:extLst>
        </xdr:cNvPr>
        <xdr:cNvSpPr txBox="1"/>
      </xdr:nvSpPr>
      <xdr:spPr>
        <a:xfrm>
          <a:off x="12964160" y="164973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17780</xdr:rowOff>
    </xdr:from>
    <xdr:ext cx="401955" cy="255905"/>
    <xdr:sp macro="" textlink="">
      <xdr:nvSpPr>
        <xdr:cNvPr id="786" name="n_3aveValue【公民館】&#10;有形固定資産減価償却率">
          <a:extLst>
            <a:ext uri="{FF2B5EF4-FFF2-40B4-BE49-F238E27FC236}">
              <a16:creationId xmlns:a16="http://schemas.microsoft.com/office/drawing/2014/main" id="{B0BE0CB7-629D-4E2F-973E-8B0691D47E14}"/>
            </a:ext>
          </a:extLst>
        </xdr:cNvPr>
        <xdr:cNvSpPr txBox="1"/>
      </xdr:nvSpPr>
      <xdr:spPr>
        <a:xfrm>
          <a:off x="12164060" y="164769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100</xdr:row>
      <xdr:rowOff>170815</xdr:rowOff>
    </xdr:from>
    <xdr:ext cx="401955" cy="258445"/>
    <xdr:sp macro="" textlink="">
      <xdr:nvSpPr>
        <xdr:cNvPr id="787" name="n_4aveValue【公民館】&#10;有形固定資産減価償却率">
          <a:extLst>
            <a:ext uri="{FF2B5EF4-FFF2-40B4-BE49-F238E27FC236}">
              <a16:creationId xmlns:a16="http://schemas.microsoft.com/office/drawing/2014/main" id="{E6C8BAA0-7592-4506-9F0C-E16781369A2D}"/>
            </a:ext>
          </a:extLst>
        </xdr:cNvPr>
        <xdr:cNvSpPr txBox="1"/>
      </xdr:nvSpPr>
      <xdr:spPr>
        <a:xfrm>
          <a:off x="11354435" y="164585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145415</xdr:rowOff>
    </xdr:from>
    <xdr:ext cx="405130" cy="255905"/>
    <xdr:sp macro="" textlink="">
      <xdr:nvSpPr>
        <xdr:cNvPr id="788" name="n_1mainValue【公民館】&#10;有形固定資産減価償却率">
          <a:extLst>
            <a:ext uri="{FF2B5EF4-FFF2-40B4-BE49-F238E27FC236}">
              <a16:creationId xmlns:a16="http://schemas.microsoft.com/office/drawing/2014/main" id="{5DD00A88-41C3-44AC-8FC4-00E17E99D2D9}"/>
            </a:ext>
          </a:extLst>
        </xdr:cNvPr>
        <xdr:cNvSpPr txBox="1"/>
      </xdr:nvSpPr>
      <xdr:spPr>
        <a:xfrm>
          <a:off x="13745210" y="169443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97790</xdr:rowOff>
    </xdr:from>
    <xdr:ext cx="401955" cy="255905"/>
    <xdr:sp macro="" textlink="">
      <xdr:nvSpPr>
        <xdr:cNvPr id="789" name="n_2mainValue【公民館】&#10;有形固定資産減価償却率">
          <a:extLst>
            <a:ext uri="{FF2B5EF4-FFF2-40B4-BE49-F238E27FC236}">
              <a16:creationId xmlns:a16="http://schemas.microsoft.com/office/drawing/2014/main" id="{7CA5DAA2-9207-47E8-BE40-2BE1C4D34BD9}"/>
            </a:ext>
          </a:extLst>
        </xdr:cNvPr>
        <xdr:cNvSpPr txBox="1"/>
      </xdr:nvSpPr>
      <xdr:spPr>
        <a:xfrm>
          <a:off x="12964160" y="168998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42545</xdr:rowOff>
    </xdr:from>
    <xdr:ext cx="401955" cy="255905"/>
    <xdr:sp macro="" textlink="">
      <xdr:nvSpPr>
        <xdr:cNvPr id="790" name="n_3mainValue【公民館】&#10;有形固定資産減価償却率">
          <a:extLst>
            <a:ext uri="{FF2B5EF4-FFF2-40B4-BE49-F238E27FC236}">
              <a16:creationId xmlns:a16="http://schemas.microsoft.com/office/drawing/2014/main" id="{02C09508-2CB8-492A-811D-86025347D14C}"/>
            </a:ext>
          </a:extLst>
        </xdr:cNvPr>
        <xdr:cNvSpPr txBox="1"/>
      </xdr:nvSpPr>
      <xdr:spPr>
        <a:xfrm>
          <a:off x="12164060" y="168478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168275</xdr:rowOff>
    </xdr:from>
    <xdr:ext cx="401955" cy="255905"/>
    <xdr:sp macro="" textlink="">
      <xdr:nvSpPr>
        <xdr:cNvPr id="791" name="n_4mainValue【公民館】&#10;有形固定資産減価償却率">
          <a:extLst>
            <a:ext uri="{FF2B5EF4-FFF2-40B4-BE49-F238E27FC236}">
              <a16:creationId xmlns:a16="http://schemas.microsoft.com/office/drawing/2014/main" id="{9BF939B5-D0DC-495D-9D82-531E176A1333}"/>
            </a:ext>
          </a:extLst>
        </xdr:cNvPr>
        <xdr:cNvSpPr txBox="1"/>
      </xdr:nvSpPr>
      <xdr:spPr>
        <a:xfrm>
          <a:off x="11354435" y="167989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54B8F356-459A-4809-BC3D-584B6716E42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2A0CD5CB-7124-4D36-A6C1-8D07664BA54D}"/>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ED67A99-D917-4ED5-B77C-F81879A3E23C}"/>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65CCDF56-4B00-44DA-B174-EA86EB8B7AC4}"/>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9261AA62-D59F-4FFA-8AE1-C14D2607D8E9}"/>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3EFD157D-DC6B-4641-BFFF-080329090DFB}"/>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45BA0282-19F6-4FCF-B612-A8370F39FC54}"/>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1EFEBF46-8004-4B50-8363-FEC6917D994F}"/>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00" name="テキスト ボックス 799">
          <a:extLst>
            <a:ext uri="{FF2B5EF4-FFF2-40B4-BE49-F238E27FC236}">
              <a16:creationId xmlns:a16="http://schemas.microsoft.com/office/drawing/2014/main" id="{6F5443F3-7B92-42C2-8D76-24C5A5EA7CCE}"/>
            </a:ext>
          </a:extLst>
        </xdr:cNvPr>
        <xdr:cNvSpPr txBox="1"/>
      </xdr:nvSpPr>
      <xdr:spPr>
        <a:xfrm>
          <a:off x="16440150" y="157162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FCDA7D7E-F514-4E4E-9AA8-2DAB7B3396FF}"/>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CA2DA93D-97EB-42C0-877D-A26BF5F74DDB}"/>
            </a:ext>
          </a:extLst>
        </xdr:cNvPr>
        <xdr:cNvCxnSpPr/>
      </xdr:nvCxnSpPr>
      <xdr:spPr>
        <a:xfrm>
          <a:off x="16459200" y="17811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803" name="テキスト ボックス 802">
          <a:extLst>
            <a:ext uri="{FF2B5EF4-FFF2-40B4-BE49-F238E27FC236}">
              <a16:creationId xmlns:a16="http://schemas.microsoft.com/office/drawing/2014/main" id="{1B3BFE39-5C48-4918-8D4E-16195A19E47B}"/>
            </a:ext>
          </a:extLst>
        </xdr:cNvPr>
        <xdr:cNvSpPr txBox="1"/>
      </xdr:nvSpPr>
      <xdr:spPr>
        <a:xfrm>
          <a:off x="16052165" y="17666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D6901012-6255-4406-AE2A-9E39855C0D6E}"/>
            </a:ext>
          </a:extLst>
        </xdr:cNvPr>
        <xdr:cNvCxnSpPr/>
      </xdr:nvCxnSpPr>
      <xdr:spPr>
        <a:xfrm>
          <a:off x="16459200" y="17430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805" name="テキスト ボックス 804">
          <a:extLst>
            <a:ext uri="{FF2B5EF4-FFF2-40B4-BE49-F238E27FC236}">
              <a16:creationId xmlns:a16="http://schemas.microsoft.com/office/drawing/2014/main" id="{320241E7-5B2D-4BE7-ABAF-B6AC8EE05247}"/>
            </a:ext>
          </a:extLst>
        </xdr:cNvPr>
        <xdr:cNvSpPr txBox="1"/>
      </xdr:nvSpPr>
      <xdr:spPr>
        <a:xfrm>
          <a:off x="16052165" y="172853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8287D9F7-29DF-46E3-871E-11E5A8FB01B0}"/>
            </a:ext>
          </a:extLst>
        </xdr:cNvPr>
        <xdr:cNvCxnSpPr/>
      </xdr:nvCxnSpPr>
      <xdr:spPr>
        <a:xfrm>
          <a:off x="16459200" y="17049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807" name="テキスト ボックス 806">
          <a:extLst>
            <a:ext uri="{FF2B5EF4-FFF2-40B4-BE49-F238E27FC236}">
              <a16:creationId xmlns:a16="http://schemas.microsoft.com/office/drawing/2014/main" id="{75DAEF0F-DAAA-404D-9652-F960ADC26FB0}"/>
            </a:ext>
          </a:extLst>
        </xdr:cNvPr>
        <xdr:cNvSpPr txBox="1"/>
      </xdr:nvSpPr>
      <xdr:spPr>
        <a:xfrm>
          <a:off x="16052165" y="16904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2C238A19-5F6C-405F-8C3A-B71902556A53}"/>
            </a:ext>
          </a:extLst>
        </xdr:cNvPr>
        <xdr:cNvCxnSpPr/>
      </xdr:nvCxnSpPr>
      <xdr:spPr>
        <a:xfrm>
          <a:off x="16459200" y="16668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809" name="テキスト ボックス 808">
          <a:extLst>
            <a:ext uri="{FF2B5EF4-FFF2-40B4-BE49-F238E27FC236}">
              <a16:creationId xmlns:a16="http://schemas.microsoft.com/office/drawing/2014/main" id="{42739BA1-E8F9-4999-BE89-918EB361E17F}"/>
            </a:ext>
          </a:extLst>
        </xdr:cNvPr>
        <xdr:cNvSpPr txBox="1"/>
      </xdr:nvSpPr>
      <xdr:spPr>
        <a:xfrm>
          <a:off x="16052165" y="16523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E7AE8140-0F8D-48E9-B4D4-7013AA5594B9}"/>
            </a:ext>
          </a:extLst>
        </xdr:cNvPr>
        <xdr:cNvCxnSpPr/>
      </xdr:nvCxnSpPr>
      <xdr:spPr>
        <a:xfrm>
          <a:off x="16459200" y="1628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811" name="テキスト ボックス 810">
          <a:extLst>
            <a:ext uri="{FF2B5EF4-FFF2-40B4-BE49-F238E27FC236}">
              <a16:creationId xmlns:a16="http://schemas.microsoft.com/office/drawing/2014/main" id="{E9F2A270-EF11-4415-BDEC-A57FCD0E2C52}"/>
            </a:ext>
          </a:extLst>
        </xdr:cNvPr>
        <xdr:cNvSpPr txBox="1"/>
      </xdr:nvSpPr>
      <xdr:spPr>
        <a:xfrm>
          <a:off x="16052165" y="161423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FCA993DA-E4C3-4FBE-A803-B9170C097A24}"/>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3" name="テキスト ボックス 812">
          <a:extLst>
            <a:ext uri="{FF2B5EF4-FFF2-40B4-BE49-F238E27FC236}">
              <a16:creationId xmlns:a16="http://schemas.microsoft.com/office/drawing/2014/main" id="{6E04FBF0-79D3-4B54-8997-C1394AAF8ECA}"/>
            </a:ext>
          </a:extLst>
        </xdr:cNvPr>
        <xdr:cNvSpPr txBox="1"/>
      </xdr:nvSpPr>
      <xdr:spPr>
        <a:xfrm>
          <a:off x="16052165" y="15761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05E174C9-DDD7-4CF2-9EB9-505C70DD01ED}"/>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140970</xdr:rowOff>
    </xdr:from>
    <xdr:to>
      <xdr:col>116</xdr:col>
      <xdr:colOff>62865</xdr:colOff>
      <xdr:row>108</xdr:row>
      <xdr:rowOff>114300</xdr:rowOff>
    </xdr:to>
    <xdr:cxnSp macro="">
      <xdr:nvCxnSpPr>
        <xdr:cNvPr id="815" name="直線コネクタ 814">
          <a:extLst>
            <a:ext uri="{FF2B5EF4-FFF2-40B4-BE49-F238E27FC236}">
              <a16:creationId xmlns:a16="http://schemas.microsoft.com/office/drawing/2014/main" id="{79CB5DC7-57D4-4036-A494-669C9159151E}"/>
            </a:ext>
          </a:extLst>
        </xdr:cNvPr>
        <xdr:cNvCxnSpPr/>
      </xdr:nvCxnSpPr>
      <xdr:spPr>
        <a:xfrm flipV="1">
          <a:off x="19954240" y="16260445"/>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118110</xdr:rowOff>
    </xdr:from>
    <xdr:ext cx="469900" cy="259080"/>
    <xdr:sp macro="" textlink="">
      <xdr:nvSpPr>
        <xdr:cNvPr id="816" name="【公民館】&#10;一人当たり面積最小値テキスト">
          <a:extLst>
            <a:ext uri="{FF2B5EF4-FFF2-40B4-BE49-F238E27FC236}">
              <a16:creationId xmlns:a16="http://schemas.microsoft.com/office/drawing/2014/main" id="{A7FC3601-F7E0-4853-9A69-1FFA1B43ECAC}"/>
            </a:ext>
          </a:extLst>
        </xdr:cNvPr>
        <xdr:cNvSpPr txBox="1"/>
      </xdr:nvSpPr>
      <xdr:spPr>
        <a:xfrm>
          <a:off x="19992975" y="17780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4603AD4E-5E64-43B3-8F7D-30819169FAC0}"/>
            </a:ext>
          </a:extLst>
        </xdr:cNvPr>
        <xdr:cNvCxnSpPr/>
      </xdr:nvCxnSpPr>
      <xdr:spPr>
        <a:xfrm>
          <a:off x="19878675" y="177736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87630</xdr:rowOff>
    </xdr:from>
    <xdr:ext cx="469900" cy="255905"/>
    <xdr:sp macro="" textlink="">
      <xdr:nvSpPr>
        <xdr:cNvPr id="818" name="【公民館】&#10;一人当たり面積最大値テキスト">
          <a:extLst>
            <a:ext uri="{FF2B5EF4-FFF2-40B4-BE49-F238E27FC236}">
              <a16:creationId xmlns:a16="http://schemas.microsoft.com/office/drawing/2014/main" id="{C7472E6B-06B4-4A6E-824F-17B3536C09B0}"/>
            </a:ext>
          </a:extLst>
        </xdr:cNvPr>
        <xdr:cNvSpPr txBox="1"/>
      </xdr:nvSpPr>
      <xdr:spPr>
        <a:xfrm>
          <a:off x="19992975" y="160293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0.204</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F8D46A54-B353-4F74-A908-AEFA89FC11A2}"/>
            </a:ext>
          </a:extLst>
        </xdr:cNvPr>
        <xdr:cNvCxnSpPr/>
      </xdr:nvCxnSpPr>
      <xdr:spPr>
        <a:xfrm>
          <a:off x="19878675" y="162604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90170</xdr:rowOff>
    </xdr:from>
    <xdr:ext cx="469900" cy="259080"/>
    <xdr:sp macro="" textlink="">
      <xdr:nvSpPr>
        <xdr:cNvPr id="820" name="【公民館】&#10;一人当たり面積平均値テキスト">
          <a:extLst>
            <a:ext uri="{FF2B5EF4-FFF2-40B4-BE49-F238E27FC236}">
              <a16:creationId xmlns:a16="http://schemas.microsoft.com/office/drawing/2014/main" id="{F9E08E5D-37D1-4810-924D-FBE6D789452F}"/>
            </a:ext>
          </a:extLst>
        </xdr:cNvPr>
        <xdr:cNvSpPr txBox="1"/>
      </xdr:nvSpPr>
      <xdr:spPr>
        <a:xfrm>
          <a:off x="19992975" y="170605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67310</xdr:rowOff>
    </xdr:from>
    <xdr:to>
      <xdr:col>116</xdr:col>
      <xdr:colOff>114300</xdr:colOff>
      <xdr:row>105</xdr:row>
      <xdr:rowOff>168910</xdr:rowOff>
    </xdr:to>
    <xdr:sp macro="" textlink="">
      <xdr:nvSpPr>
        <xdr:cNvPr id="821" name="フローチャート: 判断 820">
          <a:extLst>
            <a:ext uri="{FF2B5EF4-FFF2-40B4-BE49-F238E27FC236}">
              <a16:creationId xmlns:a16="http://schemas.microsoft.com/office/drawing/2014/main" id="{AC601EA0-7F5D-432D-A6FF-86899D2D832D}"/>
            </a:ext>
          </a:extLst>
        </xdr:cNvPr>
        <xdr:cNvSpPr/>
      </xdr:nvSpPr>
      <xdr:spPr>
        <a:xfrm>
          <a:off x="19897725" y="17209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7A67FE0E-9D72-46AB-8987-D565A100E215}"/>
            </a:ext>
          </a:extLst>
        </xdr:cNvPr>
        <xdr:cNvSpPr/>
      </xdr:nvSpPr>
      <xdr:spPr>
        <a:xfrm>
          <a:off x="19154775" y="17219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67310</xdr:rowOff>
    </xdr:from>
    <xdr:to>
      <xdr:col>107</xdr:col>
      <xdr:colOff>101600</xdr:colOff>
      <xdr:row>105</xdr:row>
      <xdr:rowOff>168910</xdr:rowOff>
    </xdr:to>
    <xdr:sp macro="" textlink="">
      <xdr:nvSpPr>
        <xdr:cNvPr id="823" name="フローチャート: 判断 822">
          <a:extLst>
            <a:ext uri="{FF2B5EF4-FFF2-40B4-BE49-F238E27FC236}">
              <a16:creationId xmlns:a16="http://schemas.microsoft.com/office/drawing/2014/main" id="{D7643E65-C138-4B1D-9056-5D3A495ACEAE}"/>
            </a:ext>
          </a:extLst>
        </xdr:cNvPr>
        <xdr:cNvSpPr/>
      </xdr:nvSpPr>
      <xdr:spPr>
        <a:xfrm>
          <a:off x="18345150" y="17209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F9FF8507-2B42-482F-969C-F71D3EA9AF26}"/>
            </a:ext>
          </a:extLst>
        </xdr:cNvPr>
        <xdr:cNvSpPr/>
      </xdr:nvSpPr>
      <xdr:spPr>
        <a:xfrm>
          <a:off x="17554575" y="172199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2D163AB6-3001-499C-B3C1-2DC87FF86206}"/>
            </a:ext>
          </a:extLst>
        </xdr:cNvPr>
        <xdr:cNvSpPr/>
      </xdr:nvSpPr>
      <xdr:spPr>
        <a:xfrm>
          <a:off x="16754475" y="172307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85EDD563-41B3-4AE0-B427-766AD906B537}"/>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6D853905-CFB1-4B6B-9575-43A7595FFAE5}"/>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611B5B07-2B78-43C3-BFE8-D9CD79DA493E}"/>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30DA2EE0-5A01-47A2-9D5B-C89EE654088A}"/>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0" name="テキスト ボックス 829">
          <a:extLst>
            <a:ext uri="{FF2B5EF4-FFF2-40B4-BE49-F238E27FC236}">
              <a16:creationId xmlns:a16="http://schemas.microsoft.com/office/drawing/2014/main" id="{9AB2DC63-37D6-4408-82B2-98521A362123}"/>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113030</xdr:rowOff>
    </xdr:from>
    <xdr:to>
      <xdr:col>116</xdr:col>
      <xdr:colOff>114300</xdr:colOff>
      <xdr:row>106</xdr:row>
      <xdr:rowOff>43180</xdr:rowOff>
    </xdr:to>
    <xdr:sp macro="" textlink="">
      <xdr:nvSpPr>
        <xdr:cNvPr id="831" name="楕円 830">
          <a:extLst>
            <a:ext uri="{FF2B5EF4-FFF2-40B4-BE49-F238E27FC236}">
              <a16:creationId xmlns:a16="http://schemas.microsoft.com/office/drawing/2014/main" id="{8476F1DA-7C5A-4C72-B12E-1FD0C25CAEAE}"/>
            </a:ext>
          </a:extLst>
        </xdr:cNvPr>
        <xdr:cNvSpPr/>
      </xdr:nvSpPr>
      <xdr:spPr>
        <a:xfrm>
          <a:off x="19897725" y="17258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91440</xdr:rowOff>
    </xdr:from>
    <xdr:ext cx="469900" cy="259080"/>
    <xdr:sp macro="" textlink="">
      <xdr:nvSpPr>
        <xdr:cNvPr id="832" name="【公民館】&#10;一人当たり面積該当値テキスト">
          <a:extLst>
            <a:ext uri="{FF2B5EF4-FFF2-40B4-BE49-F238E27FC236}">
              <a16:creationId xmlns:a16="http://schemas.microsoft.com/office/drawing/2014/main" id="{3FC6BE31-1607-46DB-B8FF-0337E74FE1D3}"/>
            </a:ext>
          </a:extLst>
        </xdr:cNvPr>
        <xdr:cNvSpPr txBox="1"/>
      </xdr:nvSpPr>
      <xdr:spPr>
        <a:xfrm>
          <a:off x="19992975" y="17233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113030</xdr:rowOff>
    </xdr:from>
    <xdr:to>
      <xdr:col>112</xdr:col>
      <xdr:colOff>38100</xdr:colOff>
      <xdr:row>106</xdr:row>
      <xdr:rowOff>43180</xdr:rowOff>
    </xdr:to>
    <xdr:sp macro="" textlink="">
      <xdr:nvSpPr>
        <xdr:cNvPr id="833" name="楕円 832">
          <a:extLst>
            <a:ext uri="{FF2B5EF4-FFF2-40B4-BE49-F238E27FC236}">
              <a16:creationId xmlns:a16="http://schemas.microsoft.com/office/drawing/2014/main" id="{1DB84B05-D954-418F-8B5B-725D27046B74}"/>
            </a:ext>
          </a:extLst>
        </xdr:cNvPr>
        <xdr:cNvSpPr/>
      </xdr:nvSpPr>
      <xdr:spPr>
        <a:xfrm>
          <a:off x="19154775" y="17258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163830</xdr:rowOff>
    </xdr:from>
    <xdr:to>
      <xdr:col>116</xdr:col>
      <xdr:colOff>63500</xdr:colOff>
      <xdr:row>105</xdr:row>
      <xdr:rowOff>163830</xdr:rowOff>
    </xdr:to>
    <xdr:cxnSp macro="">
      <xdr:nvCxnSpPr>
        <xdr:cNvPr id="834" name="直線コネクタ 833">
          <a:extLst>
            <a:ext uri="{FF2B5EF4-FFF2-40B4-BE49-F238E27FC236}">
              <a16:creationId xmlns:a16="http://schemas.microsoft.com/office/drawing/2014/main" id="{C13BAEA9-B3C8-40F1-B929-8BD4F36438DF}"/>
            </a:ext>
          </a:extLst>
        </xdr:cNvPr>
        <xdr:cNvCxnSpPr/>
      </xdr:nvCxnSpPr>
      <xdr:spPr>
        <a:xfrm>
          <a:off x="19202400" y="17305655"/>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113030</xdr:rowOff>
    </xdr:from>
    <xdr:to>
      <xdr:col>107</xdr:col>
      <xdr:colOff>101600</xdr:colOff>
      <xdr:row>106</xdr:row>
      <xdr:rowOff>43180</xdr:rowOff>
    </xdr:to>
    <xdr:sp macro="" textlink="">
      <xdr:nvSpPr>
        <xdr:cNvPr id="835" name="楕円 834">
          <a:extLst>
            <a:ext uri="{FF2B5EF4-FFF2-40B4-BE49-F238E27FC236}">
              <a16:creationId xmlns:a16="http://schemas.microsoft.com/office/drawing/2014/main" id="{A023B4D2-F628-4AA1-8491-E5001858A423}"/>
            </a:ext>
          </a:extLst>
        </xdr:cNvPr>
        <xdr:cNvSpPr/>
      </xdr:nvSpPr>
      <xdr:spPr>
        <a:xfrm>
          <a:off x="18345150" y="172580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163830</xdr:rowOff>
    </xdr:from>
    <xdr:to>
      <xdr:col>111</xdr:col>
      <xdr:colOff>177800</xdr:colOff>
      <xdr:row>105</xdr:row>
      <xdr:rowOff>163830</xdr:rowOff>
    </xdr:to>
    <xdr:cxnSp macro="">
      <xdr:nvCxnSpPr>
        <xdr:cNvPr id="836" name="直線コネクタ 835">
          <a:extLst>
            <a:ext uri="{FF2B5EF4-FFF2-40B4-BE49-F238E27FC236}">
              <a16:creationId xmlns:a16="http://schemas.microsoft.com/office/drawing/2014/main" id="{C2DF997D-22C4-4140-AC3C-C42BE1DC93DD}"/>
            </a:ext>
          </a:extLst>
        </xdr:cNvPr>
        <xdr:cNvCxnSpPr/>
      </xdr:nvCxnSpPr>
      <xdr:spPr>
        <a:xfrm>
          <a:off x="18392775" y="1730565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113030</xdr:rowOff>
    </xdr:from>
    <xdr:to>
      <xdr:col>102</xdr:col>
      <xdr:colOff>165100</xdr:colOff>
      <xdr:row>106</xdr:row>
      <xdr:rowOff>43180</xdr:rowOff>
    </xdr:to>
    <xdr:sp macro="" textlink="">
      <xdr:nvSpPr>
        <xdr:cNvPr id="837" name="楕円 836">
          <a:extLst>
            <a:ext uri="{FF2B5EF4-FFF2-40B4-BE49-F238E27FC236}">
              <a16:creationId xmlns:a16="http://schemas.microsoft.com/office/drawing/2014/main" id="{414E440E-A510-419C-B387-28331A36B64C}"/>
            </a:ext>
          </a:extLst>
        </xdr:cNvPr>
        <xdr:cNvSpPr/>
      </xdr:nvSpPr>
      <xdr:spPr>
        <a:xfrm>
          <a:off x="17554575" y="17258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163830</xdr:rowOff>
    </xdr:from>
    <xdr:to>
      <xdr:col>107</xdr:col>
      <xdr:colOff>50800</xdr:colOff>
      <xdr:row>105</xdr:row>
      <xdr:rowOff>163830</xdr:rowOff>
    </xdr:to>
    <xdr:cxnSp macro="">
      <xdr:nvCxnSpPr>
        <xdr:cNvPr id="838" name="直線コネクタ 837">
          <a:extLst>
            <a:ext uri="{FF2B5EF4-FFF2-40B4-BE49-F238E27FC236}">
              <a16:creationId xmlns:a16="http://schemas.microsoft.com/office/drawing/2014/main" id="{7929FFE9-2A35-4F59-9291-94C2AA0BF83D}"/>
            </a:ext>
          </a:extLst>
        </xdr:cNvPr>
        <xdr:cNvCxnSpPr/>
      </xdr:nvCxnSpPr>
      <xdr:spPr>
        <a:xfrm>
          <a:off x="17602200" y="1730565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113030</xdr:rowOff>
    </xdr:from>
    <xdr:to>
      <xdr:col>98</xdr:col>
      <xdr:colOff>38100</xdr:colOff>
      <xdr:row>106</xdr:row>
      <xdr:rowOff>43180</xdr:rowOff>
    </xdr:to>
    <xdr:sp macro="" textlink="">
      <xdr:nvSpPr>
        <xdr:cNvPr id="839" name="楕円 838">
          <a:extLst>
            <a:ext uri="{FF2B5EF4-FFF2-40B4-BE49-F238E27FC236}">
              <a16:creationId xmlns:a16="http://schemas.microsoft.com/office/drawing/2014/main" id="{7592AAD2-13AF-498C-916A-821E34FEBC65}"/>
            </a:ext>
          </a:extLst>
        </xdr:cNvPr>
        <xdr:cNvSpPr/>
      </xdr:nvSpPr>
      <xdr:spPr>
        <a:xfrm>
          <a:off x="16754475" y="17258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163830</xdr:rowOff>
    </xdr:from>
    <xdr:to>
      <xdr:col>102</xdr:col>
      <xdr:colOff>114300</xdr:colOff>
      <xdr:row>105</xdr:row>
      <xdr:rowOff>163830</xdr:rowOff>
    </xdr:to>
    <xdr:cxnSp macro="">
      <xdr:nvCxnSpPr>
        <xdr:cNvPr id="840" name="直線コネクタ 839">
          <a:extLst>
            <a:ext uri="{FF2B5EF4-FFF2-40B4-BE49-F238E27FC236}">
              <a16:creationId xmlns:a16="http://schemas.microsoft.com/office/drawing/2014/main" id="{C4BCFAC5-1325-4C55-AE66-0631FE4382AE}"/>
            </a:ext>
          </a:extLst>
        </xdr:cNvPr>
        <xdr:cNvCxnSpPr/>
      </xdr:nvCxnSpPr>
      <xdr:spPr>
        <a:xfrm>
          <a:off x="16802100" y="173056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21590</xdr:rowOff>
    </xdr:from>
    <xdr:ext cx="469900" cy="259080"/>
    <xdr:sp macro="" textlink="">
      <xdr:nvSpPr>
        <xdr:cNvPr id="841" name="n_1aveValue【公民館】&#10;一人当たり面積">
          <a:extLst>
            <a:ext uri="{FF2B5EF4-FFF2-40B4-BE49-F238E27FC236}">
              <a16:creationId xmlns:a16="http://schemas.microsoft.com/office/drawing/2014/main" id="{76DC4687-995A-48DF-9045-2DAB6867125E}"/>
            </a:ext>
          </a:extLst>
        </xdr:cNvPr>
        <xdr:cNvSpPr txBox="1"/>
      </xdr:nvSpPr>
      <xdr:spPr>
        <a:xfrm>
          <a:off x="18983325" y="16995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13970</xdr:rowOff>
    </xdr:from>
    <xdr:ext cx="466725" cy="259080"/>
    <xdr:sp macro="" textlink="">
      <xdr:nvSpPr>
        <xdr:cNvPr id="842" name="n_2aveValue【公民館】&#10;一人当たり面積">
          <a:extLst>
            <a:ext uri="{FF2B5EF4-FFF2-40B4-BE49-F238E27FC236}">
              <a16:creationId xmlns:a16="http://schemas.microsoft.com/office/drawing/2014/main" id="{9D0CA31E-C471-4998-A15F-1E31B87DFF0A}"/>
            </a:ext>
          </a:extLst>
        </xdr:cNvPr>
        <xdr:cNvSpPr txBox="1"/>
      </xdr:nvSpPr>
      <xdr:spPr>
        <a:xfrm>
          <a:off x="18183225" y="1698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21590</xdr:rowOff>
    </xdr:from>
    <xdr:ext cx="466725" cy="259080"/>
    <xdr:sp macro="" textlink="">
      <xdr:nvSpPr>
        <xdr:cNvPr id="843" name="n_3aveValue【公民館】&#10;一人当たり面積">
          <a:extLst>
            <a:ext uri="{FF2B5EF4-FFF2-40B4-BE49-F238E27FC236}">
              <a16:creationId xmlns:a16="http://schemas.microsoft.com/office/drawing/2014/main" id="{D5D5B0F1-A6CF-494F-8A5C-9D89B3C34227}"/>
            </a:ext>
          </a:extLst>
        </xdr:cNvPr>
        <xdr:cNvSpPr txBox="1"/>
      </xdr:nvSpPr>
      <xdr:spPr>
        <a:xfrm>
          <a:off x="17383125" y="169951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29210</xdr:rowOff>
    </xdr:from>
    <xdr:ext cx="466725" cy="255905"/>
    <xdr:sp macro="" textlink="">
      <xdr:nvSpPr>
        <xdr:cNvPr id="844" name="n_4aveValue【公民館】&#10;一人当たり面積">
          <a:extLst>
            <a:ext uri="{FF2B5EF4-FFF2-40B4-BE49-F238E27FC236}">
              <a16:creationId xmlns:a16="http://schemas.microsoft.com/office/drawing/2014/main" id="{26CF4C1F-8876-4B63-B779-2B25F62AA84D}"/>
            </a:ext>
          </a:extLst>
        </xdr:cNvPr>
        <xdr:cNvSpPr txBox="1"/>
      </xdr:nvSpPr>
      <xdr:spPr>
        <a:xfrm>
          <a:off x="16592550" y="1699958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34290</xdr:rowOff>
    </xdr:from>
    <xdr:ext cx="469900" cy="259080"/>
    <xdr:sp macro="" textlink="">
      <xdr:nvSpPr>
        <xdr:cNvPr id="845" name="n_1mainValue【公民館】&#10;一人当たり面積">
          <a:extLst>
            <a:ext uri="{FF2B5EF4-FFF2-40B4-BE49-F238E27FC236}">
              <a16:creationId xmlns:a16="http://schemas.microsoft.com/office/drawing/2014/main" id="{79EDC1EB-9A59-4795-B1FA-CD365DEBB3FA}"/>
            </a:ext>
          </a:extLst>
        </xdr:cNvPr>
        <xdr:cNvSpPr txBox="1"/>
      </xdr:nvSpPr>
      <xdr:spPr>
        <a:xfrm>
          <a:off x="18983325" y="17347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34290</xdr:rowOff>
    </xdr:from>
    <xdr:ext cx="466725" cy="259080"/>
    <xdr:sp macro="" textlink="">
      <xdr:nvSpPr>
        <xdr:cNvPr id="846" name="n_2mainValue【公民館】&#10;一人当たり面積">
          <a:extLst>
            <a:ext uri="{FF2B5EF4-FFF2-40B4-BE49-F238E27FC236}">
              <a16:creationId xmlns:a16="http://schemas.microsoft.com/office/drawing/2014/main" id="{D2AC3AE8-528E-4316-912A-16D50CEE7142}"/>
            </a:ext>
          </a:extLst>
        </xdr:cNvPr>
        <xdr:cNvSpPr txBox="1"/>
      </xdr:nvSpPr>
      <xdr:spPr>
        <a:xfrm>
          <a:off x="18183225" y="17347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34290</xdr:rowOff>
    </xdr:from>
    <xdr:ext cx="466725" cy="259080"/>
    <xdr:sp macro="" textlink="">
      <xdr:nvSpPr>
        <xdr:cNvPr id="847" name="n_3mainValue【公民館】&#10;一人当たり面積">
          <a:extLst>
            <a:ext uri="{FF2B5EF4-FFF2-40B4-BE49-F238E27FC236}">
              <a16:creationId xmlns:a16="http://schemas.microsoft.com/office/drawing/2014/main" id="{2F841958-6582-48BA-A58C-C31E1505EAB1}"/>
            </a:ext>
          </a:extLst>
        </xdr:cNvPr>
        <xdr:cNvSpPr txBox="1"/>
      </xdr:nvSpPr>
      <xdr:spPr>
        <a:xfrm>
          <a:off x="17383125" y="17347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34290</xdr:rowOff>
    </xdr:from>
    <xdr:ext cx="466725" cy="259080"/>
    <xdr:sp macro="" textlink="">
      <xdr:nvSpPr>
        <xdr:cNvPr id="848" name="n_4mainValue【公民館】&#10;一人当たり面積">
          <a:extLst>
            <a:ext uri="{FF2B5EF4-FFF2-40B4-BE49-F238E27FC236}">
              <a16:creationId xmlns:a16="http://schemas.microsoft.com/office/drawing/2014/main" id="{360FDDD4-6530-4E90-8731-28E36E2DD9DB}"/>
            </a:ext>
          </a:extLst>
        </xdr:cNvPr>
        <xdr:cNvSpPr txBox="1"/>
      </xdr:nvSpPr>
      <xdr:spPr>
        <a:xfrm>
          <a:off x="16592550" y="173475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256F37CB-C4F2-4214-883A-4E4E3D6E718F}"/>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719CA064-DE6B-4CE9-B4C5-787DC9D11EB5}"/>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B24D841C-2509-4EDA-9F0C-DA63CA67283F}"/>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当市における施設類型別の有形固定資産減価償却率は、道路（69.1%）や橋りょう・トンネル（63.1%）においては類似団体平均を下回っている一方、公営住宅（84.4%）や学校施設（79.4%）、児童館（74.1%）では類似団体平均より高い水準となっており、老朽化が進行している状況にある。なお、各施設の減価償却率の伸び率は、おおむね類似団体平均と同程度の推移である。
高い水準にある公営住宅や学校施設、児童館については、築年数の経過に伴う老朽化に対し、計画的な建替えのほか、各施設における耐震改修や予防保全的な補修等の対策を適切に推進していく。
一方、認定こども園・幼稚園・保育所については、類似団体内平均値と同程度の水準となっているため、引き続き個々の施設課題に取り組み、適切に対応していく。
今後においても、将来的な人口減少や少子化、利用需要の変化に応じた計画的な更新・集約化を行うとともに、需給バランスを考慮した施設規模の適正化を推進し、維持管理コストの最適化と財政負担の平準化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41F0EB-76EC-4C07-BCDC-28BB12865A74}"/>
            </a:ext>
          </a:extLst>
        </xdr:cNvPr>
        <xdr:cNvSpPr/>
      </xdr:nvSpPr>
      <xdr:spPr>
        <a:xfrm>
          <a:off x="581025" y="123825"/>
          <a:ext cx="1142047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3A65DB5-F99E-4DA8-AE3E-16269F61C73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4911DF9-C0AB-4434-9BC7-FFB9FAC2EB7C}"/>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C667F2F-374F-4F5C-A95D-28FE66E7155A}"/>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群馬県高崎市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4C784CA-4B4C-4B95-9EFF-3591AB93826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660EF7-1902-43F8-90EA-D4BFA8BCC8A5}"/>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BD036CB-A77B-4ACB-BA5C-2F48D645EAB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139FFD-66A3-4BCD-853A-FF68BD43A9C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38C9C68-3049-4D0D-999A-DC50BCBBC69C}"/>
            </a:ext>
          </a:extLst>
        </xdr:cNvPr>
        <xdr:cNvSpPr/>
      </xdr:nvSpPr>
      <xdr:spPr>
        <a:xfrm>
          <a:off x="809625" y="885825"/>
          <a:ext cx="1247775"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BCB217F-6AB7-4629-8515-F4DE85083F5C}"/>
            </a:ext>
          </a:extLst>
        </xdr:cNvPr>
        <xdr:cNvSpPr/>
      </xdr:nvSpPr>
      <xdr:spPr>
        <a:xfrm>
          <a:off x="2009775" y="885825"/>
          <a:ext cx="120015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365,972
358,321
459.16
183,447,644
177,051,371
5,989,380
90,469,794
145,681,346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588D9CB-66FF-401E-889D-B1DE4455281B}"/>
            </a:ext>
          </a:extLst>
        </xdr:cNvPr>
        <xdr:cNvSpPr/>
      </xdr:nvSpPr>
      <xdr:spPr>
        <a:xfrm>
          <a:off x="3209925" y="885825"/>
          <a:ext cx="1371600" cy="1619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8788244-0F06-418D-9D29-CC8CAB481481}"/>
            </a:ext>
          </a:extLst>
        </xdr:cNvPr>
        <xdr:cNvSpPr/>
      </xdr:nvSpPr>
      <xdr:spPr>
        <a:xfrm>
          <a:off x="4581525" y="904875"/>
          <a:ext cx="18288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030CC7C-2DB5-41B8-AA14-E2AF5C4DEF22}"/>
            </a:ext>
          </a:extLst>
        </xdr:cNvPr>
        <xdr:cNvSpPr/>
      </xdr:nvSpPr>
      <xdr:spPr>
        <a:xfrm>
          <a:off x="6410325" y="904875"/>
          <a:ext cx="1133475"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4.3
41.0</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66B070-C01A-42BF-9565-D42465C76842}"/>
            </a:ext>
          </a:extLst>
        </xdr:cNvPr>
        <xdr:cNvSpPr/>
      </xdr:nvSpPr>
      <xdr:spPr>
        <a:xfrm>
          <a:off x="7610475" y="914400"/>
          <a:ext cx="571500" cy="885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EA9C991-CD5D-4E17-90AF-81FA8404AF85}"/>
            </a:ext>
          </a:extLst>
        </xdr:cNvPr>
        <xdr:cNvSpPr/>
      </xdr:nvSpPr>
      <xdr:spPr>
        <a:xfrm>
          <a:off x="4581525" y="1628775"/>
          <a:ext cx="18288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5184EE7-8A60-4B32-971C-F143F2AA3C5D}"/>
            </a:ext>
          </a:extLst>
        </xdr:cNvPr>
        <xdr:cNvSpPr/>
      </xdr:nvSpPr>
      <xdr:spPr>
        <a:xfrm>
          <a:off x="6467475" y="1628775"/>
          <a:ext cx="308610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470C52F-8261-4649-879D-3C9F4DA0B51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603E58E-FB13-489D-837F-B4B2C10B18C7}"/>
            </a:ext>
          </a:extLst>
        </xdr:cNvPr>
        <xdr:cNvSpPr/>
      </xdr:nvSpPr>
      <xdr:spPr>
        <a:xfrm>
          <a:off x="10210800" y="914400"/>
          <a:ext cx="120015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347AA7-46EC-426C-9255-35DBED224995}"/>
            </a:ext>
          </a:extLst>
        </xdr:cNvPr>
        <xdr:cNvSpPr/>
      </xdr:nvSpPr>
      <xdr:spPr>
        <a:xfrm>
          <a:off x="10210800" y="11620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19EE13A-34B3-4770-95D6-5F9F854291B8}"/>
            </a:ext>
          </a:extLst>
        </xdr:cNvPr>
        <xdr:cNvSpPr/>
      </xdr:nvSpPr>
      <xdr:spPr>
        <a:xfrm>
          <a:off x="10210800" y="1476375"/>
          <a:ext cx="1304925" cy="6000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F2CAFB8-0E1A-4567-BA75-24BCE6FDB61A}"/>
            </a:ext>
          </a:extLst>
        </xdr:cNvPr>
        <xdr:cNvCxnSpPr/>
      </xdr:nvCxnSpPr>
      <xdr:spPr>
        <a:xfrm flipH="1">
          <a:off x="10048875" y="9906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94ACD68-D875-483C-9CD6-732275C3100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7EB5075-FF22-4DDE-8B43-F77C7926C75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339BA79-DB13-48AA-A464-6D7C7720555C}"/>
            </a:ext>
          </a:extLst>
        </xdr:cNvPr>
        <xdr:cNvCxnSpPr/>
      </xdr:nvCxnSpPr>
      <xdr:spPr>
        <a:xfrm>
          <a:off x="10131425" y="14573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9720B96-4F5F-405D-B80A-90A000C55356}"/>
            </a:ext>
          </a:extLst>
        </xdr:cNvPr>
        <xdr:cNvCxnSpPr/>
      </xdr:nvCxnSpPr>
      <xdr:spPr>
        <a:xfrm>
          <a:off x="10067925" y="14573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ACA0414-A7D2-4C19-A787-673A8F14D47C}"/>
            </a:ext>
          </a:extLst>
        </xdr:cNvPr>
        <xdr:cNvCxnSpPr/>
      </xdr:nvCxnSpPr>
      <xdr:spPr>
        <a:xfrm flipV="1">
          <a:off x="10131425" y="16732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6C7B10-C69A-450C-BA53-99953231BD6F}"/>
            </a:ext>
          </a:extLst>
        </xdr:cNvPr>
        <xdr:cNvCxnSpPr/>
      </xdr:nvCxnSpPr>
      <xdr:spPr>
        <a:xfrm>
          <a:off x="10067925" y="18097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6904299-DD84-4E01-81C3-DB5F218E495F}"/>
            </a:ext>
          </a:extLst>
        </xdr:cNvPr>
        <xdr:cNvSpPr txBox="1"/>
      </xdr:nvSpPr>
      <xdr:spPr>
        <a:xfrm>
          <a:off x="638175" y="26479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A58CC53C-5F2A-4C82-9A51-88115A0DF67A}"/>
            </a:ext>
          </a:extLst>
        </xdr:cNvPr>
        <xdr:cNvSpPr txBox="1"/>
      </xdr:nvSpPr>
      <xdr:spPr>
        <a:xfrm>
          <a:off x="638175" y="29527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7898851F-E85B-4164-8367-5ADC76D1B4E2}"/>
            </a:ext>
          </a:extLst>
        </xdr:cNvPr>
        <xdr:cNvSpPr txBox="1"/>
      </xdr:nvSpPr>
      <xdr:spPr>
        <a:xfrm>
          <a:off x="638175" y="324802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C4025A5B-5C62-491B-B62A-8F8925312676}"/>
            </a:ext>
          </a:extLst>
        </xdr:cNvPr>
        <xdr:cNvSpPr txBox="1"/>
      </xdr:nvSpPr>
      <xdr:spPr>
        <a:xfrm>
          <a:off x="638175" y="3552825"/>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9FD85E5-76F6-4C82-8EA9-6D94CBCB6A4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D8FE033-5395-43BD-B042-7DBDA2CA1CA6}"/>
            </a:ext>
          </a:extLst>
        </xdr:cNvPr>
        <xdr:cNvSpPr/>
      </xdr:nvSpPr>
      <xdr:spPr>
        <a:xfrm>
          <a:off x="80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704B2C6-D20B-45B0-960E-41F5CCC4EAD2}"/>
            </a:ext>
          </a:extLst>
        </xdr:cNvPr>
        <xdr:cNvSpPr/>
      </xdr:nvSpPr>
      <xdr:spPr>
        <a:xfrm>
          <a:off x="80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9D931BD-EC75-4E52-9A12-34E174F116FF}"/>
            </a:ext>
          </a:extLst>
        </xdr:cNvPr>
        <xdr:cNvSpPr/>
      </xdr:nvSpPr>
      <xdr:spPr>
        <a:xfrm>
          <a:off x="17145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E1420F7-934D-4604-BDC0-9CE322D48CE0}"/>
            </a:ext>
          </a:extLst>
        </xdr:cNvPr>
        <xdr:cNvSpPr/>
      </xdr:nvSpPr>
      <xdr:spPr>
        <a:xfrm>
          <a:off x="17145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0F86ED5-E811-4350-9AA8-8F02A2F454B3}"/>
            </a:ext>
          </a:extLst>
        </xdr:cNvPr>
        <xdr:cNvSpPr/>
      </xdr:nvSpPr>
      <xdr:spPr>
        <a:xfrm>
          <a:off x="27432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BE6F4FD-4EDB-43CC-B799-DC26A726F422}"/>
            </a:ext>
          </a:extLst>
        </xdr:cNvPr>
        <xdr:cNvSpPr/>
      </xdr:nvSpPr>
      <xdr:spPr>
        <a:xfrm>
          <a:off x="27432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1E8580-5C4C-4F8B-988A-C03D0EBBDBEA}"/>
            </a:ext>
          </a:extLst>
        </xdr:cNvPr>
        <xdr:cNvSpPr/>
      </xdr:nvSpPr>
      <xdr:spPr>
        <a:xfrm>
          <a:off x="6858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F6031111-9DA1-4051-B58B-F89854554E6A}"/>
            </a:ext>
          </a:extLst>
        </xdr:cNvPr>
        <xdr:cNvSpPr txBox="1"/>
      </xdr:nvSpPr>
      <xdr:spPr>
        <a:xfrm>
          <a:off x="666750" y="4867275"/>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3826C49-A165-42E7-BCFD-D2760999BBE5}"/>
            </a:ext>
          </a:extLst>
        </xdr:cNvPr>
        <xdr:cNvCxnSpPr/>
      </xdr:nvCxnSpPr>
      <xdr:spPr>
        <a:xfrm>
          <a:off x="6858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3542AF8A-FE6D-4601-98A6-D11A57A897CE}"/>
            </a:ext>
          </a:extLst>
        </xdr:cNvPr>
        <xdr:cNvSpPr txBox="1"/>
      </xdr:nvSpPr>
      <xdr:spPr>
        <a:xfrm>
          <a:off x="278765" y="70745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2D05C49-820D-4CC0-A4A2-4D1FA8C0233E}"/>
            </a:ext>
          </a:extLst>
        </xdr:cNvPr>
        <xdr:cNvCxnSpPr/>
      </xdr:nvCxnSpPr>
      <xdr:spPr>
        <a:xfrm>
          <a:off x="685800" y="6848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185" cy="259080"/>
    <xdr:sp macro="" textlink="">
      <xdr:nvSpPr>
        <xdr:cNvPr id="45" name="テキスト ボックス 44">
          <a:extLst>
            <a:ext uri="{FF2B5EF4-FFF2-40B4-BE49-F238E27FC236}">
              <a16:creationId xmlns:a16="http://schemas.microsoft.com/office/drawing/2014/main" id="{176D5BD4-BD6E-4B91-9312-A52039BD483D}"/>
            </a:ext>
          </a:extLst>
        </xdr:cNvPr>
        <xdr:cNvSpPr txBox="1"/>
      </xdr:nvSpPr>
      <xdr:spPr>
        <a:xfrm>
          <a:off x="278765" y="67125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2CF00A8-E20F-4D77-B8DC-998A9E0456EA}"/>
            </a:ext>
          </a:extLst>
        </xdr:cNvPr>
        <xdr:cNvCxnSpPr/>
      </xdr:nvCxnSpPr>
      <xdr:spPr>
        <a:xfrm>
          <a:off x="685800" y="6486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5905"/>
    <xdr:sp macro="" textlink="">
      <xdr:nvSpPr>
        <xdr:cNvPr id="47" name="テキスト ボックス 46">
          <a:extLst>
            <a:ext uri="{FF2B5EF4-FFF2-40B4-BE49-F238E27FC236}">
              <a16:creationId xmlns:a16="http://schemas.microsoft.com/office/drawing/2014/main" id="{B125B3EB-3323-45F2-94E2-E742F59620F5}"/>
            </a:ext>
          </a:extLst>
        </xdr:cNvPr>
        <xdr:cNvSpPr txBox="1"/>
      </xdr:nvSpPr>
      <xdr:spPr>
        <a:xfrm>
          <a:off x="339725" y="63506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BB1CBF7-161B-495B-AEF7-691AACD70EF0}"/>
            </a:ext>
          </a:extLst>
        </xdr:cNvPr>
        <xdr:cNvCxnSpPr/>
      </xdr:nvCxnSpPr>
      <xdr:spPr>
        <a:xfrm>
          <a:off x="6858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382BE19A-C461-4887-BA77-605D25B01178}"/>
            </a:ext>
          </a:extLst>
        </xdr:cNvPr>
        <xdr:cNvSpPr txBox="1"/>
      </xdr:nvSpPr>
      <xdr:spPr>
        <a:xfrm>
          <a:off x="339725" y="5998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451A770-00A7-4A0B-BD5C-A15CFA97461B}"/>
            </a:ext>
          </a:extLst>
        </xdr:cNvPr>
        <xdr:cNvCxnSpPr/>
      </xdr:nvCxnSpPr>
      <xdr:spPr>
        <a:xfrm>
          <a:off x="685800" y="5772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F7228B7D-AD7F-40F9-9E9B-E2CDB200568A}"/>
            </a:ext>
          </a:extLst>
        </xdr:cNvPr>
        <xdr:cNvSpPr txBox="1"/>
      </xdr:nvSpPr>
      <xdr:spPr>
        <a:xfrm>
          <a:off x="339725" y="5636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C9BB00E-2E26-416E-BF75-7DD52D990DA2}"/>
            </a:ext>
          </a:extLst>
        </xdr:cNvPr>
        <xdr:cNvCxnSpPr/>
      </xdr:nvCxnSpPr>
      <xdr:spPr>
        <a:xfrm>
          <a:off x="685800" y="5410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5905"/>
    <xdr:sp macro="" textlink="">
      <xdr:nvSpPr>
        <xdr:cNvPr id="53" name="テキスト ボックス 52">
          <a:extLst>
            <a:ext uri="{FF2B5EF4-FFF2-40B4-BE49-F238E27FC236}">
              <a16:creationId xmlns:a16="http://schemas.microsoft.com/office/drawing/2014/main" id="{889D67B2-F099-4276-A337-C54E9B0B672E}"/>
            </a:ext>
          </a:extLst>
        </xdr:cNvPr>
        <xdr:cNvSpPr txBox="1"/>
      </xdr:nvSpPr>
      <xdr:spPr>
        <a:xfrm>
          <a:off x="339725" y="52743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2A84B93-34A1-4304-BBE0-5286403B7130}"/>
            </a:ext>
          </a:extLst>
        </xdr:cNvPr>
        <xdr:cNvCxnSpPr/>
      </xdr:nvCxnSpPr>
      <xdr:spPr>
        <a:xfrm>
          <a:off x="6858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5915" cy="259080"/>
    <xdr:sp macro="" textlink="">
      <xdr:nvSpPr>
        <xdr:cNvPr id="55" name="テキスト ボックス 54">
          <a:extLst>
            <a:ext uri="{FF2B5EF4-FFF2-40B4-BE49-F238E27FC236}">
              <a16:creationId xmlns:a16="http://schemas.microsoft.com/office/drawing/2014/main" id="{BC5F5B8A-4BBE-48DD-9EEF-238B760B2441}"/>
            </a:ext>
          </a:extLst>
        </xdr:cNvPr>
        <xdr:cNvSpPr txBox="1"/>
      </xdr:nvSpPr>
      <xdr:spPr>
        <a:xfrm>
          <a:off x="387985" y="49123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88BF165-6E36-4E8C-9452-B55B985F3EE4}"/>
            </a:ext>
          </a:extLst>
        </xdr:cNvPr>
        <xdr:cNvSpPr/>
      </xdr:nvSpPr>
      <xdr:spPr>
        <a:xfrm>
          <a:off x="6858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C2144710-105D-423D-96D7-88357B9B7BCF}"/>
            </a:ext>
          </a:extLst>
        </xdr:cNvPr>
        <xdr:cNvCxnSpPr/>
      </xdr:nvCxnSpPr>
      <xdr:spPr>
        <a:xfrm flipV="1">
          <a:off x="4180840" y="5429250"/>
          <a:ext cx="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26670</xdr:rowOff>
    </xdr:from>
    <xdr:ext cx="405130" cy="259080"/>
    <xdr:sp macro="" textlink="">
      <xdr:nvSpPr>
        <xdr:cNvPr id="58" name="【図書館】&#10;有形固定資産減価償却率最小値テキスト">
          <a:extLst>
            <a:ext uri="{FF2B5EF4-FFF2-40B4-BE49-F238E27FC236}">
              <a16:creationId xmlns:a16="http://schemas.microsoft.com/office/drawing/2014/main" id="{52F05F70-6243-4AA0-90F3-4FCECBAE9649}"/>
            </a:ext>
          </a:extLst>
        </xdr:cNvPr>
        <xdr:cNvSpPr txBox="1"/>
      </xdr:nvSpPr>
      <xdr:spPr>
        <a:xfrm>
          <a:off x="4219575" y="6840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579F890D-DE0E-47AA-83DA-604B9C72C691}"/>
            </a:ext>
          </a:extLst>
        </xdr:cNvPr>
        <xdr:cNvCxnSpPr/>
      </xdr:nvCxnSpPr>
      <xdr:spPr>
        <a:xfrm>
          <a:off x="4105275" y="68364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22860</xdr:rowOff>
    </xdr:from>
    <xdr:ext cx="405130" cy="259080"/>
    <xdr:sp macro="" textlink="">
      <xdr:nvSpPr>
        <xdr:cNvPr id="60" name="【図書館】&#10;有形固定資産減価償却率最大値テキスト">
          <a:extLst>
            <a:ext uri="{FF2B5EF4-FFF2-40B4-BE49-F238E27FC236}">
              <a16:creationId xmlns:a16="http://schemas.microsoft.com/office/drawing/2014/main" id="{6996694D-2708-4411-A627-50DCC06BCB59}"/>
            </a:ext>
          </a:extLst>
        </xdr:cNvPr>
        <xdr:cNvSpPr txBox="1"/>
      </xdr:nvSpPr>
      <xdr:spPr>
        <a:xfrm>
          <a:off x="4219575" y="52171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9C07012F-C0BC-4115-8521-70967A46D89E}"/>
            </a:ext>
          </a:extLst>
        </xdr:cNvPr>
        <xdr:cNvCxnSpPr/>
      </xdr:nvCxnSpPr>
      <xdr:spPr>
        <a:xfrm>
          <a:off x="4105275" y="54292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72390</xdr:rowOff>
    </xdr:from>
    <xdr:ext cx="405130" cy="259080"/>
    <xdr:sp macro="" textlink="">
      <xdr:nvSpPr>
        <xdr:cNvPr id="62" name="【図書館】&#10;有形固定資産減価償却率平均値テキスト">
          <a:extLst>
            <a:ext uri="{FF2B5EF4-FFF2-40B4-BE49-F238E27FC236}">
              <a16:creationId xmlns:a16="http://schemas.microsoft.com/office/drawing/2014/main" id="{70692144-ED99-4877-8426-035E69EEE3F3}"/>
            </a:ext>
          </a:extLst>
        </xdr:cNvPr>
        <xdr:cNvSpPr txBox="1"/>
      </xdr:nvSpPr>
      <xdr:spPr>
        <a:xfrm>
          <a:off x="4219575" y="590804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6463AC7A-CB42-4137-A6F7-E4AC1A09394C}"/>
            </a:ext>
          </a:extLst>
        </xdr:cNvPr>
        <xdr:cNvSpPr/>
      </xdr:nvSpPr>
      <xdr:spPr>
        <a:xfrm>
          <a:off x="4124325" y="59328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1A74C26F-3B6E-45CB-9758-395C1C40191A}"/>
            </a:ext>
          </a:extLst>
        </xdr:cNvPr>
        <xdr:cNvSpPr/>
      </xdr:nvSpPr>
      <xdr:spPr>
        <a:xfrm>
          <a:off x="3381375" y="5903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B27399F7-8C25-4495-86AD-A80CDB69AA74}"/>
            </a:ext>
          </a:extLst>
        </xdr:cNvPr>
        <xdr:cNvSpPr/>
      </xdr:nvSpPr>
      <xdr:spPr>
        <a:xfrm>
          <a:off x="2571750" y="58686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4EDE3CB-9435-4B7B-BAC1-4F26F3EA52D3}"/>
            </a:ext>
          </a:extLst>
        </xdr:cNvPr>
        <xdr:cNvSpPr/>
      </xdr:nvSpPr>
      <xdr:spPr>
        <a:xfrm>
          <a:off x="1781175" y="5841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78D6BA26-7044-442F-BCB8-7E46BF6D222E}"/>
            </a:ext>
          </a:extLst>
        </xdr:cNvPr>
        <xdr:cNvSpPr/>
      </xdr:nvSpPr>
      <xdr:spPr>
        <a:xfrm>
          <a:off x="981075" y="5837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FD5FE6EC-AB65-4F97-8EA2-23B2C369D8F3}"/>
            </a:ext>
          </a:extLst>
        </xdr:cNvPr>
        <xdr:cNvSpPr txBox="1"/>
      </xdr:nvSpPr>
      <xdr:spPr>
        <a:xfrm>
          <a:off x="40100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826E775D-5DD4-4BCE-9A93-D1A7F98579CF}"/>
            </a:ext>
          </a:extLst>
        </xdr:cNvPr>
        <xdr:cNvSpPr txBox="1"/>
      </xdr:nvSpPr>
      <xdr:spPr>
        <a:xfrm>
          <a:off x="32575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E246BE00-242F-4D50-A2EE-AA9BE3146B93}"/>
            </a:ext>
          </a:extLst>
        </xdr:cNvPr>
        <xdr:cNvSpPr txBox="1"/>
      </xdr:nvSpPr>
      <xdr:spPr>
        <a:xfrm>
          <a:off x="24479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BE1BC7D8-34FA-4092-81A4-FB74DE84B742}"/>
            </a:ext>
          </a:extLst>
        </xdr:cNvPr>
        <xdr:cNvSpPr txBox="1"/>
      </xdr:nvSpPr>
      <xdr:spPr>
        <a:xfrm>
          <a:off x="1657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103F015-A5E3-415A-A06A-AA06D882A5E2}"/>
            </a:ext>
          </a:extLst>
        </xdr:cNvPr>
        <xdr:cNvSpPr txBox="1"/>
      </xdr:nvSpPr>
      <xdr:spPr>
        <a:xfrm>
          <a:off x="857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82550</xdr:rowOff>
    </xdr:from>
    <xdr:to>
      <xdr:col>24</xdr:col>
      <xdr:colOff>114300</xdr:colOff>
      <xdr:row>36</xdr:row>
      <xdr:rowOff>12700</xdr:rowOff>
    </xdr:to>
    <xdr:sp macro="" textlink="">
      <xdr:nvSpPr>
        <xdr:cNvPr id="73" name="楕円 72">
          <a:extLst>
            <a:ext uri="{FF2B5EF4-FFF2-40B4-BE49-F238E27FC236}">
              <a16:creationId xmlns:a16="http://schemas.microsoft.com/office/drawing/2014/main" id="{332A783C-7A9E-49F2-AFB4-A1D45E516C76}"/>
            </a:ext>
          </a:extLst>
        </xdr:cNvPr>
        <xdr:cNvSpPr/>
      </xdr:nvSpPr>
      <xdr:spPr>
        <a:xfrm>
          <a:off x="4124325" y="57626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105410</xdr:rowOff>
    </xdr:from>
    <xdr:ext cx="405130" cy="259080"/>
    <xdr:sp macro="" textlink="">
      <xdr:nvSpPr>
        <xdr:cNvPr id="74" name="【図書館】&#10;有形固定資産減価償却率該当値テキスト">
          <a:extLst>
            <a:ext uri="{FF2B5EF4-FFF2-40B4-BE49-F238E27FC236}">
              <a16:creationId xmlns:a16="http://schemas.microsoft.com/office/drawing/2014/main" id="{77AD772F-92CA-414C-BDC3-07DFC268AAC2}"/>
            </a:ext>
          </a:extLst>
        </xdr:cNvPr>
        <xdr:cNvSpPr txBox="1"/>
      </xdr:nvSpPr>
      <xdr:spPr>
        <a:xfrm>
          <a:off x="4219575" y="56172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33020</xdr:rowOff>
    </xdr:from>
    <xdr:to>
      <xdr:col>20</xdr:col>
      <xdr:colOff>38100</xdr:colOff>
      <xdr:row>35</xdr:row>
      <xdr:rowOff>134620</xdr:rowOff>
    </xdr:to>
    <xdr:sp macro="" textlink="">
      <xdr:nvSpPr>
        <xdr:cNvPr id="75" name="楕円 74">
          <a:extLst>
            <a:ext uri="{FF2B5EF4-FFF2-40B4-BE49-F238E27FC236}">
              <a16:creationId xmlns:a16="http://schemas.microsoft.com/office/drawing/2014/main" id="{DC540599-6CC4-49C6-95B8-0DD143504A6B}"/>
            </a:ext>
          </a:extLst>
        </xdr:cNvPr>
        <xdr:cNvSpPr/>
      </xdr:nvSpPr>
      <xdr:spPr>
        <a:xfrm>
          <a:off x="3381375" y="57067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83820</xdr:rowOff>
    </xdr:from>
    <xdr:to>
      <xdr:col>24</xdr:col>
      <xdr:colOff>63500</xdr:colOff>
      <xdr:row>35</xdr:row>
      <xdr:rowOff>133350</xdr:rowOff>
    </xdr:to>
    <xdr:cxnSp macro="">
      <xdr:nvCxnSpPr>
        <xdr:cNvPr id="76" name="直線コネクタ 75">
          <a:extLst>
            <a:ext uri="{FF2B5EF4-FFF2-40B4-BE49-F238E27FC236}">
              <a16:creationId xmlns:a16="http://schemas.microsoft.com/office/drawing/2014/main" id="{D4E0F7A1-274A-408F-BC6A-B53E23A9C286}"/>
            </a:ext>
          </a:extLst>
        </xdr:cNvPr>
        <xdr:cNvCxnSpPr/>
      </xdr:nvCxnSpPr>
      <xdr:spPr>
        <a:xfrm>
          <a:off x="3429000" y="5763895"/>
          <a:ext cx="752475"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154940</xdr:rowOff>
    </xdr:from>
    <xdr:to>
      <xdr:col>15</xdr:col>
      <xdr:colOff>101600</xdr:colOff>
      <xdr:row>35</xdr:row>
      <xdr:rowOff>85090</xdr:rowOff>
    </xdr:to>
    <xdr:sp macro="" textlink="">
      <xdr:nvSpPr>
        <xdr:cNvPr id="77" name="楕円 76">
          <a:extLst>
            <a:ext uri="{FF2B5EF4-FFF2-40B4-BE49-F238E27FC236}">
              <a16:creationId xmlns:a16="http://schemas.microsoft.com/office/drawing/2014/main" id="{1C9D224E-2C5C-4FED-9AE9-1F7AB82C5F96}"/>
            </a:ext>
          </a:extLst>
        </xdr:cNvPr>
        <xdr:cNvSpPr/>
      </xdr:nvSpPr>
      <xdr:spPr>
        <a:xfrm>
          <a:off x="2571750" y="56699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34290</xdr:rowOff>
    </xdr:from>
    <xdr:to>
      <xdr:col>19</xdr:col>
      <xdr:colOff>177800</xdr:colOff>
      <xdr:row>35</xdr:row>
      <xdr:rowOff>83820</xdr:rowOff>
    </xdr:to>
    <xdr:cxnSp macro="">
      <xdr:nvCxnSpPr>
        <xdr:cNvPr id="78" name="直線コネクタ 77">
          <a:extLst>
            <a:ext uri="{FF2B5EF4-FFF2-40B4-BE49-F238E27FC236}">
              <a16:creationId xmlns:a16="http://schemas.microsoft.com/office/drawing/2014/main" id="{4AD3127B-D880-443A-BD11-7EBBE14C44C9}"/>
            </a:ext>
          </a:extLst>
        </xdr:cNvPr>
        <xdr:cNvCxnSpPr/>
      </xdr:nvCxnSpPr>
      <xdr:spPr>
        <a:xfrm>
          <a:off x="2619375" y="5708015"/>
          <a:ext cx="809625"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105410</xdr:rowOff>
    </xdr:from>
    <xdr:to>
      <xdr:col>10</xdr:col>
      <xdr:colOff>165100</xdr:colOff>
      <xdr:row>35</xdr:row>
      <xdr:rowOff>35560</xdr:rowOff>
    </xdr:to>
    <xdr:sp macro="" textlink="">
      <xdr:nvSpPr>
        <xdr:cNvPr id="79" name="楕円 78">
          <a:extLst>
            <a:ext uri="{FF2B5EF4-FFF2-40B4-BE49-F238E27FC236}">
              <a16:creationId xmlns:a16="http://schemas.microsoft.com/office/drawing/2014/main" id="{CEA1DE68-B2A5-49A1-AC74-352BFD9C2E49}"/>
            </a:ext>
          </a:extLst>
        </xdr:cNvPr>
        <xdr:cNvSpPr/>
      </xdr:nvSpPr>
      <xdr:spPr>
        <a:xfrm>
          <a:off x="1781175" y="5617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156210</xdr:rowOff>
    </xdr:from>
    <xdr:to>
      <xdr:col>15</xdr:col>
      <xdr:colOff>50800</xdr:colOff>
      <xdr:row>35</xdr:row>
      <xdr:rowOff>34290</xdr:rowOff>
    </xdr:to>
    <xdr:cxnSp macro="">
      <xdr:nvCxnSpPr>
        <xdr:cNvPr id="80" name="直線コネクタ 79">
          <a:extLst>
            <a:ext uri="{FF2B5EF4-FFF2-40B4-BE49-F238E27FC236}">
              <a16:creationId xmlns:a16="http://schemas.microsoft.com/office/drawing/2014/main" id="{407584E9-B119-4666-B939-D4649A9FCEEE}"/>
            </a:ext>
          </a:extLst>
        </xdr:cNvPr>
        <xdr:cNvCxnSpPr/>
      </xdr:nvCxnSpPr>
      <xdr:spPr>
        <a:xfrm>
          <a:off x="1828800" y="5674360"/>
          <a:ext cx="790575"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57785</xdr:rowOff>
    </xdr:from>
    <xdr:to>
      <xdr:col>6</xdr:col>
      <xdr:colOff>38100</xdr:colOff>
      <xdr:row>34</xdr:row>
      <xdr:rowOff>159385</xdr:rowOff>
    </xdr:to>
    <xdr:sp macro="" textlink="">
      <xdr:nvSpPr>
        <xdr:cNvPr id="81" name="楕円 80">
          <a:extLst>
            <a:ext uri="{FF2B5EF4-FFF2-40B4-BE49-F238E27FC236}">
              <a16:creationId xmlns:a16="http://schemas.microsoft.com/office/drawing/2014/main" id="{6412D8DE-76A6-4539-90E6-1AADAD5B7452}"/>
            </a:ext>
          </a:extLst>
        </xdr:cNvPr>
        <xdr:cNvSpPr/>
      </xdr:nvSpPr>
      <xdr:spPr>
        <a:xfrm>
          <a:off x="981075" y="55727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109220</xdr:rowOff>
    </xdr:from>
    <xdr:to>
      <xdr:col>10</xdr:col>
      <xdr:colOff>114300</xdr:colOff>
      <xdr:row>34</xdr:row>
      <xdr:rowOff>156210</xdr:rowOff>
    </xdr:to>
    <xdr:cxnSp macro="">
      <xdr:nvCxnSpPr>
        <xdr:cNvPr id="82" name="直線コネクタ 81">
          <a:extLst>
            <a:ext uri="{FF2B5EF4-FFF2-40B4-BE49-F238E27FC236}">
              <a16:creationId xmlns:a16="http://schemas.microsoft.com/office/drawing/2014/main" id="{21EBB2F7-044A-4AAD-8F96-8632D1AC8665}"/>
            </a:ext>
          </a:extLst>
        </xdr:cNvPr>
        <xdr:cNvCxnSpPr/>
      </xdr:nvCxnSpPr>
      <xdr:spPr>
        <a:xfrm>
          <a:off x="1028700" y="5621020"/>
          <a:ext cx="8001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154940</xdr:rowOff>
    </xdr:from>
    <xdr:ext cx="405130" cy="255905"/>
    <xdr:sp macro="" textlink="">
      <xdr:nvSpPr>
        <xdr:cNvPr id="83" name="n_1aveValue【図書館】&#10;有形固定資産減価償却率">
          <a:extLst>
            <a:ext uri="{FF2B5EF4-FFF2-40B4-BE49-F238E27FC236}">
              <a16:creationId xmlns:a16="http://schemas.microsoft.com/office/drawing/2014/main" id="{034FD422-EE4B-4F2B-B29E-A97915DC19FF}"/>
            </a:ext>
          </a:extLst>
        </xdr:cNvPr>
        <xdr:cNvSpPr txBox="1"/>
      </xdr:nvSpPr>
      <xdr:spPr>
        <a:xfrm>
          <a:off x="3239135" y="59937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125730</xdr:rowOff>
    </xdr:from>
    <xdr:ext cx="401955" cy="259080"/>
    <xdr:sp macro="" textlink="">
      <xdr:nvSpPr>
        <xdr:cNvPr id="84" name="n_2aveValue【図書館】&#10;有形固定資産減価償却率">
          <a:extLst>
            <a:ext uri="{FF2B5EF4-FFF2-40B4-BE49-F238E27FC236}">
              <a16:creationId xmlns:a16="http://schemas.microsoft.com/office/drawing/2014/main" id="{90272739-99AA-4C0D-A4AF-082D0A541AC6}"/>
            </a:ext>
          </a:extLst>
        </xdr:cNvPr>
        <xdr:cNvSpPr txBox="1"/>
      </xdr:nvSpPr>
      <xdr:spPr>
        <a:xfrm>
          <a:off x="2439035" y="59613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95250</xdr:rowOff>
    </xdr:from>
    <xdr:ext cx="401955" cy="259080"/>
    <xdr:sp macro="" textlink="">
      <xdr:nvSpPr>
        <xdr:cNvPr id="85" name="n_3aveValue【図書館】&#10;有形固定資産減価償却率">
          <a:extLst>
            <a:ext uri="{FF2B5EF4-FFF2-40B4-BE49-F238E27FC236}">
              <a16:creationId xmlns:a16="http://schemas.microsoft.com/office/drawing/2014/main" id="{D988DFB4-0EFA-4015-A012-EFBFEB48A686}"/>
            </a:ext>
          </a:extLst>
        </xdr:cNvPr>
        <xdr:cNvSpPr txBox="1"/>
      </xdr:nvSpPr>
      <xdr:spPr>
        <a:xfrm>
          <a:off x="1648460" y="59340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91440</xdr:rowOff>
    </xdr:from>
    <xdr:ext cx="401955" cy="259080"/>
    <xdr:sp macro="" textlink="">
      <xdr:nvSpPr>
        <xdr:cNvPr id="86" name="n_4aveValue【図書館】&#10;有形固定資産減価償却率">
          <a:extLst>
            <a:ext uri="{FF2B5EF4-FFF2-40B4-BE49-F238E27FC236}">
              <a16:creationId xmlns:a16="http://schemas.microsoft.com/office/drawing/2014/main" id="{9C8F85A7-4094-4C60-BA63-804024E1DDF2}"/>
            </a:ext>
          </a:extLst>
        </xdr:cNvPr>
        <xdr:cNvSpPr txBox="1"/>
      </xdr:nvSpPr>
      <xdr:spPr>
        <a:xfrm>
          <a:off x="848360" y="59270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33</xdr:row>
      <xdr:rowOff>151130</xdr:rowOff>
    </xdr:from>
    <xdr:ext cx="405130" cy="259080"/>
    <xdr:sp macro="" textlink="">
      <xdr:nvSpPr>
        <xdr:cNvPr id="87" name="n_1mainValue【図書館】&#10;有形固定資産減価償却率">
          <a:extLst>
            <a:ext uri="{FF2B5EF4-FFF2-40B4-BE49-F238E27FC236}">
              <a16:creationId xmlns:a16="http://schemas.microsoft.com/office/drawing/2014/main" id="{37D5167E-F828-433D-995F-22B41B390EC3}"/>
            </a:ext>
          </a:extLst>
        </xdr:cNvPr>
        <xdr:cNvSpPr txBox="1"/>
      </xdr:nvSpPr>
      <xdr:spPr>
        <a:xfrm>
          <a:off x="3239135" y="5504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33</xdr:row>
      <xdr:rowOff>101600</xdr:rowOff>
    </xdr:from>
    <xdr:ext cx="401955" cy="259080"/>
    <xdr:sp macro="" textlink="">
      <xdr:nvSpPr>
        <xdr:cNvPr id="88" name="n_2mainValue【図書館】&#10;有形固定資産減価償却率">
          <a:extLst>
            <a:ext uri="{FF2B5EF4-FFF2-40B4-BE49-F238E27FC236}">
              <a16:creationId xmlns:a16="http://schemas.microsoft.com/office/drawing/2014/main" id="{5C4BE583-0916-4ADB-8516-6517C07E2685}"/>
            </a:ext>
          </a:extLst>
        </xdr:cNvPr>
        <xdr:cNvSpPr txBox="1"/>
      </xdr:nvSpPr>
      <xdr:spPr>
        <a:xfrm>
          <a:off x="2439035" y="54578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33</xdr:row>
      <xdr:rowOff>52070</xdr:rowOff>
    </xdr:from>
    <xdr:ext cx="401955" cy="255905"/>
    <xdr:sp macro="" textlink="">
      <xdr:nvSpPr>
        <xdr:cNvPr id="89" name="n_3mainValue【図書館】&#10;有形固定資産減価償却率">
          <a:extLst>
            <a:ext uri="{FF2B5EF4-FFF2-40B4-BE49-F238E27FC236}">
              <a16:creationId xmlns:a16="http://schemas.microsoft.com/office/drawing/2014/main" id="{B249863F-7D6D-4799-9C87-89B6BC4A1E27}"/>
            </a:ext>
          </a:extLst>
        </xdr:cNvPr>
        <xdr:cNvSpPr txBox="1"/>
      </xdr:nvSpPr>
      <xdr:spPr>
        <a:xfrm>
          <a:off x="1648460" y="54019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33</xdr:row>
      <xdr:rowOff>4445</xdr:rowOff>
    </xdr:from>
    <xdr:ext cx="401955" cy="259080"/>
    <xdr:sp macro="" textlink="">
      <xdr:nvSpPr>
        <xdr:cNvPr id="90" name="n_4mainValue【図書館】&#10;有形固定資産減価償却率">
          <a:extLst>
            <a:ext uri="{FF2B5EF4-FFF2-40B4-BE49-F238E27FC236}">
              <a16:creationId xmlns:a16="http://schemas.microsoft.com/office/drawing/2014/main" id="{F8511A1E-52B0-40EB-AFF8-55DCFAE73A17}"/>
            </a:ext>
          </a:extLst>
        </xdr:cNvPr>
        <xdr:cNvSpPr txBox="1"/>
      </xdr:nvSpPr>
      <xdr:spPr>
        <a:xfrm>
          <a:off x="848360" y="53606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655FF99-978E-437C-B4CA-367444D3529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A243DAB-16D7-4168-827A-7C50DF1D8CB1}"/>
            </a:ext>
          </a:extLst>
        </xdr:cNvPr>
        <xdr:cNvSpPr/>
      </xdr:nvSpPr>
      <xdr:spPr>
        <a:xfrm>
          <a:off x="60674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9274182-CF70-42E6-84D9-F1DE62F534F0}"/>
            </a:ext>
          </a:extLst>
        </xdr:cNvPr>
        <xdr:cNvSpPr/>
      </xdr:nvSpPr>
      <xdr:spPr>
        <a:xfrm>
          <a:off x="60674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1F8BA78-6491-4FD5-8D57-8266D58A7DC7}"/>
            </a:ext>
          </a:extLst>
        </xdr:cNvPr>
        <xdr:cNvSpPr/>
      </xdr:nvSpPr>
      <xdr:spPr>
        <a:xfrm>
          <a:off x="69818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2274FAB-B8EB-4B37-976E-749D7146FC01}"/>
            </a:ext>
          </a:extLst>
        </xdr:cNvPr>
        <xdr:cNvSpPr/>
      </xdr:nvSpPr>
      <xdr:spPr>
        <a:xfrm>
          <a:off x="69818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952F879-B87D-4EA3-B016-E1B86C93712A}"/>
            </a:ext>
          </a:extLst>
        </xdr:cNvPr>
        <xdr:cNvSpPr/>
      </xdr:nvSpPr>
      <xdr:spPr>
        <a:xfrm>
          <a:off x="80105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5CAC6D7-5AFD-449D-8BF6-D924CB643EC1}"/>
            </a:ext>
          </a:extLst>
        </xdr:cNvPr>
        <xdr:cNvSpPr/>
      </xdr:nvSpPr>
      <xdr:spPr>
        <a:xfrm>
          <a:off x="80105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B746B81-C7A5-494E-B43A-2C362BBF87A0}"/>
            </a:ext>
          </a:extLst>
        </xdr:cNvPr>
        <xdr:cNvSpPr/>
      </xdr:nvSpPr>
      <xdr:spPr>
        <a:xfrm>
          <a:off x="59531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5425"/>
    <xdr:sp macro="" textlink="">
      <xdr:nvSpPr>
        <xdr:cNvPr id="99" name="テキスト ボックス 98">
          <a:extLst>
            <a:ext uri="{FF2B5EF4-FFF2-40B4-BE49-F238E27FC236}">
              <a16:creationId xmlns:a16="http://schemas.microsoft.com/office/drawing/2014/main" id="{A2DC20A3-BAB5-4B38-93F1-CD57D8EB0EE6}"/>
            </a:ext>
          </a:extLst>
        </xdr:cNvPr>
        <xdr:cNvSpPr txBox="1"/>
      </xdr:nvSpPr>
      <xdr:spPr>
        <a:xfrm>
          <a:off x="5915025" y="4867275"/>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A5CDECB-CFCF-46FF-81A9-7B4F9F7E4B81}"/>
            </a:ext>
          </a:extLst>
        </xdr:cNvPr>
        <xdr:cNvCxnSpPr/>
      </xdr:nvCxnSpPr>
      <xdr:spPr>
        <a:xfrm>
          <a:off x="5953125" y="72104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AA639ACC-01F5-4CBA-B412-747092856E8C}"/>
            </a:ext>
          </a:extLst>
        </xdr:cNvPr>
        <xdr:cNvCxnSpPr/>
      </xdr:nvCxnSpPr>
      <xdr:spPr>
        <a:xfrm>
          <a:off x="5953125" y="6781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2" name="テキスト ボックス 101">
          <a:extLst>
            <a:ext uri="{FF2B5EF4-FFF2-40B4-BE49-F238E27FC236}">
              <a16:creationId xmlns:a16="http://schemas.microsoft.com/office/drawing/2014/main" id="{B6A65499-80B1-404D-9B7D-3279495C95A5}"/>
            </a:ext>
          </a:extLst>
        </xdr:cNvPr>
        <xdr:cNvSpPr txBox="1"/>
      </xdr:nvSpPr>
      <xdr:spPr>
        <a:xfrm>
          <a:off x="5527040" y="6645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7A7BDCE-B43E-4012-B4B2-789D2DDB9198}"/>
            </a:ext>
          </a:extLst>
        </xdr:cNvPr>
        <xdr:cNvCxnSpPr/>
      </xdr:nvCxnSpPr>
      <xdr:spPr>
        <a:xfrm>
          <a:off x="5953125" y="6343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185" cy="259080"/>
    <xdr:sp macro="" textlink="">
      <xdr:nvSpPr>
        <xdr:cNvPr id="104" name="テキスト ボックス 103">
          <a:extLst>
            <a:ext uri="{FF2B5EF4-FFF2-40B4-BE49-F238E27FC236}">
              <a16:creationId xmlns:a16="http://schemas.microsoft.com/office/drawing/2014/main" id="{A6CB68AC-5CBA-4758-A19F-50B1A16856BA}"/>
            </a:ext>
          </a:extLst>
        </xdr:cNvPr>
        <xdr:cNvSpPr txBox="1"/>
      </xdr:nvSpPr>
      <xdr:spPr>
        <a:xfrm>
          <a:off x="55270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68C6EFC1-679B-42CD-BA61-01D3E3BEA02A}"/>
            </a:ext>
          </a:extLst>
        </xdr:cNvPr>
        <xdr:cNvCxnSpPr/>
      </xdr:nvCxnSpPr>
      <xdr:spPr>
        <a:xfrm>
          <a:off x="5953125" y="5915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185" cy="259080"/>
    <xdr:sp macro="" textlink="">
      <xdr:nvSpPr>
        <xdr:cNvPr id="106" name="テキスト ボックス 105">
          <a:extLst>
            <a:ext uri="{FF2B5EF4-FFF2-40B4-BE49-F238E27FC236}">
              <a16:creationId xmlns:a16="http://schemas.microsoft.com/office/drawing/2014/main" id="{3B0C45B6-34BE-440E-BC84-BFEF8FDB8C98}"/>
            </a:ext>
          </a:extLst>
        </xdr:cNvPr>
        <xdr:cNvSpPr txBox="1"/>
      </xdr:nvSpPr>
      <xdr:spPr>
        <a:xfrm>
          <a:off x="5527040" y="57791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7891902-41A8-4CAC-A1AF-0353B77D8AED}"/>
            </a:ext>
          </a:extLst>
        </xdr:cNvPr>
        <xdr:cNvCxnSpPr/>
      </xdr:nvCxnSpPr>
      <xdr:spPr>
        <a:xfrm>
          <a:off x="5953125" y="5486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185" cy="259080"/>
    <xdr:sp macro="" textlink="">
      <xdr:nvSpPr>
        <xdr:cNvPr id="108" name="テキスト ボックス 107">
          <a:extLst>
            <a:ext uri="{FF2B5EF4-FFF2-40B4-BE49-F238E27FC236}">
              <a16:creationId xmlns:a16="http://schemas.microsoft.com/office/drawing/2014/main" id="{326CEBA5-032C-4431-B4CC-65AD6B4DDB4D}"/>
            </a:ext>
          </a:extLst>
        </xdr:cNvPr>
        <xdr:cNvSpPr txBox="1"/>
      </xdr:nvSpPr>
      <xdr:spPr>
        <a:xfrm>
          <a:off x="5527040" y="53505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37C5A4E-A930-4A7A-AEFD-2DC1D9D1C00E}"/>
            </a:ext>
          </a:extLst>
        </xdr:cNvPr>
        <xdr:cNvCxnSpPr/>
      </xdr:nvCxnSpPr>
      <xdr:spPr>
        <a:xfrm>
          <a:off x="5953125" y="504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185" cy="259080"/>
    <xdr:sp macro="" textlink="">
      <xdr:nvSpPr>
        <xdr:cNvPr id="110" name="テキスト ボックス 109">
          <a:extLst>
            <a:ext uri="{FF2B5EF4-FFF2-40B4-BE49-F238E27FC236}">
              <a16:creationId xmlns:a16="http://schemas.microsoft.com/office/drawing/2014/main" id="{FFC82665-AF2D-4383-A24B-9C8653A4628D}"/>
            </a:ext>
          </a:extLst>
        </xdr:cNvPr>
        <xdr:cNvSpPr txBox="1"/>
      </xdr:nvSpPr>
      <xdr:spPr>
        <a:xfrm>
          <a:off x="5527040" y="49123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C0B8EADB-F0A3-4D66-8B95-8E588A30DEAF}"/>
            </a:ext>
          </a:extLst>
        </xdr:cNvPr>
        <xdr:cNvSpPr/>
      </xdr:nvSpPr>
      <xdr:spPr>
        <a:xfrm>
          <a:off x="59531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B6741B03-5D7E-47CD-95A3-78BFF751BF6F}"/>
            </a:ext>
          </a:extLst>
        </xdr:cNvPr>
        <xdr:cNvCxnSpPr/>
      </xdr:nvCxnSpPr>
      <xdr:spPr>
        <a:xfrm flipV="1">
          <a:off x="9429115" y="5420995"/>
          <a:ext cx="0" cy="1229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0</xdr:rowOff>
    </xdr:from>
    <xdr:ext cx="469900" cy="259080"/>
    <xdr:sp macro="" textlink="">
      <xdr:nvSpPr>
        <xdr:cNvPr id="113" name="【図書館】&#10;一人当たり面積最小値テキスト">
          <a:extLst>
            <a:ext uri="{FF2B5EF4-FFF2-40B4-BE49-F238E27FC236}">
              <a16:creationId xmlns:a16="http://schemas.microsoft.com/office/drawing/2014/main" id="{9FE8A958-DAB1-497C-96F0-804EF5692F89}"/>
            </a:ext>
          </a:extLst>
        </xdr:cNvPr>
        <xdr:cNvSpPr txBox="1"/>
      </xdr:nvSpPr>
      <xdr:spPr>
        <a:xfrm>
          <a:off x="9467850" y="66484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61F7EDC8-87D8-4029-AB5E-AC86938778FA}"/>
            </a:ext>
          </a:extLst>
        </xdr:cNvPr>
        <xdr:cNvCxnSpPr/>
      </xdr:nvCxnSpPr>
      <xdr:spPr>
        <a:xfrm>
          <a:off x="9363075" y="665099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11430</xdr:rowOff>
    </xdr:from>
    <xdr:ext cx="469900" cy="259080"/>
    <xdr:sp macro="" textlink="">
      <xdr:nvSpPr>
        <xdr:cNvPr id="115" name="【図書館】&#10;一人当たり面積最大値テキスト">
          <a:extLst>
            <a:ext uri="{FF2B5EF4-FFF2-40B4-BE49-F238E27FC236}">
              <a16:creationId xmlns:a16="http://schemas.microsoft.com/office/drawing/2014/main" id="{0E6B09F9-ECE4-4B7D-A447-1D31898E4E87}"/>
            </a:ext>
          </a:extLst>
        </xdr:cNvPr>
        <xdr:cNvSpPr txBox="1"/>
      </xdr:nvSpPr>
      <xdr:spPr>
        <a:xfrm>
          <a:off x="9467850" y="5199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5F33840A-EF71-455D-828B-A6B80F9EA99F}"/>
            </a:ext>
          </a:extLst>
        </xdr:cNvPr>
        <xdr:cNvCxnSpPr/>
      </xdr:nvCxnSpPr>
      <xdr:spPr>
        <a:xfrm>
          <a:off x="9363075" y="542099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129540</xdr:rowOff>
    </xdr:from>
    <xdr:ext cx="469900" cy="259080"/>
    <xdr:sp macro="" textlink="">
      <xdr:nvSpPr>
        <xdr:cNvPr id="117" name="【図書館】&#10;一人当たり面積平均値テキスト">
          <a:extLst>
            <a:ext uri="{FF2B5EF4-FFF2-40B4-BE49-F238E27FC236}">
              <a16:creationId xmlns:a16="http://schemas.microsoft.com/office/drawing/2014/main" id="{8273C780-ABF9-4C7D-8526-3378727AC1DF}"/>
            </a:ext>
          </a:extLst>
        </xdr:cNvPr>
        <xdr:cNvSpPr txBox="1"/>
      </xdr:nvSpPr>
      <xdr:spPr>
        <a:xfrm>
          <a:off x="9467850" y="612711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68933E08-6F24-4391-9C4B-A8282550B86E}"/>
            </a:ext>
          </a:extLst>
        </xdr:cNvPr>
        <xdr:cNvSpPr/>
      </xdr:nvSpPr>
      <xdr:spPr>
        <a:xfrm>
          <a:off x="9401175" y="615188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F15B6220-3FAD-42D1-BF0B-1B7D0E41DBDA}"/>
            </a:ext>
          </a:extLst>
        </xdr:cNvPr>
        <xdr:cNvSpPr/>
      </xdr:nvSpPr>
      <xdr:spPr>
        <a:xfrm>
          <a:off x="8639175" y="61518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CC7B0341-BBE5-4918-8B3D-004282198247}"/>
            </a:ext>
          </a:extLst>
        </xdr:cNvPr>
        <xdr:cNvSpPr/>
      </xdr:nvSpPr>
      <xdr:spPr>
        <a:xfrm>
          <a:off x="78390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42774485-F2F3-4510-B6BA-68D7A338AC4F}"/>
            </a:ext>
          </a:extLst>
        </xdr:cNvPr>
        <xdr:cNvSpPr/>
      </xdr:nvSpPr>
      <xdr:spPr>
        <a:xfrm>
          <a:off x="7029450" y="61652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D33CB3D1-4DDB-4AF3-A8D5-AD9BA17EEE71}"/>
            </a:ext>
          </a:extLst>
        </xdr:cNvPr>
        <xdr:cNvSpPr/>
      </xdr:nvSpPr>
      <xdr:spPr>
        <a:xfrm>
          <a:off x="6238875" y="61652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C0063445-E28B-455C-8865-F4C0EA100EC0}"/>
            </a:ext>
          </a:extLst>
        </xdr:cNvPr>
        <xdr:cNvSpPr txBox="1"/>
      </xdr:nvSpPr>
      <xdr:spPr>
        <a:xfrm>
          <a:off x="925830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685AB00D-BBE9-4741-A30D-7FD0335C88C4}"/>
            </a:ext>
          </a:extLst>
        </xdr:cNvPr>
        <xdr:cNvSpPr txBox="1"/>
      </xdr:nvSpPr>
      <xdr:spPr>
        <a:xfrm>
          <a:off x="85153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3CC02610-8A3A-4F6A-B112-378CFBE47745}"/>
            </a:ext>
          </a:extLst>
        </xdr:cNvPr>
        <xdr:cNvSpPr txBox="1"/>
      </xdr:nvSpPr>
      <xdr:spPr>
        <a:xfrm>
          <a:off x="77152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81C5286C-4168-4D89-B718-4E74E7B41F92}"/>
            </a:ext>
          </a:extLst>
        </xdr:cNvPr>
        <xdr:cNvSpPr txBox="1"/>
      </xdr:nvSpPr>
      <xdr:spPr>
        <a:xfrm>
          <a:off x="690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70AD479B-D35B-4941-999D-43301C694E54}"/>
            </a:ext>
          </a:extLst>
        </xdr:cNvPr>
        <xdr:cNvSpPr txBox="1"/>
      </xdr:nvSpPr>
      <xdr:spPr>
        <a:xfrm>
          <a:off x="6115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28" name="楕円 127">
          <a:extLst>
            <a:ext uri="{FF2B5EF4-FFF2-40B4-BE49-F238E27FC236}">
              <a16:creationId xmlns:a16="http://schemas.microsoft.com/office/drawing/2014/main" id="{FB55F328-3BEE-455F-912F-CDE766E054DB}"/>
            </a:ext>
          </a:extLst>
        </xdr:cNvPr>
        <xdr:cNvSpPr/>
      </xdr:nvSpPr>
      <xdr:spPr>
        <a:xfrm>
          <a:off x="9401175" y="59328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116840</xdr:rowOff>
    </xdr:from>
    <xdr:ext cx="469900" cy="259080"/>
    <xdr:sp macro="" textlink="">
      <xdr:nvSpPr>
        <xdr:cNvPr id="129" name="【図書館】&#10;一人当たり面積該当値テキスト">
          <a:extLst>
            <a:ext uri="{FF2B5EF4-FFF2-40B4-BE49-F238E27FC236}">
              <a16:creationId xmlns:a16="http://schemas.microsoft.com/office/drawing/2014/main" id="{8C6C20FF-E814-4921-9103-7FBA5357BF69}"/>
            </a:ext>
          </a:extLst>
        </xdr:cNvPr>
        <xdr:cNvSpPr txBox="1"/>
      </xdr:nvSpPr>
      <xdr:spPr>
        <a:xfrm>
          <a:off x="9467850" y="57937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116840</xdr:rowOff>
    </xdr:from>
    <xdr:to>
      <xdr:col>50</xdr:col>
      <xdr:colOff>165100</xdr:colOff>
      <xdr:row>37</xdr:row>
      <xdr:rowOff>46990</xdr:rowOff>
    </xdr:to>
    <xdr:sp macro="" textlink="">
      <xdr:nvSpPr>
        <xdr:cNvPr id="130" name="楕円 129">
          <a:extLst>
            <a:ext uri="{FF2B5EF4-FFF2-40B4-BE49-F238E27FC236}">
              <a16:creationId xmlns:a16="http://schemas.microsoft.com/office/drawing/2014/main" id="{6312E62D-48DD-447D-BCD5-728DE4F978C2}"/>
            </a:ext>
          </a:extLst>
        </xdr:cNvPr>
        <xdr:cNvSpPr/>
      </xdr:nvSpPr>
      <xdr:spPr>
        <a:xfrm>
          <a:off x="8639175" y="59556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144780</xdr:rowOff>
    </xdr:from>
    <xdr:to>
      <xdr:col>55</xdr:col>
      <xdr:colOff>0</xdr:colOff>
      <xdr:row>36</xdr:row>
      <xdr:rowOff>167640</xdr:rowOff>
    </xdr:to>
    <xdr:cxnSp macro="">
      <xdr:nvCxnSpPr>
        <xdr:cNvPr id="131" name="直線コネクタ 130">
          <a:extLst>
            <a:ext uri="{FF2B5EF4-FFF2-40B4-BE49-F238E27FC236}">
              <a16:creationId xmlns:a16="http://schemas.microsoft.com/office/drawing/2014/main" id="{5FB8A6D8-2AD0-43C7-9D77-CCEFB94A6478}"/>
            </a:ext>
          </a:extLst>
        </xdr:cNvPr>
        <xdr:cNvCxnSpPr/>
      </xdr:nvCxnSpPr>
      <xdr:spPr>
        <a:xfrm flipV="1">
          <a:off x="8686800" y="5980430"/>
          <a:ext cx="7429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93980</xdr:rowOff>
    </xdr:from>
    <xdr:to>
      <xdr:col>46</xdr:col>
      <xdr:colOff>38100</xdr:colOff>
      <xdr:row>37</xdr:row>
      <xdr:rowOff>24130</xdr:rowOff>
    </xdr:to>
    <xdr:sp macro="" textlink="">
      <xdr:nvSpPr>
        <xdr:cNvPr id="132" name="楕円 131">
          <a:extLst>
            <a:ext uri="{FF2B5EF4-FFF2-40B4-BE49-F238E27FC236}">
              <a16:creationId xmlns:a16="http://schemas.microsoft.com/office/drawing/2014/main" id="{355FCE54-48C6-4B6C-8B27-61841EAEFAE2}"/>
            </a:ext>
          </a:extLst>
        </xdr:cNvPr>
        <xdr:cNvSpPr/>
      </xdr:nvSpPr>
      <xdr:spPr>
        <a:xfrm>
          <a:off x="7839075" y="59328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144780</xdr:rowOff>
    </xdr:from>
    <xdr:to>
      <xdr:col>50</xdr:col>
      <xdr:colOff>114300</xdr:colOff>
      <xdr:row>36</xdr:row>
      <xdr:rowOff>167640</xdr:rowOff>
    </xdr:to>
    <xdr:cxnSp macro="">
      <xdr:nvCxnSpPr>
        <xdr:cNvPr id="133" name="直線コネクタ 132">
          <a:extLst>
            <a:ext uri="{FF2B5EF4-FFF2-40B4-BE49-F238E27FC236}">
              <a16:creationId xmlns:a16="http://schemas.microsoft.com/office/drawing/2014/main" id="{4FFBCC4B-1D31-44FA-8BD7-0035F8417088}"/>
            </a:ext>
          </a:extLst>
        </xdr:cNvPr>
        <xdr:cNvCxnSpPr/>
      </xdr:nvCxnSpPr>
      <xdr:spPr>
        <a:xfrm>
          <a:off x="7886700" y="598043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116840</xdr:rowOff>
    </xdr:from>
    <xdr:to>
      <xdr:col>41</xdr:col>
      <xdr:colOff>101600</xdr:colOff>
      <xdr:row>37</xdr:row>
      <xdr:rowOff>46990</xdr:rowOff>
    </xdr:to>
    <xdr:sp macro="" textlink="">
      <xdr:nvSpPr>
        <xdr:cNvPr id="134" name="楕円 133">
          <a:extLst>
            <a:ext uri="{FF2B5EF4-FFF2-40B4-BE49-F238E27FC236}">
              <a16:creationId xmlns:a16="http://schemas.microsoft.com/office/drawing/2014/main" id="{70F02A89-BCDD-42B0-B928-3796046500F8}"/>
            </a:ext>
          </a:extLst>
        </xdr:cNvPr>
        <xdr:cNvSpPr/>
      </xdr:nvSpPr>
      <xdr:spPr>
        <a:xfrm>
          <a:off x="7029450" y="59556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144780</xdr:rowOff>
    </xdr:from>
    <xdr:to>
      <xdr:col>45</xdr:col>
      <xdr:colOff>177800</xdr:colOff>
      <xdr:row>36</xdr:row>
      <xdr:rowOff>167640</xdr:rowOff>
    </xdr:to>
    <xdr:cxnSp macro="">
      <xdr:nvCxnSpPr>
        <xdr:cNvPr id="135" name="直線コネクタ 134">
          <a:extLst>
            <a:ext uri="{FF2B5EF4-FFF2-40B4-BE49-F238E27FC236}">
              <a16:creationId xmlns:a16="http://schemas.microsoft.com/office/drawing/2014/main" id="{5E3BCD05-8AEA-4626-8821-E462A6298591}"/>
            </a:ext>
          </a:extLst>
        </xdr:cNvPr>
        <xdr:cNvCxnSpPr/>
      </xdr:nvCxnSpPr>
      <xdr:spPr>
        <a:xfrm flipV="1">
          <a:off x="7077075" y="5980430"/>
          <a:ext cx="8096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36" name="楕円 135">
          <a:extLst>
            <a:ext uri="{FF2B5EF4-FFF2-40B4-BE49-F238E27FC236}">
              <a16:creationId xmlns:a16="http://schemas.microsoft.com/office/drawing/2014/main" id="{25FE4787-4982-4EA3-943B-1AF4979F2EC0}"/>
            </a:ext>
          </a:extLst>
        </xdr:cNvPr>
        <xdr:cNvSpPr/>
      </xdr:nvSpPr>
      <xdr:spPr>
        <a:xfrm>
          <a:off x="6238875" y="59556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167640</xdr:rowOff>
    </xdr:from>
    <xdr:to>
      <xdr:col>41</xdr:col>
      <xdr:colOff>50800</xdr:colOff>
      <xdr:row>36</xdr:row>
      <xdr:rowOff>167640</xdr:rowOff>
    </xdr:to>
    <xdr:cxnSp macro="">
      <xdr:nvCxnSpPr>
        <xdr:cNvPr id="137" name="直線コネクタ 136">
          <a:extLst>
            <a:ext uri="{FF2B5EF4-FFF2-40B4-BE49-F238E27FC236}">
              <a16:creationId xmlns:a16="http://schemas.microsoft.com/office/drawing/2014/main" id="{E5EF6645-8E17-416F-8A8A-D98A7937F211}"/>
            </a:ext>
          </a:extLst>
        </xdr:cNvPr>
        <xdr:cNvCxnSpPr/>
      </xdr:nvCxnSpPr>
      <xdr:spPr>
        <a:xfrm>
          <a:off x="6286500" y="600329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72390</xdr:rowOff>
    </xdr:from>
    <xdr:ext cx="469900" cy="259080"/>
    <xdr:sp macro="" textlink="">
      <xdr:nvSpPr>
        <xdr:cNvPr id="138" name="n_1aveValue【図書館】&#10;一人当たり面積">
          <a:extLst>
            <a:ext uri="{FF2B5EF4-FFF2-40B4-BE49-F238E27FC236}">
              <a16:creationId xmlns:a16="http://schemas.microsoft.com/office/drawing/2014/main" id="{F8515D4F-726A-4638-AA21-0CB52A7CBEA9}"/>
            </a:ext>
          </a:extLst>
        </xdr:cNvPr>
        <xdr:cNvSpPr txBox="1"/>
      </xdr:nvSpPr>
      <xdr:spPr>
        <a:xfrm>
          <a:off x="8458200" y="6231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95250</xdr:rowOff>
    </xdr:from>
    <xdr:ext cx="466725" cy="259080"/>
    <xdr:sp macro="" textlink="">
      <xdr:nvSpPr>
        <xdr:cNvPr id="139" name="n_2aveValue【図書館】&#10;一人当たり面積">
          <a:extLst>
            <a:ext uri="{FF2B5EF4-FFF2-40B4-BE49-F238E27FC236}">
              <a16:creationId xmlns:a16="http://schemas.microsoft.com/office/drawing/2014/main" id="{D0900F55-BCFD-4174-B4A4-5B0596BC8207}"/>
            </a:ext>
          </a:extLst>
        </xdr:cNvPr>
        <xdr:cNvSpPr txBox="1"/>
      </xdr:nvSpPr>
      <xdr:spPr>
        <a:xfrm>
          <a:off x="7677150" y="62579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95250</xdr:rowOff>
    </xdr:from>
    <xdr:ext cx="466725" cy="259080"/>
    <xdr:sp macro="" textlink="">
      <xdr:nvSpPr>
        <xdr:cNvPr id="140" name="n_3aveValue【図書館】&#10;一人当たり面積">
          <a:extLst>
            <a:ext uri="{FF2B5EF4-FFF2-40B4-BE49-F238E27FC236}">
              <a16:creationId xmlns:a16="http://schemas.microsoft.com/office/drawing/2014/main" id="{574D896C-EB7A-476A-8943-9B455679E0F3}"/>
            </a:ext>
          </a:extLst>
        </xdr:cNvPr>
        <xdr:cNvSpPr txBox="1"/>
      </xdr:nvSpPr>
      <xdr:spPr>
        <a:xfrm>
          <a:off x="6867525" y="62579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95250</xdr:rowOff>
    </xdr:from>
    <xdr:ext cx="466725" cy="259080"/>
    <xdr:sp macro="" textlink="">
      <xdr:nvSpPr>
        <xdr:cNvPr id="141" name="n_4aveValue【図書館】&#10;一人当たり面積">
          <a:extLst>
            <a:ext uri="{FF2B5EF4-FFF2-40B4-BE49-F238E27FC236}">
              <a16:creationId xmlns:a16="http://schemas.microsoft.com/office/drawing/2014/main" id="{E4D63F4C-F742-4C70-9306-7E13037FE93F}"/>
            </a:ext>
          </a:extLst>
        </xdr:cNvPr>
        <xdr:cNvSpPr txBox="1"/>
      </xdr:nvSpPr>
      <xdr:spPr>
        <a:xfrm>
          <a:off x="6067425" y="62579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63500</xdr:rowOff>
    </xdr:from>
    <xdr:ext cx="469900" cy="255905"/>
    <xdr:sp macro="" textlink="">
      <xdr:nvSpPr>
        <xdr:cNvPr id="142" name="n_1mainValue【図書館】&#10;一人当たり面積">
          <a:extLst>
            <a:ext uri="{FF2B5EF4-FFF2-40B4-BE49-F238E27FC236}">
              <a16:creationId xmlns:a16="http://schemas.microsoft.com/office/drawing/2014/main" id="{0D82F20E-8B75-49BC-B580-C4C205D4C1CC}"/>
            </a:ext>
          </a:extLst>
        </xdr:cNvPr>
        <xdr:cNvSpPr txBox="1"/>
      </xdr:nvSpPr>
      <xdr:spPr>
        <a:xfrm>
          <a:off x="8458200" y="57435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40640</xdr:rowOff>
    </xdr:from>
    <xdr:ext cx="466725" cy="255905"/>
    <xdr:sp macro="" textlink="">
      <xdr:nvSpPr>
        <xdr:cNvPr id="143" name="n_2mainValue【図書館】&#10;一人当たり面積">
          <a:extLst>
            <a:ext uri="{FF2B5EF4-FFF2-40B4-BE49-F238E27FC236}">
              <a16:creationId xmlns:a16="http://schemas.microsoft.com/office/drawing/2014/main" id="{F9B60F05-0352-4F47-A602-81D4D0CAAC9D}"/>
            </a:ext>
          </a:extLst>
        </xdr:cNvPr>
        <xdr:cNvSpPr txBox="1"/>
      </xdr:nvSpPr>
      <xdr:spPr>
        <a:xfrm>
          <a:off x="7677150" y="57175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63500</xdr:rowOff>
    </xdr:from>
    <xdr:ext cx="466725" cy="255905"/>
    <xdr:sp macro="" textlink="">
      <xdr:nvSpPr>
        <xdr:cNvPr id="144" name="n_3mainValue【図書館】&#10;一人当たり面積">
          <a:extLst>
            <a:ext uri="{FF2B5EF4-FFF2-40B4-BE49-F238E27FC236}">
              <a16:creationId xmlns:a16="http://schemas.microsoft.com/office/drawing/2014/main" id="{7DD403AE-9511-4139-BD6B-A0339A29FCA2}"/>
            </a:ext>
          </a:extLst>
        </xdr:cNvPr>
        <xdr:cNvSpPr txBox="1"/>
      </xdr:nvSpPr>
      <xdr:spPr>
        <a:xfrm>
          <a:off x="6867525" y="57435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63500</xdr:rowOff>
    </xdr:from>
    <xdr:ext cx="466725" cy="255905"/>
    <xdr:sp macro="" textlink="">
      <xdr:nvSpPr>
        <xdr:cNvPr id="145" name="n_4mainValue【図書館】&#10;一人当たり面積">
          <a:extLst>
            <a:ext uri="{FF2B5EF4-FFF2-40B4-BE49-F238E27FC236}">
              <a16:creationId xmlns:a16="http://schemas.microsoft.com/office/drawing/2014/main" id="{FA53B3F1-9244-4F8F-9851-FE0CE6D11E4A}"/>
            </a:ext>
          </a:extLst>
        </xdr:cNvPr>
        <xdr:cNvSpPr txBox="1"/>
      </xdr:nvSpPr>
      <xdr:spPr>
        <a:xfrm>
          <a:off x="6067425" y="574357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B2A74BC-ABD6-485D-942E-E36D7C8CF8A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B700C74-4816-4CFF-87DA-0601FBC55E18}"/>
            </a:ext>
          </a:extLst>
        </xdr:cNvPr>
        <xdr:cNvSpPr/>
      </xdr:nvSpPr>
      <xdr:spPr>
        <a:xfrm>
          <a:off x="80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148A226-D800-4703-83A0-EEBD677EAEB9}"/>
            </a:ext>
          </a:extLst>
        </xdr:cNvPr>
        <xdr:cNvSpPr/>
      </xdr:nvSpPr>
      <xdr:spPr>
        <a:xfrm>
          <a:off x="80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40D4EC8-1F8D-44C5-BF89-7750B15F6EB8}"/>
            </a:ext>
          </a:extLst>
        </xdr:cNvPr>
        <xdr:cNvSpPr/>
      </xdr:nvSpPr>
      <xdr:spPr>
        <a:xfrm>
          <a:off x="17145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E103D27-B7D0-4307-A02F-F432867C0904}"/>
            </a:ext>
          </a:extLst>
        </xdr:cNvPr>
        <xdr:cNvSpPr/>
      </xdr:nvSpPr>
      <xdr:spPr>
        <a:xfrm>
          <a:off x="17145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C04B923-299F-4832-9BA5-B940427EC740}"/>
            </a:ext>
          </a:extLst>
        </xdr:cNvPr>
        <xdr:cNvSpPr/>
      </xdr:nvSpPr>
      <xdr:spPr>
        <a:xfrm>
          <a:off x="27432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09BCECB-80FE-4AB2-AF73-416DC74DC255}"/>
            </a:ext>
          </a:extLst>
        </xdr:cNvPr>
        <xdr:cNvSpPr/>
      </xdr:nvSpPr>
      <xdr:spPr>
        <a:xfrm>
          <a:off x="27432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7DC4AAB-EDDE-44BC-82EA-FEA3DF531F77}"/>
            </a:ext>
          </a:extLst>
        </xdr:cNvPr>
        <xdr:cNvSpPr/>
      </xdr:nvSpPr>
      <xdr:spPr>
        <a:xfrm>
          <a:off x="6858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4" name="テキスト ボックス 153">
          <a:extLst>
            <a:ext uri="{FF2B5EF4-FFF2-40B4-BE49-F238E27FC236}">
              <a16:creationId xmlns:a16="http://schemas.microsoft.com/office/drawing/2014/main" id="{CA10038F-8C3D-49A4-9369-B35A838B6392}"/>
            </a:ext>
          </a:extLst>
        </xdr:cNvPr>
        <xdr:cNvSpPr txBox="1"/>
      </xdr:nvSpPr>
      <xdr:spPr>
        <a:xfrm>
          <a:off x="666750" y="8467725"/>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583D3F2-5E31-45E7-AE21-A96D03C14DB7}"/>
            </a:ext>
          </a:extLst>
        </xdr:cNvPr>
        <xdr:cNvCxnSpPr/>
      </xdr:nvCxnSpPr>
      <xdr:spPr>
        <a:xfrm>
          <a:off x="6858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6" name="テキスト ボックス 155">
          <a:extLst>
            <a:ext uri="{FF2B5EF4-FFF2-40B4-BE49-F238E27FC236}">
              <a16:creationId xmlns:a16="http://schemas.microsoft.com/office/drawing/2014/main" id="{7CF19F0E-D8AB-41E5-B31D-EEB79A0BC159}"/>
            </a:ext>
          </a:extLst>
        </xdr:cNvPr>
        <xdr:cNvSpPr txBox="1"/>
      </xdr:nvSpPr>
      <xdr:spPr>
        <a:xfrm>
          <a:off x="278765" y="106749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D76272B3-7CCD-4468-BDD7-4FABAD0E145B}"/>
            </a:ext>
          </a:extLst>
        </xdr:cNvPr>
        <xdr:cNvCxnSpPr/>
      </xdr:nvCxnSpPr>
      <xdr:spPr>
        <a:xfrm>
          <a:off x="685800" y="1044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185" cy="259080"/>
    <xdr:sp macro="" textlink="">
      <xdr:nvSpPr>
        <xdr:cNvPr id="158" name="テキスト ボックス 157">
          <a:extLst>
            <a:ext uri="{FF2B5EF4-FFF2-40B4-BE49-F238E27FC236}">
              <a16:creationId xmlns:a16="http://schemas.microsoft.com/office/drawing/2014/main" id="{68E5807C-17E8-42DA-8932-6F270FBB2CED}"/>
            </a:ext>
          </a:extLst>
        </xdr:cNvPr>
        <xdr:cNvSpPr txBox="1"/>
      </xdr:nvSpPr>
      <xdr:spPr>
        <a:xfrm>
          <a:off x="278765" y="103130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8A5032FB-A7B4-4F91-82EB-EF959DAE45E4}"/>
            </a:ext>
          </a:extLst>
        </xdr:cNvPr>
        <xdr:cNvCxnSpPr/>
      </xdr:nvCxnSpPr>
      <xdr:spPr>
        <a:xfrm>
          <a:off x="685800" y="100869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0" name="テキスト ボックス 159">
          <a:extLst>
            <a:ext uri="{FF2B5EF4-FFF2-40B4-BE49-F238E27FC236}">
              <a16:creationId xmlns:a16="http://schemas.microsoft.com/office/drawing/2014/main" id="{37C4ED45-F137-4F52-8639-D34449B0BFE1}"/>
            </a:ext>
          </a:extLst>
        </xdr:cNvPr>
        <xdr:cNvSpPr txBox="1"/>
      </xdr:nvSpPr>
      <xdr:spPr>
        <a:xfrm>
          <a:off x="339725" y="99510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A7373A8D-24B9-4B11-9C2F-A0280FF9472C}"/>
            </a:ext>
          </a:extLst>
        </xdr:cNvPr>
        <xdr:cNvCxnSpPr/>
      </xdr:nvCxnSpPr>
      <xdr:spPr>
        <a:xfrm>
          <a:off x="685800" y="9725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5905"/>
    <xdr:sp macro="" textlink="">
      <xdr:nvSpPr>
        <xdr:cNvPr id="162" name="テキスト ボックス 161">
          <a:extLst>
            <a:ext uri="{FF2B5EF4-FFF2-40B4-BE49-F238E27FC236}">
              <a16:creationId xmlns:a16="http://schemas.microsoft.com/office/drawing/2014/main" id="{DBB7129C-44BA-4294-92CC-AAE8E58DC95E}"/>
            </a:ext>
          </a:extLst>
        </xdr:cNvPr>
        <xdr:cNvSpPr txBox="1"/>
      </xdr:nvSpPr>
      <xdr:spPr>
        <a:xfrm>
          <a:off x="339725" y="95891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0269542-3A0B-48BA-A5BE-674B5954C7F6}"/>
            </a:ext>
          </a:extLst>
        </xdr:cNvPr>
        <xdr:cNvCxnSpPr/>
      </xdr:nvCxnSpPr>
      <xdr:spPr>
        <a:xfrm>
          <a:off x="685800" y="937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4" name="テキスト ボックス 163">
          <a:extLst>
            <a:ext uri="{FF2B5EF4-FFF2-40B4-BE49-F238E27FC236}">
              <a16:creationId xmlns:a16="http://schemas.microsoft.com/office/drawing/2014/main" id="{1D607E65-D869-43A6-BC3B-6BFBACA53994}"/>
            </a:ext>
          </a:extLst>
        </xdr:cNvPr>
        <xdr:cNvSpPr txBox="1"/>
      </xdr:nvSpPr>
      <xdr:spPr>
        <a:xfrm>
          <a:off x="339725" y="9236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1E2520BC-9E32-4C43-845E-3211AA30289E}"/>
            </a:ext>
          </a:extLst>
        </xdr:cNvPr>
        <xdr:cNvCxnSpPr/>
      </xdr:nvCxnSpPr>
      <xdr:spPr>
        <a:xfrm>
          <a:off x="685800" y="9010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6" name="テキスト ボックス 165">
          <a:extLst>
            <a:ext uri="{FF2B5EF4-FFF2-40B4-BE49-F238E27FC236}">
              <a16:creationId xmlns:a16="http://schemas.microsoft.com/office/drawing/2014/main" id="{8C91B5D6-0B8B-4A4A-88C9-27F7ED04C47A}"/>
            </a:ext>
          </a:extLst>
        </xdr:cNvPr>
        <xdr:cNvSpPr txBox="1"/>
      </xdr:nvSpPr>
      <xdr:spPr>
        <a:xfrm>
          <a:off x="339725" y="887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C8D4567-0666-4812-8245-F6624B50AABF}"/>
            </a:ext>
          </a:extLst>
        </xdr:cNvPr>
        <xdr:cNvCxnSpPr/>
      </xdr:nvCxnSpPr>
      <xdr:spPr>
        <a:xfrm>
          <a:off x="6858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5915" cy="255905"/>
    <xdr:sp macro="" textlink="">
      <xdr:nvSpPr>
        <xdr:cNvPr id="168" name="テキスト ボックス 167">
          <a:extLst>
            <a:ext uri="{FF2B5EF4-FFF2-40B4-BE49-F238E27FC236}">
              <a16:creationId xmlns:a16="http://schemas.microsoft.com/office/drawing/2014/main" id="{EEF55F5B-F0E0-4207-BEE8-4C50990DAF38}"/>
            </a:ext>
          </a:extLst>
        </xdr:cNvPr>
        <xdr:cNvSpPr txBox="1"/>
      </xdr:nvSpPr>
      <xdr:spPr>
        <a:xfrm>
          <a:off x="387985" y="851281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7732DF1D-62BB-4943-9381-50ABD55F6996}"/>
            </a:ext>
          </a:extLst>
        </xdr:cNvPr>
        <xdr:cNvSpPr/>
      </xdr:nvSpPr>
      <xdr:spPr>
        <a:xfrm>
          <a:off x="6858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CC9C5E82-5E0D-4F8D-A0F1-94E979C87201}"/>
            </a:ext>
          </a:extLst>
        </xdr:cNvPr>
        <xdr:cNvCxnSpPr/>
      </xdr:nvCxnSpPr>
      <xdr:spPr>
        <a:xfrm flipV="1">
          <a:off x="4180840" y="9241790"/>
          <a:ext cx="0" cy="1207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71" name="【体育館・プール】&#10;有形固定資産減価償却率最小値テキスト">
          <a:extLst>
            <a:ext uri="{FF2B5EF4-FFF2-40B4-BE49-F238E27FC236}">
              <a16:creationId xmlns:a16="http://schemas.microsoft.com/office/drawing/2014/main" id="{31A8B2F4-ACF9-41BD-80A2-81A35E04463E}"/>
            </a:ext>
          </a:extLst>
        </xdr:cNvPr>
        <xdr:cNvSpPr txBox="1"/>
      </xdr:nvSpPr>
      <xdr:spPr>
        <a:xfrm>
          <a:off x="4219575" y="10455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BEBB808F-ABAE-4A46-AA2E-D2EAADEF6D8F}"/>
            </a:ext>
          </a:extLst>
        </xdr:cNvPr>
        <xdr:cNvCxnSpPr/>
      </xdr:nvCxnSpPr>
      <xdr:spPr>
        <a:xfrm>
          <a:off x="4105275" y="104489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114300</xdr:rowOff>
    </xdr:from>
    <xdr:ext cx="405130" cy="259080"/>
    <xdr:sp macro="" textlink="">
      <xdr:nvSpPr>
        <xdr:cNvPr id="173" name="【体育館・プール】&#10;有形固定資産減価償却率最大値テキスト">
          <a:extLst>
            <a:ext uri="{FF2B5EF4-FFF2-40B4-BE49-F238E27FC236}">
              <a16:creationId xmlns:a16="http://schemas.microsoft.com/office/drawing/2014/main" id="{7E643D8B-EDEA-44BF-A823-989A7ADE3225}"/>
            </a:ext>
          </a:extLst>
        </xdr:cNvPr>
        <xdr:cNvSpPr txBox="1"/>
      </xdr:nvSpPr>
      <xdr:spPr>
        <a:xfrm>
          <a:off x="4219575" y="9029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5DE504CF-EF1B-47B3-8DEE-B49741EE4FC7}"/>
            </a:ext>
          </a:extLst>
        </xdr:cNvPr>
        <xdr:cNvCxnSpPr/>
      </xdr:nvCxnSpPr>
      <xdr:spPr>
        <a:xfrm>
          <a:off x="4105275" y="92417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41910</xdr:rowOff>
    </xdr:from>
    <xdr:ext cx="405130" cy="255905"/>
    <xdr:sp macro="" textlink="">
      <xdr:nvSpPr>
        <xdr:cNvPr id="175" name="【体育館・プール】&#10;有形固定資産減価償却率平均値テキスト">
          <a:extLst>
            <a:ext uri="{FF2B5EF4-FFF2-40B4-BE49-F238E27FC236}">
              <a16:creationId xmlns:a16="http://schemas.microsoft.com/office/drawing/2014/main" id="{CD87907C-2031-4919-812D-8FA8A8EECFF6}"/>
            </a:ext>
          </a:extLst>
        </xdr:cNvPr>
        <xdr:cNvSpPr txBox="1"/>
      </xdr:nvSpPr>
      <xdr:spPr>
        <a:xfrm>
          <a:off x="4219575" y="960818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DFBC4C46-AAA3-4856-9BFB-DB7A0CC5A7BB}"/>
            </a:ext>
          </a:extLst>
        </xdr:cNvPr>
        <xdr:cNvSpPr/>
      </xdr:nvSpPr>
      <xdr:spPr>
        <a:xfrm>
          <a:off x="4124325" y="9629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BC8A7E7C-BE2F-4727-81D4-E63DC48912C4}"/>
            </a:ext>
          </a:extLst>
        </xdr:cNvPr>
        <xdr:cNvSpPr/>
      </xdr:nvSpPr>
      <xdr:spPr>
        <a:xfrm>
          <a:off x="3381375" y="96208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F9D7374C-EFB8-4ECC-B8D0-C089D30AA09C}"/>
            </a:ext>
          </a:extLst>
        </xdr:cNvPr>
        <xdr:cNvSpPr/>
      </xdr:nvSpPr>
      <xdr:spPr>
        <a:xfrm>
          <a:off x="2571750" y="9589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3D5D109F-5C5D-4D90-AA41-2081683A878E}"/>
            </a:ext>
          </a:extLst>
        </xdr:cNvPr>
        <xdr:cNvSpPr/>
      </xdr:nvSpPr>
      <xdr:spPr>
        <a:xfrm>
          <a:off x="1781175"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86266484-748E-4521-B83C-924995856B3F}"/>
            </a:ext>
          </a:extLst>
        </xdr:cNvPr>
        <xdr:cNvSpPr/>
      </xdr:nvSpPr>
      <xdr:spPr>
        <a:xfrm>
          <a:off x="981075" y="956119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1" name="テキスト ボックス 180">
          <a:extLst>
            <a:ext uri="{FF2B5EF4-FFF2-40B4-BE49-F238E27FC236}">
              <a16:creationId xmlns:a16="http://schemas.microsoft.com/office/drawing/2014/main" id="{53E5233A-9133-40BE-B133-306ADAC2AE20}"/>
            </a:ext>
          </a:extLst>
        </xdr:cNvPr>
        <xdr:cNvSpPr txBox="1"/>
      </xdr:nvSpPr>
      <xdr:spPr>
        <a:xfrm>
          <a:off x="40100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2" name="テキスト ボックス 181">
          <a:extLst>
            <a:ext uri="{FF2B5EF4-FFF2-40B4-BE49-F238E27FC236}">
              <a16:creationId xmlns:a16="http://schemas.microsoft.com/office/drawing/2014/main" id="{01B5DC12-377F-40FE-9FA4-060175094D81}"/>
            </a:ext>
          </a:extLst>
        </xdr:cNvPr>
        <xdr:cNvSpPr txBox="1"/>
      </xdr:nvSpPr>
      <xdr:spPr>
        <a:xfrm>
          <a:off x="32575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079CFBFC-6DB6-451F-97C9-CBCA2FCE8430}"/>
            </a:ext>
          </a:extLst>
        </xdr:cNvPr>
        <xdr:cNvSpPr txBox="1"/>
      </xdr:nvSpPr>
      <xdr:spPr>
        <a:xfrm>
          <a:off x="24479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4" name="テキスト ボックス 183">
          <a:extLst>
            <a:ext uri="{FF2B5EF4-FFF2-40B4-BE49-F238E27FC236}">
              <a16:creationId xmlns:a16="http://schemas.microsoft.com/office/drawing/2014/main" id="{2C02ACF9-65F8-46AE-9B41-DA339D1BCCC5}"/>
            </a:ext>
          </a:extLst>
        </xdr:cNvPr>
        <xdr:cNvSpPr txBox="1"/>
      </xdr:nvSpPr>
      <xdr:spPr>
        <a:xfrm>
          <a:off x="16573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5" name="テキスト ボックス 184">
          <a:extLst>
            <a:ext uri="{FF2B5EF4-FFF2-40B4-BE49-F238E27FC236}">
              <a16:creationId xmlns:a16="http://schemas.microsoft.com/office/drawing/2014/main" id="{CA77CDDD-A757-4CC4-A438-9210A8DD70CA}"/>
            </a:ext>
          </a:extLst>
        </xdr:cNvPr>
        <xdr:cNvSpPr txBox="1"/>
      </xdr:nvSpPr>
      <xdr:spPr>
        <a:xfrm>
          <a:off x="8572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97790</xdr:rowOff>
    </xdr:from>
    <xdr:to>
      <xdr:col>24</xdr:col>
      <xdr:colOff>114300</xdr:colOff>
      <xdr:row>58</xdr:row>
      <xdr:rowOff>27940</xdr:rowOff>
    </xdr:to>
    <xdr:sp macro="" textlink="">
      <xdr:nvSpPr>
        <xdr:cNvPr id="186" name="楕円 185">
          <a:extLst>
            <a:ext uri="{FF2B5EF4-FFF2-40B4-BE49-F238E27FC236}">
              <a16:creationId xmlns:a16="http://schemas.microsoft.com/office/drawing/2014/main" id="{32EF2E4F-8FE8-4CAE-A64F-369C367E10CD}"/>
            </a:ext>
          </a:extLst>
        </xdr:cNvPr>
        <xdr:cNvSpPr/>
      </xdr:nvSpPr>
      <xdr:spPr>
        <a:xfrm>
          <a:off x="4124325" y="93370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120650</xdr:rowOff>
    </xdr:from>
    <xdr:ext cx="405130" cy="255905"/>
    <xdr:sp macro="" textlink="">
      <xdr:nvSpPr>
        <xdr:cNvPr id="187" name="【体育館・プール】&#10;有形固定資産減価償却率該当値テキスト">
          <a:extLst>
            <a:ext uri="{FF2B5EF4-FFF2-40B4-BE49-F238E27FC236}">
              <a16:creationId xmlns:a16="http://schemas.microsoft.com/office/drawing/2014/main" id="{FC0D156D-D5B2-4953-B1D3-E05129002C98}"/>
            </a:ext>
          </a:extLst>
        </xdr:cNvPr>
        <xdr:cNvSpPr txBox="1"/>
      </xdr:nvSpPr>
      <xdr:spPr>
        <a:xfrm>
          <a:off x="4219575" y="92011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46355</xdr:rowOff>
    </xdr:from>
    <xdr:to>
      <xdr:col>20</xdr:col>
      <xdr:colOff>38100</xdr:colOff>
      <xdr:row>57</xdr:row>
      <xdr:rowOff>147955</xdr:rowOff>
    </xdr:to>
    <xdr:sp macro="" textlink="">
      <xdr:nvSpPr>
        <xdr:cNvPr id="188" name="楕円 187">
          <a:extLst>
            <a:ext uri="{FF2B5EF4-FFF2-40B4-BE49-F238E27FC236}">
              <a16:creationId xmlns:a16="http://schemas.microsoft.com/office/drawing/2014/main" id="{01F943B8-6F91-48BF-9A7B-6781A3628421}"/>
            </a:ext>
          </a:extLst>
        </xdr:cNvPr>
        <xdr:cNvSpPr/>
      </xdr:nvSpPr>
      <xdr:spPr>
        <a:xfrm>
          <a:off x="3381375" y="92887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97790</xdr:rowOff>
    </xdr:from>
    <xdr:to>
      <xdr:col>24</xdr:col>
      <xdr:colOff>63500</xdr:colOff>
      <xdr:row>57</xdr:row>
      <xdr:rowOff>148590</xdr:rowOff>
    </xdr:to>
    <xdr:cxnSp macro="">
      <xdr:nvCxnSpPr>
        <xdr:cNvPr id="189" name="直線コネクタ 188">
          <a:extLst>
            <a:ext uri="{FF2B5EF4-FFF2-40B4-BE49-F238E27FC236}">
              <a16:creationId xmlns:a16="http://schemas.microsoft.com/office/drawing/2014/main" id="{EB2D8F3F-FD07-4238-A145-2CF04DB7581A}"/>
            </a:ext>
          </a:extLst>
        </xdr:cNvPr>
        <xdr:cNvCxnSpPr/>
      </xdr:nvCxnSpPr>
      <xdr:spPr>
        <a:xfrm>
          <a:off x="3429000" y="9337040"/>
          <a:ext cx="75247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166370</xdr:rowOff>
    </xdr:from>
    <xdr:to>
      <xdr:col>15</xdr:col>
      <xdr:colOff>101600</xdr:colOff>
      <xdr:row>57</xdr:row>
      <xdr:rowOff>96520</xdr:rowOff>
    </xdr:to>
    <xdr:sp macro="" textlink="">
      <xdr:nvSpPr>
        <xdr:cNvPr id="190" name="楕円 189">
          <a:extLst>
            <a:ext uri="{FF2B5EF4-FFF2-40B4-BE49-F238E27FC236}">
              <a16:creationId xmlns:a16="http://schemas.microsoft.com/office/drawing/2014/main" id="{15182105-371C-4570-838F-48739870F526}"/>
            </a:ext>
          </a:extLst>
        </xdr:cNvPr>
        <xdr:cNvSpPr/>
      </xdr:nvSpPr>
      <xdr:spPr>
        <a:xfrm>
          <a:off x="2571750" y="9240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45720</xdr:rowOff>
    </xdr:from>
    <xdr:to>
      <xdr:col>19</xdr:col>
      <xdr:colOff>177800</xdr:colOff>
      <xdr:row>57</xdr:row>
      <xdr:rowOff>97790</xdr:rowOff>
    </xdr:to>
    <xdr:cxnSp macro="">
      <xdr:nvCxnSpPr>
        <xdr:cNvPr id="191" name="直線コネクタ 190">
          <a:extLst>
            <a:ext uri="{FF2B5EF4-FFF2-40B4-BE49-F238E27FC236}">
              <a16:creationId xmlns:a16="http://schemas.microsoft.com/office/drawing/2014/main" id="{04099AF4-2FFA-4080-AE2D-984CEBCEA5D1}"/>
            </a:ext>
          </a:extLst>
        </xdr:cNvPr>
        <xdr:cNvCxnSpPr/>
      </xdr:nvCxnSpPr>
      <xdr:spPr>
        <a:xfrm>
          <a:off x="2619375" y="9288145"/>
          <a:ext cx="80962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130175</xdr:rowOff>
    </xdr:from>
    <xdr:to>
      <xdr:col>10</xdr:col>
      <xdr:colOff>165100</xdr:colOff>
      <xdr:row>57</xdr:row>
      <xdr:rowOff>60325</xdr:rowOff>
    </xdr:to>
    <xdr:sp macro="" textlink="">
      <xdr:nvSpPr>
        <xdr:cNvPr id="192" name="楕円 191">
          <a:extLst>
            <a:ext uri="{FF2B5EF4-FFF2-40B4-BE49-F238E27FC236}">
              <a16:creationId xmlns:a16="http://schemas.microsoft.com/office/drawing/2014/main" id="{5F860CC9-9F5B-488B-A60C-1F1D7712E61F}"/>
            </a:ext>
          </a:extLst>
        </xdr:cNvPr>
        <xdr:cNvSpPr/>
      </xdr:nvSpPr>
      <xdr:spPr>
        <a:xfrm>
          <a:off x="1781175" y="92075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9525</xdr:rowOff>
    </xdr:from>
    <xdr:to>
      <xdr:col>15</xdr:col>
      <xdr:colOff>50800</xdr:colOff>
      <xdr:row>57</xdr:row>
      <xdr:rowOff>45720</xdr:rowOff>
    </xdr:to>
    <xdr:cxnSp macro="">
      <xdr:nvCxnSpPr>
        <xdr:cNvPr id="193" name="直線コネクタ 192">
          <a:extLst>
            <a:ext uri="{FF2B5EF4-FFF2-40B4-BE49-F238E27FC236}">
              <a16:creationId xmlns:a16="http://schemas.microsoft.com/office/drawing/2014/main" id="{8F18A60C-6FAA-43ED-B480-6E4862D488B2}"/>
            </a:ext>
          </a:extLst>
        </xdr:cNvPr>
        <xdr:cNvCxnSpPr/>
      </xdr:nvCxnSpPr>
      <xdr:spPr>
        <a:xfrm>
          <a:off x="1828800" y="9245600"/>
          <a:ext cx="790575"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93980</xdr:rowOff>
    </xdr:from>
    <xdr:to>
      <xdr:col>6</xdr:col>
      <xdr:colOff>38100</xdr:colOff>
      <xdr:row>57</xdr:row>
      <xdr:rowOff>24130</xdr:rowOff>
    </xdr:to>
    <xdr:sp macro="" textlink="">
      <xdr:nvSpPr>
        <xdr:cNvPr id="194" name="楕円 193">
          <a:extLst>
            <a:ext uri="{FF2B5EF4-FFF2-40B4-BE49-F238E27FC236}">
              <a16:creationId xmlns:a16="http://schemas.microsoft.com/office/drawing/2014/main" id="{1CE94328-02BE-4FB1-8E2B-92A012BC2428}"/>
            </a:ext>
          </a:extLst>
        </xdr:cNvPr>
        <xdr:cNvSpPr/>
      </xdr:nvSpPr>
      <xdr:spPr>
        <a:xfrm>
          <a:off x="981075" y="9171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144780</xdr:rowOff>
    </xdr:from>
    <xdr:to>
      <xdr:col>10</xdr:col>
      <xdr:colOff>114300</xdr:colOff>
      <xdr:row>57</xdr:row>
      <xdr:rowOff>9525</xdr:rowOff>
    </xdr:to>
    <xdr:cxnSp macro="">
      <xdr:nvCxnSpPr>
        <xdr:cNvPr id="195" name="直線コネクタ 194">
          <a:extLst>
            <a:ext uri="{FF2B5EF4-FFF2-40B4-BE49-F238E27FC236}">
              <a16:creationId xmlns:a16="http://schemas.microsoft.com/office/drawing/2014/main" id="{D3591C67-4B0B-43DF-9ED1-B6E9B3A15DBD}"/>
            </a:ext>
          </a:extLst>
        </xdr:cNvPr>
        <xdr:cNvCxnSpPr/>
      </xdr:nvCxnSpPr>
      <xdr:spPr>
        <a:xfrm>
          <a:off x="1028700" y="9218930"/>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150495</xdr:rowOff>
    </xdr:from>
    <xdr:ext cx="405130" cy="259080"/>
    <xdr:sp macro="" textlink="">
      <xdr:nvSpPr>
        <xdr:cNvPr id="196" name="n_1aveValue【体育館・プール】&#10;有形固定資産減価償却率">
          <a:extLst>
            <a:ext uri="{FF2B5EF4-FFF2-40B4-BE49-F238E27FC236}">
              <a16:creationId xmlns:a16="http://schemas.microsoft.com/office/drawing/2014/main" id="{0272838A-EB21-457B-A0CA-E90299F80B10}"/>
            </a:ext>
          </a:extLst>
        </xdr:cNvPr>
        <xdr:cNvSpPr txBox="1"/>
      </xdr:nvSpPr>
      <xdr:spPr>
        <a:xfrm>
          <a:off x="3239135" y="9713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121920</xdr:rowOff>
    </xdr:from>
    <xdr:ext cx="401955" cy="255905"/>
    <xdr:sp macro="" textlink="">
      <xdr:nvSpPr>
        <xdr:cNvPr id="197" name="n_2aveValue【体育館・プール】&#10;有形固定資産減価償却率">
          <a:extLst>
            <a:ext uri="{FF2B5EF4-FFF2-40B4-BE49-F238E27FC236}">
              <a16:creationId xmlns:a16="http://schemas.microsoft.com/office/drawing/2014/main" id="{BA425504-A4B1-4145-9B6D-F0AE67EF2A4C}"/>
            </a:ext>
          </a:extLst>
        </xdr:cNvPr>
        <xdr:cNvSpPr txBox="1"/>
      </xdr:nvSpPr>
      <xdr:spPr>
        <a:xfrm>
          <a:off x="2439035" y="96881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102870</xdr:rowOff>
    </xdr:from>
    <xdr:ext cx="401955" cy="259080"/>
    <xdr:sp macro="" textlink="">
      <xdr:nvSpPr>
        <xdr:cNvPr id="198" name="n_3aveValue【体育館・プール】&#10;有形固定資産減価償却率">
          <a:extLst>
            <a:ext uri="{FF2B5EF4-FFF2-40B4-BE49-F238E27FC236}">
              <a16:creationId xmlns:a16="http://schemas.microsoft.com/office/drawing/2014/main" id="{35CDDC64-94FF-4AE2-88BB-C6740165F35F}"/>
            </a:ext>
          </a:extLst>
        </xdr:cNvPr>
        <xdr:cNvSpPr txBox="1"/>
      </xdr:nvSpPr>
      <xdr:spPr>
        <a:xfrm>
          <a:off x="1648460" y="96691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78105</xdr:rowOff>
    </xdr:from>
    <xdr:ext cx="401955" cy="255905"/>
    <xdr:sp macro="" textlink="">
      <xdr:nvSpPr>
        <xdr:cNvPr id="199" name="n_4aveValue【体育館・プール】&#10;有形固定資産減価償却率">
          <a:extLst>
            <a:ext uri="{FF2B5EF4-FFF2-40B4-BE49-F238E27FC236}">
              <a16:creationId xmlns:a16="http://schemas.microsoft.com/office/drawing/2014/main" id="{AD782732-7298-45A0-8A4A-81B6D6819F93}"/>
            </a:ext>
          </a:extLst>
        </xdr:cNvPr>
        <xdr:cNvSpPr txBox="1"/>
      </xdr:nvSpPr>
      <xdr:spPr>
        <a:xfrm>
          <a:off x="848360" y="96412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55</xdr:row>
      <xdr:rowOff>164465</xdr:rowOff>
    </xdr:from>
    <xdr:ext cx="405130" cy="259080"/>
    <xdr:sp macro="" textlink="">
      <xdr:nvSpPr>
        <xdr:cNvPr id="200" name="n_1mainValue【体育館・プール】&#10;有形固定資産減価償却率">
          <a:extLst>
            <a:ext uri="{FF2B5EF4-FFF2-40B4-BE49-F238E27FC236}">
              <a16:creationId xmlns:a16="http://schemas.microsoft.com/office/drawing/2014/main" id="{6C709BD8-494B-423F-B1A6-826377C06334}"/>
            </a:ext>
          </a:extLst>
        </xdr:cNvPr>
        <xdr:cNvSpPr txBox="1"/>
      </xdr:nvSpPr>
      <xdr:spPr>
        <a:xfrm>
          <a:off x="3239135" y="90766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113030</xdr:rowOff>
    </xdr:from>
    <xdr:ext cx="401955" cy="259080"/>
    <xdr:sp macro="" textlink="">
      <xdr:nvSpPr>
        <xdr:cNvPr id="201" name="n_2mainValue【体育館・プール】&#10;有形固定資産減価償却率">
          <a:extLst>
            <a:ext uri="{FF2B5EF4-FFF2-40B4-BE49-F238E27FC236}">
              <a16:creationId xmlns:a16="http://schemas.microsoft.com/office/drawing/2014/main" id="{C5524731-4990-408A-B77D-7016012C5A88}"/>
            </a:ext>
          </a:extLst>
        </xdr:cNvPr>
        <xdr:cNvSpPr txBox="1"/>
      </xdr:nvSpPr>
      <xdr:spPr>
        <a:xfrm>
          <a:off x="2439035" y="90284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55</xdr:row>
      <xdr:rowOff>76835</xdr:rowOff>
    </xdr:from>
    <xdr:ext cx="401955" cy="255905"/>
    <xdr:sp macro="" textlink="">
      <xdr:nvSpPr>
        <xdr:cNvPr id="202" name="n_3mainValue【体育館・プール】&#10;有形固定資産減価償却率">
          <a:extLst>
            <a:ext uri="{FF2B5EF4-FFF2-40B4-BE49-F238E27FC236}">
              <a16:creationId xmlns:a16="http://schemas.microsoft.com/office/drawing/2014/main" id="{CC154C86-84A2-40E0-ACA7-AACB9EAC545D}"/>
            </a:ext>
          </a:extLst>
        </xdr:cNvPr>
        <xdr:cNvSpPr txBox="1"/>
      </xdr:nvSpPr>
      <xdr:spPr>
        <a:xfrm>
          <a:off x="1648460" y="89922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55</xdr:row>
      <xdr:rowOff>40640</xdr:rowOff>
    </xdr:from>
    <xdr:ext cx="401955" cy="255905"/>
    <xdr:sp macro="" textlink="">
      <xdr:nvSpPr>
        <xdr:cNvPr id="203" name="n_4mainValue【体育館・プール】&#10;有形固定資産減価償却率">
          <a:extLst>
            <a:ext uri="{FF2B5EF4-FFF2-40B4-BE49-F238E27FC236}">
              <a16:creationId xmlns:a16="http://schemas.microsoft.com/office/drawing/2014/main" id="{48BDE883-25D1-4C9B-9D5F-5F1274972A1B}"/>
            </a:ext>
          </a:extLst>
        </xdr:cNvPr>
        <xdr:cNvSpPr txBox="1"/>
      </xdr:nvSpPr>
      <xdr:spPr>
        <a:xfrm>
          <a:off x="848360" y="89560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819D7A7-1301-4EC0-95A5-C3E63D3484EE}"/>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CD17370C-0CF0-4B95-8255-CD69DC6F992B}"/>
            </a:ext>
          </a:extLst>
        </xdr:cNvPr>
        <xdr:cNvSpPr/>
      </xdr:nvSpPr>
      <xdr:spPr>
        <a:xfrm>
          <a:off x="60674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9CA73047-80B1-46F2-ACB3-2EE4F7872582}"/>
            </a:ext>
          </a:extLst>
        </xdr:cNvPr>
        <xdr:cNvSpPr/>
      </xdr:nvSpPr>
      <xdr:spPr>
        <a:xfrm>
          <a:off x="60674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ABA794E0-786A-4565-BA69-467C0A0EB5AD}"/>
            </a:ext>
          </a:extLst>
        </xdr:cNvPr>
        <xdr:cNvSpPr/>
      </xdr:nvSpPr>
      <xdr:spPr>
        <a:xfrm>
          <a:off x="69818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9E7265D-9E91-4708-85F4-A624D7B753EF}"/>
            </a:ext>
          </a:extLst>
        </xdr:cNvPr>
        <xdr:cNvSpPr/>
      </xdr:nvSpPr>
      <xdr:spPr>
        <a:xfrm>
          <a:off x="69818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B6D65500-C7E4-4075-9EA8-92FA4365D88B}"/>
            </a:ext>
          </a:extLst>
        </xdr:cNvPr>
        <xdr:cNvSpPr/>
      </xdr:nvSpPr>
      <xdr:spPr>
        <a:xfrm>
          <a:off x="80105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B26D5E0E-3AB9-4147-A369-A941CDA67C74}"/>
            </a:ext>
          </a:extLst>
        </xdr:cNvPr>
        <xdr:cNvSpPr/>
      </xdr:nvSpPr>
      <xdr:spPr>
        <a:xfrm>
          <a:off x="80105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75D582D4-C974-4528-9E92-1E9930886992}"/>
            </a:ext>
          </a:extLst>
        </xdr:cNvPr>
        <xdr:cNvSpPr/>
      </xdr:nvSpPr>
      <xdr:spPr>
        <a:xfrm>
          <a:off x="59531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2" name="テキスト ボックス 211">
          <a:extLst>
            <a:ext uri="{FF2B5EF4-FFF2-40B4-BE49-F238E27FC236}">
              <a16:creationId xmlns:a16="http://schemas.microsoft.com/office/drawing/2014/main" id="{26C3DCFD-9B1B-4791-9885-E01FE5FE163C}"/>
            </a:ext>
          </a:extLst>
        </xdr:cNvPr>
        <xdr:cNvSpPr txBox="1"/>
      </xdr:nvSpPr>
      <xdr:spPr>
        <a:xfrm>
          <a:off x="5915025" y="8467725"/>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2830A7CF-DC22-4DCC-8672-598993D660CF}"/>
            </a:ext>
          </a:extLst>
        </xdr:cNvPr>
        <xdr:cNvCxnSpPr/>
      </xdr:nvCxnSpPr>
      <xdr:spPr>
        <a:xfrm>
          <a:off x="5953125" y="10810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15C40BC8-0924-4BF8-99C8-83C6F44429ED}"/>
            </a:ext>
          </a:extLst>
        </xdr:cNvPr>
        <xdr:cNvCxnSpPr/>
      </xdr:nvCxnSpPr>
      <xdr:spPr>
        <a:xfrm>
          <a:off x="5953125" y="103727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29210</xdr:rowOff>
    </xdr:from>
    <xdr:ext cx="464185" cy="255905"/>
    <xdr:sp macro="" textlink="">
      <xdr:nvSpPr>
        <xdr:cNvPr id="215" name="テキスト ボックス 214">
          <a:extLst>
            <a:ext uri="{FF2B5EF4-FFF2-40B4-BE49-F238E27FC236}">
              <a16:creationId xmlns:a16="http://schemas.microsoft.com/office/drawing/2014/main" id="{47ECCF68-3C42-46CB-B34E-AF5FD8344858}"/>
            </a:ext>
          </a:extLst>
        </xdr:cNvPr>
        <xdr:cNvSpPr txBox="1"/>
      </xdr:nvSpPr>
      <xdr:spPr>
        <a:xfrm>
          <a:off x="5527040" y="102368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874DCA09-CCE5-447A-95F4-9374952876AA}"/>
            </a:ext>
          </a:extLst>
        </xdr:cNvPr>
        <xdr:cNvCxnSpPr/>
      </xdr:nvCxnSpPr>
      <xdr:spPr>
        <a:xfrm>
          <a:off x="5953125" y="994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86360</xdr:rowOff>
    </xdr:from>
    <xdr:ext cx="464185" cy="255905"/>
    <xdr:sp macro="" textlink="">
      <xdr:nvSpPr>
        <xdr:cNvPr id="217" name="テキスト ボックス 216">
          <a:extLst>
            <a:ext uri="{FF2B5EF4-FFF2-40B4-BE49-F238E27FC236}">
              <a16:creationId xmlns:a16="http://schemas.microsoft.com/office/drawing/2014/main" id="{DA5CCE7A-6D86-4375-B991-A8D07CA7D40B}"/>
            </a:ext>
          </a:extLst>
        </xdr:cNvPr>
        <xdr:cNvSpPr txBox="1"/>
      </xdr:nvSpPr>
      <xdr:spPr>
        <a:xfrm>
          <a:off x="5527040" y="98082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4FBB399-A8D7-4412-A410-F0F44CD7F8AB}"/>
            </a:ext>
          </a:extLst>
        </xdr:cNvPr>
        <xdr:cNvCxnSpPr/>
      </xdr:nvCxnSpPr>
      <xdr:spPr>
        <a:xfrm>
          <a:off x="5953125" y="95154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143510</xdr:rowOff>
    </xdr:from>
    <xdr:ext cx="464185" cy="255905"/>
    <xdr:sp macro="" textlink="">
      <xdr:nvSpPr>
        <xdr:cNvPr id="219" name="テキスト ボックス 218">
          <a:extLst>
            <a:ext uri="{FF2B5EF4-FFF2-40B4-BE49-F238E27FC236}">
              <a16:creationId xmlns:a16="http://schemas.microsoft.com/office/drawing/2014/main" id="{8CD9C36E-4119-487A-896A-A071745D1E9E}"/>
            </a:ext>
          </a:extLst>
        </xdr:cNvPr>
        <xdr:cNvSpPr txBox="1"/>
      </xdr:nvSpPr>
      <xdr:spPr>
        <a:xfrm>
          <a:off x="5527040" y="93795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10C944B9-AA1D-4538-B61C-50061B2ED5BD}"/>
            </a:ext>
          </a:extLst>
        </xdr:cNvPr>
        <xdr:cNvCxnSpPr/>
      </xdr:nvCxnSpPr>
      <xdr:spPr>
        <a:xfrm>
          <a:off x="5953125" y="9077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29210</xdr:rowOff>
    </xdr:from>
    <xdr:ext cx="464185" cy="255905"/>
    <xdr:sp macro="" textlink="">
      <xdr:nvSpPr>
        <xdr:cNvPr id="221" name="テキスト ボックス 220">
          <a:extLst>
            <a:ext uri="{FF2B5EF4-FFF2-40B4-BE49-F238E27FC236}">
              <a16:creationId xmlns:a16="http://schemas.microsoft.com/office/drawing/2014/main" id="{346A1ABD-61D1-48ED-97A8-CCB8E0330B77}"/>
            </a:ext>
          </a:extLst>
        </xdr:cNvPr>
        <xdr:cNvSpPr txBox="1"/>
      </xdr:nvSpPr>
      <xdr:spPr>
        <a:xfrm>
          <a:off x="5527040" y="89414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F961F4B0-839F-4B98-8AE8-4A9B25D93BD4}"/>
            </a:ext>
          </a:extLst>
        </xdr:cNvPr>
        <xdr:cNvCxnSpPr/>
      </xdr:nvCxnSpPr>
      <xdr:spPr>
        <a:xfrm>
          <a:off x="5953125" y="8648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185" cy="255905"/>
    <xdr:sp macro="" textlink="">
      <xdr:nvSpPr>
        <xdr:cNvPr id="223" name="テキスト ボックス 222">
          <a:extLst>
            <a:ext uri="{FF2B5EF4-FFF2-40B4-BE49-F238E27FC236}">
              <a16:creationId xmlns:a16="http://schemas.microsoft.com/office/drawing/2014/main" id="{AD436395-9F32-47AB-AF44-5D20DD90A916}"/>
            </a:ext>
          </a:extLst>
        </xdr:cNvPr>
        <xdr:cNvSpPr txBox="1"/>
      </xdr:nvSpPr>
      <xdr:spPr>
        <a:xfrm>
          <a:off x="5527040" y="85128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AA38E956-04A1-4217-97DB-0B9FCD445736}"/>
            </a:ext>
          </a:extLst>
        </xdr:cNvPr>
        <xdr:cNvSpPr/>
      </xdr:nvSpPr>
      <xdr:spPr>
        <a:xfrm>
          <a:off x="59531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151130</xdr:rowOff>
    </xdr:from>
    <xdr:to>
      <xdr:col>54</xdr:col>
      <xdr:colOff>189865</xdr:colOff>
      <xdr:row>63</xdr:row>
      <xdr:rowOff>157480</xdr:rowOff>
    </xdr:to>
    <xdr:cxnSp macro="">
      <xdr:nvCxnSpPr>
        <xdr:cNvPr id="225" name="直線コネクタ 224">
          <a:extLst>
            <a:ext uri="{FF2B5EF4-FFF2-40B4-BE49-F238E27FC236}">
              <a16:creationId xmlns:a16="http://schemas.microsoft.com/office/drawing/2014/main" id="{034BE1C8-512A-4734-B88F-6D647C8E9584}"/>
            </a:ext>
          </a:extLst>
        </xdr:cNvPr>
        <xdr:cNvCxnSpPr/>
      </xdr:nvCxnSpPr>
      <xdr:spPr>
        <a:xfrm flipV="1">
          <a:off x="9429115" y="9066530"/>
          <a:ext cx="0" cy="1304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161290</xdr:rowOff>
    </xdr:from>
    <xdr:ext cx="469900" cy="259080"/>
    <xdr:sp macro="" textlink="">
      <xdr:nvSpPr>
        <xdr:cNvPr id="226" name="【体育館・プール】&#10;一人当たり面積最小値テキスト">
          <a:extLst>
            <a:ext uri="{FF2B5EF4-FFF2-40B4-BE49-F238E27FC236}">
              <a16:creationId xmlns:a16="http://schemas.microsoft.com/office/drawing/2014/main" id="{8554B2E1-5481-4797-8316-F87D92D34274}"/>
            </a:ext>
          </a:extLst>
        </xdr:cNvPr>
        <xdr:cNvSpPr txBox="1"/>
      </xdr:nvSpPr>
      <xdr:spPr>
        <a:xfrm>
          <a:off x="9467850" y="10375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157480</xdr:rowOff>
    </xdr:from>
    <xdr:to>
      <xdr:col>55</xdr:col>
      <xdr:colOff>88900</xdr:colOff>
      <xdr:row>63</xdr:row>
      <xdr:rowOff>157480</xdr:rowOff>
    </xdr:to>
    <xdr:cxnSp macro="">
      <xdr:nvCxnSpPr>
        <xdr:cNvPr id="227" name="直線コネクタ 226">
          <a:extLst>
            <a:ext uri="{FF2B5EF4-FFF2-40B4-BE49-F238E27FC236}">
              <a16:creationId xmlns:a16="http://schemas.microsoft.com/office/drawing/2014/main" id="{EFF5F06C-09AE-461B-A4FF-A1534E7FA826}"/>
            </a:ext>
          </a:extLst>
        </xdr:cNvPr>
        <xdr:cNvCxnSpPr/>
      </xdr:nvCxnSpPr>
      <xdr:spPr>
        <a:xfrm>
          <a:off x="9363075" y="1037145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97790</xdr:rowOff>
    </xdr:from>
    <xdr:ext cx="469900" cy="255905"/>
    <xdr:sp macro="" textlink="">
      <xdr:nvSpPr>
        <xdr:cNvPr id="228" name="【体育館・プール】&#10;一人当たり面積最大値テキスト">
          <a:extLst>
            <a:ext uri="{FF2B5EF4-FFF2-40B4-BE49-F238E27FC236}">
              <a16:creationId xmlns:a16="http://schemas.microsoft.com/office/drawing/2014/main" id="{9250CA6B-AF58-4434-867C-1B243F1289BD}"/>
            </a:ext>
          </a:extLst>
        </xdr:cNvPr>
        <xdr:cNvSpPr txBox="1"/>
      </xdr:nvSpPr>
      <xdr:spPr>
        <a:xfrm>
          <a:off x="9467850" y="885126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0.609</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151130</xdr:rowOff>
    </xdr:from>
    <xdr:to>
      <xdr:col>55</xdr:col>
      <xdr:colOff>88900</xdr:colOff>
      <xdr:row>55</xdr:row>
      <xdr:rowOff>151130</xdr:rowOff>
    </xdr:to>
    <xdr:cxnSp macro="">
      <xdr:nvCxnSpPr>
        <xdr:cNvPr id="229" name="直線コネクタ 228">
          <a:extLst>
            <a:ext uri="{FF2B5EF4-FFF2-40B4-BE49-F238E27FC236}">
              <a16:creationId xmlns:a16="http://schemas.microsoft.com/office/drawing/2014/main" id="{D6F0E33E-1733-4D59-8C32-6D33D86749CD}"/>
            </a:ext>
          </a:extLst>
        </xdr:cNvPr>
        <xdr:cNvCxnSpPr/>
      </xdr:nvCxnSpPr>
      <xdr:spPr>
        <a:xfrm>
          <a:off x="9363075" y="906653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170180</xdr:rowOff>
    </xdr:from>
    <xdr:ext cx="469900" cy="259080"/>
    <xdr:sp macro="" textlink="">
      <xdr:nvSpPr>
        <xdr:cNvPr id="230" name="【体育館・プール】&#10;一人当たり面積平均値テキスト">
          <a:extLst>
            <a:ext uri="{FF2B5EF4-FFF2-40B4-BE49-F238E27FC236}">
              <a16:creationId xmlns:a16="http://schemas.microsoft.com/office/drawing/2014/main" id="{1397C099-E595-468A-9F4A-7CB79242C355}"/>
            </a:ext>
          </a:extLst>
        </xdr:cNvPr>
        <xdr:cNvSpPr txBox="1"/>
      </xdr:nvSpPr>
      <xdr:spPr>
        <a:xfrm>
          <a:off x="9467850" y="100476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20320</xdr:rowOff>
    </xdr:from>
    <xdr:to>
      <xdr:col>55</xdr:col>
      <xdr:colOff>50800</xdr:colOff>
      <xdr:row>62</xdr:row>
      <xdr:rowOff>121920</xdr:rowOff>
    </xdr:to>
    <xdr:sp macro="" textlink="">
      <xdr:nvSpPr>
        <xdr:cNvPr id="231" name="フローチャート: 判断 230">
          <a:extLst>
            <a:ext uri="{FF2B5EF4-FFF2-40B4-BE49-F238E27FC236}">
              <a16:creationId xmlns:a16="http://schemas.microsoft.com/office/drawing/2014/main" id="{D29493BA-776D-4340-BD25-35761A914589}"/>
            </a:ext>
          </a:extLst>
        </xdr:cNvPr>
        <xdr:cNvSpPr/>
      </xdr:nvSpPr>
      <xdr:spPr>
        <a:xfrm>
          <a:off x="9401175" y="100691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24765</xdr:rowOff>
    </xdr:from>
    <xdr:to>
      <xdr:col>50</xdr:col>
      <xdr:colOff>165100</xdr:colOff>
      <xdr:row>62</xdr:row>
      <xdr:rowOff>126365</xdr:rowOff>
    </xdr:to>
    <xdr:sp macro="" textlink="">
      <xdr:nvSpPr>
        <xdr:cNvPr id="232" name="フローチャート: 判断 231">
          <a:extLst>
            <a:ext uri="{FF2B5EF4-FFF2-40B4-BE49-F238E27FC236}">
              <a16:creationId xmlns:a16="http://schemas.microsoft.com/office/drawing/2014/main" id="{EF7316BB-4C7E-447D-86F5-65AAC8F976D2}"/>
            </a:ext>
          </a:extLst>
        </xdr:cNvPr>
        <xdr:cNvSpPr/>
      </xdr:nvSpPr>
      <xdr:spPr>
        <a:xfrm>
          <a:off x="8639175" y="100768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26670</xdr:rowOff>
    </xdr:from>
    <xdr:to>
      <xdr:col>46</xdr:col>
      <xdr:colOff>38100</xdr:colOff>
      <xdr:row>62</xdr:row>
      <xdr:rowOff>128270</xdr:rowOff>
    </xdr:to>
    <xdr:sp macro="" textlink="">
      <xdr:nvSpPr>
        <xdr:cNvPr id="233" name="フローチャート: 判断 232">
          <a:extLst>
            <a:ext uri="{FF2B5EF4-FFF2-40B4-BE49-F238E27FC236}">
              <a16:creationId xmlns:a16="http://schemas.microsoft.com/office/drawing/2014/main" id="{C36E0C36-DA64-469F-8A7E-7441ED60FEE9}"/>
            </a:ext>
          </a:extLst>
        </xdr:cNvPr>
        <xdr:cNvSpPr/>
      </xdr:nvSpPr>
      <xdr:spPr>
        <a:xfrm>
          <a:off x="7839075" y="100787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26475A6A-0FF2-4965-9607-0C866B8DFAA6}"/>
            </a:ext>
          </a:extLst>
        </xdr:cNvPr>
        <xdr:cNvSpPr/>
      </xdr:nvSpPr>
      <xdr:spPr>
        <a:xfrm>
          <a:off x="7029450" y="10074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33655</xdr:rowOff>
    </xdr:from>
    <xdr:to>
      <xdr:col>36</xdr:col>
      <xdr:colOff>165100</xdr:colOff>
      <xdr:row>62</xdr:row>
      <xdr:rowOff>135255</xdr:rowOff>
    </xdr:to>
    <xdr:sp macro="" textlink="">
      <xdr:nvSpPr>
        <xdr:cNvPr id="235" name="フローチャート: 判断 234">
          <a:extLst>
            <a:ext uri="{FF2B5EF4-FFF2-40B4-BE49-F238E27FC236}">
              <a16:creationId xmlns:a16="http://schemas.microsoft.com/office/drawing/2014/main" id="{1BB85797-36BC-45DC-89B5-8F8831AB2B70}"/>
            </a:ext>
          </a:extLst>
        </xdr:cNvPr>
        <xdr:cNvSpPr/>
      </xdr:nvSpPr>
      <xdr:spPr>
        <a:xfrm>
          <a:off x="6238875" y="100793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6" name="テキスト ボックス 235">
          <a:extLst>
            <a:ext uri="{FF2B5EF4-FFF2-40B4-BE49-F238E27FC236}">
              <a16:creationId xmlns:a16="http://schemas.microsoft.com/office/drawing/2014/main" id="{2AD9D3A5-AAFF-4341-A12E-8557D22C87EF}"/>
            </a:ext>
          </a:extLst>
        </xdr:cNvPr>
        <xdr:cNvSpPr txBox="1"/>
      </xdr:nvSpPr>
      <xdr:spPr>
        <a:xfrm>
          <a:off x="925830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7" name="テキスト ボックス 236">
          <a:extLst>
            <a:ext uri="{FF2B5EF4-FFF2-40B4-BE49-F238E27FC236}">
              <a16:creationId xmlns:a16="http://schemas.microsoft.com/office/drawing/2014/main" id="{A9943333-7112-41E6-9E44-088DF5D3A58C}"/>
            </a:ext>
          </a:extLst>
        </xdr:cNvPr>
        <xdr:cNvSpPr txBox="1"/>
      </xdr:nvSpPr>
      <xdr:spPr>
        <a:xfrm>
          <a:off x="85153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38" name="テキスト ボックス 237">
          <a:extLst>
            <a:ext uri="{FF2B5EF4-FFF2-40B4-BE49-F238E27FC236}">
              <a16:creationId xmlns:a16="http://schemas.microsoft.com/office/drawing/2014/main" id="{5B8979A4-4001-4A5B-BEE5-89BFC7770027}"/>
            </a:ext>
          </a:extLst>
        </xdr:cNvPr>
        <xdr:cNvSpPr txBox="1"/>
      </xdr:nvSpPr>
      <xdr:spPr>
        <a:xfrm>
          <a:off x="77152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39" name="テキスト ボックス 238">
          <a:extLst>
            <a:ext uri="{FF2B5EF4-FFF2-40B4-BE49-F238E27FC236}">
              <a16:creationId xmlns:a16="http://schemas.microsoft.com/office/drawing/2014/main" id="{D893C509-7CC1-4651-8B41-22BAB2F93927}"/>
            </a:ext>
          </a:extLst>
        </xdr:cNvPr>
        <xdr:cNvSpPr txBox="1"/>
      </xdr:nvSpPr>
      <xdr:spPr>
        <a:xfrm>
          <a:off x="69056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0" name="テキスト ボックス 239">
          <a:extLst>
            <a:ext uri="{FF2B5EF4-FFF2-40B4-BE49-F238E27FC236}">
              <a16:creationId xmlns:a16="http://schemas.microsoft.com/office/drawing/2014/main" id="{3B811502-CD91-4709-8A80-AA7F4D07BAC2}"/>
            </a:ext>
          </a:extLst>
        </xdr:cNvPr>
        <xdr:cNvSpPr txBox="1"/>
      </xdr:nvSpPr>
      <xdr:spPr>
        <a:xfrm>
          <a:off x="61150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118110</xdr:rowOff>
    </xdr:from>
    <xdr:to>
      <xdr:col>55</xdr:col>
      <xdr:colOff>50800</xdr:colOff>
      <xdr:row>61</xdr:row>
      <xdr:rowOff>48260</xdr:rowOff>
    </xdr:to>
    <xdr:sp macro="" textlink="">
      <xdr:nvSpPr>
        <xdr:cNvPr id="241" name="楕円 240">
          <a:extLst>
            <a:ext uri="{FF2B5EF4-FFF2-40B4-BE49-F238E27FC236}">
              <a16:creationId xmlns:a16="http://schemas.microsoft.com/office/drawing/2014/main" id="{E920FA29-D030-477B-ABE9-FCC1D9ECCC50}"/>
            </a:ext>
          </a:extLst>
        </xdr:cNvPr>
        <xdr:cNvSpPr/>
      </xdr:nvSpPr>
      <xdr:spPr>
        <a:xfrm>
          <a:off x="9401175" y="984631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140970</xdr:rowOff>
    </xdr:from>
    <xdr:ext cx="469900" cy="259080"/>
    <xdr:sp macro="" textlink="">
      <xdr:nvSpPr>
        <xdr:cNvPr id="242" name="【体育館・プール】&#10;一人当たり面積該当値テキスト">
          <a:extLst>
            <a:ext uri="{FF2B5EF4-FFF2-40B4-BE49-F238E27FC236}">
              <a16:creationId xmlns:a16="http://schemas.microsoft.com/office/drawing/2014/main" id="{0FD84162-BEC2-4BFD-8D98-4959BD8E77A0}"/>
            </a:ext>
          </a:extLst>
        </xdr:cNvPr>
        <xdr:cNvSpPr txBox="1"/>
      </xdr:nvSpPr>
      <xdr:spPr>
        <a:xfrm>
          <a:off x="9467850" y="9707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123190</xdr:rowOff>
    </xdr:from>
    <xdr:to>
      <xdr:col>50</xdr:col>
      <xdr:colOff>165100</xdr:colOff>
      <xdr:row>61</xdr:row>
      <xdr:rowOff>53340</xdr:rowOff>
    </xdr:to>
    <xdr:sp macro="" textlink="">
      <xdr:nvSpPr>
        <xdr:cNvPr id="243" name="楕円 242">
          <a:extLst>
            <a:ext uri="{FF2B5EF4-FFF2-40B4-BE49-F238E27FC236}">
              <a16:creationId xmlns:a16="http://schemas.microsoft.com/office/drawing/2014/main" id="{64287E8D-075E-4467-A431-38468C153577}"/>
            </a:ext>
          </a:extLst>
        </xdr:cNvPr>
        <xdr:cNvSpPr/>
      </xdr:nvSpPr>
      <xdr:spPr>
        <a:xfrm>
          <a:off x="8639175" y="98513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168910</xdr:rowOff>
    </xdr:from>
    <xdr:to>
      <xdr:col>55</xdr:col>
      <xdr:colOff>0</xdr:colOff>
      <xdr:row>61</xdr:row>
      <xdr:rowOff>2540</xdr:rowOff>
    </xdr:to>
    <xdr:cxnSp macro="">
      <xdr:nvCxnSpPr>
        <xdr:cNvPr id="244" name="直線コネクタ 243">
          <a:extLst>
            <a:ext uri="{FF2B5EF4-FFF2-40B4-BE49-F238E27FC236}">
              <a16:creationId xmlns:a16="http://schemas.microsoft.com/office/drawing/2014/main" id="{00865476-9CAF-4357-BD02-B2013BD967CC}"/>
            </a:ext>
          </a:extLst>
        </xdr:cNvPr>
        <xdr:cNvCxnSpPr/>
      </xdr:nvCxnSpPr>
      <xdr:spPr>
        <a:xfrm flipV="1">
          <a:off x="8686800" y="9884410"/>
          <a:ext cx="7429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109220</xdr:rowOff>
    </xdr:from>
    <xdr:to>
      <xdr:col>46</xdr:col>
      <xdr:colOff>38100</xdr:colOff>
      <xdr:row>61</xdr:row>
      <xdr:rowOff>39370</xdr:rowOff>
    </xdr:to>
    <xdr:sp macro="" textlink="">
      <xdr:nvSpPr>
        <xdr:cNvPr id="245" name="楕円 244">
          <a:extLst>
            <a:ext uri="{FF2B5EF4-FFF2-40B4-BE49-F238E27FC236}">
              <a16:creationId xmlns:a16="http://schemas.microsoft.com/office/drawing/2014/main" id="{4D368C93-D14F-49CA-9E05-F34AC04F8EE5}"/>
            </a:ext>
          </a:extLst>
        </xdr:cNvPr>
        <xdr:cNvSpPr/>
      </xdr:nvSpPr>
      <xdr:spPr>
        <a:xfrm>
          <a:off x="7839075" y="98310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160020</xdr:rowOff>
    </xdr:from>
    <xdr:to>
      <xdr:col>50</xdr:col>
      <xdr:colOff>114300</xdr:colOff>
      <xdr:row>61</xdr:row>
      <xdr:rowOff>2540</xdr:rowOff>
    </xdr:to>
    <xdr:cxnSp macro="">
      <xdr:nvCxnSpPr>
        <xdr:cNvPr id="246" name="直線コネクタ 245">
          <a:extLst>
            <a:ext uri="{FF2B5EF4-FFF2-40B4-BE49-F238E27FC236}">
              <a16:creationId xmlns:a16="http://schemas.microsoft.com/office/drawing/2014/main" id="{54988775-3A73-44B2-97F2-3C66A178C39F}"/>
            </a:ext>
          </a:extLst>
        </xdr:cNvPr>
        <xdr:cNvCxnSpPr/>
      </xdr:nvCxnSpPr>
      <xdr:spPr>
        <a:xfrm>
          <a:off x="7886700" y="988822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125095</xdr:rowOff>
    </xdr:from>
    <xdr:to>
      <xdr:col>41</xdr:col>
      <xdr:colOff>101600</xdr:colOff>
      <xdr:row>61</xdr:row>
      <xdr:rowOff>55245</xdr:rowOff>
    </xdr:to>
    <xdr:sp macro="" textlink="">
      <xdr:nvSpPr>
        <xdr:cNvPr id="247" name="楕円 246">
          <a:extLst>
            <a:ext uri="{FF2B5EF4-FFF2-40B4-BE49-F238E27FC236}">
              <a16:creationId xmlns:a16="http://schemas.microsoft.com/office/drawing/2014/main" id="{29D91E3B-8E13-46C7-8123-32D5EDF12381}"/>
            </a:ext>
          </a:extLst>
        </xdr:cNvPr>
        <xdr:cNvSpPr/>
      </xdr:nvSpPr>
      <xdr:spPr>
        <a:xfrm>
          <a:off x="7029450" y="98469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160020</xdr:rowOff>
    </xdr:from>
    <xdr:to>
      <xdr:col>45</xdr:col>
      <xdr:colOff>177800</xdr:colOff>
      <xdr:row>61</xdr:row>
      <xdr:rowOff>4445</xdr:rowOff>
    </xdr:to>
    <xdr:cxnSp macro="">
      <xdr:nvCxnSpPr>
        <xdr:cNvPr id="248" name="直線コネクタ 247">
          <a:extLst>
            <a:ext uri="{FF2B5EF4-FFF2-40B4-BE49-F238E27FC236}">
              <a16:creationId xmlns:a16="http://schemas.microsoft.com/office/drawing/2014/main" id="{7B49DCB6-FC32-4404-A033-E33867867D1C}"/>
            </a:ext>
          </a:extLst>
        </xdr:cNvPr>
        <xdr:cNvCxnSpPr/>
      </xdr:nvCxnSpPr>
      <xdr:spPr>
        <a:xfrm flipV="1">
          <a:off x="7077075" y="9888220"/>
          <a:ext cx="80962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163830</xdr:rowOff>
    </xdr:from>
    <xdr:to>
      <xdr:col>36</xdr:col>
      <xdr:colOff>165100</xdr:colOff>
      <xdr:row>61</xdr:row>
      <xdr:rowOff>93980</xdr:rowOff>
    </xdr:to>
    <xdr:sp macro="" textlink="">
      <xdr:nvSpPr>
        <xdr:cNvPr id="249" name="楕円 248">
          <a:extLst>
            <a:ext uri="{FF2B5EF4-FFF2-40B4-BE49-F238E27FC236}">
              <a16:creationId xmlns:a16="http://schemas.microsoft.com/office/drawing/2014/main" id="{1F76DBDB-ACD7-48C8-BB50-2B1CB792DB50}"/>
            </a:ext>
          </a:extLst>
        </xdr:cNvPr>
        <xdr:cNvSpPr/>
      </xdr:nvSpPr>
      <xdr:spPr>
        <a:xfrm>
          <a:off x="6238875" y="9885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4445</xdr:rowOff>
    </xdr:from>
    <xdr:to>
      <xdr:col>41</xdr:col>
      <xdr:colOff>50800</xdr:colOff>
      <xdr:row>61</xdr:row>
      <xdr:rowOff>43180</xdr:rowOff>
    </xdr:to>
    <xdr:cxnSp macro="">
      <xdr:nvCxnSpPr>
        <xdr:cNvPr id="250" name="直線コネクタ 249">
          <a:extLst>
            <a:ext uri="{FF2B5EF4-FFF2-40B4-BE49-F238E27FC236}">
              <a16:creationId xmlns:a16="http://schemas.microsoft.com/office/drawing/2014/main" id="{96EF8A4C-51C5-47EA-AD3A-9E3F7AE6922B}"/>
            </a:ext>
          </a:extLst>
        </xdr:cNvPr>
        <xdr:cNvCxnSpPr/>
      </xdr:nvCxnSpPr>
      <xdr:spPr>
        <a:xfrm flipV="1">
          <a:off x="6286500" y="9894570"/>
          <a:ext cx="790575"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117475</xdr:rowOff>
    </xdr:from>
    <xdr:ext cx="469900" cy="259080"/>
    <xdr:sp macro="" textlink="">
      <xdr:nvSpPr>
        <xdr:cNvPr id="251" name="n_1aveValue【体育館・プール】&#10;一人当たり面積">
          <a:extLst>
            <a:ext uri="{FF2B5EF4-FFF2-40B4-BE49-F238E27FC236}">
              <a16:creationId xmlns:a16="http://schemas.microsoft.com/office/drawing/2014/main" id="{D9A6AC5C-D3D3-4E77-A724-FDD65A90CAA7}"/>
            </a:ext>
          </a:extLst>
        </xdr:cNvPr>
        <xdr:cNvSpPr txBox="1"/>
      </xdr:nvSpPr>
      <xdr:spPr>
        <a:xfrm>
          <a:off x="8458200" y="101695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119380</xdr:rowOff>
    </xdr:from>
    <xdr:ext cx="466725" cy="259080"/>
    <xdr:sp macro="" textlink="">
      <xdr:nvSpPr>
        <xdr:cNvPr id="252" name="n_2aveValue【体育館・プール】&#10;一人当たり面積">
          <a:extLst>
            <a:ext uri="{FF2B5EF4-FFF2-40B4-BE49-F238E27FC236}">
              <a16:creationId xmlns:a16="http://schemas.microsoft.com/office/drawing/2014/main" id="{6D48F582-D663-494A-86F1-72805ECA6047}"/>
            </a:ext>
          </a:extLst>
        </xdr:cNvPr>
        <xdr:cNvSpPr txBox="1"/>
      </xdr:nvSpPr>
      <xdr:spPr>
        <a:xfrm>
          <a:off x="7677150" y="101714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121920</xdr:rowOff>
    </xdr:from>
    <xdr:ext cx="466725" cy="255905"/>
    <xdr:sp macro="" textlink="">
      <xdr:nvSpPr>
        <xdr:cNvPr id="253" name="n_3aveValue【体育館・プール】&#10;一人当たり面積">
          <a:extLst>
            <a:ext uri="{FF2B5EF4-FFF2-40B4-BE49-F238E27FC236}">
              <a16:creationId xmlns:a16="http://schemas.microsoft.com/office/drawing/2014/main" id="{C26284EA-A453-4564-998F-A02F600D7277}"/>
            </a:ext>
          </a:extLst>
        </xdr:cNvPr>
        <xdr:cNvSpPr txBox="1"/>
      </xdr:nvSpPr>
      <xdr:spPr>
        <a:xfrm>
          <a:off x="6867525" y="101739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126365</xdr:rowOff>
    </xdr:from>
    <xdr:ext cx="466725" cy="259080"/>
    <xdr:sp macro="" textlink="">
      <xdr:nvSpPr>
        <xdr:cNvPr id="254" name="n_4aveValue【体育館・プール】&#10;一人当たり面積">
          <a:extLst>
            <a:ext uri="{FF2B5EF4-FFF2-40B4-BE49-F238E27FC236}">
              <a16:creationId xmlns:a16="http://schemas.microsoft.com/office/drawing/2014/main" id="{F87D5BFB-2E6A-4971-BE57-28165CBE0A59}"/>
            </a:ext>
          </a:extLst>
        </xdr:cNvPr>
        <xdr:cNvSpPr txBox="1"/>
      </xdr:nvSpPr>
      <xdr:spPr>
        <a:xfrm>
          <a:off x="6067425" y="101720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59</xdr:row>
      <xdr:rowOff>69850</xdr:rowOff>
    </xdr:from>
    <xdr:ext cx="469900" cy="259080"/>
    <xdr:sp macro="" textlink="">
      <xdr:nvSpPr>
        <xdr:cNvPr id="255" name="n_1mainValue【体育館・プール】&#10;一人当たり面積">
          <a:extLst>
            <a:ext uri="{FF2B5EF4-FFF2-40B4-BE49-F238E27FC236}">
              <a16:creationId xmlns:a16="http://schemas.microsoft.com/office/drawing/2014/main" id="{8A3333B5-EE1C-434C-9C4D-9C219BAEF4BF}"/>
            </a:ext>
          </a:extLst>
        </xdr:cNvPr>
        <xdr:cNvSpPr txBox="1"/>
      </xdr:nvSpPr>
      <xdr:spPr>
        <a:xfrm>
          <a:off x="8458200" y="9629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59</xdr:row>
      <xdr:rowOff>55880</xdr:rowOff>
    </xdr:from>
    <xdr:ext cx="466725" cy="259080"/>
    <xdr:sp macro="" textlink="">
      <xdr:nvSpPr>
        <xdr:cNvPr id="256" name="n_2mainValue【体育館・プール】&#10;一人当たり面積">
          <a:extLst>
            <a:ext uri="{FF2B5EF4-FFF2-40B4-BE49-F238E27FC236}">
              <a16:creationId xmlns:a16="http://schemas.microsoft.com/office/drawing/2014/main" id="{7F2606BE-4F3F-420B-B0D7-43CF1F8F90E2}"/>
            </a:ext>
          </a:extLst>
        </xdr:cNvPr>
        <xdr:cNvSpPr txBox="1"/>
      </xdr:nvSpPr>
      <xdr:spPr>
        <a:xfrm>
          <a:off x="7677150" y="9618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59</xdr:row>
      <xdr:rowOff>71755</xdr:rowOff>
    </xdr:from>
    <xdr:ext cx="466725" cy="259080"/>
    <xdr:sp macro="" textlink="">
      <xdr:nvSpPr>
        <xdr:cNvPr id="257" name="n_3mainValue【体育館・プール】&#10;一人当たり面積">
          <a:extLst>
            <a:ext uri="{FF2B5EF4-FFF2-40B4-BE49-F238E27FC236}">
              <a16:creationId xmlns:a16="http://schemas.microsoft.com/office/drawing/2014/main" id="{EC646FFA-615E-4892-82BD-4E1247D1E00E}"/>
            </a:ext>
          </a:extLst>
        </xdr:cNvPr>
        <xdr:cNvSpPr txBox="1"/>
      </xdr:nvSpPr>
      <xdr:spPr>
        <a:xfrm>
          <a:off x="6867525" y="96316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59</xdr:row>
      <xdr:rowOff>110490</xdr:rowOff>
    </xdr:from>
    <xdr:ext cx="466725" cy="255905"/>
    <xdr:sp macro="" textlink="">
      <xdr:nvSpPr>
        <xdr:cNvPr id="258" name="n_4mainValue【体育館・プール】&#10;一人当たり面積">
          <a:extLst>
            <a:ext uri="{FF2B5EF4-FFF2-40B4-BE49-F238E27FC236}">
              <a16:creationId xmlns:a16="http://schemas.microsoft.com/office/drawing/2014/main" id="{CD750579-28A0-4A97-8ED6-D88B5F09B0B9}"/>
            </a:ext>
          </a:extLst>
        </xdr:cNvPr>
        <xdr:cNvSpPr txBox="1"/>
      </xdr:nvSpPr>
      <xdr:spPr>
        <a:xfrm>
          <a:off x="6067425" y="967041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FD53DAA-C848-45C1-A165-B398F3D6015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C46DE59A-941A-4634-9B43-60C9E88B1A11}"/>
            </a:ext>
          </a:extLst>
        </xdr:cNvPr>
        <xdr:cNvSpPr/>
      </xdr:nvSpPr>
      <xdr:spPr>
        <a:xfrm>
          <a:off x="80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BAA31CA-A390-4965-A120-0D403EACB825}"/>
            </a:ext>
          </a:extLst>
        </xdr:cNvPr>
        <xdr:cNvSpPr/>
      </xdr:nvSpPr>
      <xdr:spPr>
        <a:xfrm>
          <a:off x="80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2C2EB99-4D1F-45A9-8780-0085CF303925}"/>
            </a:ext>
          </a:extLst>
        </xdr:cNvPr>
        <xdr:cNvSpPr/>
      </xdr:nvSpPr>
      <xdr:spPr>
        <a:xfrm>
          <a:off x="17145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671E7B80-A65E-453F-ADE4-82285A19E39D}"/>
            </a:ext>
          </a:extLst>
        </xdr:cNvPr>
        <xdr:cNvSpPr/>
      </xdr:nvSpPr>
      <xdr:spPr>
        <a:xfrm>
          <a:off x="17145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33996EB9-E97F-440D-84C9-7916A7362370}"/>
            </a:ext>
          </a:extLst>
        </xdr:cNvPr>
        <xdr:cNvSpPr/>
      </xdr:nvSpPr>
      <xdr:spPr>
        <a:xfrm>
          <a:off x="27432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680ADE2B-C315-4A3F-957F-046A2DDBCEBD}"/>
            </a:ext>
          </a:extLst>
        </xdr:cNvPr>
        <xdr:cNvSpPr/>
      </xdr:nvSpPr>
      <xdr:spPr>
        <a:xfrm>
          <a:off x="27432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6D47D203-A60B-47E6-8DBD-843E25CDF99E}"/>
            </a:ext>
          </a:extLst>
        </xdr:cNvPr>
        <xdr:cNvSpPr/>
      </xdr:nvSpPr>
      <xdr:spPr>
        <a:xfrm>
          <a:off x="6858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67" name="テキスト ボックス 266">
          <a:extLst>
            <a:ext uri="{FF2B5EF4-FFF2-40B4-BE49-F238E27FC236}">
              <a16:creationId xmlns:a16="http://schemas.microsoft.com/office/drawing/2014/main" id="{31591E09-40DB-46E9-A0B6-918F74462F14}"/>
            </a:ext>
          </a:extLst>
        </xdr:cNvPr>
        <xdr:cNvSpPr txBox="1"/>
      </xdr:nvSpPr>
      <xdr:spPr>
        <a:xfrm>
          <a:off x="666750" y="12068175"/>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877BF5DF-9DBB-4358-850D-74BDCB6314DD}"/>
            </a:ext>
          </a:extLst>
        </xdr:cNvPr>
        <xdr:cNvCxnSpPr/>
      </xdr:nvCxnSpPr>
      <xdr:spPr>
        <a:xfrm>
          <a:off x="6858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69" name="テキスト ボックス 268">
          <a:extLst>
            <a:ext uri="{FF2B5EF4-FFF2-40B4-BE49-F238E27FC236}">
              <a16:creationId xmlns:a16="http://schemas.microsoft.com/office/drawing/2014/main" id="{C988A619-A574-4D7A-AC76-DDE3F8347557}"/>
            </a:ext>
          </a:extLst>
        </xdr:cNvPr>
        <xdr:cNvSpPr txBox="1"/>
      </xdr:nvSpPr>
      <xdr:spPr>
        <a:xfrm>
          <a:off x="278765" y="14265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2623ACC5-3FF9-44E6-BF00-5B3A8818736A}"/>
            </a:ext>
          </a:extLst>
        </xdr:cNvPr>
        <xdr:cNvCxnSpPr/>
      </xdr:nvCxnSpPr>
      <xdr:spPr>
        <a:xfrm>
          <a:off x="685800" y="13973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4185" cy="259080"/>
    <xdr:sp macro="" textlink="">
      <xdr:nvSpPr>
        <xdr:cNvPr id="271" name="テキスト ボックス 270">
          <a:extLst>
            <a:ext uri="{FF2B5EF4-FFF2-40B4-BE49-F238E27FC236}">
              <a16:creationId xmlns:a16="http://schemas.microsoft.com/office/drawing/2014/main" id="{19FE55C8-2402-4A5D-976A-B69538190071}"/>
            </a:ext>
          </a:extLst>
        </xdr:cNvPr>
        <xdr:cNvSpPr txBox="1"/>
      </xdr:nvSpPr>
      <xdr:spPr>
        <a:xfrm>
          <a:off x="278765" y="138372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E4BBE7F1-E6A4-4EE4-8333-EC9B0619E0C7}"/>
            </a:ext>
          </a:extLst>
        </xdr:cNvPr>
        <xdr:cNvCxnSpPr/>
      </xdr:nvCxnSpPr>
      <xdr:spPr>
        <a:xfrm>
          <a:off x="685800" y="13544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3" name="テキスト ボックス 272">
          <a:extLst>
            <a:ext uri="{FF2B5EF4-FFF2-40B4-BE49-F238E27FC236}">
              <a16:creationId xmlns:a16="http://schemas.microsoft.com/office/drawing/2014/main" id="{DEAE3A43-8CFE-4AF0-B175-BE8B9B08D3CD}"/>
            </a:ext>
          </a:extLst>
        </xdr:cNvPr>
        <xdr:cNvSpPr txBox="1"/>
      </xdr:nvSpPr>
      <xdr:spPr>
        <a:xfrm>
          <a:off x="339725" y="134086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273E2478-023C-49E0-9F42-9155299638BF}"/>
            </a:ext>
          </a:extLst>
        </xdr:cNvPr>
        <xdr:cNvCxnSpPr/>
      </xdr:nvCxnSpPr>
      <xdr:spPr>
        <a:xfrm>
          <a:off x="685800" y="13115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5" name="テキスト ボックス 274">
          <a:extLst>
            <a:ext uri="{FF2B5EF4-FFF2-40B4-BE49-F238E27FC236}">
              <a16:creationId xmlns:a16="http://schemas.microsoft.com/office/drawing/2014/main" id="{3F7BE2CC-C72D-4566-9F48-DFAFD5422A8E}"/>
            </a:ext>
          </a:extLst>
        </xdr:cNvPr>
        <xdr:cNvSpPr txBox="1"/>
      </xdr:nvSpPr>
      <xdr:spPr>
        <a:xfrm>
          <a:off x="339725" y="129705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43724214-AB9C-4486-8D62-5815BEC4FC96}"/>
            </a:ext>
          </a:extLst>
        </xdr:cNvPr>
        <xdr:cNvCxnSpPr/>
      </xdr:nvCxnSpPr>
      <xdr:spPr>
        <a:xfrm>
          <a:off x="685800" y="126777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7" name="テキスト ボックス 276">
          <a:extLst>
            <a:ext uri="{FF2B5EF4-FFF2-40B4-BE49-F238E27FC236}">
              <a16:creationId xmlns:a16="http://schemas.microsoft.com/office/drawing/2014/main" id="{97E006D4-EDCA-4A29-956E-1F7914A437E6}"/>
            </a:ext>
          </a:extLst>
        </xdr:cNvPr>
        <xdr:cNvSpPr txBox="1"/>
      </xdr:nvSpPr>
      <xdr:spPr>
        <a:xfrm>
          <a:off x="339725" y="125418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E09FE420-57D1-4B69-B1EA-B313C6EE1476}"/>
            </a:ext>
          </a:extLst>
        </xdr:cNvPr>
        <xdr:cNvCxnSpPr/>
      </xdr:nvCxnSpPr>
      <xdr:spPr>
        <a:xfrm>
          <a:off x="6858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79" name="テキスト ボックス 278">
          <a:extLst>
            <a:ext uri="{FF2B5EF4-FFF2-40B4-BE49-F238E27FC236}">
              <a16:creationId xmlns:a16="http://schemas.microsoft.com/office/drawing/2014/main" id="{F84B9B40-B854-459F-8BD8-C0E032B103E0}"/>
            </a:ext>
          </a:extLst>
        </xdr:cNvPr>
        <xdr:cNvSpPr txBox="1"/>
      </xdr:nvSpPr>
      <xdr:spPr>
        <a:xfrm>
          <a:off x="339725" y="12113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949BD30A-F88B-47E0-A25B-F290F44D157D}"/>
            </a:ext>
          </a:extLst>
        </xdr:cNvPr>
        <xdr:cNvSpPr/>
      </xdr:nvSpPr>
      <xdr:spPr>
        <a:xfrm>
          <a:off x="6858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22225</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83E8E030-0BF7-45A0-8D8C-1FB3834B2135}"/>
            </a:ext>
          </a:extLst>
        </xdr:cNvPr>
        <xdr:cNvCxnSpPr/>
      </xdr:nvCxnSpPr>
      <xdr:spPr>
        <a:xfrm flipV="1">
          <a:off x="4180840" y="12665075"/>
          <a:ext cx="0" cy="1203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99060</xdr:rowOff>
    </xdr:from>
    <xdr:ext cx="405130" cy="255905"/>
    <xdr:sp macro="" textlink="">
      <xdr:nvSpPr>
        <xdr:cNvPr id="282" name="【福祉施設】&#10;有形固定資産減価償却率最小値テキスト">
          <a:extLst>
            <a:ext uri="{FF2B5EF4-FFF2-40B4-BE49-F238E27FC236}">
              <a16:creationId xmlns:a16="http://schemas.microsoft.com/office/drawing/2014/main" id="{8D4B223C-EE24-4238-8541-A8DE11D039A7}"/>
            </a:ext>
          </a:extLst>
        </xdr:cNvPr>
        <xdr:cNvSpPr txBox="1"/>
      </xdr:nvSpPr>
      <xdr:spPr>
        <a:xfrm>
          <a:off x="4219575" y="138753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BEBB4D11-3F0D-41BD-8413-A5E7973ECD3B}"/>
            </a:ext>
          </a:extLst>
        </xdr:cNvPr>
        <xdr:cNvCxnSpPr/>
      </xdr:nvCxnSpPr>
      <xdr:spPr>
        <a:xfrm>
          <a:off x="4105275" y="138684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140335</xdr:rowOff>
    </xdr:from>
    <xdr:ext cx="405130" cy="259080"/>
    <xdr:sp macro="" textlink="">
      <xdr:nvSpPr>
        <xdr:cNvPr id="284" name="【福祉施設】&#10;有形固定資産減価償却率最大値テキスト">
          <a:extLst>
            <a:ext uri="{FF2B5EF4-FFF2-40B4-BE49-F238E27FC236}">
              <a16:creationId xmlns:a16="http://schemas.microsoft.com/office/drawing/2014/main" id="{85EDD586-25E6-4132-872B-D41692920ADE}"/>
            </a:ext>
          </a:extLst>
        </xdr:cNvPr>
        <xdr:cNvSpPr txBox="1"/>
      </xdr:nvSpPr>
      <xdr:spPr>
        <a:xfrm>
          <a:off x="4219575" y="124593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22225</xdr:rowOff>
    </xdr:from>
    <xdr:to>
      <xdr:col>24</xdr:col>
      <xdr:colOff>152400</xdr:colOff>
      <xdr:row>78</xdr:row>
      <xdr:rowOff>22225</xdr:rowOff>
    </xdr:to>
    <xdr:cxnSp macro="">
      <xdr:nvCxnSpPr>
        <xdr:cNvPr id="285" name="直線コネクタ 284">
          <a:extLst>
            <a:ext uri="{FF2B5EF4-FFF2-40B4-BE49-F238E27FC236}">
              <a16:creationId xmlns:a16="http://schemas.microsoft.com/office/drawing/2014/main" id="{40D731CF-9364-4D67-82D4-8F6AB304694F}"/>
            </a:ext>
          </a:extLst>
        </xdr:cNvPr>
        <xdr:cNvCxnSpPr/>
      </xdr:nvCxnSpPr>
      <xdr:spPr>
        <a:xfrm>
          <a:off x="4105275" y="126650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86995</xdr:rowOff>
    </xdr:from>
    <xdr:ext cx="405130" cy="255905"/>
    <xdr:sp macro="" textlink="">
      <xdr:nvSpPr>
        <xdr:cNvPr id="286" name="【福祉施設】&#10;有形固定資産減価償却率平均値テキスト">
          <a:extLst>
            <a:ext uri="{FF2B5EF4-FFF2-40B4-BE49-F238E27FC236}">
              <a16:creationId xmlns:a16="http://schemas.microsoft.com/office/drawing/2014/main" id="{A4DE2A26-5973-403D-B07B-51B13490C2CA}"/>
            </a:ext>
          </a:extLst>
        </xdr:cNvPr>
        <xdr:cNvSpPr txBox="1"/>
      </xdr:nvSpPr>
      <xdr:spPr>
        <a:xfrm>
          <a:off x="4219575" y="1304734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109220</xdr:rowOff>
    </xdr:from>
    <xdr:to>
      <xdr:col>24</xdr:col>
      <xdr:colOff>114300</xdr:colOff>
      <xdr:row>81</xdr:row>
      <xdr:rowOff>38735</xdr:rowOff>
    </xdr:to>
    <xdr:sp macro="" textlink="">
      <xdr:nvSpPr>
        <xdr:cNvPr id="287" name="フローチャート: 判断 286">
          <a:extLst>
            <a:ext uri="{FF2B5EF4-FFF2-40B4-BE49-F238E27FC236}">
              <a16:creationId xmlns:a16="http://schemas.microsoft.com/office/drawing/2014/main" id="{FCADFE46-28A2-4D19-9CC6-91EA1ABA8EF7}"/>
            </a:ext>
          </a:extLst>
        </xdr:cNvPr>
        <xdr:cNvSpPr/>
      </xdr:nvSpPr>
      <xdr:spPr>
        <a:xfrm>
          <a:off x="4124325" y="13069570"/>
          <a:ext cx="10477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74930</xdr:rowOff>
    </xdr:from>
    <xdr:to>
      <xdr:col>20</xdr:col>
      <xdr:colOff>38100</xdr:colOff>
      <xdr:row>81</xdr:row>
      <xdr:rowOff>4445</xdr:rowOff>
    </xdr:to>
    <xdr:sp macro="" textlink="">
      <xdr:nvSpPr>
        <xdr:cNvPr id="288" name="フローチャート: 判断 287">
          <a:extLst>
            <a:ext uri="{FF2B5EF4-FFF2-40B4-BE49-F238E27FC236}">
              <a16:creationId xmlns:a16="http://schemas.microsoft.com/office/drawing/2014/main" id="{C5DEA8B1-05D5-4F74-BB1E-4B8D0F4FBC28}"/>
            </a:ext>
          </a:extLst>
        </xdr:cNvPr>
        <xdr:cNvSpPr/>
      </xdr:nvSpPr>
      <xdr:spPr>
        <a:xfrm>
          <a:off x="3381375" y="13038455"/>
          <a:ext cx="8572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40640</xdr:rowOff>
    </xdr:from>
    <xdr:to>
      <xdr:col>15</xdr:col>
      <xdr:colOff>101600</xdr:colOff>
      <xdr:row>80</xdr:row>
      <xdr:rowOff>141605</xdr:rowOff>
    </xdr:to>
    <xdr:sp macro="" textlink="">
      <xdr:nvSpPr>
        <xdr:cNvPr id="289" name="フローチャート: 判断 288">
          <a:extLst>
            <a:ext uri="{FF2B5EF4-FFF2-40B4-BE49-F238E27FC236}">
              <a16:creationId xmlns:a16="http://schemas.microsoft.com/office/drawing/2014/main" id="{164F345A-1EFF-4792-849D-0802D2604B1F}"/>
            </a:ext>
          </a:extLst>
        </xdr:cNvPr>
        <xdr:cNvSpPr/>
      </xdr:nvSpPr>
      <xdr:spPr>
        <a:xfrm>
          <a:off x="2571750" y="13004165"/>
          <a:ext cx="10477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12700</xdr:rowOff>
    </xdr:from>
    <xdr:to>
      <xdr:col>10</xdr:col>
      <xdr:colOff>165100</xdr:colOff>
      <xdr:row>80</xdr:row>
      <xdr:rowOff>114300</xdr:rowOff>
    </xdr:to>
    <xdr:sp macro="" textlink="">
      <xdr:nvSpPr>
        <xdr:cNvPr id="290" name="フローチャート: 判断 289">
          <a:extLst>
            <a:ext uri="{FF2B5EF4-FFF2-40B4-BE49-F238E27FC236}">
              <a16:creationId xmlns:a16="http://schemas.microsoft.com/office/drawing/2014/main" id="{466F4407-DB0E-47EA-A7F4-E47CBA5095DE}"/>
            </a:ext>
          </a:extLst>
        </xdr:cNvPr>
        <xdr:cNvSpPr/>
      </xdr:nvSpPr>
      <xdr:spPr>
        <a:xfrm>
          <a:off x="1781175" y="129730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35C80785-1123-4A0D-A87C-FE717F9A2717}"/>
            </a:ext>
          </a:extLst>
        </xdr:cNvPr>
        <xdr:cNvSpPr/>
      </xdr:nvSpPr>
      <xdr:spPr>
        <a:xfrm>
          <a:off x="981075" y="129457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2" name="テキスト ボックス 291">
          <a:extLst>
            <a:ext uri="{FF2B5EF4-FFF2-40B4-BE49-F238E27FC236}">
              <a16:creationId xmlns:a16="http://schemas.microsoft.com/office/drawing/2014/main" id="{19F57DC2-B649-400F-B492-2C5878431501}"/>
            </a:ext>
          </a:extLst>
        </xdr:cNvPr>
        <xdr:cNvSpPr txBox="1"/>
      </xdr:nvSpPr>
      <xdr:spPr>
        <a:xfrm>
          <a:off x="40100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E4EF8FC1-56C6-4E9E-BF5C-8F3E9CA549D8}"/>
            </a:ext>
          </a:extLst>
        </xdr:cNvPr>
        <xdr:cNvSpPr txBox="1"/>
      </xdr:nvSpPr>
      <xdr:spPr>
        <a:xfrm>
          <a:off x="32575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89953C8C-2BCA-42B1-8E61-E349EE76F0EA}"/>
            </a:ext>
          </a:extLst>
        </xdr:cNvPr>
        <xdr:cNvSpPr txBox="1"/>
      </xdr:nvSpPr>
      <xdr:spPr>
        <a:xfrm>
          <a:off x="24479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30A3FE2C-AC30-44EB-96DD-12FD3F9CAD25}"/>
            </a:ext>
          </a:extLst>
        </xdr:cNvPr>
        <xdr:cNvSpPr txBox="1"/>
      </xdr:nvSpPr>
      <xdr:spPr>
        <a:xfrm>
          <a:off x="1657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DED77962-F3D8-4A4E-9E3C-1CC8ECB747B6}"/>
            </a:ext>
          </a:extLst>
        </xdr:cNvPr>
        <xdr:cNvSpPr txBox="1"/>
      </xdr:nvSpPr>
      <xdr:spPr>
        <a:xfrm>
          <a:off x="857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33020</xdr:rowOff>
    </xdr:from>
    <xdr:to>
      <xdr:col>24</xdr:col>
      <xdr:colOff>114300</xdr:colOff>
      <xdr:row>80</xdr:row>
      <xdr:rowOff>134620</xdr:rowOff>
    </xdr:to>
    <xdr:sp macro="" textlink="">
      <xdr:nvSpPr>
        <xdr:cNvPr id="297" name="楕円 296">
          <a:extLst>
            <a:ext uri="{FF2B5EF4-FFF2-40B4-BE49-F238E27FC236}">
              <a16:creationId xmlns:a16="http://schemas.microsoft.com/office/drawing/2014/main" id="{F20D6E64-388E-49F6-97A1-A2DD5BA5B262}"/>
            </a:ext>
          </a:extLst>
        </xdr:cNvPr>
        <xdr:cNvSpPr/>
      </xdr:nvSpPr>
      <xdr:spPr>
        <a:xfrm>
          <a:off x="4124325" y="129933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55880</xdr:rowOff>
    </xdr:from>
    <xdr:ext cx="405130" cy="259080"/>
    <xdr:sp macro="" textlink="">
      <xdr:nvSpPr>
        <xdr:cNvPr id="298" name="【福祉施設】&#10;有形固定資産減価償却率該当値テキスト">
          <a:extLst>
            <a:ext uri="{FF2B5EF4-FFF2-40B4-BE49-F238E27FC236}">
              <a16:creationId xmlns:a16="http://schemas.microsoft.com/office/drawing/2014/main" id="{E7FC0CC0-6A7E-47DE-943C-89F30CCB9EED}"/>
            </a:ext>
          </a:extLst>
        </xdr:cNvPr>
        <xdr:cNvSpPr txBox="1"/>
      </xdr:nvSpPr>
      <xdr:spPr>
        <a:xfrm>
          <a:off x="4219575" y="12857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151765</xdr:rowOff>
    </xdr:from>
    <xdr:to>
      <xdr:col>20</xdr:col>
      <xdr:colOff>38100</xdr:colOff>
      <xdr:row>80</xdr:row>
      <xdr:rowOff>81915</xdr:rowOff>
    </xdr:to>
    <xdr:sp macro="" textlink="">
      <xdr:nvSpPr>
        <xdr:cNvPr id="299" name="楕円 298">
          <a:extLst>
            <a:ext uri="{FF2B5EF4-FFF2-40B4-BE49-F238E27FC236}">
              <a16:creationId xmlns:a16="http://schemas.microsoft.com/office/drawing/2014/main" id="{334A5B91-94EB-4354-B96F-1008F169D579}"/>
            </a:ext>
          </a:extLst>
        </xdr:cNvPr>
        <xdr:cNvSpPr/>
      </xdr:nvSpPr>
      <xdr:spPr>
        <a:xfrm>
          <a:off x="3381375" y="129533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31115</xdr:rowOff>
    </xdr:from>
    <xdr:to>
      <xdr:col>24</xdr:col>
      <xdr:colOff>63500</xdr:colOff>
      <xdr:row>80</xdr:row>
      <xdr:rowOff>83820</xdr:rowOff>
    </xdr:to>
    <xdr:cxnSp macro="">
      <xdr:nvCxnSpPr>
        <xdr:cNvPr id="300" name="直線コネクタ 299">
          <a:extLst>
            <a:ext uri="{FF2B5EF4-FFF2-40B4-BE49-F238E27FC236}">
              <a16:creationId xmlns:a16="http://schemas.microsoft.com/office/drawing/2014/main" id="{B8CC2745-52D8-4414-A6A1-F7DDB68D9D6F}"/>
            </a:ext>
          </a:extLst>
        </xdr:cNvPr>
        <xdr:cNvCxnSpPr/>
      </xdr:nvCxnSpPr>
      <xdr:spPr>
        <a:xfrm>
          <a:off x="3429000" y="12991465"/>
          <a:ext cx="752475"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135890</xdr:rowOff>
    </xdr:from>
    <xdr:to>
      <xdr:col>15</xdr:col>
      <xdr:colOff>101600</xdr:colOff>
      <xdr:row>80</xdr:row>
      <xdr:rowOff>66040</xdr:rowOff>
    </xdr:to>
    <xdr:sp macro="" textlink="">
      <xdr:nvSpPr>
        <xdr:cNvPr id="301" name="楕円 300">
          <a:extLst>
            <a:ext uri="{FF2B5EF4-FFF2-40B4-BE49-F238E27FC236}">
              <a16:creationId xmlns:a16="http://schemas.microsoft.com/office/drawing/2014/main" id="{744DDE26-B69E-4D92-983A-6ECFBE86E338}"/>
            </a:ext>
          </a:extLst>
        </xdr:cNvPr>
        <xdr:cNvSpPr/>
      </xdr:nvSpPr>
      <xdr:spPr>
        <a:xfrm>
          <a:off x="2571750" y="129374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15240</xdr:rowOff>
    </xdr:from>
    <xdr:to>
      <xdr:col>19</xdr:col>
      <xdr:colOff>177800</xdr:colOff>
      <xdr:row>80</xdr:row>
      <xdr:rowOff>31115</xdr:rowOff>
    </xdr:to>
    <xdr:cxnSp macro="">
      <xdr:nvCxnSpPr>
        <xdr:cNvPr id="302" name="直線コネクタ 301">
          <a:extLst>
            <a:ext uri="{FF2B5EF4-FFF2-40B4-BE49-F238E27FC236}">
              <a16:creationId xmlns:a16="http://schemas.microsoft.com/office/drawing/2014/main" id="{F495958E-AC92-4DF9-92DF-F7962E579458}"/>
            </a:ext>
          </a:extLst>
        </xdr:cNvPr>
        <xdr:cNvCxnSpPr/>
      </xdr:nvCxnSpPr>
      <xdr:spPr>
        <a:xfrm>
          <a:off x="2619375" y="12975590"/>
          <a:ext cx="8096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33020</xdr:rowOff>
    </xdr:from>
    <xdr:to>
      <xdr:col>10</xdr:col>
      <xdr:colOff>165100</xdr:colOff>
      <xdr:row>79</xdr:row>
      <xdr:rowOff>134620</xdr:rowOff>
    </xdr:to>
    <xdr:sp macro="" textlink="">
      <xdr:nvSpPr>
        <xdr:cNvPr id="303" name="楕円 302">
          <a:extLst>
            <a:ext uri="{FF2B5EF4-FFF2-40B4-BE49-F238E27FC236}">
              <a16:creationId xmlns:a16="http://schemas.microsoft.com/office/drawing/2014/main" id="{FAD4672D-F660-46CA-B628-197FB1386B9F}"/>
            </a:ext>
          </a:extLst>
        </xdr:cNvPr>
        <xdr:cNvSpPr/>
      </xdr:nvSpPr>
      <xdr:spPr>
        <a:xfrm>
          <a:off x="1781175" y="128314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83820</xdr:rowOff>
    </xdr:from>
    <xdr:to>
      <xdr:col>15</xdr:col>
      <xdr:colOff>50800</xdr:colOff>
      <xdr:row>80</xdr:row>
      <xdr:rowOff>15240</xdr:rowOff>
    </xdr:to>
    <xdr:cxnSp macro="">
      <xdr:nvCxnSpPr>
        <xdr:cNvPr id="304" name="直線コネクタ 303">
          <a:extLst>
            <a:ext uri="{FF2B5EF4-FFF2-40B4-BE49-F238E27FC236}">
              <a16:creationId xmlns:a16="http://schemas.microsoft.com/office/drawing/2014/main" id="{0B0624D2-CE30-4105-ADD2-F33F2FD7D309}"/>
            </a:ext>
          </a:extLst>
        </xdr:cNvPr>
        <xdr:cNvCxnSpPr/>
      </xdr:nvCxnSpPr>
      <xdr:spPr>
        <a:xfrm>
          <a:off x="1828800" y="12888595"/>
          <a:ext cx="790575"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151765</xdr:rowOff>
    </xdr:from>
    <xdr:to>
      <xdr:col>6</xdr:col>
      <xdr:colOff>38100</xdr:colOff>
      <xdr:row>79</xdr:row>
      <xdr:rowOff>81915</xdr:rowOff>
    </xdr:to>
    <xdr:sp macro="" textlink="">
      <xdr:nvSpPr>
        <xdr:cNvPr id="305" name="楕円 304">
          <a:extLst>
            <a:ext uri="{FF2B5EF4-FFF2-40B4-BE49-F238E27FC236}">
              <a16:creationId xmlns:a16="http://schemas.microsoft.com/office/drawing/2014/main" id="{347B69FF-E013-4DFC-9173-18E8BB46C2C1}"/>
            </a:ext>
          </a:extLst>
        </xdr:cNvPr>
        <xdr:cNvSpPr/>
      </xdr:nvSpPr>
      <xdr:spPr>
        <a:xfrm>
          <a:off x="981075" y="127914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31115</xdr:rowOff>
    </xdr:from>
    <xdr:to>
      <xdr:col>10</xdr:col>
      <xdr:colOff>114300</xdr:colOff>
      <xdr:row>79</xdr:row>
      <xdr:rowOff>83820</xdr:rowOff>
    </xdr:to>
    <xdr:cxnSp macro="">
      <xdr:nvCxnSpPr>
        <xdr:cNvPr id="306" name="直線コネクタ 305">
          <a:extLst>
            <a:ext uri="{FF2B5EF4-FFF2-40B4-BE49-F238E27FC236}">
              <a16:creationId xmlns:a16="http://schemas.microsoft.com/office/drawing/2014/main" id="{414DE09D-5173-4ECF-A631-8C4BF13AA937}"/>
            </a:ext>
          </a:extLst>
        </xdr:cNvPr>
        <xdr:cNvCxnSpPr/>
      </xdr:nvCxnSpPr>
      <xdr:spPr>
        <a:xfrm>
          <a:off x="1028700" y="12829540"/>
          <a:ext cx="8001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80</xdr:row>
      <xdr:rowOff>167005</xdr:rowOff>
    </xdr:from>
    <xdr:ext cx="405130" cy="255905"/>
    <xdr:sp macro="" textlink="">
      <xdr:nvSpPr>
        <xdr:cNvPr id="307" name="n_1aveValue【福祉施設】&#10;有形固定資産減価償却率">
          <a:extLst>
            <a:ext uri="{FF2B5EF4-FFF2-40B4-BE49-F238E27FC236}">
              <a16:creationId xmlns:a16="http://schemas.microsoft.com/office/drawing/2014/main" id="{CDE96FD2-E0D7-42FA-940F-AB59F2C94E23}"/>
            </a:ext>
          </a:extLst>
        </xdr:cNvPr>
        <xdr:cNvSpPr txBox="1"/>
      </xdr:nvSpPr>
      <xdr:spPr>
        <a:xfrm>
          <a:off x="3239135" y="131273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132715</xdr:rowOff>
    </xdr:from>
    <xdr:ext cx="401955" cy="255905"/>
    <xdr:sp macro="" textlink="">
      <xdr:nvSpPr>
        <xdr:cNvPr id="308" name="n_2aveValue【福祉施設】&#10;有形固定資産減価償却率">
          <a:extLst>
            <a:ext uri="{FF2B5EF4-FFF2-40B4-BE49-F238E27FC236}">
              <a16:creationId xmlns:a16="http://schemas.microsoft.com/office/drawing/2014/main" id="{05A0FE2A-B35E-4117-8910-518722F17746}"/>
            </a:ext>
          </a:extLst>
        </xdr:cNvPr>
        <xdr:cNvSpPr txBox="1"/>
      </xdr:nvSpPr>
      <xdr:spPr>
        <a:xfrm>
          <a:off x="2439035" y="130962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105410</xdr:rowOff>
    </xdr:from>
    <xdr:ext cx="401955" cy="259080"/>
    <xdr:sp macro="" textlink="">
      <xdr:nvSpPr>
        <xdr:cNvPr id="309" name="n_3aveValue【福祉施設】&#10;有形固定資産減価償却率">
          <a:extLst>
            <a:ext uri="{FF2B5EF4-FFF2-40B4-BE49-F238E27FC236}">
              <a16:creationId xmlns:a16="http://schemas.microsoft.com/office/drawing/2014/main" id="{F5F91F39-B79F-4457-91B7-F5BEA869752F}"/>
            </a:ext>
          </a:extLst>
        </xdr:cNvPr>
        <xdr:cNvSpPr txBox="1"/>
      </xdr:nvSpPr>
      <xdr:spPr>
        <a:xfrm>
          <a:off x="1648460" y="13065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68580</xdr:rowOff>
    </xdr:from>
    <xdr:ext cx="401955" cy="259080"/>
    <xdr:sp macro="" textlink="">
      <xdr:nvSpPr>
        <xdr:cNvPr id="310" name="n_4aveValue【福祉施設】&#10;有形固定資産減価償却率">
          <a:extLst>
            <a:ext uri="{FF2B5EF4-FFF2-40B4-BE49-F238E27FC236}">
              <a16:creationId xmlns:a16="http://schemas.microsoft.com/office/drawing/2014/main" id="{37BB7D12-8092-4754-8F05-0961DAFDAA4F}"/>
            </a:ext>
          </a:extLst>
        </xdr:cNvPr>
        <xdr:cNvSpPr txBox="1"/>
      </xdr:nvSpPr>
      <xdr:spPr>
        <a:xfrm>
          <a:off x="848360" y="130289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78</xdr:row>
      <xdr:rowOff>98425</xdr:rowOff>
    </xdr:from>
    <xdr:ext cx="405130" cy="255905"/>
    <xdr:sp macro="" textlink="">
      <xdr:nvSpPr>
        <xdr:cNvPr id="311" name="n_1mainValue【福祉施設】&#10;有形固定資産減価償却率">
          <a:extLst>
            <a:ext uri="{FF2B5EF4-FFF2-40B4-BE49-F238E27FC236}">
              <a16:creationId xmlns:a16="http://schemas.microsoft.com/office/drawing/2014/main" id="{8896BB2A-4F8A-4104-8785-7D016835B651}"/>
            </a:ext>
          </a:extLst>
        </xdr:cNvPr>
        <xdr:cNvSpPr txBox="1"/>
      </xdr:nvSpPr>
      <xdr:spPr>
        <a:xfrm>
          <a:off x="3239135" y="127412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82550</xdr:rowOff>
    </xdr:from>
    <xdr:ext cx="401955" cy="259080"/>
    <xdr:sp macro="" textlink="">
      <xdr:nvSpPr>
        <xdr:cNvPr id="312" name="n_2mainValue【福祉施設】&#10;有形固定資産減価償却率">
          <a:extLst>
            <a:ext uri="{FF2B5EF4-FFF2-40B4-BE49-F238E27FC236}">
              <a16:creationId xmlns:a16="http://schemas.microsoft.com/office/drawing/2014/main" id="{36EE7EEE-2ACA-4ED9-84D3-C2741EF16DB1}"/>
            </a:ext>
          </a:extLst>
        </xdr:cNvPr>
        <xdr:cNvSpPr txBox="1"/>
      </xdr:nvSpPr>
      <xdr:spPr>
        <a:xfrm>
          <a:off x="2439035" y="127254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77</xdr:row>
      <xdr:rowOff>151130</xdr:rowOff>
    </xdr:from>
    <xdr:ext cx="401955" cy="259080"/>
    <xdr:sp macro="" textlink="">
      <xdr:nvSpPr>
        <xdr:cNvPr id="313" name="n_3mainValue【福祉施設】&#10;有形固定資産減価償却率">
          <a:extLst>
            <a:ext uri="{FF2B5EF4-FFF2-40B4-BE49-F238E27FC236}">
              <a16:creationId xmlns:a16="http://schemas.microsoft.com/office/drawing/2014/main" id="{EEF5ABDC-3A87-42FD-BD4D-7792412FBB3F}"/>
            </a:ext>
          </a:extLst>
        </xdr:cNvPr>
        <xdr:cNvSpPr txBox="1"/>
      </xdr:nvSpPr>
      <xdr:spPr>
        <a:xfrm>
          <a:off x="1648460" y="12628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77</xdr:row>
      <xdr:rowOff>98425</xdr:rowOff>
    </xdr:from>
    <xdr:ext cx="401955" cy="255905"/>
    <xdr:sp macro="" textlink="">
      <xdr:nvSpPr>
        <xdr:cNvPr id="314" name="n_4mainValue【福祉施設】&#10;有形固定資産減価償却率">
          <a:extLst>
            <a:ext uri="{FF2B5EF4-FFF2-40B4-BE49-F238E27FC236}">
              <a16:creationId xmlns:a16="http://schemas.microsoft.com/office/drawing/2014/main" id="{B365A0D9-014D-44FF-89F3-1995B21C594C}"/>
            </a:ext>
          </a:extLst>
        </xdr:cNvPr>
        <xdr:cNvSpPr txBox="1"/>
      </xdr:nvSpPr>
      <xdr:spPr>
        <a:xfrm>
          <a:off x="848360" y="125793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AC700459-4E52-4822-9AC7-E5A22954AEA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DADBBD88-AB13-452B-A66A-B23F5D30D01C}"/>
            </a:ext>
          </a:extLst>
        </xdr:cNvPr>
        <xdr:cNvSpPr/>
      </xdr:nvSpPr>
      <xdr:spPr>
        <a:xfrm>
          <a:off x="60674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6B11C0A2-0F6D-4695-A08C-3AADA0939680}"/>
            </a:ext>
          </a:extLst>
        </xdr:cNvPr>
        <xdr:cNvSpPr/>
      </xdr:nvSpPr>
      <xdr:spPr>
        <a:xfrm>
          <a:off x="60674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718B6C73-31ED-4F78-A188-54400E6D5621}"/>
            </a:ext>
          </a:extLst>
        </xdr:cNvPr>
        <xdr:cNvSpPr/>
      </xdr:nvSpPr>
      <xdr:spPr>
        <a:xfrm>
          <a:off x="69818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6A73D735-E294-40D8-9310-AE39D255A3E0}"/>
            </a:ext>
          </a:extLst>
        </xdr:cNvPr>
        <xdr:cNvSpPr/>
      </xdr:nvSpPr>
      <xdr:spPr>
        <a:xfrm>
          <a:off x="69818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20311507-C286-4DEF-BF9F-FCDC20648D40}"/>
            </a:ext>
          </a:extLst>
        </xdr:cNvPr>
        <xdr:cNvSpPr/>
      </xdr:nvSpPr>
      <xdr:spPr>
        <a:xfrm>
          <a:off x="80105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C77B0B3A-72B1-4154-AF11-B5EF2CC32DCC}"/>
            </a:ext>
          </a:extLst>
        </xdr:cNvPr>
        <xdr:cNvSpPr/>
      </xdr:nvSpPr>
      <xdr:spPr>
        <a:xfrm>
          <a:off x="80105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36FF1084-632E-48A5-A906-D8EB2E657358}"/>
            </a:ext>
          </a:extLst>
        </xdr:cNvPr>
        <xdr:cNvSpPr/>
      </xdr:nvSpPr>
      <xdr:spPr>
        <a:xfrm>
          <a:off x="59531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23" name="テキスト ボックス 322">
          <a:extLst>
            <a:ext uri="{FF2B5EF4-FFF2-40B4-BE49-F238E27FC236}">
              <a16:creationId xmlns:a16="http://schemas.microsoft.com/office/drawing/2014/main" id="{D8A59CDF-2954-4E53-94CC-C25F59972DCA}"/>
            </a:ext>
          </a:extLst>
        </xdr:cNvPr>
        <xdr:cNvSpPr txBox="1"/>
      </xdr:nvSpPr>
      <xdr:spPr>
        <a:xfrm>
          <a:off x="5915025" y="12068175"/>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D3B23894-ED07-4605-B80C-AC7C5B9338D7}"/>
            </a:ext>
          </a:extLst>
        </xdr:cNvPr>
        <xdr:cNvCxnSpPr/>
      </xdr:nvCxnSpPr>
      <xdr:spPr>
        <a:xfrm>
          <a:off x="5953125" y="144113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25" name="直線コネクタ 324">
          <a:extLst>
            <a:ext uri="{FF2B5EF4-FFF2-40B4-BE49-F238E27FC236}">
              <a16:creationId xmlns:a16="http://schemas.microsoft.com/office/drawing/2014/main" id="{23302A81-A32C-40AB-9588-9151A35A9111}"/>
            </a:ext>
          </a:extLst>
        </xdr:cNvPr>
        <xdr:cNvCxnSpPr/>
      </xdr:nvCxnSpPr>
      <xdr:spPr>
        <a:xfrm>
          <a:off x="5953125" y="14094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185" cy="259080"/>
    <xdr:sp macro="" textlink="">
      <xdr:nvSpPr>
        <xdr:cNvPr id="326" name="テキスト ボックス 325">
          <a:extLst>
            <a:ext uri="{FF2B5EF4-FFF2-40B4-BE49-F238E27FC236}">
              <a16:creationId xmlns:a16="http://schemas.microsoft.com/office/drawing/2014/main" id="{60BAF62D-1EA5-4C04-8245-F02FC66AF88A}"/>
            </a:ext>
          </a:extLst>
        </xdr:cNvPr>
        <xdr:cNvSpPr txBox="1"/>
      </xdr:nvSpPr>
      <xdr:spPr>
        <a:xfrm>
          <a:off x="5527040" y="139649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27" name="直線コネクタ 326">
          <a:extLst>
            <a:ext uri="{FF2B5EF4-FFF2-40B4-BE49-F238E27FC236}">
              <a16:creationId xmlns:a16="http://schemas.microsoft.com/office/drawing/2014/main" id="{A873EBF3-4D47-4D3C-BD8F-083EB2968DD0}"/>
            </a:ext>
          </a:extLst>
        </xdr:cNvPr>
        <xdr:cNvCxnSpPr/>
      </xdr:nvCxnSpPr>
      <xdr:spPr>
        <a:xfrm>
          <a:off x="5953125" y="137833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185" cy="255905"/>
    <xdr:sp macro="" textlink="">
      <xdr:nvSpPr>
        <xdr:cNvPr id="328" name="テキスト ボックス 327">
          <a:extLst>
            <a:ext uri="{FF2B5EF4-FFF2-40B4-BE49-F238E27FC236}">
              <a16:creationId xmlns:a16="http://schemas.microsoft.com/office/drawing/2014/main" id="{428F9ADC-9ED2-4338-8026-0807CC98E374}"/>
            </a:ext>
          </a:extLst>
        </xdr:cNvPr>
        <xdr:cNvSpPr txBox="1"/>
      </xdr:nvSpPr>
      <xdr:spPr>
        <a:xfrm>
          <a:off x="5527040" y="136569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29" name="直線コネクタ 328">
          <a:extLst>
            <a:ext uri="{FF2B5EF4-FFF2-40B4-BE49-F238E27FC236}">
              <a16:creationId xmlns:a16="http://schemas.microsoft.com/office/drawing/2014/main" id="{DAE9F534-5726-4A15-8117-26EF970B4736}"/>
            </a:ext>
          </a:extLst>
        </xdr:cNvPr>
        <xdr:cNvCxnSpPr/>
      </xdr:nvCxnSpPr>
      <xdr:spPr>
        <a:xfrm>
          <a:off x="5953125" y="134759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185" cy="259080"/>
    <xdr:sp macro="" textlink="">
      <xdr:nvSpPr>
        <xdr:cNvPr id="330" name="テキスト ボックス 329">
          <a:extLst>
            <a:ext uri="{FF2B5EF4-FFF2-40B4-BE49-F238E27FC236}">
              <a16:creationId xmlns:a16="http://schemas.microsoft.com/office/drawing/2014/main" id="{66D0B9E9-22D0-495D-96AD-0AFE2F6023F6}"/>
            </a:ext>
          </a:extLst>
        </xdr:cNvPr>
        <xdr:cNvSpPr txBox="1"/>
      </xdr:nvSpPr>
      <xdr:spPr>
        <a:xfrm>
          <a:off x="5527040" y="133464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1" name="直線コネクタ 330">
          <a:extLst>
            <a:ext uri="{FF2B5EF4-FFF2-40B4-BE49-F238E27FC236}">
              <a16:creationId xmlns:a16="http://schemas.microsoft.com/office/drawing/2014/main" id="{977BF62A-B815-4982-B529-152CE291B6BC}"/>
            </a:ext>
          </a:extLst>
        </xdr:cNvPr>
        <xdr:cNvCxnSpPr/>
      </xdr:nvCxnSpPr>
      <xdr:spPr>
        <a:xfrm>
          <a:off x="5953125" y="131749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185" cy="255905"/>
    <xdr:sp macro="" textlink="">
      <xdr:nvSpPr>
        <xdr:cNvPr id="332" name="テキスト ボックス 331">
          <a:extLst>
            <a:ext uri="{FF2B5EF4-FFF2-40B4-BE49-F238E27FC236}">
              <a16:creationId xmlns:a16="http://schemas.microsoft.com/office/drawing/2014/main" id="{F894B6E1-FA74-4102-A36A-6648C0588812}"/>
            </a:ext>
          </a:extLst>
        </xdr:cNvPr>
        <xdr:cNvSpPr txBox="1"/>
      </xdr:nvSpPr>
      <xdr:spPr>
        <a:xfrm>
          <a:off x="5527040" y="130390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33" name="直線コネクタ 332">
          <a:extLst>
            <a:ext uri="{FF2B5EF4-FFF2-40B4-BE49-F238E27FC236}">
              <a16:creationId xmlns:a16="http://schemas.microsoft.com/office/drawing/2014/main" id="{3CF27E19-3D57-453C-832A-F251137BE674}"/>
            </a:ext>
          </a:extLst>
        </xdr:cNvPr>
        <xdr:cNvCxnSpPr/>
      </xdr:nvCxnSpPr>
      <xdr:spPr>
        <a:xfrm>
          <a:off x="5953125" y="12868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185" cy="259080"/>
    <xdr:sp macro="" textlink="">
      <xdr:nvSpPr>
        <xdr:cNvPr id="334" name="テキスト ボックス 333">
          <a:extLst>
            <a:ext uri="{FF2B5EF4-FFF2-40B4-BE49-F238E27FC236}">
              <a16:creationId xmlns:a16="http://schemas.microsoft.com/office/drawing/2014/main" id="{44A7A1D3-B0F9-4B33-BEC1-B8F26A9B2A35}"/>
            </a:ext>
          </a:extLst>
        </xdr:cNvPr>
        <xdr:cNvSpPr txBox="1"/>
      </xdr:nvSpPr>
      <xdr:spPr>
        <a:xfrm>
          <a:off x="5527040" y="127317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35" name="直線コネクタ 334">
          <a:extLst>
            <a:ext uri="{FF2B5EF4-FFF2-40B4-BE49-F238E27FC236}">
              <a16:creationId xmlns:a16="http://schemas.microsoft.com/office/drawing/2014/main" id="{7DEBA65A-3382-44FA-803B-3C7F23E1CC99}"/>
            </a:ext>
          </a:extLst>
        </xdr:cNvPr>
        <xdr:cNvCxnSpPr/>
      </xdr:nvCxnSpPr>
      <xdr:spPr>
        <a:xfrm>
          <a:off x="5953125" y="125564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185" cy="259080"/>
    <xdr:sp macro="" textlink="">
      <xdr:nvSpPr>
        <xdr:cNvPr id="336" name="テキスト ボックス 335">
          <a:extLst>
            <a:ext uri="{FF2B5EF4-FFF2-40B4-BE49-F238E27FC236}">
              <a16:creationId xmlns:a16="http://schemas.microsoft.com/office/drawing/2014/main" id="{34D124DE-EBFF-44E9-8AAD-5580AF8C64C3}"/>
            </a:ext>
          </a:extLst>
        </xdr:cNvPr>
        <xdr:cNvSpPr txBox="1"/>
      </xdr:nvSpPr>
      <xdr:spPr>
        <a:xfrm>
          <a:off x="5527040" y="124206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99530083-4596-4B9F-8635-C2B9C7EA23A0}"/>
            </a:ext>
          </a:extLst>
        </xdr:cNvPr>
        <xdr:cNvCxnSpPr/>
      </xdr:nvCxnSpPr>
      <xdr:spPr>
        <a:xfrm>
          <a:off x="5953125" y="12249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38" name="テキスト ボックス 337">
          <a:extLst>
            <a:ext uri="{FF2B5EF4-FFF2-40B4-BE49-F238E27FC236}">
              <a16:creationId xmlns:a16="http://schemas.microsoft.com/office/drawing/2014/main" id="{6C96E5D5-7E06-4AB2-923A-661D71586F41}"/>
            </a:ext>
          </a:extLst>
        </xdr:cNvPr>
        <xdr:cNvSpPr txBox="1"/>
      </xdr:nvSpPr>
      <xdr:spPr>
        <a:xfrm>
          <a:off x="5527040" y="1211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A78ABD0B-2704-406D-ACD5-1942A0507BC3}"/>
            </a:ext>
          </a:extLst>
        </xdr:cNvPr>
        <xdr:cNvSpPr/>
      </xdr:nvSpPr>
      <xdr:spPr>
        <a:xfrm>
          <a:off x="59531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111760</xdr:rowOff>
    </xdr:from>
    <xdr:to>
      <xdr:col>54</xdr:col>
      <xdr:colOff>189865</xdr:colOff>
      <xdr:row>86</xdr:row>
      <xdr:rowOff>81915</xdr:rowOff>
    </xdr:to>
    <xdr:cxnSp macro="">
      <xdr:nvCxnSpPr>
        <xdr:cNvPr id="340" name="直線コネクタ 339">
          <a:extLst>
            <a:ext uri="{FF2B5EF4-FFF2-40B4-BE49-F238E27FC236}">
              <a16:creationId xmlns:a16="http://schemas.microsoft.com/office/drawing/2014/main" id="{78167595-254E-4FE9-A936-6D7ED20D8550}"/>
            </a:ext>
          </a:extLst>
        </xdr:cNvPr>
        <xdr:cNvCxnSpPr/>
      </xdr:nvCxnSpPr>
      <xdr:spPr>
        <a:xfrm flipV="1">
          <a:off x="9429115" y="12589510"/>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86360</xdr:rowOff>
    </xdr:from>
    <xdr:ext cx="469900" cy="255905"/>
    <xdr:sp macro="" textlink="">
      <xdr:nvSpPr>
        <xdr:cNvPr id="341" name="【福祉施設】&#10;一人当たり面積最小値テキスト">
          <a:extLst>
            <a:ext uri="{FF2B5EF4-FFF2-40B4-BE49-F238E27FC236}">
              <a16:creationId xmlns:a16="http://schemas.microsoft.com/office/drawing/2014/main" id="{FBA48D6A-09F7-40E2-B12D-EB6877F09A03}"/>
            </a:ext>
          </a:extLst>
        </xdr:cNvPr>
        <xdr:cNvSpPr txBox="1"/>
      </xdr:nvSpPr>
      <xdr:spPr>
        <a:xfrm>
          <a:off x="9467850" y="140182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81915</xdr:rowOff>
    </xdr:from>
    <xdr:to>
      <xdr:col>55</xdr:col>
      <xdr:colOff>88900</xdr:colOff>
      <xdr:row>86</xdr:row>
      <xdr:rowOff>81915</xdr:rowOff>
    </xdr:to>
    <xdr:cxnSp macro="">
      <xdr:nvCxnSpPr>
        <xdr:cNvPr id="342" name="直線コネクタ 341">
          <a:extLst>
            <a:ext uri="{FF2B5EF4-FFF2-40B4-BE49-F238E27FC236}">
              <a16:creationId xmlns:a16="http://schemas.microsoft.com/office/drawing/2014/main" id="{ED32EDC7-5B5C-4260-9292-B293F380C088}"/>
            </a:ext>
          </a:extLst>
        </xdr:cNvPr>
        <xdr:cNvCxnSpPr/>
      </xdr:nvCxnSpPr>
      <xdr:spPr>
        <a:xfrm>
          <a:off x="9363075" y="14020165"/>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58420</xdr:rowOff>
    </xdr:from>
    <xdr:ext cx="469900" cy="259080"/>
    <xdr:sp macro="" textlink="">
      <xdr:nvSpPr>
        <xdr:cNvPr id="343" name="【福祉施設】&#10;一人当たり面積最大値テキスト">
          <a:extLst>
            <a:ext uri="{FF2B5EF4-FFF2-40B4-BE49-F238E27FC236}">
              <a16:creationId xmlns:a16="http://schemas.microsoft.com/office/drawing/2014/main" id="{23F71F37-AAB9-4416-AE84-0F333D7BF181}"/>
            </a:ext>
          </a:extLst>
        </xdr:cNvPr>
        <xdr:cNvSpPr txBox="1"/>
      </xdr:nvSpPr>
      <xdr:spPr>
        <a:xfrm>
          <a:off x="9467850" y="1237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0.147</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111760</xdr:rowOff>
    </xdr:from>
    <xdr:to>
      <xdr:col>55</xdr:col>
      <xdr:colOff>88900</xdr:colOff>
      <xdr:row>77</xdr:row>
      <xdr:rowOff>111760</xdr:rowOff>
    </xdr:to>
    <xdr:cxnSp macro="">
      <xdr:nvCxnSpPr>
        <xdr:cNvPr id="344" name="直線コネクタ 343">
          <a:extLst>
            <a:ext uri="{FF2B5EF4-FFF2-40B4-BE49-F238E27FC236}">
              <a16:creationId xmlns:a16="http://schemas.microsoft.com/office/drawing/2014/main" id="{9A9EAF5F-2540-4EA4-AC9E-AB4155CBDC16}"/>
            </a:ext>
          </a:extLst>
        </xdr:cNvPr>
        <xdr:cNvCxnSpPr/>
      </xdr:nvCxnSpPr>
      <xdr:spPr>
        <a:xfrm>
          <a:off x="9363075" y="1258951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44450</xdr:rowOff>
    </xdr:from>
    <xdr:ext cx="469900" cy="259080"/>
    <xdr:sp macro="" textlink="">
      <xdr:nvSpPr>
        <xdr:cNvPr id="345" name="【福祉施設】&#10;一人当たり面積平均値テキスト">
          <a:extLst>
            <a:ext uri="{FF2B5EF4-FFF2-40B4-BE49-F238E27FC236}">
              <a16:creationId xmlns:a16="http://schemas.microsoft.com/office/drawing/2014/main" id="{2C9845B4-34A7-4187-8389-24AD1A53CD6B}"/>
            </a:ext>
          </a:extLst>
        </xdr:cNvPr>
        <xdr:cNvSpPr txBox="1"/>
      </xdr:nvSpPr>
      <xdr:spPr>
        <a:xfrm>
          <a:off x="9467850" y="134969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66040</xdr:rowOff>
    </xdr:from>
    <xdr:to>
      <xdr:col>55</xdr:col>
      <xdr:colOff>50800</xdr:colOff>
      <xdr:row>83</xdr:row>
      <xdr:rowOff>167640</xdr:rowOff>
    </xdr:to>
    <xdr:sp macro="" textlink="">
      <xdr:nvSpPr>
        <xdr:cNvPr id="346" name="フローチャート: 判断 345">
          <a:extLst>
            <a:ext uri="{FF2B5EF4-FFF2-40B4-BE49-F238E27FC236}">
              <a16:creationId xmlns:a16="http://schemas.microsoft.com/office/drawing/2014/main" id="{B1013201-52D5-4D43-A98C-1B85B5CFDC1A}"/>
            </a:ext>
          </a:extLst>
        </xdr:cNvPr>
        <xdr:cNvSpPr/>
      </xdr:nvSpPr>
      <xdr:spPr>
        <a:xfrm>
          <a:off x="9401175" y="1351851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66040</xdr:rowOff>
    </xdr:from>
    <xdr:to>
      <xdr:col>50</xdr:col>
      <xdr:colOff>165100</xdr:colOff>
      <xdr:row>83</xdr:row>
      <xdr:rowOff>167640</xdr:rowOff>
    </xdr:to>
    <xdr:sp macro="" textlink="">
      <xdr:nvSpPr>
        <xdr:cNvPr id="347" name="フローチャート: 判断 346">
          <a:extLst>
            <a:ext uri="{FF2B5EF4-FFF2-40B4-BE49-F238E27FC236}">
              <a16:creationId xmlns:a16="http://schemas.microsoft.com/office/drawing/2014/main" id="{74A13311-E11C-487C-89E5-0FCBFD7F86F4}"/>
            </a:ext>
          </a:extLst>
        </xdr:cNvPr>
        <xdr:cNvSpPr/>
      </xdr:nvSpPr>
      <xdr:spPr>
        <a:xfrm>
          <a:off x="8639175" y="135185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66040</xdr:rowOff>
    </xdr:from>
    <xdr:to>
      <xdr:col>46</xdr:col>
      <xdr:colOff>38100</xdr:colOff>
      <xdr:row>83</xdr:row>
      <xdr:rowOff>167640</xdr:rowOff>
    </xdr:to>
    <xdr:sp macro="" textlink="">
      <xdr:nvSpPr>
        <xdr:cNvPr id="348" name="フローチャート: 判断 347">
          <a:extLst>
            <a:ext uri="{FF2B5EF4-FFF2-40B4-BE49-F238E27FC236}">
              <a16:creationId xmlns:a16="http://schemas.microsoft.com/office/drawing/2014/main" id="{88133638-C560-44F5-8774-17E3AEE4F2C8}"/>
            </a:ext>
          </a:extLst>
        </xdr:cNvPr>
        <xdr:cNvSpPr/>
      </xdr:nvSpPr>
      <xdr:spPr>
        <a:xfrm>
          <a:off x="7839075" y="13518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66040</xdr:rowOff>
    </xdr:from>
    <xdr:to>
      <xdr:col>41</xdr:col>
      <xdr:colOff>101600</xdr:colOff>
      <xdr:row>83</xdr:row>
      <xdr:rowOff>167640</xdr:rowOff>
    </xdr:to>
    <xdr:sp macro="" textlink="">
      <xdr:nvSpPr>
        <xdr:cNvPr id="349" name="フローチャート: 判断 348">
          <a:extLst>
            <a:ext uri="{FF2B5EF4-FFF2-40B4-BE49-F238E27FC236}">
              <a16:creationId xmlns:a16="http://schemas.microsoft.com/office/drawing/2014/main" id="{9C96DBAF-B49F-4A25-8C1A-19F00F3A9ADC}"/>
            </a:ext>
          </a:extLst>
        </xdr:cNvPr>
        <xdr:cNvSpPr/>
      </xdr:nvSpPr>
      <xdr:spPr>
        <a:xfrm>
          <a:off x="7029450" y="13518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76835</xdr:rowOff>
    </xdr:from>
    <xdr:to>
      <xdr:col>36</xdr:col>
      <xdr:colOff>165100</xdr:colOff>
      <xdr:row>84</xdr:row>
      <xdr:rowOff>6985</xdr:rowOff>
    </xdr:to>
    <xdr:sp macro="" textlink="">
      <xdr:nvSpPr>
        <xdr:cNvPr id="350" name="フローチャート: 判断 349">
          <a:extLst>
            <a:ext uri="{FF2B5EF4-FFF2-40B4-BE49-F238E27FC236}">
              <a16:creationId xmlns:a16="http://schemas.microsoft.com/office/drawing/2014/main" id="{44C77971-273A-4609-9713-F5B48C26725D}"/>
            </a:ext>
          </a:extLst>
        </xdr:cNvPr>
        <xdr:cNvSpPr/>
      </xdr:nvSpPr>
      <xdr:spPr>
        <a:xfrm>
          <a:off x="6238875" y="13526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1" name="テキスト ボックス 350">
          <a:extLst>
            <a:ext uri="{FF2B5EF4-FFF2-40B4-BE49-F238E27FC236}">
              <a16:creationId xmlns:a16="http://schemas.microsoft.com/office/drawing/2014/main" id="{99770EA7-3FBE-42E1-80FF-BDB764191B21}"/>
            </a:ext>
          </a:extLst>
        </xdr:cNvPr>
        <xdr:cNvSpPr txBox="1"/>
      </xdr:nvSpPr>
      <xdr:spPr>
        <a:xfrm>
          <a:off x="925830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2" name="テキスト ボックス 351">
          <a:extLst>
            <a:ext uri="{FF2B5EF4-FFF2-40B4-BE49-F238E27FC236}">
              <a16:creationId xmlns:a16="http://schemas.microsoft.com/office/drawing/2014/main" id="{43E0CD35-775A-470C-88B6-AB4EBCE5BF35}"/>
            </a:ext>
          </a:extLst>
        </xdr:cNvPr>
        <xdr:cNvSpPr txBox="1"/>
      </xdr:nvSpPr>
      <xdr:spPr>
        <a:xfrm>
          <a:off x="85153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22EDE1C7-8D22-47F0-8737-DE7401C22243}"/>
            </a:ext>
          </a:extLst>
        </xdr:cNvPr>
        <xdr:cNvSpPr txBox="1"/>
      </xdr:nvSpPr>
      <xdr:spPr>
        <a:xfrm>
          <a:off x="77152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8E94B9FF-412B-483F-AF15-E0EFC6B988CE}"/>
            </a:ext>
          </a:extLst>
        </xdr:cNvPr>
        <xdr:cNvSpPr txBox="1"/>
      </xdr:nvSpPr>
      <xdr:spPr>
        <a:xfrm>
          <a:off x="690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C944E4C6-9A7D-44D6-9300-DCF9FB9C23C6}"/>
            </a:ext>
          </a:extLst>
        </xdr:cNvPr>
        <xdr:cNvSpPr txBox="1"/>
      </xdr:nvSpPr>
      <xdr:spPr>
        <a:xfrm>
          <a:off x="6115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120650</xdr:rowOff>
    </xdr:from>
    <xdr:to>
      <xdr:col>55</xdr:col>
      <xdr:colOff>50800</xdr:colOff>
      <xdr:row>80</xdr:row>
      <xdr:rowOff>50800</xdr:rowOff>
    </xdr:to>
    <xdr:sp macro="" textlink="">
      <xdr:nvSpPr>
        <xdr:cNvPr id="356" name="楕円 355">
          <a:extLst>
            <a:ext uri="{FF2B5EF4-FFF2-40B4-BE49-F238E27FC236}">
              <a16:creationId xmlns:a16="http://schemas.microsoft.com/office/drawing/2014/main" id="{149E30B1-D6C0-4A9C-AB91-48F6856CB613}"/>
            </a:ext>
          </a:extLst>
        </xdr:cNvPr>
        <xdr:cNvSpPr/>
      </xdr:nvSpPr>
      <xdr:spPr>
        <a:xfrm>
          <a:off x="9401175" y="1292542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143510</xdr:rowOff>
    </xdr:from>
    <xdr:ext cx="469900" cy="255905"/>
    <xdr:sp macro="" textlink="">
      <xdr:nvSpPr>
        <xdr:cNvPr id="357" name="【福祉施設】&#10;一人当たり面積該当値テキスト">
          <a:extLst>
            <a:ext uri="{FF2B5EF4-FFF2-40B4-BE49-F238E27FC236}">
              <a16:creationId xmlns:a16="http://schemas.microsoft.com/office/drawing/2014/main" id="{9AF46DC3-25F0-4966-9837-92916EAE8A27}"/>
            </a:ext>
          </a:extLst>
        </xdr:cNvPr>
        <xdr:cNvSpPr txBox="1"/>
      </xdr:nvSpPr>
      <xdr:spPr>
        <a:xfrm>
          <a:off x="9467850" y="127800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79</xdr:row>
      <xdr:rowOff>120650</xdr:rowOff>
    </xdr:from>
    <xdr:to>
      <xdr:col>50</xdr:col>
      <xdr:colOff>165100</xdr:colOff>
      <xdr:row>80</xdr:row>
      <xdr:rowOff>50800</xdr:rowOff>
    </xdr:to>
    <xdr:sp macro="" textlink="">
      <xdr:nvSpPr>
        <xdr:cNvPr id="358" name="楕円 357">
          <a:extLst>
            <a:ext uri="{FF2B5EF4-FFF2-40B4-BE49-F238E27FC236}">
              <a16:creationId xmlns:a16="http://schemas.microsoft.com/office/drawing/2014/main" id="{4F6F73CB-5961-4086-AEE0-4420199D0F00}"/>
            </a:ext>
          </a:extLst>
        </xdr:cNvPr>
        <xdr:cNvSpPr/>
      </xdr:nvSpPr>
      <xdr:spPr>
        <a:xfrm>
          <a:off x="8639175" y="129254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0</xdr:rowOff>
    </xdr:from>
    <xdr:to>
      <xdr:col>55</xdr:col>
      <xdr:colOff>0</xdr:colOff>
      <xdr:row>80</xdr:row>
      <xdr:rowOff>0</xdr:rowOff>
    </xdr:to>
    <xdr:cxnSp macro="">
      <xdr:nvCxnSpPr>
        <xdr:cNvPr id="359" name="直線コネクタ 358">
          <a:extLst>
            <a:ext uri="{FF2B5EF4-FFF2-40B4-BE49-F238E27FC236}">
              <a16:creationId xmlns:a16="http://schemas.microsoft.com/office/drawing/2014/main" id="{1C8B7358-3B66-446D-958F-4BF255DBCAFF}"/>
            </a:ext>
          </a:extLst>
        </xdr:cNvPr>
        <xdr:cNvCxnSpPr/>
      </xdr:nvCxnSpPr>
      <xdr:spPr>
        <a:xfrm>
          <a:off x="8686800" y="1296352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153035</xdr:rowOff>
    </xdr:from>
    <xdr:to>
      <xdr:col>46</xdr:col>
      <xdr:colOff>38100</xdr:colOff>
      <xdr:row>80</xdr:row>
      <xdr:rowOff>83185</xdr:rowOff>
    </xdr:to>
    <xdr:sp macro="" textlink="">
      <xdr:nvSpPr>
        <xdr:cNvPr id="360" name="楕円 359">
          <a:extLst>
            <a:ext uri="{FF2B5EF4-FFF2-40B4-BE49-F238E27FC236}">
              <a16:creationId xmlns:a16="http://schemas.microsoft.com/office/drawing/2014/main" id="{FBE91FBD-DD8A-42FC-A4DF-8EE65D3BD877}"/>
            </a:ext>
          </a:extLst>
        </xdr:cNvPr>
        <xdr:cNvSpPr/>
      </xdr:nvSpPr>
      <xdr:spPr>
        <a:xfrm>
          <a:off x="7839075" y="129546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0</xdr:rowOff>
    </xdr:from>
    <xdr:to>
      <xdr:col>50</xdr:col>
      <xdr:colOff>114300</xdr:colOff>
      <xdr:row>80</xdr:row>
      <xdr:rowOff>32385</xdr:rowOff>
    </xdr:to>
    <xdr:cxnSp macro="">
      <xdr:nvCxnSpPr>
        <xdr:cNvPr id="361" name="直線コネクタ 360">
          <a:extLst>
            <a:ext uri="{FF2B5EF4-FFF2-40B4-BE49-F238E27FC236}">
              <a16:creationId xmlns:a16="http://schemas.microsoft.com/office/drawing/2014/main" id="{8E4497DB-E585-46DC-AC57-903792121674}"/>
            </a:ext>
          </a:extLst>
        </xdr:cNvPr>
        <xdr:cNvCxnSpPr/>
      </xdr:nvCxnSpPr>
      <xdr:spPr>
        <a:xfrm flipV="1">
          <a:off x="7886700" y="12963525"/>
          <a:ext cx="8001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69215</xdr:rowOff>
    </xdr:from>
    <xdr:to>
      <xdr:col>41</xdr:col>
      <xdr:colOff>101600</xdr:colOff>
      <xdr:row>80</xdr:row>
      <xdr:rowOff>170815</xdr:rowOff>
    </xdr:to>
    <xdr:sp macro="" textlink="">
      <xdr:nvSpPr>
        <xdr:cNvPr id="362" name="楕円 361">
          <a:extLst>
            <a:ext uri="{FF2B5EF4-FFF2-40B4-BE49-F238E27FC236}">
              <a16:creationId xmlns:a16="http://schemas.microsoft.com/office/drawing/2014/main" id="{4637EA39-503C-496E-9E32-53B04255B812}"/>
            </a:ext>
          </a:extLst>
        </xdr:cNvPr>
        <xdr:cNvSpPr/>
      </xdr:nvSpPr>
      <xdr:spPr>
        <a:xfrm>
          <a:off x="7029450" y="130295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32385</xdr:rowOff>
    </xdr:from>
    <xdr:to>
      <xdr:col>45</xdr:col>
      <xdr:colOff>177800</xdr:colOff>
      <xdr:row>80</xdr:row>
      <xdr:rowOff>120650</xdr:rowOff>
    </xdr:to>
    <xdr:cxnSp macro="">
      <xdr:nvCxnSpPr>
        <xdr:cNvPr id="363" name="直線コネクタ 362">
          <a:extLst>
            <a:ext uri="{FF2B5EF4-FFF2-40B4-BE49-F238E27FC236}">
              <a16:creationId xmlns:a16="http://schemas.microsoft.com/office/drawing/2014/main" id="{4498A69E-0EA9-47C2-8C14-65737A5CC413}"/>
            </a:ext>
          </a:extLst>
        </xdr:cNvPr>
        <xdr:cNvCxnSpPr/>
      </xdr:nvCxnSpPr>
      <xdr:spPr>
        <a:xfrm flipV="1">
          <a:off x="7077075" y="12992735"/>
          <a:ext cx="809625"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69215</xdr:rowOff>
    </xdr:from>
    <xdr:to>
      <xdr:col>36</xdr:col>
      <xdr:colOff>165100</xdr:colOff>
      <xdr:row>80</xdr:row>
      <xdr:rowOff>170815</xdr:rowOff>
    </xdr:to>
    <xdr:sp macro="" textlink="">
      <xdr:nvSpPr>
        <xdr:cNvPr id="364" name="楕円 363">
          <a:extLst>
            <a:ext uri="{FF2B5EF4-FFF2-40B4-BE49-F238E27FC236}">
              <a16:creationId xmlns:a16="http://schemas.microsoft.com/office/drawing/2014/main" id="{AE53095E-3AAA-42ED-B119-2E20FA90175E}"/>
            </a:ext>
          </a:extLst>
        </xdr:cNvPr>
        <xdr:cNvSpPr/>
      </xdr:nvSpPr>
      <xdr:spPr>
        <a:xfrm>
          <a:off x="6238875" y="130295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120650</xdr:rowOff>
    </xdr:from>
    <xdr:to>
      <xdr:col>41</xdr:col>
      <xdr:colOff>50800</xdr:colOff>
      <xdr:row>80</xdr:row>
      <xdr:rowOff>120650</xdr:rowOff>
    </xdr:to>
    <xdr:cxnSp macro="">
      <xdr:nvCxnSpPr>
        <xdr:cNvPr id="365" name="直線コネクタ 364">
          <a:extLst>
            <a:ext uri="{FF2B5EF4-FFF2-40B4-BE49-F238E27FC236}">
              <a16:creationId xmlns:a16="http://schemas.microsoft.com/office/drawing/2014/main" id="{A0C5B35B-171C-4684-9F7D-03BDDFB9CC1D}"/>
            </a:ext>
          </a:extLst>
        </xdr:cNvPr>
        <xdr:cNvCxnSpPr/>
      </xdr:nvCxnSpPr>
      <xdr:spPr>
        <a:xfrm>
          <a:off x="6286500" y="1308735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158750</xdr:rowOff>
    </xdr:from>
    <xdr:ext cx="469900" cy="259080"/>
    <xdr:sp macro="" textlink="">
      <xdr:nvSpPr>
        <xdr:cNvPr id="366" name="n_1aveValue【福祉施設】&#10;一人当たり面積">
          <a:extLst>
            <a:ext uri="{FF2B5EF4-FFF2-40B4-BE49-F238E27FC236}">
              <a16:creationId xmlns:a16="http://schemas.microsoft.com/office/drawing/2014/main" id="{1FD03C14-BE00-4241-BFDE-B122F8937505}"/>
            </a:ext>
          </a:extLst>
        </xdr:cNvPr>
        <xdr:cNvSpPr txBox="1"/>
      </xdr:nvSpPr>
      <xdr:spPr>
        <a:xfrm>
          <a:off x="8458200" y="13611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158750</xdr:rowOff>
    </xdr:from>
    <xdr:ext cx="466725" cy="259080"/>
    <xdr:sp macro="" textlink="">
      <xdr:nvSpPr>
        <xdr:cNvPr id="367" name="n_2aveValue【福祉施設】&#10;一人当たり面積">
          <a:extLst>
            <a:ext uri="{FF2B5EF4-FFF2-40B4-BE49-F238E27FC236}">
              <a16:creationId xmlns:a16="http://schemas.microsoft.com/office/drawing/2014/main" id="{A02F8218-7893-4D18-96BA-D7C6F5AB80F6}"/>
            </a:ext>
          </a:extLst>
        </xdr:cNvPr>
        <xdr:cNvSpPr txBox="1"/>
      </xdr:nvSpPr>
      <xdr:spPr>
        <a:xfrm>
          <a:off x="7677150" y="136112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158750</xdr:rowOff>
    </xdr:from>
    <xdr:ext cx="466725" cy="259080"/>
    <xdr:sp macro="" textlink="">
      <xdr:nvSpPr>
        <xdr:cNvPr id="368" name="n_3aveValue【福祉施設】&#10;一人当たり面積">
          <a:extLst>
            <a:ext uri="{FF2B5EF4-FFF2-40B4-BE49-F238E27FC236}">
              <a16:creationId xmlns:a16="http://schemas.microsoft.com/office/drawing/2014/main" id="{9673454B-0016-471E-B19D-2CFD65CA03F4}"/>
            </a:ext>
          </a:extLst>
        </xdr:cNvPr>
        <xdr:cNvSpPr txBox="1"/>
      </xdr:nvSpPr>
      <xdr:spPr>
        <a:xfrm>
          <a:off x="6867525" y="136112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169545</xdr:rowOff>
    </xdr:from>
    <xdr:ext cx="466725" cy="255905"/>
    <xdr:sp macro="" textlink="">
      <xdr:nvSpPr>
        <xdr:cNvPr id="369" name="n_4aveValue【福祉施設】&#10;一人当たり面積">
          <a:extLst>
            <a:ext uri="{FF2B5EF4-FFF2-40B4-BE49-F238E27FC236}">
              <a16:creationId xmlns:a16="http://schemas.microsoft.com/office/drawing/2014/main" id="{6C5F3567-E5C4-4875-B755-522BC193EEC9}"/>
            </a:ext>
          </a:extLst>
        </xdr:cNvPr>
        <xdr:cNvSpPr txBox="1"/>
      </xdr:nvSpPr>
      <xdr:spPr>
        <a:xfrm>
          <a:off x="6067425" y="136093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78</xdr:row>
      <xdr:rowOff>67310</xdr:rowOff>
    </xdr:from>
    <xdr:ext cx="469900" cy="259080"/>
    <xdr:sp macro="" textlink="">
      <xdr:nvSpPr>
        <xdr:cNvPr id="370" name="n_1mainValue【福祉施設】&#10;一人当たり面積">
          <a:extLst>
            <a:ext uri="{FF2B5EF4-FFF2-40B4-BE49-F238E27FC236}">
              <a16:creationId xmlns:a16="http://schemas.microsoft.com/office/drawing/2014/main" id="{F13A7ABC-E3E7-4CC6-AC8E-85FDCB49EDCA}"/>
            </a:ext>
          </a:extLst>
        </xdr:cNvPr>
        <xdr:cNvSpPr txBox="1"/>
      </xdr:nvSpPr>
      <xdr:spPr>
        <a:xfrm>
          <a:off x="8458200" y="12703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78</xdr:row>
      <xdr:rowOff>99695</xdr:rowOff>
    </xdr:from>
    <xdr:ext cx="466725" cy="255905"/>
    <xdr:sp macro="" textlink="">
      <xdr:nvSpPr>
        <xdr:cNvPr id="371" name="n_2mainValue【福祉施設】&#10;一人当たり面積">
          <a:extLst>
            <a:ext uri="{FF2B5EF4-FFF2-40B4-BE49-F238E27FC236}">
              <a16:creationId xmlns:a16="http://schemas.microsoft.com/office/drawing/2014/main" id="{1C82B3B2-1272-454F-802A-E37A045FA1BD}"/>
            </a:ext>
          </a:extLst>
        </xdr:cNvPr>
        <xdr:cNvSpPr txBox="1"/>
      </xdr:nvSpPr>
      <xdr:spPr>
        <a:xfrm>
          <a:off x="7677150" y="1274254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79</xdr:row>
      <xdr:rowOff>15875</xdr:rowOff>
    </xdr:from>
    <xdr:ext cx="466725" cy="259080"/>
    <xdr:sp macro="" textlink="">
      <xdr:nvSpPr>
        <xdr:cNvPr id="372" name="n_3mainValue【福祉施設】&#10;一人当たり面積">
          <a:extLst>
            <a:ext uri="{FF2B5EF4-FFF2-40B4-BE49-F238E27FC236}">
              <a16:creationId xmlns:a16="http://schemas.microsoft.com/office/drawing/2014/main" id="{75C0C865-4F41-4BB6-B78E-103CC85254C3}"/>
            </a:ext>
          </a:extLst>
        </xdr:cNvPr>
        <xdr:cNvSpPr txBox="1"/>
      </xdr:nvSpPr>
      <xdr:spPr>
        <a:xfrm>
          <a:off x="6867525" y="128174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79</xdr:row>
      <xdr:rowOff>15875</xdr:rowOff>
    </xdr:from>
    <xdr:ext cx="466725" cy="259080"/>
    <xdr:sp macro="" textlink="">
      <xdr:nvSpPr>
        <xdr:cNvPr id="373" name="n_4mainValue【福祉施設】&#10;一人当たり面積">
          <a:extLst>
            <a:ext uri="{FF2B5EF4-FFF2-40B4-BE49-F238E27FC236}">
              <a16:creationId xmlns:a16="http://schemas.microsoft.com/office/drawing/2014/main" id="{0FFDEFFE-31ED-41A0-9B47-95B83ED36CB2}"/>
            </a:ext>
          </a:extLst>
        </xdr:cNvPr>
        <xdr:cNvSpPr txBox="1"/>
      </xdr:nvSpPr>
      <xdr:spPr>
        <a:xfrm>
          <a:off x="6067425" y="128174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7FA6A5F1-B0C7-45BD-BFD9-4386D837CB6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5FCC4FFA-6077-4A47-A512-D5757DF159F2}"/>
            </a:ext>
          </a:extLst>
        </xdr:cNvPr>
        <xdr:cNvSpPr/>
      </xdr:nvSpPr>
      <xdr:spPr>
        <a:xfrm>
          <a:off x="80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AAD4CAF5-B7EA-4B78-B67A-FEF8F897E3D1}"/>
            </a:ext>
          </a:extLst>
        </xdr:cNvPr>
        <xdr:cNvSpPr/>
      </xdr:nvSpPr>
      <xdr:spPr>
        <a:xfrm>
          <a:off x="80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DFE3BBC2-C727-4CEB-98F7-940AF17D9AAA}"/>
            </a:ext>
          </a:extLst>
        </xdr:cNvPr>
        <xdr:cNvSpPr/>
      </xdr:nvSpPr>
      <xdr:spPr>
        <a:xfrm>
          <a:off x="17145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5A71983C-4387-4DF6-9428-135615052A38}"/>
            </a:ext>
          </a:extLst>
        </xdr:cNvPr>
        <xdr:cNvSpPr/>
      </xdr:nvSpPr>
      <xdr:spPr>
        <a:xfrm>
          <a:off x="17145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92C748B3-0CD2-4A15-8A5B-BD9D031ACA26}"/>
            </a:ext>
          </a:extLst>
        </xdr:cNvPr>
        <xdr:cNvSpPr/>
      </xdr:nvSpPr>
      <xdr:spPr>
        <a:xfrm>
          <a:off x="27432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8A28FAFC-F9E8-422C-AF6F-C934E775ADCC}"/>
            </a:ext>
          </a:extLst>
        </xdr:cNvPr>
        <xdr:cNvSpPr/>
      </xdr:nvSpPr>
      <xdr:spPr>
        <a:xfrm>
          <a:off x="27432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6BD172B4-DD01-4129-9801-B5E4C532E8FB}"/>
            </a:ext>
          </a:extLst>
        </xdr:cNvPr>
        <xdr:cNvSpPr/>
      </xdr:nvSpPr>
      <xdr:spPr>
        <a:xfrm>
          <a:off x="6858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2" name="テキスト ボックス 381">
          <a:extLst>
            <a:ext uri="{FF2B5EF4-FFF2-40B4-BE49-F238E27FC236}">
              <a16:creationId xmlns:a16="http://schemas.microsoft.com/office/drawing/2014/main" id="{3D01B0F9-7647-42CA-AA52-80F46B317332}"/>
            </a:ext>
          </a:extLst>
        </xdr:cNvPr>
        <xdr:cNvSpPr txBox="1"/>
      </xdr:nvSpPr>
      <xdr:spPr>
        <a:xfrm>
          <a:off x="666750" y="157162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C0ABE967-3357-4B28-9998-827845959316}"/>
            </a:ext>
          </a:extLst>
        </xdr:cNvPr>
        <xdr:cNvCxnSpPr/>
      </xdr:nvCxnSpPr>
      <xdr:spPr>
        <a:xfrm>
          <a:off x="6858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4" name="テキスト ボックス 383">
          <a:extLst>
            <a:ext uri="{FF2B5EF4-FFF2-40B4-BE49-F238E27FC236}">
              <a16:creationId xmlns:a16="http://schemas.microsoft.com/office/drawing/2014/main" id="{588C0949-1F48-4A48-AEA2-1CB934311C74}"/>
            </a:ext>
          </a:extLst>
        </xdr:cNvPr>
        <xdr:cNvSpPr txBox="1"/>
      </xdr:nvSpPr>
      <xdr:spPr>
        <a:xfrm>
          <a:off x="278765" y="18047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9DBD2355-E06C-4F11-B71F-BBF2986D822B}"/>
            </a:ext>
          </a:extLst>
        </xdr:cNvPr>
        <xdr:cNvCxnSpPr/>
      </xdr:nvCxnSpPr>
      <xdr:spPr>
        <a:xfrm>
          <a:off x="685800" y="17811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185" cy="259080"/>
    <xdr:sp macro="" textlink="">
      <xdr:nvSpPr>
        <xdr:cNvPr id="386" name="テキスト ボックス 385">
          <a:extLst>
            <a:ext uri="{FF2B5EF4-FFF2-40B4-BE49-F238E27FC236}">
              <a16:creationId xmlns:a16="http://schemas.microsoft.com/office/drawing/2014/main" id="{5590F288-DB68-4DC8-9362-CE7AF04E8717}"/>
            </a:ext>
          </a:extLst>
        </xdr:cNvPr>
        <xdr:cNvSpPr txBox="1"/>
      </xdr:nvSpPr>
      <xdr:spPr>
        <a:xfrm>
          <a:off x="278765" y="17666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C36E97E1-AE5B-4F41-97DF-400AC522ACD3}"/>
            </a:ext>
          </a:extLst>
        </xdr:cNvPr>
        <xdr:cNvCxnSpPr/>
      </xdr:nvCxnSpPr>
      <xdr:spPr>
        <a:xfrm>
          <a:off x="685800" y="17430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5905"/>
    <xdr:sp macro="" textlink="">
      <xdr:nvSpPr>
        <xdr:cNvPr id="388" name="テキスト ボックス 387">
          <a:extLst>
            <a:ext uri="{FF2B5EF4-FFF2-40B4-BE49-F238E27FC236}">
              <a16:creationId xmlns:a16="http://schemas.microsoft.com/office/drawing/2014/main" id="{751043D2-C0F5-4220-922F-30D07334415D}"/>
            </a:ext>
          </a:extLst>
        </xdr:cNvPr>
        <xdr:cNvSpPr txBox="1"/>
      </xdr:nvSpPr>
      <xdr:spPr>
        <a:xfrm>
          <a:off x="339725" y="172853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1E736920-53BF-48A2-BBB7-7B7B04888CF4}"/>
            </a:ext>
          </a:extLst>
        </xdr:cNvPr>
        <xdr:cNvCxnSpPr/>
      </xdr:nvCxnSpPr>
      <xdr:spPr>
        <a:xfrm>
          <a:off x="685800" y="17049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0" name="テキスト ボックス 389">
          <a:extLst>
            <a:ext uri="{FF2B5EF4-FFF2-40B4-BE49-F238E27FC236}">
              <a16:creationId xmlns:a16="http://schemas.microsoft.com/office/drawing/2014/main" id="{C85466F2-3BC6-477B-A8B2-BA0A92A06A49}"/>
            </a:ext>
          </a:extLst>
        </xdr:cNvPr>
        <xdr:cNvSpPr txBox="1"/>
      </xdr:nvSpPr>
      <xdr:spPr>
        <a:xfrm>
          <a:off x="339725" y="16904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657C30AE-02B6-4D7A-9B5B-6B6964E616F1}"/>
            </a:ext>
          </a:extLst>
        </xdr:cNvPr>
        <xdr:cNvCxnSpPr/>
      </xdr:nvCxnSpPr>
      <xdr:spPr>
        <a:xfrm>
          <a:off x="685800" y="16668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2" name="テキスト ボックス 391">
          <a:extLst>
            <a:ext uri="{FF2B5EF4-FFF2-40B4-BE49-F238E27FC236}">
              <a16:creationId xmlns:a16="http://schemas.microsoft.com/office/drawing/2014/main" id="{CADC0DCC-7791-4EFF-9CA6-356D6FD8D1E1}"/>
            </a:ext>
          </a:extLst>
        </xdr:cNvPr>
        <xdr:cNvSpPr txBox="1"/>
      </xdr:nvSpPr>
      <xdr:spPr>
        <a:xfrm>
          <a:off x="339725" y="16523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BE6C42A9-6B67-4523-867C-BA137C764CB2}"/>
            </a:ext>
          </a:extLst>
        </xdr:cNvPr>
        <xdr:cNvCxnSpPr/>
      </xdr:nvCxnSpPr>
      <xdr:spPr>
        <a:xfrm>
          <a:off x="685800" y="1628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5905"/>
    <xdr:sp macro="" textlink="">
      <xdr:nvSpPr>
        <xdr:cNvPr id="394" name="テキスト ボックス 393">
          <a:extLst>
            <a:ext uri="{FF2B5EF4-FFF2-40B4-BE49-F238E27FC236}">
              <a16:creationId xmlns:a16="http://schemas.microsoft.com/office/drawing/2014/main" id="{1DC00E0C-A9F6-4A47-A5B4-98F6A32DC798}"/>
            </a:ext>
          </a:extLst>
        </xdr:cNvPr>
        <xdr:cNvSpPr txBox="1"/>
      </xdr:nvSpPr>
      <xdr:spPr>
        <a:xfrm>
          <a:off x="339725" y="161423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6B08C39C-1E7F-429C-91BE-38C89CC409CB}"/>
            </a:ext>
          </a:extLst>
        </xdr:cNvPr>
        <xdr:cNvCxnSpPr/>
      </xdr:nvCxnSpPr>
      <xdr:spPr>
        <a:xfrm>
          <a:off x="6858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5915" cy="259080"/>
    <xdr:sp macro="" textlink="">
      <xdr:nvSpPr>
        <xdr:cNvPr id="396" name="テキスト ボックス 395">
          <a:extLst>
            <a:ext uri="{FF2B5EF4-FFF2-40B4-BE49-F238E27FC236}">
              <a16:creationId xmlns:a16="http://schemas.microsoft.com/office/drawing/2014/main" id="{26A2D769-7FC1-45DA-B0AB-0274C1715B92}"/>
            </a:ext>
          </a:extLst>
        </xdr:cNvPr>
        <xdr:cNvSpPr txBox="1"/>
      </xdr:nvSpPr>
      <xdr:spPr>
        <a:xfrm>
          <a:off x="387985" y="15761335"/>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ADD0BB51-43EB-4B36-AB4F-C00DC71B2256}"/>
            </a:ext>
          </a:extLst>
        </xdr:cNvPr>
        <xdr:cNvSpPr/>
      </xdr:nvSpPr>
      <xdr:spPr>
        <a:xfrm>
          <a:off x="6858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4954E7BD-3769-4E86-9386-7BD18B39FF2C}"/>
            </a:ext>
          </a:extLst>
        </xdr:cNvPr>
        <xdr:cNvCxnSpPr/>
      </xdr:nvCxnSpPr>
      <xdr:spPr>
        <a:xfrm flipV="1">
          <a:off x="4180840" y="16297910"/>
          <a:ext cx="0" cy="1513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9900" cy="255905"/>
    <xdr:sp macro="" textlink="">
      <xdr:nvSpPr>
        <xdr:cNvPr id="399" name="【市民会館】&#10;有形固定資産減価償却率最小値テキスト">
          <a:extLst>
            <a:ext uri="{FF2B5EF4-FFF2-40B4-BE49-F238E27FC236}">
              <a16:creationId xmlns:a16="http://schemas.microsoft.com/office/drawing/2014/main" id="{7202E313-C1EE-4DCC-83FF-400548AACB03}"/>
            </a:ext>
          </a:extLst>
        </xdr:cNvPr>
        <xdr:cNvSpPr txBox="1"/>
      </xdr:nvSpPr>
      <xdr:spPr>
        <a:xfrm>
          <a:off x="4219575" y="178187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FB7E76C3-7FF2-4C54-90C6-13538C9D6A04}"/>
            </a:ext>
          </a:extLst>
        </xdr:cNvPr>
        <xdr:cNvCxnSpPr/>
      </xdr:nvCxnSpPr>
      <xdr:spPr>
        <a:xfrm>
          <a:off x="4105275" y="178117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132080</xdr:rowOff>
    </xdr:from>
    <xdr:ext cx="405130" cy="255905"/>
    <xdr:sp macro="" textlink="">
      <xdr:nvSpPr>
        <xdr:cNvPr id="401" name="【市民会館】&#10;有形固定資産減価償却率最大値テキスト">
          <a:extLst>
            <a:ext uri="{FF2B5EF4-FFF2-40B4-BE49-F238E27FC236}">
              <a16:creationId xmlns:a16="http://schemas.microsoft.com/office/drawing/2014/main" id="{0ACFC73E-44EA-4A98-A32D-5BAF5F38741D}"/>
            </a:ext>
          </a:extLst>
        </xdr:cNvPr>
        <xdr:cNvSpPr txBox="1"/>
      </xdr:nvSpPr>
      <xdr:spPr>
        <a:xfrm>
          <a:off x="4219575" y="1607693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13335</xdr:rowOff>
    </xdr:from>
    <xdr:to>
      <xdr:col>24</xdr:col>
      <xdr:colOff>152400</xdr:colOff>
      <xdr:row>100</xdr:row>
      <xdr:rowOff>13335</xdr:rowOff>
    </xdr:to>
    <xdr:cxnSp macro="">
      <xdr:nvCxnSpPr>
        <xdr:cNvPr id="402" name="直線コネクタ 401">
          <a:extLst>
            <a:ext uri="{FF2B5EF4-FFF2-40B4-BE49-F238E27FC236}">
              <a16:creationId xmlns:a16="http://schemas.microsoft.com/office/drawing/2014/main" id="{774F406F-6492-476F-88B3-BAF40D6C5FB3}"/>
            </a:ext>
          </a:extLst>
        </xdr:cNvPr>
        <xdr:cNvCxnSpPr/>
      </xdr:nvCxnSpPr>
      <xdr:spPr>
        <a:xfrm>
          <a:off x="4105275" y="162979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47625</xdr:rowOff>
    </xdr:from>
    <xdr:ext cx="405130" cy="259080"/>
    <xdr:sp macro="" textlink="">
      <xdr:nvSpPr>
        <xdr:cNvPr id="403" name="【市民会館】&#10;有形固定資産減価償却率平均値テキスト">
          <a:extLst>
            <a:ext uri="{FF2B5EF4-FFF2-40B4-BE49-F238E27FC236}">
              <a16:creationId xmlns:a16="http://schemas.microsoft.com/office/drawing/2014/main" id="{747A1E42-4334-4D78-ABDA-14ABA7906CF4}"/>
            </a:ext>
          </a:extLst>
        </xdr:cNvPr>
        <xdr:cNvSpPr txBox="1"/>
      </xdr:nvSpPr>
      <xdr:spPr>
        <a:xfrm>
          <a:off x="4219575" y="168465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69215</xdr:rowOff>
    </xdr:from>
    <xdr:to>
      <xdr:col>24</xdr:col>
      <xdr:colOff>114300</xdr:colOff>
      <xdr:row>103</xdr:row>
      <xdr:rowOff>170815</xdr:rowOff>
    </xdr:to>
    <xdr:sp macro="" textlink="">
      <xdr:nvSpPr>
        <xdr:cNvPr id="404" name="フローチャート: 判断 403">
          <a:extLst>
            <a:ext uri="{FF2B5EF4-FFF2-40B4-BE49-F238E27FC236}">
              <a16:creationId xmlns:a16="http://schemas.microsoft.com/office/drawing/2014/main" id="{FF13D71F-8571-4F30-B870-C1463AA03A68}"/>
            </a:ext>
          </a:extLst>
        </xdr:cNvPr>
        <xdr:cNvSpPr/>
      </xdr:nvSpPr>
      <xdr:spPr>
        <a:xfrm>
          <a:off x="4124325" y="168681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D7C471BB-61A0-4838-9643-9DB1B6E586D1}"/>
            </a:ext>
          </a:extLst>
        </xdr:cNvPr>
        <xdr:cNvSpPr/>
      </xdr:nvSpPr>
      <xdr:spPr>
        <a:xfrm>
          <a:off x="3381375" y="168560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C9FDE508-70BC-4EA6-861B-46DF9928BFF1}"/>
            </a:ext>
          </a:extLst>
        </xdr:cNvPr>
        <xdr:cNvSpPr/>
      </xdr:nvSpPr>
      <xdr:spPr>
        <a:xfrm>
          <a:off x="2571750" y="16819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1CF8F92E-4D92-440F-BD61-3575EB3CDC53}"/>
            </a:ext>
          </a:extLst>
        </xdr:cNvPr>
        <xdr:cNvSpPr/>
      </xdr:nvSpPr>
      <xdr:spPr>
        <a:xfrm>
          <a:off x="1781175" y="1683258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30A36B26-217F-492F-AF65-D5184B8656EB}"/>
            </a:ext>
          </a:extLst>
        </xdr:cNvPr>
        <xdr:cNvSpPr/>
      </xdr:nvSpPr>
      <xdr:spPr>
        <a:xfrm>
          <a:off x="981075" y="16830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09" name="テキスト ボックス 408">
          <a:extLst>
            <a:ext uri="{FF2B5EF4-FFF2-40B4-BE49-F238E27FC236}">
              <a16:creationId xmlns:a16="http://schemas.microsoft.com/office/drawing/2014/main" id="{BFE3B5BE-3511-47C4-AB94-CB81AC6CE635}"/>
            </a:ext>
          </a:extLst>
        </xdr:cNvPr>
        <xdr:cNvSpPr txBox="1"/>
      </xdr:nvSpPr>
      <xdr:spPr>
        <a:xfrm>
          <a:off x="40100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354D3524-6568-46DC-ACE5-ECF978EBAF27}"/>
            </a:ext>
          </a:extLst>
        </xdr:cNvPr>
        <xdr:cNvSpPr txBox="1"/>
      </xdr:nvSpPr>
      <xdr:spPr>
        <a:xfrm>
          <a:off x="32575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A23E0B98-BE59-4535-A7BF-09F6B44AB1DE}"/>
            </a:ext>
          </a:extLst>
        </xdr:cNvPr>
        <xdr:cNvSpPr txBox="1"/>
      </xdr:nvSpPr>
      <xdr:spPr>
        <a:xfrm>
          <a:off x="24479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5455FEA6-CCD1-4F92-A937-31C734E1C740}"/>
            </a:ext>
          </a:extLst>
        </xdr:cNvPr>
        <xdr:cNvSpPr txBox="1"/>
      </xdr:nvSpPr>
      <xdr:spPr>
        <a:xfrm>
          <a:off x="1657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E0E4ED18-E5E0-448D-B0B2-D5999361D33E}"/>
            </a:ext>
          </a:extLst>
        </xdr:cNvPr>
        <xdr:cNvSpPr txBox="1"/>
      </xdr:nvSpPr>
      <xdr:spPr>
        <a:xfrm>
          <a:off x="8572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101</xdr:row>
      <xdr:rowOff>52070</xdr:rowOff>
    </xdr:from>
    <xdr:to>
      <xdr:col>24</xdr:col>
      <xdr:colOff>114300</xdr:colOff>
      <xdr:row>101</xdr:row>
      <xdr:rowOff>153670</xdr:rowOff>
    </xdr:to>
    <xdr:sp macro="" textlink="">
      <xdr:nvSpPr>
        <xdr:cNvPr id="414" name="楕円 413">
          <a:extLst>
            <a:ext uri="{FF2B5EF4-FFF2-40B4-BE49-F238E27FC236}">
              <a16:creationId xmlns:a16="http://schemas.microsoft.com/office/drawing/2014/main" id="{DF4A46D6-9593-422F-B844-2DD968041FAF}"/>
            </a:ext>
          </a:extLst>
        </xdr:cNvPr>
        <xdr:cNvSpPr/>
      </xdr:nvSpPr>
      <xdr:spPr>
        <a:xfrm>
          <a:off x="4124325" y="16508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74930</xdr:rowOff>
    </xdr:from>
    <xdr:ext cx="405130" cy="255905"/>
    <xdr:sp macro="" textlink="">
      <xdr:nvSpPr>
        <xdr:cNvPr id="415" name="【市民会館】&#10;有形固定資産減価償却率該当値テキスト">
          <a:extLst>
            <a:ext uri="{FF2B5EF4-FFF2-40B4-BE49-F238E27FC236}">
              <a16:creationId xmlns:a16="http://schemas.microsoft.com/office/drawing/2014/main" id="{7C76AD69-D148-4493-A85F-480A3D78CE9B}"/>
            </a:ext>
          </a:extLst>
        </xdr:cNvPr>
        <xdr:cNvSpPr txBox="1"/>
      </xdr:nvSpPr>
      <xdr:spPr>
        <a:xfrm>
          <a:off x="4219575" y="163626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101</xdr:row>
      <xdr:rowOff>10160</xdr:rowOff>
    </xdr:from>
    <xdr:to>
      <xdr:col>20</xdr:col>
      <xdr:colOff>38100</xdr:colOff>
      <xdr:row>101</xdr:row>
      <xdr:rowOff>111760</xdr:rowOff>
    </xdr:to>
    <xdr:sp macro="" textlink="">
      <xdr:nvSpPr>
        <xdr:cNvPr id="416" name="楕円 415">
          <a:extLst>
            <a:ext uri="{FF2B5EF4-FFF2-40B4-BE49-F238E27FC236}">
              <a16:creationId xmlns:a16="http://schemas.microsoft.com/office/drawing/2014/main" id="{63C5F71D-35D2-4A86-B229-4C71B5C32002}"/>
            </a:ext>
          </a:extLst>
        </xdr:cNvPr>
        <xdr:cNvSpPr/>
      </xdr:nvSpPr>
      <xdr:spPr>
        <a:xfrm>
          <a:off x="3381375" y="164661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60960</xdr:rowOff>
    </xdr:from>
    <xdr:to>
      <xdr:col>24</xdr:col>
      <xdr:colOff>63500</xdr:colOff>
      <xdr:row>101</xdr:row>
      <xdr:rowOff>102870</xdr:rowOff>
    </xdr:to>
    <xdr:cxnSp macro="">
      <xdr:nvCxnSpPr>
        <xdr:cNvPr id="417" name="直線コネクタ 416">
          <a:extLst>
            <a:ext uri="{FF2B5EF4-FFF2-40B4-BE49-F238E27FC236}">
              <a16:creationId xmlns:a16="http://schemas.microsoft.com/office/drawing/2014/main" id="{38ECCD4F-3012-4643-964B-832D919EA9D2}"/>
            </a:ext>
          </a:extLst>
        </xdr:cNvPr>
        <xdr:cNvCxnSpPr/>
      </xdr:nvCxnSpPr>
      <xdr:spPr>
        <a:xfrm>
          <a:off x="3429000" y="16523335"/>
          <a:ext cx="75247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137795</xdr:rowOff>
    </xdr:from>
    <xdr:to>
      <xdr:col>15</xdr:col>
      <xdr:colOff>101600</xdr:colOff>
      <xdr:row>101</xdr:row>
      <xdr:rowOff>67945</xdr:rowOff>
    </xdr:to>
    <xdr:sp macro="" textlink="">
      <xdr:nvSpPr>
        <xdr:cNvPr id="418" name="楕円 417">
          <a:extLst>
            <a:ext uri="{FF2B5EF4-FFF2-40B4-BE49-F238E27FC236}">
              <a16:creationId xmlns:a16="http://schemas.microsoft.com/office/drawing/2014/main" id="{2B83A557-F0B8-4098-B11E-3C817AB3A02A}"/>
            </a:ext>
          </a:extLst>
        </xdr:cNvPr>
        <xdr:cNvSpPr/>
      </xdr:nvSpPr>
      <xdr:spPr>
        <a:xfrm>
          <a:off x="2571750" y="164287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17780</xdr:rowOff>
    </xdr:from>
    <xdr:to>
      <xdr:col>19</xdr:col>
      <xdr:colOff>177800</xdr:colOff>
      <xdr:row>101</xdr:row>
      <xdr:rowOff>60960</xdr:rowOff>
    </xdr:to>
    <xdr:cxnSp macro="">
      <xdr:nvCxnSpPr>
        <xdr:cNvPr id="419" name="直線コネクタ 418">
          <a:extLst>
            <a:ext uri="{FF2B5EF4-FFF2-40B4-BE49-F238E27FC236}">
              <a16:creationId xmlns:a16="http://schemas.microsoft.com/office/drawing/2014/main" id="{6A22CBC0-CA86-4681-85D3-C9FD53AD60DA}"/>
            </a:ext>
          </a:extLst>
        </xdr:cNvPr>
        <xdr:cNvCxnSpPr/>
      </xdr:nvCxnSpPr>
      <xdr:spPr>
        <a:xfrm>
          <a:off x="2619375" y="16476980"/>
          <a:ext cx="809625"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97790</xdr:rowOff>
    </xdr:from>
    <xdr:to>
      <xdr:col>10</xdr:col>
      <xdr:colOff>165100</xdr:colOff>
      <xdr:row>101</xdr:row>
      <xdr:rowOff>27940</xdr:rowOff>
    </xdr:to>
    <xdr:sp macro="" textlink="">
      <xdr:nvSpPr>
        <xdr:cNvPr id="420" name="楕円 419">
          <a:extLst>
            <a:ext uri="{FF2B5EF4-FFF2-40B4-BE49-F238E27FC236}">
              <a16:creationId xmlns:a16="http://schemas.microsoft.com/office/drawing/2014/main" id="{C87CB81F-47EF-4E1E-A000-204717B9EF0D}"/>
            </a:ext>
          </a:extLst>
        </xdr:cNvPr>
        <xdr:cNvSpPr/>
      </xdr:nvSpPr>
      <xdr:spPr>
        <a:xfrm>
          <a:off x="1781175" y="163855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148590</xdr:rowOff>
    </xdr:from>
    <xdr:to>
      <xdr:col>15</xdr:col>
      <xdr:colOff>50800</xdr:colOff>
      <xdr:row>101</xdr:row>
      <xdr:rowOff>17780</xdr:rowOff>
    </xdr:to>
    <xdr:cxnSp macro="">
      <xdr:nvCxnSpPr>
        <xdr:cNvPr id="421" name="直線コネクタ 420">
          <a:extLst>
            <a:ext uri="{FF2B5EF4-FFF2-40B4-BE49-F238E27FC236}">
              <a16:creationId xmlns:a16="http://schemas.microsoft.com/office/drawing/2014/main" id="{E1F378C0-2220-4E51-BAA9-BE866A4D8E3B}"/>
            </a:ext>
          </a:extLst>
        </xdr:cNvPr>
        <xdr:cNvCxnSpPr/>
      </xdr:nvCxnSpPr>
      <xdr:spPr>
        <a:xfrm>
          <a:off x="1828800" y="16433165"/>
          <a:ext cx="79057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59690</xdr:rowOff>
    </xdr:from>
    <xdr:to>
      <xdr:col>6</xdr:col>
      <xdr:colOff>38100</xdr:colOff>
      <xdr:row>100</xdr:row>
      <xdr:rowOff>161290</xdr:rowOff>
    </xdr:to>
    <xdr:sp macro="" textlink="">
      <xdr:nvSpPr>
        <xdr:cNvPr id="422" name="楕円 421">
          <a:extLst>
            <a:ext uri="{FF2B5EF4-FFF2-40B4-BE49-F238E27FC236}">
              <a16:creationId xmlns:a16="http://schemas.microsoft.com/office/drawing/2014/main" id="{89CAE602-0D48-44E9-BB35-3321D0DAE913}"/>
            </a:ext>
          </a:extLst>
        </xdr:cNvPr>
        <xdr:cNvSpPr/>
      </xdr:nvSpPr>
      <xdr:spPr>
        <a:xfrm>
          <a:off x="981075" y="163474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110490</xdr:rowOff>
    </xdr:from>
    <xdr:to>
      <xdr:col>10</xdr:col>
      <xdr:colOff>114300</xdr:colOff>
      <xdr:row>100</xdr:row>
      <xdr:rowOff>148590</xdr:rowOff>
    </xdr:to>
    <xdr:cxnSp macro="">
      <xdr:nvCxnSpPr>
        <xdr:cNvPr id="423" name="直線コネクタ 422">
          <a:extLst>
            <a:ext uri="{FF2B5EF4-FFF2-40B4-BE49-F238E27FC236}">
              <a16:creationId xmlns:a16="http://schemas.microsoft.com/office/drawing/2014/main" id="{2C53275C-9B23-4D23-8877-E4C9D9F937B1}"/>
            </a:ext>
          </a:extLst>
        </xdr:cNvPr>
        <xdr:cNvCxnSpPr/>
      </xdr:nvCxnSpPr>
      <xdr:spPr>
        <a:xfrm>
          <a:off x="1028700" y="16395065"/>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146685</xdr:rowOff>
    </xdr:from>
    <xdr:ext cx="405130" cy="255905"/>
    <xdr:sp macro="" textlink="">
      <xdr:nvSpPr>
        <xdr:cNvPr id="424" name="n_1aveValue【市民会館】&#10;有形固定資産減価償却率">
          <a:extLst>
            <a:ext uri="{FF2B5EF4-FFF2-40B4-BE49-F238E27FC236}">
              <a16:creationId xmlns:a16="http://schemas.microsoft.com/office/drawing/2014/main" id="{78123E0E-C9E0-4174-BE74-5C2451D4F284}"/>
            </a:ext>
          </a:extLst>
        </xdr:cNvPr>
        <xdr:cNvSpPr txBox="1"/>
      </xdr:nvSpPr>
      <xdr:spPr>
        <a:xfrm>
          <a:off x="3239135" y="169456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110490</xdr:rowOff>
    </xdr:from>
    <xdr:ext cx="401955" cy="255905"/>
    <xdr:sp macro="" textlink="">
      <xdr:nvSpPr>
        <xdr:cNvPr id="425" name="n_2aveValue【市民会館】&#10;有形固定資産減価償却率">
          <a:extLst>
            <a:ext uri="{FF2B5EF4-FFF2-40B4-BE49-F238E27FC236}">
              <a16:creationId xmlns:a16="http://schemas.microsoft.com/office/drawing/2014/main" id="{0E334CAC-BDB4-4372-A581-DDB4CBF08ED9}"/>
            </a:ext>
          </a:extLst>
        </xdr:cNvPr>
        <xdr:cNvSpPr txBox="1"/>
      </xdr:nvSpPr>
      <xdr:spPr>
        <a:xfrm>
          <a:off x="2439035" y="169094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120650</xdr:rowOff>
    </xdr:from>
    <xdr:ext cx="401955" cy="255905"/>
    <xdr:sp macro="" textlink="">
      <xdr:nvSpPr>
        <xdr:cNvPr id="426" name="n_3aveValue【市民会館】&#10;有形固定資産減価償却率">
          <a:extLst>
            <a:ext uri="{FF2B5EF4-FFF2-40B4-BE49-F238E27FC236}">
              <a16:creationId xmlns:a16="http://schemas.microsoft.com/office/drawing/2014/main" id="{2C38B8FC-7988-4AC9-B4F7-010C735307FF}"/>
            </a:ext>
          </a:extLst>
        </xdr:cNvPr>
        <xdr:cNvSpPr txBox="1"/>
      </xdr:nvSpPr>
      <xdr:spPr>
        <a:xfrm>
          <a:off x="1648460" y="169259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118110</xdr:rowOff>
    </xdr:from>
    <xdr:ext cx="401955" cy="259080"/>
    <xdr:sp macro="" textlink="">
      <xdr:nvSpPr>
        <xdr:cNvPr id="427" name="n_4aveValue【市民会館】&#10;有形固定資産減価償却率">
          <a:extLst>
            <a:ext uri="{FF2B5EF4-FFF2-40B4-BE49-F238E27FC236}">
              <a16:creationId xmlns:a16="http://schemas.microsoft.com/office/drawing/2014/main" id="{7DAA8683-22AE-46FA-AC38-B4E03A4B52A3}"/>
            </a:ext>
          </a:extLst>
        </xdr:cNvPr>
        <xdr:cNvSpPr txBox="1"/>
      </xdr:nvSpPr>
      <xdr:spPr>
        <a:xfrm>
          <a:off x="848360" y="169233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99</xdr:row>
      <xdr:rowOff>128270</xdr:rowOff>
    </xdr:from>
    <xdr:ext cx="405130" cy="259080"/>
    <xdr:sp macro="" textlink="">
      <xdr:nvSpPr>
        <xdr:cNvPr id="428" name="n_1mainValue【市民会館】&#10;有形固定資産減価償却率">
          <a:extLst>
            <a:ext uri="{FF2B5EF4-FFF2-40B4-BE49-F238E27FC236}">
              <a16:creationId xmlns:a16="http://schemas.microsoft.com/office/drawing/2014/main" id="{80A2A953-93BE-471F-BCAC-7091F38F3CB3}"/>
            </a:ext>
          </a:extLst>
        </xdr:cNvPr>
        <xdr:cNvSpPr txBox="1"/>
      </xdr:nvSpPr>
      <xdr:spPr>
        <a:xfrm>
          <a:off x="3239135" y="162413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99</xdr:row>
      <xdr:rowOff>84455</xdr:rowOff>
    </xdr:from>
    <xdr:ext cx="401955" cy="259080"/>
    <xdr:sp macro="" textlink="">
      <xdr:nvSpPr>
        <xdr:cNvPr id="429" name="n_2mainValue【市民会館】&#10;有形固定資産減価償却率">
          <a:extLst>
            <a:ext uri="{FF2B5EF4-FFF2-40B4-BE49-F238E27FC236}">
              <a16:creationId xmlns:a16="http://schemas.microsoft.com/office/drawing/2014/main" id="{F2495BBF-3CBB-40CC-B474-3CDE7B592A48}"/>
            </a:ext>
          </a:extLst>
        </xdr:cNvPr>
        <xdr:cNvSpPr txBox="1"/>
      </xdr:nvSpPr>
      <xdr:spPr>
        <a:xfrm>
          <a:off x="2439035" y="162039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99</xdr:row>
      <xdr:rowOff>44450</xdr:rowOff>
    </xdr:from>
    <xdr:ext cx="401955" cy="259080"/>
    <xdr:sp macro="" textlink="">
      <xdr:nvSpPr>
        <xdr:cNvPr id="430" name="n_3mainValue【市民会館】&#10;有形固定資産減価償却率">
          <a:extLst>
            <a:ext uri="{FF2B5EF4-FFF2-40B4-BE49-F238E27FC236}">
              <a16:creationId xmlns:a16="http://schemas.microsoft.com/office/drawing/2014/main" id="{97AB67AA-D248-4FEB-84A1-C580BC95B1DC}"/>
            </a:ext>
          </a:extLst>
        </xdr:cNvPr>
        <xdr:cNvSpPr txBox="1"/>
      </xdr:nvSpPr>
      <xdr:spPr>
        <a:xfrm>
          <a:off x="1648460" y="161639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99</xdr:row>
      <xdr:rowOff>6350</xdr:rowOff>
    </xdr:from>
    <xdr:ext cx="401955" cy="255905"/>
    <xdr:sp macro="" textlink="">
      <xdr:nvSpPr>
        <xdr:cNvPr id="431" name="n_4mainValue【市民会館】&#10;有形固定資産減価償却率">
          <a:extLst>
            <a:ext uri="{FF2B5EF4-FFF2-40B4-BE49-F238E27FC236}">
              <a16:creationId xmlns:a16="http://schemas.microsoft.com/office/drawing/2014/main" id="{CC1F84E7-DAD3-4213-9134-52AC0C22E6CF}"/>
            </a:ext>
          </a:extLst>
        </xdr:cNvPr>
        <xdr:cNvSpPr txBox="1"/>
      </xdr:nvSpPr>
      <xdr:spPr>
        <a:xfrm>
          <a:off x="848360" y="161258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C0A83B4C-2CAE-4707-A493-B402373BE5D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829B6B8D-2362-4E37-A91A-F68A82D58E11}"/>
            </a:ext>
          </a:extLst>
        </xdr:cNvPr>
        <xdr:cNvSpPr/>
      </xdr:nvSpPr>
      <xdr:spPr>
        <a:xfrm>
          <a:off x="60674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5D5DBB9A-CF94-4EF2-8EB3-841E2A72F5B0}"/>
            </a:ext>
          </a:extLst>
        </xdr:cNvPr>
        <xdr:cNvSpPr/>
      </xdr:nvSpPr>
      <xdr:spPr>
        <a:xfrm>
          <a:off x="60674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2BBAC79B-CB9D-4717-AF2C-D72877C207E4}"/>
            </a:ext>
          </a:extLst>
        </xdr:cNvPr>
        <xdr:cNvSpPr/>
      </xdr:nvSpPr>
      <xdr:spPr>
        <a:xfrm>
          <a:off x="69818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5B281A96-DDA3-4D8A-8E76-677BD0B17195}"/>
            </a:ext>
          </a:extLst>
        </xdr:cNvPr>
        <xdr:cNvSpPr/>
      </xdr:nvSpPr>
      <xdr:spPr>
        <a:xfrm>
          <a:off x="69818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44F2C7AE-B829-4AAA-80FC-9607DB5F0D21}"/>
            </a:ext>
          </a:extLst>
        </xdr:cNvPr>
        <xdr:cNvSpPr/>
      </xdr:nvSpPr>
      <xdr:spPr>
        <a:xfrm>
          <a:off x="80105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7BC0449D-E7FF-4980-B6DB-D936E4848437}"/>
            </a:ext>
          </a:extLst>
        </xdr:cNvPr>
        <xdr:cNvSpPr/>
      </xdr:nvSpPr>
      <xdr:spPr>
        <a:xfrm>
          <a:off x="80105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B685E5CB-11A7-48BC-89C8-DA8712BE1B7C}"/>
            </a:ext>
          </a:extLst>
        </xdr:cNvPr>
        <xdr:cNvSpPr/>
      </xdr:nvSpPr>
      <xdr:spPr>
        <a:xfrm>
          <a:off x="59531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0" name="テキスト ボックス 439">
          <a:extLst>
            <a:ext uri="{FF2B5EF4-FFF2-40B4-BE49-F238E27FC236}">
              <a16:creationId xmlns:a16="http://schemas.microsoft.com/office/drawing/2014/main" id="{D93001D2-379C-49AA-970C-9FD49EE49E2A}"/>
            </a:ext>
          </a:extLst>
        </xdr:cNvPr>
        <xdr:cNvSpPr txBox="1"/>
      </xdr:nvSpPr>
      <xdr:spPr>
        <a:xfrm>
          <a:off x="5915025" y="157162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F6D13A5E-AE39-4A8D-97CF-CD4C08816146}"/>
            </a:ext>
          </a:extLst>
        </xdr:cNvPr>
        <xdr:cNvCxnSpPr/>
      </xdr:nvCxnSpPr>
      <xdr:spPr>
        <a:xfrm>
          <a:off x="5953125" y="18192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A4D2C2C4-39B3-4DB6-A314-E717C2CC0441}"/>
            </a:ext>
          </a:extLst>
        </xdr:cNvPr>
        <xdr:cNvCxnSpPr/>
      </xdr:nvCxnSpPr>
      <xdr:spPr>
        <a:xfrm>
          <a:off x="5953125" y="17621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162560</xdr:rowOff>
    </xdr:from>
    <xdr:ext cx="464185" cy="259080"/>
    <xdr:sp macro="" textlink="">
      <xdr:nvSpPr>
        <xdr:cNvPr id="443" name="テキスト ボックス 442">
          <a:extLst>
            <a:ext uri="{FF2B5EF4-FFF2-40B4-BE49-F238E27FC236}">
              <a16:creationId xmlns:a16="http://schemas.microsoft.com/office/drawing/2014/main" id="{FAA4D5FB-6A08-4E77-8839-60A308BDABB4}"/>
            </a:ext>
          </a:extLst>
        </xdr:cNvPr>
        <xdr:cNvSpPr txBox="1"/>
      </xdr:nvSpPr>
      <xdr:spPr>
        <a:xfrm>
          <a:off x="5527040" y="174758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97C9CF49-247F-42EE-BD49-353BD8DDA9AA}"/>
            </a:ext>
          </a:extLst>
        </xdr:cNvPr>
        <xdr:cNvCxnSpPr/>
      </xdr:nvCxnSpPr>
      <xdr:spPr>
        <a:xfrm>
          <a:off x="5953125" y="17049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445" name="テキスト ボックス 444">
          <a:extLst>
            <a:ext uri="{FF2B5EF4-FFF2-40B4-BE49-F238E27FC236}">
              <a16:creationId xmlns:a16="http://schemas.microsoft.com/office/drawing/2014/main" id="{08529B57-FC3B-4445-8107-F3F14A92578E}"/>
            </a:ext>
          </a:extLst>
        </xdr:cNvPr>
        <xdr:cNvSpPr txBox="1"/>
      </xdr:nvSpPr>
      <xdr:spPr>
        <a:xfrm>
          <a:off x="5527040" y="16904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5495FF34-CBA2-41A7-9A04-E90A6768B2D8}"/>
            </a:ext>
          </a:extLst>
        </xdr:cNvPr>
        <xdr:cNvCxnSpPr/>
      </xdr:nvCxnSpPr>
      <xdr:spPr>
        <a:xfrm>
          <a:off x="5953125" y="164782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48260</xdr:rowOff>
    </xdr:from>
    <xdr:ext cx="464185" cy="259080"/>
    <xdr:sp macro="" textlink="">
      <xdr:nvSpPr>
        <xdr:cNvPr id="447" name="テキスト ボックス 446">
          <a:extLst>
            <a:ext uri="{FF2B5EF4-FFF2-40B4-BE49-F238E27FC236}">
              <a16:creationId xmlns:a16="http://schemas.microsoft.com/office/drawing/2014/main" id="{8B18D468-DB34-4E65-8436-4D46E2270643}"/>
            </a:ext>
          </a:extLst>
        </xdr:cNvPr>
        <xdr:cNvSpPr txBox="1"/>
      </xdr:nvSpPr>
      <xdr:spPr>
        <a:xfrm>
          <a:off x="5527040" y="163328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6B113501-C781-4D76-91F0-55D0F9B1C530}"/>
            </a:ext>
          </a:extLst>
        </xdr:cNvPr>
        <xdr:cNvCxnSpPr/>
      </xdr:nvCxnSpPr>
      <xdr:spPr>
        <a:xfrm>
          <a:off x="5953125" y="15906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49" name="テキスト ボックス 448">
          <a:extLst>
            <a:ext uri="{FF2B5EF4-FFF2-40B4-BE49-F238E27FC236}">
              <a16:creationId xmlns:a16="http://schemas.microsoft.com/office/drawing/2014/main" id="{90A92F20-CF49-42ED-B29F-657FCBFEF2F3}"/>
            </a:ext>
          </a:extLst>
        </xdr:cNvPr>
        <xdr:cNvSpPr txBox="1"/>
      </xdr:nvSpPr>
      <xdr:spPr>
        <a:xfrm>
          <a:off x="5527040" y="15761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7A8452C9-B684-44D5-A803-5F8086EF7853}"/>
            </a:ext>
          </a:extLst>
        </xdr:cNvPr>
        <xdr:cNvSpPr/>
      </xdr:nvSpPr>
      <xdr:spPr>
        <a:xfrm>
          <a:off x="59531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81915</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A7650BB9-6F1B-4C09-BC0A-758A323A5214}"/>
            </a:ext>
          </a:extLst>
        </xdr:cNvPr>
        <xdr:cNvCxnSpPr/>
      </xdr:nvCxnSpPr>
      <xdr:spPr>
        <a:xfrm flipV="1">
          <a:off x="9429115" y="16372840"/>
          <a:ext cx="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109220</xdr:rowOff>
    </xdr:from>
    <xdr:ext cx="469900" cy="255905"/>
    <xdr:sp macro="" textlink="">
      <xdr:nvSpPr>
        <xdr:cNvPr id="452" name="【市民会館】&#10;一人当たり面積最小値テキスト">
          <a:extLst>
            <a:ext uri="{FF2B5EF4-FFF2-40B4-BE49-F238E27FC236}">
              <a16:creationId xmlns:a16="http://schemas.microsoft.com/office/drawing/2014/main" id="{39E82FE3-A575-4B55-B623-3F80F459E2F3}"/>
            </a:ext>
          </a:extLst>
        </xdr:cNvPr>
        <xdr:cNvSpPr txBox="1"/>
      </xdr:nvSpPr>
      <xdr:spPr>
        <a:xfrm>
          <a:off x="9467850" y="175939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9AE61F85-D8CD-4388-9812-328DA82E1B4E}"/>
            </a:ext>
          </a:extLst>
        </xdr:cNvPr>
        <xdr:cNvCxnSpPr/>
      </xdr:nvCxnSpPr>
      <xdr:spPr>
        <a:xfrm>
          <a:off x="9363075" y="1758950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29210</xdr:rowOff>
    </xdr:from>
    <xdr:ext cx="469900" cy="255905"/>
    <xdr:sp macro="" textlink="">
      <xdr:nvSpPr>
        <xdr:cNvPr id="454" name="【市民会館】&#10;一人当たり面積最大値テキスト">
          <a:extLst>
            <a:ext uri="{FF2B5EF4-FFF2-40B4-BE49-F238E27FC236}">
              <a16:creationId xmlns:a16="http://schemas.microsoft.com/office/drawing/2014/main" id="{FC042FBC-A008-4A53-956F-928E1B62239E}"/>
            </a:ext>
          </a:extLst>
        </xdr:cNvPr>
        <xdr:cNvSpPr txBox="1"/>
      </xdr:nvSpPr>
      <xdr:spPr>
        <a:xfrm>
          <a:off x="9467850" y="1614233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81915</xdr:rowOff>
    </xdr:from>
    <xdr:to>
      <xdr:col>55</xdr:col>
      <xdr:colOff>88900</xdr:colOff>
      <xdr:row>100</xdr:row>
      <xdr:rowOff>81915</xdr:rowOff>
    </xdr:to>
    <xdr:cxnSp macro="">
      <xdr:nvCxnSpPr>
        <xdr:cNvPr id="455" name="直線コネクタ 454">
          <a:extLst>
            <a:ext uri="{FF2B5EF4-FFF2-40B4-BE49-F238E27FC236}">
              <a16:creationId xmlns:a16="http://schemas.microsoft.com/office/drawing/2014/main" id="{2EC81AFA-F4EF-4DD3-8083-453A79D1C6E2}"/>
            </a:ext>
          </a:extLst>
        </xdr:cNvPr>
        <xdr:cNvCxnSpPr/>
      </xdr:nvCxnSpPr>
      <xdr:spPr>
        <a:xfrm>
          <a:off x="9363075" y="16372840"/>
          <a:ext cx="1524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118110</xdr:rowOff>
    </xdr:from>
    <xdr:ext cx="469900" cy="259080"/>
    <xdr:sp macro="" textlink="">
      <xdr:nvSpPr>
        <xdr:cNvPr id="456" name="【市民会館】&#10;一人当たり面積平均値テキスト">
          <a:extLst>
            <a:ext uri="{FF2B5EF4-FFF2-40B4-BE49-F238E27FC236}">
              <a16:creationId xmlns:a16="http://schemas.microsoft.com/office/drawing/2014/main" id="{5EC2AA7E-47BB-4222-BD5F-4D2769803A14}"/>
            </a:ext>
          </a:extLst>
        </xdr:cNvPr>
        <xdr:cNvSpPr txBox="1"/>
      </xdr:nvSpPr>
      <xdr:spPr>
        <a:xfrm>
          <a:off x="9467850" y="170948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55EF298B-2ED9-41B1-B9D0-44B0C045A16C}"/>
            </a:ext>
          </a:extLst>
        </xdr:cNvPr>
        <xdr:cNvSpPr/>
      </xdr:nvSpPr>
      <xdr:spPr>
        <a:xfrm>
          <a:off x="9401175" y="171164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145415</xdr:rowOff>
    </xdr:from>
    <xdr:to>
      <xdr:col>50</xdr:col>
      <xdr:colOff>165100</xdr:colOff>
      <xdr:row>105</xdr:row>
      <xdr:rowOff>75565</xdr:rowOff>
    </xdr:to>
    <xdr:sp macro="" textlink="">
      <xdr:nvSpPr>
        <xdr:cNvPr id="458" name="フローチャート: 判断 457">
          <a:extLst>
            <a:ext uri="{FF2B5EF4-FFF2-40B4-BE49-F238E27FC236}">
              <a16:creationId xmlns:a16="http://schemas.microsoft.com/office/drawing/2014/main" id="{850137EE-ED65-4C8C-AD73-B4CA760F0C91}"/>
            </a:ext>
          </a:extLst>
        </xdr:cNvPr>
        <xdr:cNvSpPr/>
      </xdr:nvSpPr>
      <xdr:spPr>
        <a:xfrm>
          <a:off x="8639175" y="171157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162560</xdr:rowOff>
    </xdr:from>
    <xdr:to>
      <xdr:col>46</xdr:col>
      <xdr:colOff>38100</xdr:colOff>
      <xdr:row>105</xdr:row>
      <xdr:rowOff>92710</xdr:rowOff>
    </xdr:to>
    <xdr:sp macro="" textlink="">
      <xdr:nvSpPr>
        <xdr:cNvPr id="459" name="フローチャート: 判断 458">
          <a:extLst>
            <a:ext uri="{FF2B5EF4-FFF2-40B4-BE49-F238E27FC236}">
              <a16:creationId xmlns:a16="http://schemas.microsoft.com/office/drawing/2014/main" id="{7BA3C0AB-3936-44B9-A83F-83B0A7EE36B1}"/>
            </a:ext>
          </a:extLst>
        </xdr:cNvPr>
        <xdr:cNvSpPr/>
      </xdr:nvSpPr>
      <xdr:spPr>
        <a:xfrm>
          <a:off x="7839075" y="171329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162560</xdr:rowOff>
    </xdr:from>
    <xdr:to>
      <xdr:col>41</xdr:col>
      <xdr:colOff>101600</xdr:colOff>
      <xdr:row>105</xdr:row>
      <xdr:rowOff>92710</xdr:rowOff>
    </xdr:to>
    <xdr:sp macro="" textlink="">
      <xdr:nvSpPr>
        <xdr:cNvPr id="460" name="フローチャート: 判断 459">
          <a:extLst>
            <a:ext uri="{FF2B5EF4-FFF2-40B4-BE49-F238E27FC236}">
              <a16:creationId xmlns:a16="http://schemas.microsoft.com/office/drawing/2014/main" id="{B650F818-B225-4EF8-B783-062EB91E70D1}"/>
            </a:ext>
          </a:extLst>
        </xdr:cNvPr>
        <xdr:cNvSpPr/>
      </xdr:nvSpPr>
      <xdr:spPr>
        <a:xfrm>
          <a:off x="7029450" y="171329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564EC631-D628-42E3-901F-85DB74357D57}"/>
            </a:ext>
          </a:extLst>
        </xdr:cNvPr>
        <xdr:cNvSpPr/>
      </xdr:nvSpPr>
      <xdr:spPr>
        <a:xfrm>
          <a:off x="6238875" y="171557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2" name="テキスト ボックス 461">
          <a:extLst>
            <a:ext uri="{FF2B5EF4-FFF2-40B4-BE49-F238E27FC236}">
              <a16:creationId xmlns:a16="http://schemas.microsoft.com/office/drawing/2014/main" id="{E212002A-CF2C-423A-8C3E-8F918D8B8880}"/>
            </a:ext>
          </a:extLst>
        </xdr:cNvPr>
        <xdr:cNvSpPr txBox="1"/>
      </xdr:nvSpPr>
      <xdr:spPr>
        <a:xfrm>
          <a:off x="925830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3" name="テキスト ボックス 462">
          <a:extLst>
            <a:ext uri="{FF2B5EF4-FFF2-40B4-BE49-F238E27FC236}">
              <a16:creationId xmlns:a16="http://schemas.microsoft.com/office/drawing/2014/main" id="{58187F64-9453-46B5-A783-CDA3DEF6749E}"/>
            </a:ext>
          </a:extLst>
        </xdr:cNvPr>
        <xdr:cNvSpPr txBox="1"/>
      </xdr:nvSpPr>
      <xdr:spPr>
        <a:xfrm>
          <a:off x="85153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4" name="テキスト ボックス 463">
          <a:extLst>
            <a:ext uri="{FF2B5EF4-FFF2-40B4-BE49-F238E27FC236}">
              <a16:creationId xmlns:a16="http://schemas.microsoft.com/office/drawing/2014/main" id="{B590C7B1-07F3-4CB1-A0F5-7D3AACB2BE41}"/>
            </a:ext>
          </a:extLst>
        </xdr:cNvPr>
        <xdr:cNvSpPr txBox="1"/>
      </xdr:nvSpPr>
      <xdr:spPr>
        <a:xfrm>
          <a:off x="77152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65" name="テキスト ボックス 464">
          <a:extLst>
            <a:ext uri="{FF2B5EF4-FFF2-40B4-BE49-F238E27FC236}">
              <a16:creationId xmlns:a16="http://schemas.microsoft.com/office/drawing/2014/main" id="{06C186E9-10D3-42CB-8653-80206A28631D}"/>
            </a:ext>
          </a:extLst>
        </xdr:cNvPr>
        <xdr:cNvSpPr txBox="1"/>
      </xdr:nvSpPr>
      <xdr:spPr>
        <a:xfrm>
          <a:off x="690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66" name="テキスト ボックス 465">
          <a:extLst>
            <a:ext uri="{FF2B5EF4-FFF2-40B4-BE49-F238E27FC236}">
              <a16:creationId xmlns:a16="http://schemas.microsoft.com/office/drawing/2014/main" id="{50BEE5D5-8BD8-4F8F-AA09-D0549FD4C641}"/>
            </a:ext>
          </a:extLst>
        </xdr:cNvPr>
        <xdr:cNvSpPr txBox="1"/>
      </xdr:nvSpPr>
      <xdr:spPr>
        <a:xfrm>
          <a:off x="6115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101</xdr:row>
      <xdr:rowOff>82550</xdr:rowOff>
    </xdr:from>
    <xdr:to>
      <xdr:col>55</xdr:col>
      <xdr:colOff>50800</xdr:colOff>
      <xdr:row>102</xdr:row>
      <xdr:rowOff>12700</xdr:rowOff>
    </xdr:to>
    <xdr:sp macro="" textlink="">
      <xdr:nvSpPr>
        <xdr:cNvPr id="467" name="楕円 466">
          <a:extLst>
            <a:ext uri="{FF2B5EF4-FFF2-40B4-BE49-F238E27FC236}">
              <a16:creationId xmlns:a16="http://schemas.microsoft.com/office/drawing/2014/main" id="{23C8A393-3F5D-468F-BEC8-AF4D74C739AB}"/>
            </a:ext>
          </a:extLst>
        </xdr:cNvPr>
        <xdr:cNvSpPr/>
      </xdr:nvSpPr>
      <xdr:spPr>
        <a:xfrm>
          <a:off x="9401175" y="165449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105410</xdr:rowOff>
    </xdr:from>
    <xdr:ext cx="469900" cy="259080"/>
    <xdr:sp macro="" textlink="">
      <xdr:nvSpPr>
        <xdr:cNvPr id="468" name="【市民会館】&#10;一人当たり面積該当値テキスト">
          <a:extLst>
            <a:ext uri="{FF2B5EF4-FFF2-40B4-BE49-F238E27FC236}">
              <a16:creationId xmlns:a16="http://schemas.microsoft.com/office/drawing/2014/main" id="{6EE628EA-7D87-4672-BD8D-2DFA5101F6B4}"/>
            </a:ext>
          </a:extLst>
        </xdr:cNvPr>
        <xdr:cNvSpPr txBox="1"/>
      </xdr:nvSpPr>
      <xdr:spPr>
        <a:xfrm>
          <a:off x="9467850" y="16389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101</xdr:row>
      <xdr:rowOff>88265</xdr:rowOff>
    </xdr:from>
    <xdr:to>
      <xdr:col>50</xdr:col>
      <xdr:colOff>165100</xdr:colOff>
      <xdr:row>102</xdr:row>
      <xdr:rowOff>18415</xdr:rowOff>
    </xdr:to>
    <xdr:sp macro="" textlink="">
      <xdr:nvSpPr>
        <xdr:cNvPr id="469" name="楕円 468">
          <a:extLst>
            <a:ext uri="{FF2B5EF4-FFF2-40B4-BE49-F238E27FC236}">
              <a16:creationId xmlns:a16="http://schemas.microsoft.com/office/drawing/2014/main" id="{603D8E57-2D85-4672-B058-D9B6646314DA}"/>
            </a:ext>
          </a:extLst>
        </xdr:cNvPr>
        <xdr:cNvSpPr/>
      </xdr:nvSpPr>
      <xdr:spPr>
        <a:xfrm>
          <a:off x="8639175" y="165442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133350</xdr:rowOff>
    </xdr:from>
    <xdr:to>
      <xdr:col>55</xdr:col>
      <xdr:colOff>0</xdr:colOff>
      <xdr:row>101</xdr:row>
      <xdr:rowOff>139065</xdr:rowOff>
    </xdr:to>
    <xdr:cxnSp macro="">
      <xdr:nvCxnSpPr>
        <xdr:cNvPr id="470" name="直線コネクタ 469">
          <a:extLst>
            <a:ext uri="{FF2B5EF4-FFF2-40B4-BE49-F238E27FC236}">
              <a16:creationId xmlns:a16="http://schemas.microsoft.com/office/drawing/2014/main" id="{318E6768-8A7C-4DF2-85E2-E766F9612ECB}"/>
            </a:ext>
          </a:extLst>
        </xdr:cNvPr>
        <xdr:cNvCxnSpPr/>
      </xdr:nvCxnSpPr>
      <xdr:spPr>
        <a:xfrm flipV="1">
          <a:off x="8686800" y="16592550"/>
          <a:ext cx="742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88265</xdr:rowOff>
    </xdr:from>
    <xdr:to>
      <xdr:col>46</xdr:col>
      <xdr:colOff>38100</xdr:colOff>
      <xdr:row>102</xdr:row>
      <xdr:rowOff>18415</xdr:rowOff>
    </xdr:to>
    <xdr:sp macro="" textlink="">
      <xdr:nvSpPr>
        <xdr:cNvPr id="471" name="楕円 470">
          <a:extLst>
            <a:ext uri="{FF2B5EF4-FFF2-40B4-BE49-F238E27FC236}">
              <a16:creationId xmlns:a16="http://schemas.microsoft.com/office/drawing/2014/main" id="{E6EF458F-47A3-4226-AAC4-6D35D96DA5A7}"/>
            </a:ext>
          </a:extLst>
        </xdr:cNvPr>
        <xdr:cNvSpPr/>
      </xdr:nvSpPr>
      <xdr:spPr>
        <a:xfrm>
          <a:off x="7839075" y="165442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139065</xdr:rowOff>
    </xdr:from>
    <xdr:to>
      <xdr:col>50</xdr:col>
      <xdr:colOff>114300</xdr:colOff>
      <xdr:row>101</xdr:row>
      <xdr:rowOff>139065</xdr:rowOff>
    </xdr:to>
    <xdr:cxnSp macro="">
      <xdr:nvCxnSpPr>
        <xdr:cNvPr id="472" name="直線コネクタ 471">
          <a:extLst>
            <a:ext uri="{FF2B5EF4-FFF2-40B4-BE49-F238E27FC236}">
              <a16:creationId xmlns:a16="http://schemas.microsoft.com/office/drawing/2014/main" id="{A0EACEDE-38B9-405B-9766-A73900EF8A90}"/>
            </a:ext>
          </a:extLst>
        </xdr:cNvPr>
        <xdr:cNvCxnSpPr/>
      </xdr:nvCxnSpPr>
      <xdr:spPr>
        <a:xfrm>
          <a:off x="7886700" y="1660144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53975</xdr:rowOff>
    </xdr:from>
    <xdr:to>
      <xdr:col>41</xdr:col>
      <xdr:colOff>101600</xdr:colOff>
      <xdr:row>101</xdr:row>
      <xdr:rowOff>155575</xdr:rowOff>
    </xdr:to>
    <xdr:sp macro="" textlink="">
      <xdr:nvSpPr>
        <xdr:cNvPr id="473" name="楕円 472">
          <a:extLst>
            <a:ext uri="{FF2B5EF4-FFF2-40B4-BE49-F238E27FC236}">
              <a16:creationId xmlns:a16="http://schemas.microsoft.com/office/drawing/2014/main" id="{5942FF34-55B1-47B6-BC5E-E91D6BB0B58D}"/>
            </a:ext>
          </a:extLst>
        </xdr:cNvPr>
        <xdr:cNvSpPr/>
      </xdr:nvSpPr>
      <xdr:spPr>
        <a:xfrm>
          <a:off x="7029450" y="165131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104775</xdr:rowOff>
    </xdr:from>
    <xdr:to>
      <xdr:col>45</xdr:col>
      <xdr:colOff>177800</xdr:colOff>
      <xdr:row>101</xdr:row>
      <xdr:rowOff>139065</xdr:rowOff>
    </xdr:to>
    <xdr:cxnSp macro="">
      <xdr:nvCxnSpPr>
        <xdr:cNvPr id="474" name="直線コネクタ 473">
          <a:extLst>
            <a:ext uri="{FF2B5EF4-FFF2-40B4-BE49-F238E27FC236}">
              <a16:creationId xmlns:a16="http://schemas.microsoft.com/office/drawing/2014/main" id="{BE678C75-7053-4693-AEAC-433EAAA627E7}"/>
            </a:ext>
          </a:extLst>
        </xdr:cNvPr>
        <xdr:cNvCxnSpPr/>
      </xdr:nvCxnSpPr>
      <xdr:spPr>
        <a:xfrm>
          <a:off x="7077075" y="16560800"/>
          <a:ext cx="80962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42545</xdr:rowOff>
    </xdr:from>
    <xdr:to>
      <xdr:col>36</xdr:col>
      <xdr:colOff>165100</xdr:colOff>
      <xdr:row>101</xdr:row>
      <xdr:rowOff>144145</xdr:rowOff>
    </xdr:to>
    <xdr:sp macro="" textlink="">
      <xdr:nvSpPr>
        <xdr:cNvPr id="475" name="楕円 474">
          <a:extLst>
            <a:ext uri="{FF2B5EF4-FFF2-40B4-BE49-F238E27FC236}">
              <a16:creationId xmlns:a16="http://schemas.microsoft.com/office/drawing/2014/main" id="{48CA1572-B5C4-41F6-9E6B-EEC4D9C79E9B}"/>
            </a:ext>
          </a:extLst>
        </xdr:cNvPr>
        <xdr:cNvSpPr/>
      </xdr:nvSpPr>
      <xdr:spPr>
        <a:xfrm>
          <a:off x="6238875" y="165049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93345</xdr:rowOff>
    </xdr:from>
    <xdr:to>
      <xdr:col>41</xdr:col>
      <xdr:colOff>50800</xdr:colOff>
      <xdr:row>101</xdr:row>
      <xdr:rowOff>104775</xdr:rowOff>
    </xdr:to>
    <xdr:cxnSp macro="">
      <xdr:nvCxnSpPr>
        <xdr:cNvPr id="476" name="直線コネクタ 475">
          <a:extLst>
            <a:ext uri="{FF2B5EF4-FFF2-40B4-BE49-F238E27FC236}">
              <a16:creationId xmlns:a16="http://schemas.microsoft.com/office/drawing/2014/main" id="{50678689-CE76-4F82-AD20-9FD7F54B1835}"/>
            </a:ext>
          </a:extLst>
        </xdr:cNvPr>
        <xdr:cNvCxnSpPr/>
      </xdr:nvCxnSpPr>
      <xdr:spPr>
        <a:xfrm>
          <a:off x="6286500" y="16552545"/>
          <a:ext cx="79057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105</xdr:row>
      <xdr:rowOff>66675</xdr:rowOff>
    </xdr:from>
    <xdr:ext cx="469900" cy="255905"/>
    <xdr:sp macro="" textlink="">
      <xdr:nvSpPr>
        <xdr:cNvPr id="477" name="n_1aveValue【市民会館】&#10;一人当たり面積">
          <a:extLst>
            <a:ext uri="{FF2B5EF4-FFF2-40B4-BE49-F238E27FC236}">
              <a16:creationId xmlns:a16="http://schemas.microsoft.com/office/drawing/2014/main" id="{E887C88D-E208-4268-863C-D992E60E67B4}"/>
            </a:ext>
          </a:extLst>
        </xdr:cNvPr>
        <xdr:cNvSpPr txBox="1"/>
      </xdr:nvSpPr>
      <xdr:spPr>
        <a:xfrm>
          <a:off x="8458200" y="172085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105</xdr:row>
      <xdr:rowOff>83820</xdr:rowOff>
    </xdr:from>
    <xdr:ext cx="466725" cy="259080"/>
    <xdr:sp macro="" textlink="">
      <xdr:nvSpPr>
        <xdr:cNvPr id="478" name="n_2aveValue【市民会館】&#10;一人当たり面積">
          <a:extLst>
            <a:ext uri="{FF2B5EF4-FFF2-40B4-BE49-F238E27FC236}">
              <a16:creationId xmlns:a16="http://schemas.microsoft.com/office/drawing/2014/main" id="{907C718D-B77E-4EB4-9FC4-8388E8B203E6}"/>
            </a:ext>
          </a:extLst>
        </xdr:cNvPr>
        <xdr:cNvSpPr txBox="1"/>
      </xdr:nvSpPr>
      <xdr:spPr>
        <a:xfrm>
          <a:off x="7677150" y="17231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105</xdr:row>
      <xdr:rowOff>83820</xdr:rowOff>
    </xdr:from>
    <xdr:ext cx="466725" cy="259080"/>
    <xdr:sp macro="" textlink="">
      <xdr:nvSpPr>
        <xdr:cNvPr id="479" name="n_3aveValue【市民会館】&#10;一人当たり面積">
          <a:extLst>
            <a:ext uri="{FF2B5EF4-FFF2-40B4-BE49-F238E27FC236}">
              <a16:creationId xmlns:a16="http://schemas.microsoft.com/office/drawing/2014/main" id="{D87A5133-F9A9-4E53-9FE2-EF0409268FDB}"/>
            </a:ext>
          </a:extLst>
        </xdr:cNvPr>
        <xdr:cNvSpPr txBox="1"/>
      </xdr:nvSpPr>
      <xdr:spPr>
        <a:xfrm>
          <a:off x="6867525" y="172319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105</xdr:row>
      <xdr:rowOff>106680</xdr:rowOff>
    </xdr:from>
    <xdr:ext cx="466725" cy="259080"/>
    <xdr:sp macro="" textlink="">
      <xdr:nvSpPr>
        <xdr:cNvPr id="480" name="n_4aveValue【市民会館】&#10;一人当たり面積">
          <a:extLst>
            <a:ext uri="{FF2B5EF4-FFF2-40B4-BE49-F238E27FC236}">
              <a16:creationId xmlns:a16="http://schemas.microsoft.com/office/drawing/2014/main" id="{F1E8C459-A0B4-4BFB-85A9-F7695E8370DB}"/>
            </a:ext>
          </a:extLst>
        </xdr:cNvPr>
        <xdr:cNvSpPr txBox="1"/>
      </xdr:nvSpPr>
      <xdr:spPr>
        <a:xfrm>
          <a:off x="6067425" y="172485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100</xdr:row>
      <xdr:rowOff>34925</xdr:rowOff>
    </xdr:from>
    <xdr:ext cx="469900" cy="259080"/>
    <xdr:sp macro="" textlink="">
      <xdr:nvSpPr>
        <xdr:cNvPr id="481" name="n_1mainValue【市民会館】&#10;一人当たり面積">
          <a:extLst>
            <a:ext uri="{FF2B5EF4-FFF2-40B4-BE49-F238E27FC236}">
              <a16:creationId xmlns:a16="http://schemas.microsoft.com/office/drawing/2014/main" id="{BF4F016B-A807-4D39-849D-335D41A44FAE}"/>
            </a:ext>
          </a:extLst>
        </xdr:cNvPr>
        <xdr:cNvSpPr txBox="1"/>
      </xdr:nvSpPr>
      <xdr:spPr>
        <a:xfrm>
          <a:off x="8458200" y="16322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100</xdr:row>
      <xdr:rowOff>34925</xdr:rowOff>
    </xdr:from>
    <xdr:ext cx="466725" cy="259080"/>
    <xdr:sp macro="" textlink="">
      <xdr:nvSpPr>
        <xdr:cNvPr id="482" name="n_2mainValue【市民会館】&#10;一人当たり面積">
          <a:extLst>
            <a:ext uri="{FF2B5EF4-FFF2-40B4-BE49-F238E27FC236}">
              <a16:creationId xmlns:a16="http://schemas.microsoft.com/office/drawing/2014/main" id="{14CB01E2-03A1-46A9-959B-2D76DD7AA90A}"/>
            </a:ext>
          </a:extLst>
        </xdr:cNvPr>
        <xdr:cNvSpPr txBox="1"/>
      </xdr:nvSpPr>
      <xdr:spPr>
        <a:xfrm>
          <a:off x="7677150" y="163226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100</xdr:row>
      <xdr:rowOff>635</xdr:rowOff>
    </xdr:from>
    <xdr:ext cx="466725" cy="259080"/>
    <xdr:sp macro="" textlink="">
      <xdr:nvSpPr>
        <xdr:cNvPr id="483" name="n_3mainValue【市民会館】&#10;一人当たり面積">
          <a:extLst>
            <a:ext uri="{FF2B5EF4-FFF2-40B4-BE49-F238E27FC236}">
              <a16:creationId xmlns:a16="http://schemas.microsoft.com/office/drawing/2014/main" id="{2413263D-C1E6-4178-B093-480F8C517FD2}"/>
            </a:ext>
          </a:extLst>
        </xdr:cNvPr>
        <xdr:cNvSpPr txBox="1"/>
      </xdr:nvSpPr>
      <xdr:spPr>
        <a:xfrm>
          <a:off x="6867525" y="162883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99</xdr:row>
      <xdr:rowOff>160655</xdr:rowOff>
    </xdr:from>
    <xdr:ext cx="466725" cy="259080"/>
    <xdr:sp macro="" textlink="">
      <xdr:nvSpPr>
        <xdr:cNvPr id="484" name="n_4mainValue【市民会館】&#10;一人当たり面積">
          <a:extLst>
            <a:ext uri="{FF2B5EF4-FFF2-40B4-BE49-F238E27FC236}">
              <a16:creationId xmlns:a16="http://schemas.microsoft.com/office/drawing/2014/main" id="{8B59752B-BCD9-4219-92B1-29F7BBE9516D}"/>
            </a:ext>
          </a:extLst>
        </xdr:cNvPr>
        <xdr:cNvSpPr txBox="1"/>
      </xdr:nvSpPr>
      <xdr:spPr>
        <a:xfrm>
          <a:off x="6067425" y="162801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89D32785-0AB2-48B5-8260-9441185575B2}"/>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8FE4B263-8B77-4C92-A97F-9D1D815C5905}"/>
            </a:ext>
          </a:extLst>
        </xdr:cNvPr>
        <xdr:cNvSpPr/>
      </xdr:nvSpPr>
      <xdr:spPr>
        <a:xfrm>
          <a:off x="113157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DB28323D-26B8-4204-A877-5312E7B92F0A}"/>
            </a:ext>
          </a:extLst>
        </xdr:cNvPr>
        <xdr:cNvSpPr/>
      </xdr:nvSpPr>
      <xdr:spPr>
        <a:xfrm>
          <a:off x="113157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4E776732-7C45-46EE-ADA6-34B62694EAA3}"/>
            </a:ext>
          </a:extLst>
        </xdr:cNvPr>
        <xdr:cNvSpPr/>
      </xdr:nvSpPr>
      <xdr:spPr>
        <a:xfrm>
          <a:off x="122396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6EE4C9E0-5695-45C3-A6E1-44CB81F4FDE4}"/>
            </a:ext>
          </a:extLst>
        </xdr:cNvPr>
        <xdr:cNvSpPr/>
      </xdr:nvSpPr>
      <xdr:spPr>
        <a:xfrm>
          <a:off x="122396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56ED4017-9931-4000-9491-AF436BB38B03}"/>
            </a:ext>
          </a:extLst>
        </xdr:cNvPr>
        <xdr:cNvSpPr/>
      </xdr:nvSpPr>
      <xdr:spPr>
        <a:xfrm>
          <a:off x="132683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9806178-4A82-45C9-9513-7428AB1CA849}"/>
            </a:ext>
          </a:extLst>
        </xdr:cNvPr>
        <xdr:cNvSpPr/>
      </xdr:nvSpPr>
      <xdr:spPr>
        <a:xfrm>
          <a:off x="132683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AABB5647-A089-497D-8097-9BE2BC5F5B43}"/>
            </a:ext>
          </a:extLst>
        </xdr:cNvPr>
        <xdr:cNvSpPr/>
      </xdr:nvSpPr>
      <xdr:spPr>
        <a:xfrm>
          <a:off x="11210925" y="50482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493" name="テキスト ボックス 492">
          <a:extLst>
            <a:ext uri="{FF2B5EF4-FFF2-40B4-BE49-F238E27FC236}">
              <a16:creationId xmlns:a16="http://schemas.microsoft.com/office/drawing/2014/main" id="{2592D2EA-BE4D-49F8-8E21-847A6A117DCE}"/>
            </a:ext>
          </a:extLst>
        </xdr:cNvPr>
        <xdr:cNvSpPr txBox="1"/>
      </xdr:nvSpPr>
      <xdr:spPr>
        <a:xfrm>
          <a:off x="11172825" y="4867275"/>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F082AE51-C3FC-4848-95DC-2F36F74CDF94}"/>
            </a:ext>
          </a:extLst>
        </xdr:cNvPr>
        <xdr:cNvCxnSpPr/>
      </xdr:nvCxnSpPr>
      <xdr:spPr>
        <a:xfrm>
          <a:off x="11210925" y="7210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495" name="テキスト ボックス 494">
          <a:extLst>
            <a:ext uri="{FF2B5EF4-FFF2-40B4-BE49-F238E27FC236}">
              <a16:creationId xmlns:a16="http://schemas.microsoft.com/office/drawing/2014/main" id="{502F9F0C-0F30-413B-A409-A4618C988ACD}"/>
            </a:ext>
          </a:extLst>
        </xdr:cNvPr>
        <xdr:cNvSpPr txBox="1"/>
      </xdr:nvSpPr>
      <xdr:spPr>
        <a:xfrm>
          <a:off x="10794365" y="70745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96" name="直線コネクタ 495">
          <a:extLst>
            <a:ext uri="{FF2B5EF4-FFF2-40B4-BE49-F238E27FC236}">
              <a16:creationId xmlns:a16="http://schemas.microsoft.com/office/drawing/2014/main" id="{1AD76B15-7E89-4E1C-8B0E-FBF1E98EA474}"/>
            </a:ext>
          </a:extLst>
        </xdr:cNvPr>
        <xdr:cNvCxnSpPr/>
      </xdr:nvCxnSpPr>
      <xdr:spPr>
        <a:xfrm>
          <a:off x="11210925" y="690308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185" cy="255905"/>
    <xdr:sp macro="" textlink="">
      <xdr:nvSpPr>
        <xdr:cNvPr id="497" name="テキスト ボックス 496">
          <a:extLst>
            <a:ext uri="{FF2B5EF4-FFF2-40B4-BE49-F238E27FC236}">
              <a16:creationId xmlns:a16="http://schemas.microsoft.com/office/drawing/2014/main" id="{557954B8-3A8F-4197-87A6-72F0CA91C69F}"/>
            </a:ext>
          </a:extLst>
        </xdr:cNvPr>
        <xdr:cNvSpPr txBox="1"/>
      </xdr:nvSpPr>
      <xdr:spPr>
        <a:xfrm>
          <a:off x="10794365" y="67735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98" name="直線コネクタ 497">
          <a:extLst>
            <a:ext uri="{FF2B5EF4-FFF2-40B4-BE49-F238E27FC236}">
              <a16:creationId xmlns:a16="http://schemas.microsoft.com/office/drawing/2014/main" id="{87BE1358-8B32-4E47-8138-BD712E9C0F35}"/>
            </a:ext>
          </a:extLst>
        </xdr:cNvPr>
        <xdr:cNvCxnSpPr/>
      </xdr:nvCxnSpPr>
      <xdr:spPr>
        <a:xfrm>
          <a:off x="11210925" y="659257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99" name="テキスト ボックス 498">
          <a:extLst>
            <a:ext uri="{FF2B5EF4-FFF2-40B4-BE49-F238E27FC236}">
              <a16:creationId xmlns:a16="http://schemas.microsoft.com/office/drawing/2014/main" id="{CE75B50F-66F3-4C7B-A00E-5667FC515BB8}"/>
            </a:ext>
          </a:extLst>
        </xdr:cNvPr>
        <xdr:cNvSpPr txBox="1"/>
      </xdr:nvSpPr>
      <xdr:spPr>
        <a:xfrm>
          <a:off x="10845800" y="64655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0" name="直線コネクタ 499">
          <a:extLst>
            <a:ext uri="{FF2B5EF4-FFF2-40B4-BE49-F238E27FC236}">
              <a16:creationId xmlns:a16="http://schemas.microsoft.com/office/drawing/2014/main" id="{B466A037-5E9D-4AA4-8E1B-059927AB800A}"/>
            </a:ext>
          </a:extLst>
        </xdr:cNvPr>
        <xdr:cNvCxnSpPr/>
      </xdr:nvCxnSpPr>
      <xdr:spPr>
        <a:xfrm>
          <a:off x="11210925" y="628459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5905"/>
    <xdr:sp macro="" textlink="">
      <xdr:nvSpPr>
        <xdr:cNvPr id="501" name="テキスト ボックス 500">
          <a:extLst>
            <a:ext uri="{FF2B5EF4-FFF2-40B4-BE49-F238E27FC236}">
              <a16:creationId xmlns:a16="http://schemas.microsoft.com/office/drawing/2014/main" id="{9899737B-D512-4C50-AF0E-1FC0DC0F6016}"/>
            </a:ext>
          </a:extLst>
        </xdr:cNvPr>
        <xdr:cNvSpPr txBox="1"/>
      </xdr:nvSpPr>
      <xdr:spPr>
        <a:xfrm>
          <a:off x="10845800" y="61556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02" name="直線コネクタ 501">
          <a:extLst>
            <a:ext uri="{FF2B5EF4-FFF2-40B4-BE49-F238E27FC236}">
              <a16:creationId xmlns:a16="http://schemas.microsoft.com/office/drawing/2014/main" id="{141E9988-F034-4180-B7AD-9850C0D0B10C}"/>
            </a:ext>
          </a:extLst>
        </xdr:cNvPr>
        <xdr:cNvCxnSpPr/>
      </xdr:nvCxnSpPr>
      <xdr:spPr>
        <a:xfrm>
          <a:off x="11210925" y="598360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03" name="テキスト ボックス 502">
          <a:extLst>
            <a:ext uri="{FF2B5EF4-FFF2-40B4-BE49-F238E27FC236}">
              <a16:creationId xmlns:a16="http://schemas.microsoft.com/office/drawing/2014/main" id="{A053587E-4D64-4F05-B6B5-AB2172872514}"/>
            </a:ext>
          </a:extLst>
        </xdr:cNvPr>
        <xdr:cNvSpPr txBox="1"/>
      </xdr:nvSpPr>
      <xdr:spPr>
        <a:xfrm>
          <a:off x="10845800" y="58381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04" name="直線コネクタ 503">
          <a:extLst>
            <a:ext uri="{FF2B5EF4-FFF2-40B4-BE49-F238E27FC236}">
              <a16:creationId xmlns:a16="http://schemas.microsoft.com/office/drawing/2014/main" id="{55DB2953-28D7-4CD4-9A15-35EA064E52D3}"/>
            </a:ext>
          </a:extLst>
        </xdr:cNvPr>
        <xdr:cNvCxnSpPr/>
      </xdr:nvCxnSpPr>
      <xdr:spPr>
        <a:xfrm>
          <a:off x="11210925" y="567626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05" name="テキスト ボックス 504">
          <a:extLst>
            <a:ext uri="{FF2B5EF4-FFF2-40B4-BE49-F238E27FC236}">
              <a16:creationId xmlns:a16="http://schemas.microsoft.com/office/drawing/2014/main" id="{96C1737C-2AFC-4F57-9EE3-D01EAB693068}"/>
            </a:ext>
          </a:extLst>
        </xdr:cNvPr>
        <xdr:cNvSpPr txBox="1"/>
      </xdr:nvSpPr>
      <xdr:spPr>
        <a:xfrm>
          <a:off x="10845800" y="55308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06" name="直線コネクタ 505">
          <a:extLst>
            <a:ext uri="{FF2B5EF4-FFF2-40B4-BE49-F238E27FC236}">
              <a16:creationId xmlns:a16="http://schemas.microsoft.com/office/drawing/2014/main" id="{A64FD3EA-CAAA-4CE1-8473-3EF8953F9757}"/>
            </a:ext>
          </a:extLst>
        </xdr:cNvPr>
        <xdr:cNvCxnSpPr/>
      </xdr:nvCxnSpPr>
      <xdr:spPr>
        <a:xfrm>
          <a:off x="11210925" y="535559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5915" cy="255905"/>
    <xdr:sp macro="" textlink="">
      <xdr:nvSpPr>
        <xdr:cNvPr id="507" name="テキスト ボックス 506">
          <a:extLst>
            <a:ext uri="{FF2B5EF4-FFF2-40B4-BE49-F238E27FC236}">
              <a16:creationId xmlns:a16="http://schemas.microsoft.com/office/drawing/2014/main" id="{CB063311-86EB-40E7-BF6F-7BE2CE773965}"/>
            </a:ext>
          </a:extLst>
        </xdr:cNvPr>
        <xdr:cNvSpPr txBox="1"/>
      </xdr:nvSpPr>
      <xdr:spPr>
        <a:xfrm>
          <a:off x="10903585" y="521970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F5DEEA82-814D-42A8-ADA6-0CB4DB0A042C}"/>
            </a:ext>
          </a:extLst>
        </xdr:cNvPr>
        <xdr:cNvCxnSpPr/>
      </xdr:nvCxnSpPr>
      <xdr:spPr>
        <a:xfrm>
          <a:off x="11210925" y="50482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133A9D6E-8608-40C5-BFAC-5DF876092D70}"/>
            </a:ext>
          </a:extLst>
        </xdr:cNvPr>
        <xdr:cNvSpPr/>
      </xdr:nvSpPr>
      <xdr:spPr>
        <a:xfrm>
          <a:off x="11210925" y="50482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29210</xdr:rowOff>
    </xdr:from>
    <xdr:to>
      <xdr:col>85</xdr:col>
      <xdr:colOff>126365</xdr:colOff>
      <xdr:row>41</xdr:row>
      <xdr:rowOff>112395</xdr:rowOff>
    </xdr:to>
    <xdr:cxnSp macro="">
      <xdr:nvCxnSpPr>
        <xdr:cNvPr id="510" name="直線コネクタ 509">
          <a:extLst>
            <a:ext uri="{FF2B5EF4-FFF2-40B4-BE49-F238E27FC236}">
              <a16:creationId xmlns:a16="http://schemas.microsoft.com/office/drawing/2014/main" id="{931B7DBC-F84D-4D12-AF1D-B04B7F229D69}"/>
            </a:ext>
          </a:extLst>
        </xdr:cNvPr>
        <xdr:cNvCxnSpPr/>
      </xdr:nvCxnSpPr>
      <xdr:spPr>
        <a:xfrm flipV="1">
          <a:off x="14696440" y="5541010"/>
          <a:ext cx="0" cy="1219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116205</xdr:rowOff>
    </xdr:from>
    <xdr:ext cx="405130" cy="259080"/>
    <xdr:sp macro="" textlink="">
      <xdr:nvSpPr>
        <xdr:cNvPr id="511" name="【一般廃棄物処理施設】&#10;有形固定資産減価償却率最小値テキスト">
          <a:extLst>
            <a:ext uri="{FF2B5EF4-FFF2-40B4-BE49-F238E27FC236}">
              <a16:creationId xmlns:a16="http://schemas.microsoft.com/office/drawing/2014/main" id="{C89425F7-C992-47FB-8671-039079073671}"/>
            </a:ext>
          </a:extLst>
        </xdr:cNvPr>
        <xdr:cNvSpPr txBox="1"/>
      </xdr:nvSpPr>
      <xdr:spPr>
        <a:xfrm>
          <a:off x="14735175" y="6764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112395</xdr:rowOff>
    </xdr:from>
    <xdr:to>
      <xdr:col>86</xdr:col>
      <xdr:colOff>25400</xdr:colOff>
      <xdr:row>41</xdr:row>
      <xdr:rowOff>112395</xdr:rowOff>
    </xdr:to>
    <xdr:cxnSp macro="">
      <xdr:nvCxnSpPr>
        <xdr:cNvPr id="512" name="直線コネクタ 511">
          <a:extLst>
            <a:ext uri="{FF2B5EF4-FFF2-40B4-BE49-F238E27FC236}">
              <a16:creationId xmlns:a16="http://schemas.microsoft.com/office/drawing/2014/main" id="{1460C730-5E5D-49FD-9D1D-DAB6189DD937}"/>
            </a:ext>
          </a:extLst>
        </xdr:cNvPr>
        <xdr:cNvCxnSpPr/>
      </xdr:nvCxnSpPr>
      <xdr:spPr>
        <a:xfrm>
          <a:off x="14611350" y="67608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146685</xdr:rowOff>
    </xdr:from>
    <xdr:ext cx="405130" cy="255905"/>
    <xdr:sp macro="" textlink="">
      <xdr:nvSpPr>
        <xdr:cNvPr id="513" name="【一般廃棄物処理施設】&#10;有形固定資産減価償却率最大値テキスト">
          <a:extLst>
            <a:ext uri="{FF2B5EF4-FFF2-40B4-BE49-F238E27FC236}">
              <a16:creationId xmlns:a16="http://schemas.microsoft.com/office/drawing/2014/main" id="{D7DF26E6-DAFA-4307-BFE8-227D8DD7C9C7}"/>
            </a:ext>
          </a:extLst>
        </xdr:cNvPr>
        <xdr:cNvSpPr txBox="1"/>
      </xdr:nvSpPr>
      <xdr:spPr>
        <a:xfrm>
          <a:off x="14735175" y="533463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29210</xdr:rowOff>
    </xdr:from>
    <xdr:to>
      <xdr:col>86</xdr:col>
      <xdr:colOff>25400</xdr:colOff>
      <xdr:row>34</xdr:row>
      <xdr:rowOff>29210</xdr:rowOff>
    </xdr:to>
    <xdr:cxnSp macro="">
      <xdr:nvCxnSpPr>
        <xdr:cNvPr id="514" name="直線コネクタ 513">
          <a:extLst>
            <a:ext uri="{FF2B5EF4-FFF2-40B4-BE49-F238E27FC236}">
              <a16:creationId xmlns:a16="http://schemas.microsoft.com/office/drawing/2014/main" id="{C68E5E2F-F9CB-46CB-BE19-1E818208A579}"/>
            </a:ext>
          </a:extLst>
        </xdr:cNvPr>
        <xdr:cNvCxnSpPr/>
      </xdr:nvCxnSpPr>
      <xdr:spPr>
        <a:xfrm>
          <a:off x="14611350" y="55410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69215</xdr:rowOff>
    </xdr:from>
    <xdr:ext cx="405130" cy="259080"/>
    <xdr:sp macro="" textlink="">
      <xdr:nvSpPr>
        <xdr:cNvPr id="515" name="【一般廃棄物処理施設】&#10;有形固定資産減価償却率平均値テキスト">
          <a:extLst>
            <a:ext uri="{FF2B5EF4-FFF2-40B4-BE49-F238E27FC236}">
              <a16:creationId xmlns:a16="http://schemas.microsoft.com/office/drawing/2014/main" id="{F36613CF-1AD6-4AC2-8F5C-327DE37ABA53}"/>
            </a:ext>
          </a:extLst>
        </xdr:cNvPr>
        <xdr:cNvSpPr txBox="1"/>
      </xdr:nvSpPr>
      <xdr:spPr>
        <a:xfrm>
          <a:off x="14735175" y="6228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90805</xdr:rowOff>
    </xdr:from>
    <xdr:to>
      <xdr:col>85</xdr:col>
      <xdr:colOff>177800</xdr:colOff>
      <xdr:row>39</xdr:row>
      <xdr:rowOff>20955</xdr:rowOff>
    </xdr:to>
    <xdr:sp macro="" textlink="">
      <xdr:nvSpPr>
        <xdr:cNvPr id="516" name="フローチャート: 判断 515">
          <a:extLst>
            <a:ext uri="{FF2B5EF4-FFF2-40B4-BE49-F238E27FC236}">
              <a16:creationId xmlns:a16="http://schemas.microsoft.com/office/drawing/2014/main" id="{E6BDBBEA-50C2-40F0-9605-2C4F211BF78E}"/>
            </a:ext>
          </a:extLst>
        </xdr:cNvPr>
        <xdr:cNvSpPr/>
      </xdr:nvSpPr>
      <xdr:spPr>
        <a:xfrm>
          <a:off x="14649450" y="62503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12D329D8-4C1A-4E0F-9236-F8B03481014A}"/>
            </a:ext>
          </a:extLst>
        </xdr:cNvPr>
        <xdr:cNvSpPr/>
      </xdr:nvSpPr>
      <xdr:spPr>
        <a:xfrm>
          <a:off x="13887450" y="6264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76200</xdr:rowOff>
    </xdr:from>
    <xdr:to>
      <xdr:col>76</xdr:col>
      <xdr:colOff>165100</xdr:colOff>
      <xdr:row>39</xdr:row>
      <xdr:rowOff>6350</xdr:rowOff>
    </xdr:to>
    <xdr:sp macro="" textlink="">
      <xdr:nvSpPr>
        <xdr:cNvPr id="518" name="フローチャート: 判断 517">
          <a:extLst>
            <a:ext uri="{FF2B5EF4-FFF2-40B4-BE49-F238E27FC236}">
              <a16:creationId xmlns:a16="http://schemas.microsoft.com/office/drawing/2014/main" id="{A4719B89-B241-46C1-B27D-EAD9FF7E4C34}"/>
            </a:ext>
          </a:extLst>
        </xdr:cNvPr>
        <xdr:cNvSpPr/>
      </xdr:nvSpPr>
      <xdr:spPr>
        <a:xfrm>
          <a:off x="13096875" y="6238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50165</xdr:rowOff>
    </xdr:from>
    <xdr:to>
      <xdr:col>72</xdr:col>
      <xdr:colOff>38100</xdr:colOff>
      <xdr:row>38</xdr:row>
      <xdr:rowOff>151765</xdr:rowOff>
    </xdr:to>
    <xdr:sp macro="" textlink="">
      <xdr:nvSpPr>
        <xdr:cNvPr id="519" name="フローチャート: 判断 518">
          <a:extLst>
            <a:ext uri="{FF2B5EF4-FFF2-40B4-BE49-F238E27FC236}">
              <a16:creationId xmlns:a16="http://schemas.microsoft.com/office/drawing/2014/main" id="{AF07D04D-5E20-4FA3-A424-9C060AC01A0E}"/>
            </a:ext>
          </a:extLst>
        </xdr:cNvPr>
        <xdr:cNvSpPr/>
      </xdr:nvSpPr>
      <xdr:spPr>
        <a:xfrm>
          <a:off x="12296775" y="62096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43180</xdr:rowOff>
    </xdr:from>
    <xdr:to>
      <xdr:col>67</xdr:col>
      <xdr:colOff>101600</xdr:colOff>
      <xdr:row>38</xdr:row>
      <xdr:rowOff>144780</xdr:rowOff>
    </xdr:to>
    <xdr:sp macro="" textlink="">
      <xdr:nvSpPr>
        <xdr:cNvPr id="520" name="フローチャート: 判断 519">
          <a:extLst>
            <a:ext uri="{FF2B5EF4-FFF2-40B4-BE49-F238E27FC236}">
              <a16:creationId xmlns:a16="http://schemas.microsoft.com/office/drawing/2014/main" id="{E1B32DED-B625-4645-AA07-5AD45335F356}"/>
            </a:ext>
          </a:extLst>
        </xdr:cNvPr>
        <xdr:cNvSpPr/>
      </xdr:nvSpPr>
      <xdr:spPr>
        <a:xfrm>
          <a:off x="11487150" y="62090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1" name="テキスト ボックス 520">
          <a:extLst>
            <a:ext uri="{FF2B5EF4-FFF2-40B4-BE49-F238E27FC236}">
              <a16:creationId xmlns:a16="http://schemas.microsoft.com/office/drawing/2014/main" id="{6E290014-8D16-4200-9A27-9CC7DC5EE5B7}"/>
            </a:ext>
          </a:extLst>
        </xdr:cNvPr>
        <xdr:cNvSpPr txBox="1"/>
      </xdr:nvSpPr>
      <xdr:spPr>
        <a:xfrm>
          <a:off x="14525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2" name="テキスト ボックス 521">
          <a:extLst>
            <a:ext uri="{FF2B5EF4-FFF2-40B4-BE49-F238E27FC236}">
              <a16:creationId xmlns:a16="http://schemas.microsoft.com/office/drawing/2014/main" id="{64B3BA7B-D092-42BA-97A2-AC2710D2B286}"/>
            </a:ext>
          </a:extLst>
        </xdr:cNvPr>
        <xdr:cNvSpPr txBox="1"/>
      </xdr:nvSpPr>
      <xdr:spPr>
        <a:xfrm>
          <a:off x="137636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3" name="テキスト ボックス 522">
          <a:extLst>
            <a:ext uri="{FF2B5EF4-FFF2-40B4-BE49-F238E27FC236}">
              <a16:creationId xmlns:a16="http://schemas.microsoft.com/office/drawing/2014/main" id="{A0C8E2BB-0601-4B41-8118-33CD901A344F}"/>
            </a:ext>
          </a:extLst>
        </xdr:cNvPr>
        <xdr:cNvSpPr txBox="1"/>
      </xdr:nvSpPr>
      <xdr:spPr>
        <a:xfrm>
          <a:off x="129730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4" name="テキスト ボックス 523">
          <a:extLst>
            <a:ext uri="{FF2B5EF4-FFF2-40B4-BE49-F238E27FC236}">
              <a16:creationId xmlns:a16="http://schemas.microsoft.com/office/drawing/2014/main" id="{A3004F0F-174A-4256-9324-5692DE59D3FF}"/>
            </a:ext>
          </a:extLst>
        </xdr:cNvPr>
        <xdr:cNvSpPr txBox="1"/>
      </xdr:nvSpPr>
      <xdr:spPr>
        <a:xfrm>
          <a:off x="12172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25" name="テキスト ボックス 524">
          <a:extLst>
            <a:ext uri="{FF2B5EF4-FFF2-40B4-BE49-F238E27FC236}">
              <a16:creationId xmlns:a16="http://schemas.microsoft.com/office/drawing/2014/main" id="{3CCEAC57-8F37-4332-B259-8F693E42FB99}"/>
            </a:ext>
          </a:extLst>
        </xdr:cNvPr>
        <xdr:cNvSpPr txBox="1"/>
      </xdr:nvSpPr>
      <xdr:spPr>
        <a:xfrm>
          <a:off x="11363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33</xdr:row>
      <xdr:rowOff>149225</xdr:rowOff>
    </xdr:from>
    <xdr:to>
      <xdr:col>85</xdr:col>
      <xdr:colOff>177800</xdr:colOff>
      <xdr:row>34</xdr:row>
      <xdr:rowOff>79375</xdr:rowOff>
    </xdr:to>
    <xdr:sp macro="" textlink="">
      <xdr:nvSpPr>
        <xdr:cNvPr id="526" name="楕円 525">
          <a:extLst>
            <a:ext uri="{FF2B5EF4-FFF2-40B4-BE49-F238E27FC236}">
              <a16:creationId xmlns:a16="http://schemas.microsoft.com/office/drawing/2014/main" id="{9EE34C71-4622-4B25-870C-D1ED85E2D89F}"/>
            </a:ext>
          </a:extLst>
        </xdr:cNvPr>
        <xdr:cNvSpPr/>
      </xdr:nvSpPr>
      <xdr:spPr>
        <a:xfrm>
          <a:off x="14649450" y="5502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102235</xdr:rowOff>
    </xdr:from>
    <xdr:ext cx="405130" cy="258445"/>
    <xdr:sp macro="" textlink="">
      <xdr:nvSpPr>
        <xdr:cNvPr id="527" name="【一般廃棄物処理施設】&#10;有形固定資産減価償却率該当値テキスト">
          <a:extLst>
            <a:ext uri="{FF2B5EF4-FFF2-40B4-BE49-F238E27FC236}">
              <a16:creationId xmlns:a16="http://schemas.microsoft.com/office/drawing/2014/main" id="{CBCA74CF-3CBD-4CCD-BF67-DA1C434D9A2C}"/>
            </a:ext>
          </a:extLst>
        </xdr:cNvPr>
        <xdr:cNvSpPr txBox="1"/>
      </xdr:nvSpPr>
      <xdr:spPr>
        <a:xfrm>
          <a:off x="14735175" y="54584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141605</xdr:rowOff>
    </xdr:from>
    <xdr:to>
      <xdr:col>81</xdr:col>
      <xdr:colOff>101600</xdr:colOff>
      <xdr:row>40</xdr:row>
      <xdr:rowOff>71755</xdr:rowOff>
    </xdr:to>
    <xdr:sp macro="" textlink="">
      <xdr:nvSpPr>
        <xdr:cNvPr id="528" name="楕円 527">
          <a:extLst>
            <a:ext uri="{FF2B5EF4-FFF2-40B4-BE49-F238E27FC236}">
              <a16:creationId xmlns:a16="http://schemas.microsoft.com/office/drawing/2014/main" id="{3334C17A-6B63-48DF-B470-2457575E9505}"/>
            </a:ext>
          </a:extLst>
        </xdr:cNvPr>
        <xdr:cNvSpPr/>
      </xdr:nvSpPr>
      <xdr:spPr>
        <a:xfrm>
          <a:off x="13887450" y="64693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29210</xdr:rowOff>
    </xdr:from>
    <xdr:to>
      <xdr:col>85</xdr:col>
      <xdr:colOff>127000</xdr:colOff>
      <xdr:row>40</xdr:row>
      <xdr:rowOff>20955</xdr:rowOff>
    </xdr:to>
    <xdr:cxnSp macro="">
      <xdr:nvCxnSpPr>
        <xdr:cNvPr id="529" name="直線コネクタ 528">
          <a:extLst>
            <a:ext uri="{FF2B5EF4-FFF2-40B4-BE49-F238E27FC236}">
              <a16:creationId xmlns:a16="http://schemas.microsoft.com/office/drawing/2014/main" id="{29A7D3C6-AD4E-4D03-84F9-F995ABC1AE9E}"/>
            </a:ext>
          </a:extLst>
        </xdr:cNvPr>
        <xdr:cNvCxnSpPr/>
      </xdr:nvCxnSpPr>
      <xdr:spPr>
        <a:xfrm flipV="1">
          <a:off x="13935075" y="5541010"/>
          <a:ext cx="762000" cy="966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102235</xdr:rowOff>
    </xdr:from>
    <xdr:to>
      <xdr:col>76</xdr:col>
      <xdr:colOff>165100</xdr:colOff>
      <xdr:row>40</xdr:row>
      <xdr:rowOff>32385</xdr:rowOff>
    </xdr:to>
    <xdr:sp macro="" textlink="">
      <xdr:nvSpPr>
        <xdr:cNvPr id="530" name="楕円 529">
          <a:extLst>
            <a:ext uri="{FF2B5EF4-FFF2-40B4-BE49-F238E27FC236}">
              <a16:creationId xmlns:a16="http://schemas.microsoft.com/office/drawing/2014/main" id="{B7B2DEEB-2C49-4C79-8E49-FEC56A3B3FB9}"/>
            </a:ext>
          </a:extLst>
        </xdr:cNvPr>
        <xdr:cNvSpPr/>
      </xdr:nvSpPr>
      <xdr:spPr>
        <a:xfrm>
          <a:off x="13096875" y="643001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153035</xdr:rowOff>
    </xdr:from>
    <xdr:to>
      <xdr:col>81</xdr:col>
      <xdr:colOff>50800</xdr:colOff>
      <xdr:row>40</xdr:row>
      <xdr:rowOff>20955</xdr:rowOff>
    </xdr:to>
    <xdr:cxnSp macro="">
      <xdr:nvCxnSpPr>
        <xdr:cNvPr id="531" name="直線コネクタ 530">
          <a:extLst>
            <a:ext uri="{FF2B5EF4-FFF2-40B4-BE49-F238E27FC236}">
              <a16:creationId xmlns:a16="http://schemas.microsoft.com/office/drawing/2014/main" id="{28E7479F-6B47-4E8C-91AE-8BE16FEEA8E8}"/>
            </a:ext>
          </a:extLst>
        </xdr:cNvPr>
        <xdr:cNvCxnSpPr/>
      </xdr:nvCxnSpPr>
      <xdr:spPr>
        <a:xfrm>
          <a:off x="13144500" y="6477635"/>
          <a:ext cx="790575"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45085</xdr:rowOff>
    </xdr:from>
    <xdr:to>
      <xdr:col>72</xdr:col>
      <xdr:colOff>38100</xdr:colOff>
      <xdr:row>39</xdr:row>
      <xdr:rowOff>146685</xdr:rowOff>
    </xdr:to>
    <xdr:sp macro="" textlink="">
      <xdr:nvSpPr>
        <xdr:cNvPr id="532" name="楕円 531">
          <a:extLst>
            <a:ext uri="{FF2B5EF4-FFF2-40B4-BE49-F238E27FC236}">
              <a16:creationId xmlns:a16="http://schemas.microsoft.com/office/drawing/2014/main" id="{6B496F82-237A-461E-AEFF-15B54FBCAA1C}"/>
            </a:ext>
          </a:extLst>
        </xdr:cNvPr>
        <xdr:cNvSpPr/>
      </xdr:nvSpPr>
      <xdr:spPr>
        <a:xfrm>
          <a:off x="12296775" y="63728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95885</xdr:rowOff>
    </xdr:from>
    <xdr:to>
      <xdr:col>76</xdr:col>
      <xdr:colOff>114300</xdr:colOff>
      <xdr:row>39</xdr:row>
      <xdr:rowOff>153035</xdr:rowOff>
    </xdr:to>
    <xdr:cxnSp macro="">
      <xdr:nvCxnSpPr>
        <xdr:cNvPr id="533" name="直線コネクタ 532">
          <a:extLst>
            <a:ext uri="{FF2B5EF4-FFF2-40B4-BE49-F238E27FC236}">
              <a16:creationId xmlns:a16="http://schemas.microsoft.com/office/drawing/2014/main" id="{E6BBAF5B-4BBA-4FA4-B971-F83E1E5683B6}"/>
            </a:ext>
          </a:extLst>
        </xdr:cNvPr>
        <xdr:cNvCxnSpPr/>
      </xdr:nvCxnSpPr>
      <xdr:spPr>
        <a:xfrm>
          <a:off x="12344400" y="6420485"/>
          <a:ext cx="8001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2540</xdr:rowOff>
    </xdr:from>
    <xdr:to>
      <xdr:col>67</xdr:col>
      <xdr:colOff>101600</xdr:colOff>
      <xdr:row>39</xdr:row>
      <xdr:rowOff>104140</xdr:rowOff>
    </xdr:to>
    <xdr:sp macro="" textlink="">
      <xdr:nvSpPr>
        <xdr:cNvPr id="534" name="楕円 533">
          <a:extLst>
            <a:ext uri="{FF2B5EF4-FFF2-40B4-BE49-F238E27FC236}">
              <a16:creationId xmlns:a16="http://schemas.microsoft.com/office/drawing/2014/main" id="{5339E2D0-2C21-4098-8FB9-51CD839DF420}"/>
            </a:ext>
          </a:extLst>
        </xdr:cNvPr>
        <xdr:cNvSpPr/>
      </xdr:nvSpPr>
      <xdr:spPr>
        <a:xfrm>
          <a:off x="11487150" y="63271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53340</xdr:rowOff>
    </xdr:from>
    <xdr:to>
      <xdr:col>71</xdr:col>
      <xdr:colOff>177800</xdr:colOff>
      <xdr:row>39</xdr:row>
      <xdr:rowOff>95885</xdr:rowOff>
    </xdr:to>
    <xdr:cxnSp macro="">
      <xdr:nvCxnSpPr>
        <xdr:cNvPr id="535" name="直線コネクタ 534">
          <a:extLst>
            <a:ext uri="{FF2B5EF4-FFF2-40B4-BE49-F238E27FC236}">
              <a16:creationId xmlns:a16="http://schemas.microsoft.com/office/drawing/2014/main" id="{B1AA17FE-5866-4EF3-94D7-F3C4BD6474FC}"/>
            </a:ext>
          </a:extLst>
        </xdr:cNvPr>
        <xdr:cNvCxnSpPr/>
      </xdr:nvCxnSpPr>
      <xdr:spPr>
        <a:xfrm>
          <a:off x="11534775" y="6374765"/>
          <a:ext cx="80962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52070</xdr:rowOff>
    </xdr:from>
    <xdr:ext cx="405130" cy="255905"/>
    <xdr:sp macro="" textlink="">
      <xdr:nvSpPr>
        <xdr:cNvPr id="536" name="n_1aveValue【一般廃棄物処理施設】&#10;有形固定資産減価償却率">
          <a:extLst>
            <a:ext uri="{FF2B5EF4-FFF2-40B4-BE49-F238E27FC236}">
              <a16:creationId xmlns:a16="http://schemas.microsoft.com/office/drawing/2014/main" id="{F5DEBC31-833E-4F5D-98F9-5927C786DBA8}"/>
            </a:ext>
          </a:extLst>
        </xdr:cNvPr>
        <xdr:cNvSpPr txBox="1"/>
      </xdr:nvSpPr>
      <xdr:spPr>
        <a:xfrm>
          <a:off x="13745210" y="60496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22860</xdr:rowOff>
    </xdr:from>
    <xdr:ext cx="401955" cy="259080"/>
    <xdr:sp macro="" textlink="">
      <xdr:nvSpPr>
        <xdr:cNvPr id="537" name="n_2aveValue【一般廃棄物処理施設】&#10;有形固定資産減価償却率">
          <a:extLst>
            <a:ext uri="{FF2B5EF4-FFF2-40B4-BE49-F238E27FC236}">
              <a16:creationId xmlns:a16="http://schemas.microsoft.com/office/drawing/2014/main" id="{4D17221E-1C2A-4EBF-A91F-7240930CA57D}"/>
            </a:ext>
          </a:extLst>
        </xdr:cNvPr>
        <xdr:cNvSpPr txBox="1"/>
      </xdr:nvSpPr>
      <xdr:spPr>
        <a:xfrm>
          <a:off x="12964160" y="60267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168275</xdr:rowOff>
    </xdr:from>
    <xdr:ext cx="401955" cy="255905"/>
    <xdr:sp macro="" textlink="">
      <xdr:nvSpPr>
        <xdr:cNvPr id="538" name="n_3aveValue【一般廃棄物処理施設】&#10;有形固定資産減価償却率">
          <a:extLst>
            <a:ext uri="{FF2B5EF4-FFF2-40B4-BE49-F238E27FC236}">
              <a16:creationId xmlns:a16="http://schemas.microsoft.com/office/drawing/2014/main" id="{C2866CDA-06F2-4037-AB42-B728F9B6564D}"/>
            </a:ext>
          </a:extLst>
        </xdr:cNvPr>
        <xdr:cNvSpPr txBox="1"/>
      </xdr:nvSpPr>
      <xdr:spPr>
        <a:xfrm>
          <a:off x="12164060" y="59975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161290</xdr:rowOff>
    </xdr:from>
    <xdr:ext cx="401955" cy="259080"/>
    <xdr:sp macro="" textlink="">
      <xdr:nvSpPr>
        <xdr:cNvPr id="539" name="n_4aveValue【一般廃棄物処理施設】&#10;有形固定資産減価償却率">
          <a:extLst>
            <a:ext uri="{FF2B5EF4-FFF2-40B4-BE49-F238E27FC236}">
              <a16:creationId xmlns:a16="http://schemas.microsoft.com/office/drawing/2014/main" id="{4DC7623F-1A7F-49D1-959B-A09675248DDC}"/>
            </a:ext>
          </a:extLst>
        </xdr:cNvPr>
        <xdr:cNvSpPr txBox="1"/>
      </xdr:nvSpPr>
      <xdr:spPr>
        <a:xfrm>
          <a:off x="11354435" y="60032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63500</xdr:rowOff>
    </xdr:from>
    <xdr:ext cx="405130" cy="255905"/>
    <xdr:sp macro="" textlink="">
      <xdr:nvSpPr>
        <xdr:cNvPr id="540" name="n_1mainValue【一般廃棄物処理施設】&#10;有形固定資産減価償却率">
          <a:extLst>
            <a:ext uri="{FF2B5EF4-FFF2-40B4-BE49-F238E27FC236}">
              <a16:creationId xmlns:a16="http://schemas.microsoft.com/office/drawing/2014/main" id="{2D08F88D-4915-4413-A645-4B8A6210D726}"/>
            </a:ext>
          </a:extLst>
        </xdr:cNvPr>
        <xdr:cNvSpPr txBox="1"/>
      </xdr:nvSpPr>
      <xdr:spPr>
        <a:xfrm>
          <a:off x="13745210" y="65532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23495</xdr:rowOff>
    </xdr:from>
    <xdr:ext cx="401955" cy="259080"/>
    <xdr:sp macro="" textlink="">
      <xdr:nvSpPr>
        <xdr:cNvPr id="541" name="n_2mainValue【一般廃棄物処理施設】&#10;有形固定資産減価償却率">
          <a:extLst>
            <a:ext uri="{FF2B5EF4-FFF2-40B4-BE49-F238E27FC236}">
              <a16:creationId xmlns:a16="http://schemas.microsoft.com/office/drawing/2014/main" id="{C6F47831-680E-45F7-AA42-A706D37FF4DB}"/>
            </a:ext>
          </a:extLst>
        </xdr:cNvPr>
        <xdr:cNvSpPr txBox="1"/>
      </xdr:nvSpPr>
      <xdr:spPr>
        <a:xfrm>
          <a:off x="12964160" y="65131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39</xdr:row>
      <xdr:rowOff>137795</xdr:rowOff>
    </xdr:from>
    <xdr:ext cx="401955" cy="259080"/>
    <xdr:sp macro="" textlink="">
      <xdr:nvSpPr>
        <xdr:cNvPr id="542" name="n_3mainValue【一般廃棄物処理施設】&#10;有形固定資産減価償却率">
          <a:extLst>
            <a:ext uri="{FF2B5EF4-FFF2-40B4-BE49-F238E27FC236}">
              <a16:creationId xmlns:a16="http://schemas.microsoft.com/office/drawing/2014/main" id="{FC3546EA-A359-4460-B9F9-980B48030D43}"/>
            </a:ext>
          </a:extLst>
        </xdr:cNvPr>
        <xdr:cNvSpPr txBox="1"/>
      </xdr:nvSpPr>
      <xdr:spPr>
        <a:xfrm>
          <a:off x="12164060" y="64655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95250</xdr:rowOff>
    </xdr:from>
    <xdr:ext cx="401955" cy="259080"/>
    <xdr:sp macro="" textlink="">
      <xdr:nvSpPr>
        <xdr:cNvPr id="543" name="n_4mainValue【一般廃棄物処理施設】&#10;有形固定資産減価償却率">
          <a:extLst>
            <a:ext uri="{FF2B5EF4-FFF2-40B4-BE49-F238E27FC236}">
              <a16:creationId xmlns:a16="http://schemas.microsoft.com/office/drawing/2014/main" id="{BE0C1121-B1A5-40DC-A089-02C55B9EABB6}"/>
            </a:ext>
          </a:extLst>
        </xdr:cNvPr>
        <xdr:cNvSpPr txBox="1"/>
      </xdr:nvSpPr>
      <xdr:spPr>
        <a:xfrm>
          <a:off x="11354435" y="64198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6E541E93-5925-4FFD-BDA5-F3BA35E6B3B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28030225-480C-4C12-AE4C-AB3743CD07B5}"/>
            </a:ext>
          </a:extLst>
        </xdr:cNvPr>
        <xdr:cNvSpPr/>
      </xdr:nvSpPr>
      <xdr:spPr>
        <a:xfrm>
          <a:off x="16583025"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3D1D63F9-B0F9-41CC-90E8-D894D2710076}"/>
            </a:ext>
          </a:extLst>
        </xdr:cNvPr>
        <xdr:cNvSpPr/>
      </xdr:nvSpPr>
      <xdr:spPr>
        <a:xfrm>
          <a:off x="16583025"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35211C98-8809-4ECC-8213-DE78102B7F68}"/>
            </a:ext>
          </a:extLst>
        </xdr:cNvPr>
        <xdr:cNvSpPr/>
      </xdr:nvSpPr>
      <xdr:spPr>
        <a:xfrm>
          <a:off x="174879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B4D92468-088B-46C3-89BE-DCB81FB69E1F}"/>
            </a:ext>
          </a:extLst>
        </xdr:cNvPr>
        <xdr:cNvSpPr/>
      </xdr:nvSpPr>
      <xdr:spPr>
        <a:xfrm>
          <a:off x="174879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F583122-7CB9-4C79-A77F-E89EF365857C}"/>
            </a:ext>
          </a:extLst>
        </xdr:cNvPr>
        <xdr:cNvSpPr/>
      </xdr:nvSpPr>
      <xdr:spPr>
        <a:xfrm>
          <a:off x="18516600" y="45910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A3E9C6A9-BBAF-4961-A435-66570485E0BA}"/>
            </a:ext>
          </a:extLst>
        </xdr:cNvPr>
        <xdr:cNvSpPr/>
      </xdr:nvSpPr>
      <xdr:spPr>
        <a:xfrm>
          <a:off x="18516600" y="4791075"/>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120,604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573535E7-FD09-480F-A6FF-8F1FD6901A34}"/>
            </a:ext>
          </a:extLst>
        </xdr:cNvPr>
        <xdr:cNvSpPr/>
      </xdr:nvSpPr>
      <xdr:spPr>
        <a:xfrm>
          <a:off x="16459200" y="50482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552" name="テキスト ボックス 551">
          <a:extLst>
            <a:ext uri="{FF2B5EF4-FFF2-40B4-BE49-F238E27FC236}">
              <a16:creationId xmlns:a16="http://schemas.microsoft.com/office/drawing/2014/main" id="{1C97CCF6-A819-4AF7-8BDB-E5B2D5623117}"/>
            </a:ext>
          </a:extLst>
        </xdr:cNvPr>
        <xdr:cNvSpPr txBox="1"/>
      </xdr:nvSpPr>
      <xdr:spPr>
        <a:xfrm>
          <a:off x="16440150" y="4867275"/>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2C01526C-1FC4-494D-B4B1-85F60855C2C9}"/>
            </a:ext>
          </a:extLst>
        </xdr:cNvPr>
        <xdr:cNvCxnSpPr/>
      </xdr:nvCxnSpPr>
      <xdr:spPr>
        <a:xfrm>
          <a:off x="16459200" y="7210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3AAEA093-A49B-4EE8-B8FC-4B8714106B8E}"/>
            </a:ext>
          </a:extLst>
        </xdr:cNvPr>
        <xdr:cNvCxnSpPr/>
      </xdr:nvCxnSpPr>
      <xdr:spPr>
        <a:xfrm>
          <a:off x="16459200" y="6667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48260</xdr:rowOff>
    </xdr:from>
    <xdr:ext cx="245745" cy="259080"/>
    <xdr:sp macro="" textlink="">
      <xdr:nvSpPr>
        <xdr:cNvPr id="555" name="テキスト ボックス 554">
          <a:extLst>
            <a:ext uri="{FF2B5EF4-FFF2-40B4-BE49-F238E27FC236}">
              <a16:creationId xmlns:a16="http://schemas.microsoft.com/office/drawing/2014/main" id="{6C7B0163-64E0-4FC1-B3FE-086AE75716E2}"/>
            </a:ext>
          </a:extLst>
        </xdr:cNvPr>
        <xdr:cNvSpPr txBox="1"/>
      </xdr:nvSpPr>
      <xdr:spPr>
        <a:xfrm>
          <a:off x="16248380" y="65316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75FB3173-35B0-4E2A-BA8B-A614EE6254B4}"/>
            </a:ext>
          </a:extLst>
        </xdr:cNvPr>
        <xdr:cNvCxnSpPr/>
      </xdr:nvCxnSpPr>
      <xdr:spPr>
        <a:xfrm>
          <a:off x="16459200" y="613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2455" cy="259080"/>
    <xdr:sp macro="" textlink="">
      <xdr:nvSpPr>
        <xdr:cNvPr id="557" name="テキスト ボックス 556">
          <a:extLst>
            <a:ext uri="{FF2B5EF4-FFF2-40B4-BE49-F238E27FC236}">
              <a16:creationId xmlns:a16="http://schemas.microsoft.com/office/drawing/2014/main" id="{80555795-E195-4A4A-BCED-18D34482029C}"/>
            </a:ext>
          </a:extLst>
        </xdr:cNvPr>
        <xdr:cNvSpPr txBox="1"/>
      </xdr:nvSpPr>
      <xdr:spPr>
        <a:xfrm>
          <a:off x="15936595" y="59982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6B740CC8-E8B5-4CF3-8C4D-185A8C3EB17C}"/>
            </a:ext>
          </a:extLst>
        </xdr:cNvPr>
        <xdr:cNvCxnSpPr/>
      </xdr:nvCxnSpPr>
      <xdr:spPr>
        <a:xfrm>
          <a:off x="16459200" y="5591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33</xdr:row>
      <xdr:rowOff>105410</xdr:rowOff>
    </xdr:from>
    <xdr:ext cx="592455" cy="259080"/>
    <xdr:sp macro="" textlink="">
      <xdr:nvSpPr>
        <xdr:cNvPr id="559" name="テキスト ボックス 558">
          <a:extLst>
            <a:ext uri="{FF2B5EF4-FFF2-40B4-BE49-F238E27FC236}">
              <a16:creationId xmlns:a16="http://schemas.microsoft.com/office/drawing/2014/main" id="{C62DAECD-2616-4085-8E7B-EFF51DC8D3E7}"/>
            </a:ext>
          </a:extLst>
        </xdr:cNvPr>
        <xdr:cNvSpPr txBox="1"/>
      </xdr:nvSpPr>
      <xdr:spPr>
        <a:xfrm>
          <a:off x="15936595" y="545528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AF8F5DE8-7103-4B4A-BD88-DC001B70BFDD}"/>
            </a:ext>
          </a:extLst>
        </xdr:cNvPr>
        <xdr:cNvCxnSpPr/>
      </xdr:nvCxnSpPr>
      <xdr:spPr>
        <a:xfrm>
          <a:off x="16459200" y="504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2455" cy="259080"/>
    <xdr:sp macro="" textlink="">
      <xdr:nvSpPr>
        <xdr:cNvPr id="561" name="テキスト ボックス 560">
          <a:extLst>
            <a:ext uri="{FF2B5EF4-FFF2-40B4-BE49-F238E27FC236}">
              <a16:creationId xmlns:a16="http://schemas.microsoft.com/office/drawing/2014/main" id="{8C761613-8BC9-411E-849F-CADEA9A1BEE9}"/>
            </a:ext>
          </a:extLst>
        </xdr:cNvPr>
        <xdr:cNvSpPr txBox="1"/>
      </xdr:nvSpPr>
      <xdr:spPr>
        <a:xfrm>
          <a:off x="15936595" y="49123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E7F71AAE-AADF-4A3B-8D57-D17B69F48D37}"/>
            </a:ext>
          </a:extLst>
        </xdr:cNvPr>
        <xdr:cNvSpPr/>
      </xdr:nvSpPr>
      <xdr:spPr>
        <a:xfrm>
          <a:off x="16459200" y="50482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46355</xdr:rowOff>
    </xdr:from>
    <xdr:to>
      <xdr:col>116</xdr:col>
      <xdr:colOff>62865</xdr:colOff>
      <xdr:row>41</xdr:row>
      <xdr:rowOff>3175</xdr:rowOff>
    </xdr:to>
    <xdr:cxnSp macro="">
      <xdr:nvCxnSpPr>
        <xdr:cNvPr id="563" name="直線コネクタ 562">
          <a:extLst>
            <a:ext uri="{FF2B5EF4-FFF2-40B4-BE49-F238E27FC236}">
              <a16:creationId xmlns:a16="http://schemas.microsoft.com/office/drawing/2014/main" id="{866CF1E3-8879-44A9-9A9D-955610D1E48C}"/>
            </a:ext>
          </a:extLst>
        </xdr:cNvPr>
        <xdr:cNvCxnSpPr/>
      </xdr:nvCxnSpPr>
      <xdr:spPr>
        <a:xfrm flipV="1">
          <a:off x="19954240" y="5564505"/>
          <a:ext cx="0" cy="1090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6985</xdr:rowOff>
    </xdr:from>
    <xdr:ext cx="469900" cy="255905"/>
    <xdr:sp macro="" textlink="">
      <xdr:nvSpPr>
        <xdr:cNvPr id="564" name="【一般廃棄物処理施設】&#10;一人当たり有形固定資産（償却資産）額最小値テキスト">
          <a:extLst>
            <a:ext uri="{FF2B5EF4-FFF2-40B4-BE49-F238E27FC236}">
              <a16:creationId xmlns:a16="http://schemas.microsoft.com/office/drawing/2014/main" id="{40796BED-8D33-4A33-8AC0-82B1515AFDAF}"/>
            </a:ext>
          </a:extLst>
        </xdr:cNvPr>
        <xdr:cNvSpPr txBox="1"/>
      </xdr:nvSpPr>
      <xdr:spPr>
        <a:xfrm>
          <a:off x="19992975" y="66586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2,731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3175</xdr:rowOff>
    </xdr:from>
    <xdr:to>
      <xdr:col>116</xdr:col>
      <xdr:colOff>152400</xdr:colOff>
      <xdr:row>41</xdr:row>
      <xdr:rowOff>3175</xdr:rowOff>
    </xdr:to>
    <xdr:cxnSp macro="">
      <xdr:nvCxnSpPr>
        <xdr:cNvPr id="565" name="直線コネクタ 564">
          <a:extLst>
            <a:ext uri="{FF2B5EF4-FFF2-40B4-BE49-F238E27FC236}">
              <a16:creationId xmlns:a16="http://schemas.microsoft.com/office/drawing/2014/main" id="{579450F0-B28A-4392-B8BD-5D7508BBD575}"/>
            </a:ext>
          </a:extLst>
        </xdr:cNvPr>
        <xdr:cNvCxnSpPr/>
      </xdr:nvCxnSpPr>
      <xdr:spPr>
        <a:xfrm>
          <a:off x="19878675" y="6654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164465</xdr:rowOff>
    </xdr:from>
    <xdr:ext cx="598805" cy="259080"/>
    <xdr:sp macro="" textlink="">
      <xdr:nvSpPr>
        <xdr:cNvPr id="566" name="【一般廃棄物処理施設】&#10;一人当たり有形固定資産（償却資産）額最大値テキスト">
          <a:extLst>
            <a:ext uri="{FF2B5EF4-FFF2-40B4-BE49-F238E27FC236}">
              <a16:creationId xmlns:a16="http://schemas.microsoft.com/office/drawing/2014/main" id="{65A84BB2-EEF2-4E0D-8B95-FFEB47246428}"/>
            </a:ext>
          </a:extLst>
        </xdr:cNvPr>
        <xdr:cNvSpPr txBox="1"/>
      </xdr:nvSpPr>
      <xdr:spPr>
        <a:xfrm>
          <a:off x="19992975" y="5352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205,244</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46355</xdr:rowOff>
    </xdr:from>
    <xdr:to>
      <xdr:col>116</xdr:col>
      <xdr:colOff>152400</xdr:colOff>
      <xdr:row>34</xdr:row>
      <xdr:rowOff>46355</xdr:rowOff>
    </xdr:to>
    <xdr:cxnSp macro="">
      <xdr:nvCxnSpPr>
        <xdr:cNvPr id="567" name="直線コネクタ 566">
          <a:extLst>
            <a:ext uri="{FF2B5EF4-FFF2-40B4-BE49-F238E27FC236}">
              <a16:creationId xmlns:a16="http://schemas.microsoft.com/office/drawing/2014/main" id="{7E960EFF-5EC3-4491-B9C9-D7F9424377F2}"/>
            </a:ext>
          </a:extLst>
        </xdr:cNvPr>
        <xdr:cNvCxnSpPr/>
      </xdr:nvCxnSpPr>
      <xdr:spPr>
        <a:xfrm>
          <a:off x="19878675" y="55645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154940</xdr:rowOff>
    </xdr:from>
    <xdr:ext cx="534670" cy="255905"/>
    <xdr:sp macro="" textlink="">
      <xdr:nvSpPr>
        <xdr:cNvPr id="568" name="【一般廃棄物処理施設】&#10;一人当たり有形固定資産（償却資産）額平均値テキスト">
          <a:extLst>
            <a:ext uri="{FF2B5EF4-FFF2-40B4-BE49-F238E27FC236}">
              <a16:creationId xmlns:a16="http://schemas.microsoft.com/office/drawing/2014/main" id="{616EBFDA-7FB7-44FE-989B-02DBCD385891}"/>
            </a:ext>
          </a:extLst>
        </xdr:cNvPr>
        <xdr:cNvSpPr txBox="1"/>
      </xdr:nvSpPr>
      <xdr:spPr>
        <a:xfrm>
          <a:off x="19992975" y="615569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83,607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5080</xdr:rowOff>
    </xdr:from>
    <xdr:to>
      <xdr:col>116</xdr:col>
      <xdr:colOff>114300</xdr:colOff>
      <xdr:row>38</xdr:row>
      <xdr:rowOff>106680</xdr:rowOff>
    </xdr:to>
    <xdr:sp macro="" textlink="">
      <xdr:nvSpPr>
        <xdr:cNvPr id="569" name="フローチャート: 判断 568">
          <a:extLst>
            <a:ext uri="{FF2B5EF4-FFF2-40B4-BE49-F238E27FC236}">
              <a16:creationId xmlns:a16="http://schemas.microsoft.com/office/drawing/2014/main" id="{3BC75B87-419A-484D-A5C0-4910A38486D3}"/>
            </a:ext>
          </a:extLst>
        </xdr:cNvPr>
        <xdr:cNvSpPr/>
      </xdr:nvSpPr>
      <xdr:spPr>
        <a:xfrm>
          <a:off x="19897725" y="61709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42545</xdr:rowOff>
    </xdr:from>
    <xdr:to>
      <xdr:col>112</xdr:col>
      <xdr:colOff>38100</xdr:colOff>
      <xdr:row>38</xdr:row>
      <xdr:rowOff>144145</xdr:rowOff>
    </xdr:to>
    <xdr:sp macro="" textlink="">
      <xdr:nvSpPr>
        <xdr:cNvPr id="570" name="フローチャート: 判断 569">
          <a:extLst>
            <a:ext uri="{FF2B5EF4-FFF2-40B4-BE49-F238E27FC236}">
              <a16:creationId xmlns:a16="http://schemas.microsoft.com/office/drawing/2014/main" id="{2EFD921F-49B0-445B-9906-BC2FE33212DE}"/>
            </a:ext>
          </a:extLst>
        </xdr:cNvPr>
        <xdr:cNvSpPr/>
      </xdr:nvSpPr>
      <xdr:spPr>
        <a:xfrm>
          <a:off x="19154775" y="62083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50165</xdr:rowOff>
    </xdr:from>
    <xdr:to>
      <xdr:col>107</xdr:col>
      <xdr:colOff>101600</xdr:colOff>
      <xdr:row>38</xdr:row>
      <xdr:rowOff>151765</xdr:rowOff>
    </xdr:to>
    <xdr:sp macro="" textlink="">
      <xdr:nvSpPr>
        <xdr:cNvPr id="571" name="フローチャート: 判断 570">
          <a:extLst>
            <a:ext uri="{FF2B5EF4-FFF2-40B4-BE49-F238E27FC236}">
              <a16:creationId xmlns:a16="http://schemas.microsoft.com/office/drawing/2014/main" id="{5C0FB87E-C277-437B-9957-3EE963478E7F}"/>
            </a:ext>
          </a:extLst>
        </xdr:cNvPr>
        <xdr:cNvSpPr/>
      </xdr:nvSpPr>
      <xdr:spPr>
        <a:xfrm>
          <a:off x="183451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59055</xdr:rowOff>
    </xdr:from>
    <xdr:to>
      <xdr:col>102</xdr:col>
      <xdr:colOff>165100</xdr:colOff>
      <xdr:row>38</xdr:row>
      <xdr:rowOff>160655</xdr:rowOff>
    </xdr:to>
    <xdr:sp macro="" textlink="">
      <xdr:nvSpPr>
        <xdr:cNvPr id="572" name="フローチャート: 判断 571">
          <a:extLst>
            <a:ext uri="{FF2B5EF4-FFF2-40B4-BE49-F238E27FC236}">
              <a16:creationId xmlns:a16="http://schemas.microsoft.com/office/drawing/2014/main" id="{61E56CD2-7A93-4F30-9776-1F67A5CAEDB1}"/>
            </a:ext>
          </a:extLst>
        </xdr:cNvPr>
        <xdr:cNvSpPr/>
      </xdr:nvSpPr>
      <xdr:spPr>
        <a:xfrm>
          <a:off x="17554575" y="62217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75565</xdr:rowOff>
    </xdr:from>
    <xdr:to>
      <xdr:col>98</xdr:col>
      <xdr:colOff>38100</xdr:colOff>
      <xdr:row>39</xdr:row>
      <xdr:rowOff>6350</xdr:rowOff>
    </xdr:to>
    <xdr:sp macro="" textlink="">
      <xdr:nvSpPr>
        <xdr:cNvPr id="573" name="フローチャート: 判断 572">
          <a:extLst>
            <a:ext uri="{FF2B5EF4-FFF2-40B4-BE49-F238E27FC236}">
              <a16:creationId xmlns:a16="http://schemas.microsoft.com/office/drawing/2014/main" id="{701C6B00-D1FB-47F2-A245-12AFE2F126DB}"/>
            </a:ext>
          </a:extLst>
        </xdr:cNvPr>
        <xdr:cNvSpPr/>
      </xdr:nvSpPr>
      <xdr:spPr>
        <a:xfrm>
          <a:off x="16754475" y="6238240"/>
          <a:ext cx="8572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74" name="テキスト ボックス 573">
          <a:extLst>
            <a:ext uri="{FF2B5EF4-FFF2-40B4-BE49-F238E27FC236}">
              <a16:creationId xmlns:a16="http://schemas.microsoft.com/office/drawing/2014/main" id="{3FA3D1B7-8C66-48FE-B68B-3BB356689C26}"/>
            </a:ext>
          </a:extLst>
        </xdr:cNvPr>
        <xdr:cNvSpPr txBox="1"/>
      </xdr:nvSpPr>
      <xdr:spPr>
        <a:xfrm>
          <a:off x="197834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75" name="テキスト ボックス 574">
          <a:extLst>
            <a:ext uri="{FF2B5EF4-FFF2-40B4-BE49-F238E27FC236}">
              <a16:creationId xmlns:a16="http://schemas.microsoft.com/office/drawing/2014/main" id="{80B51F4A-EF63-4507-8764-63FB15085700}"/>
            </a:ext>
          </a:extLst>
        </xdr:cNvPr>
        <xdr:cNvSpPr txBox="1"/>
      </xdr:nvSpPr>
      <xdr:spPr>
        <a:xfrm>
          <a:off x="190309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76" name="テキスト ボックス 575">
          <a:extLst>
            <a:ext uri="{FF2B5EF4-FFF2-40B4-BE49-F238E27FC236}">
              <a16:creationId xmlns:a16="http://schemas.microsoft.com/office/drawing/2014/main" id="{76D20E99-BE30-4A0A-A8BA-B6D4C7530224}"/>
            </a:ext>
          </a:extLst>
        </xdr:cNvPr>
        <xdr:cNvSpPr txBox="1"/>
      </xdr:nvSpPr>
      <xdr:spPr>
        <a:xfrm>
          <a:off x="18221325"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77" name="テキスト ボックス 576">
          <a:extLst>
            <a:ext uri="{FF2B5EF4-FFF2-40B4-BE49-F238E27FC236}">
              <a16:creationId xmlns:a16="http://schemas.microsoft.com/office/drawing/2014/main" id="{424CD168-BACF-4B47-8C29-A5DCE47896E3}"/>
            </a:ext>
          </a:extLst>
        </xdr:cNvPr>
        <xdr:cNvSpPr txBox="1"/>
      </xdr:nvSpPr>
      <xdr:spPr>
        <a:xfrm>
          <a:off x="174307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78" name="テキスト ボックス 577">
          <a:extLst>
            <a:ext uri="{FF2B5EF4-FFF2-40B4-BE49-F238E27FC236}">
              <a16:creationId xmlns:a16="http://schemas.microsoft.com/office/drawing/2014/main" id="{7216E4FF-5A43-4DDB-AC7F-6A4B0D5CBB24}"/>
            </a:ext>
          </a:extLst>
        </xdr:cNvPr>
        <xdr:cNvSpPr txBox="1"/>
      </xdr:nvSpPr>
      <xdr:spPr>
        <a:xfrm>
          <a:off x="16630650" y="720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66675</xdr:rowOff>
    </xdr:from>
    <xdr:to>
      <xdr:col>116</xdr:col>
      <xdr:colOff>114300</xdr:colOff>
      <xdr:row>36</xdr:row>
      <xdr:rowOff>168275</xdr:rowOff>
    </xdr:to>
    <xdr:sp macro="" textlink="">
      <xdr:nvSpPr>
        <xdr:cNvPr id="579" name="楕円 578">
          <a:extLst>
            <a:ext uri="{FF2B5EF4-FFF2-40B4-BE49-F238E27FC236}">
              <a16:creationId xmlns:a16="http://schemas.microsoft.com/office/drawing/2014/main" id="{FE21D3CE-F868-4A9A-8A63-FD6B036A627C}"/>
            </a:ext>
          </a:extLst>
        </xdr:cNvPr>
        <xdr:cNvSpPr/>
      </xdr:nvSpPr>
      <xdr:spPr>
        <a:xfrm>
          <a:off x="19897725" y="5902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89535</xdr:rowOff>
    </xdr:from>
    <xdr:ext cx="598805" cy="255905"/>
    <xdr:sp macro="" textlink="">
      <xdr:nvSpPr>
        <xdr:cNvPr id="580" name="【一般廃棄物処理施設】&#10;一人当たり有形固定資産（償却資産）額該当値テキスト">
          <a:extLst>
            <a:ext uri="{FF2B5EF4-FFF2-40B4-BE49-F238E27FC236}">
              <a16:creationId xmlns:a16="http://schemas.microsoft.com/office/drawing/2014/main" id="{321CF31A-BAD2-4F37-8EE7-0B612C681C1E}"/>
            </a:ext>
          </a:extLst>
        </xdr:cNvPr>
        <xdr:cNvSpPr txBox="1"/>
      </xdr:nvSpPr>
      <xdr:spPr>
        <a:xfrm>
          <a:off x="19992975" y="576326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132,743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20955</xdr:rowOff>
    </xdr:from>
    <xdr:to>
      <xdr:col>112</xdr:col>
      <xdr:colOff>38100</xdr:colOff>
      <xdr:row>40</xdr:row>
      <xdr:rowOff>122555</xdr:rowOff>
    </xdr:to>
    <xdr:sp macro="" textlink="">
      <xdr:nvSpPr>
        <xdr:cNvPr id="581" name="楕円 580">
          <a:extLst>
            <a:ext uri="{FF2B5EF4-FFF2-40B4-BE49-F238E27FC236}">
              <a16:creationId xmlns:a16="http://schemas.microsoft.com/office/drawing/2014/main" id="{379C7B03-942D-4E0A-8245-D2AD2411A117}"/>
            </a:ext>
          </a:extLst>
        </xdr:cNvPr>
        <xdr:cNvSpPr/>
      </xdr:nvSpPr>
      <xdr:spPr>
        <a:xfrm>
          <a:off x="19154775" y="65074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117475</xdr:rowOff>
    </xdr:from>
    <xdr:to>
      <xdr:col>116</xdr:col>
      <xdr:colOff>63500</xdr:colOff>
      <xdr:row>40</xdr:row>
      <xdr:rowOff>71755</xdr:rowOff>
    </xdr:to>
    <xdr:cxnSp macro="">
      <xdr:nvCxnSpPr>
        <xdr:cNvPr id="582" name="直線コネクタ 581">
          <a:extLst>
            <a:ext uri="{FF2B5EF4-FFF2-40B4-BE49-F238E27FC236}">
              <a16:creationId xmlns:a16="http://schemas.microsoft.com/office/drawing/2014/main" id="{B4713F1B-D36E-49CF-96D8-55E394DF5E05}"/>
            </a:ext>
          </a:extLst>
        </xdr:cNvPr>
        <xdr:cNvCxnSpPr/>
      </xdr:nvCxnSpPr>
      <xdr:spPr>
        <a:xfrm flipV="1">
          <a:off x="19202400" y="5959475"/>
          <a:ext cx="752475" cy="595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21590</xdr:rowOff>
    </xdr:from>
    <xdr:to>
      <xdr:col>107</xdr:col>
      <xdr:colOff>101600</xdr:colOff>
      <xdr:row>40</xdr:row>
      <xdr:rowOff>123190</xdr:rowOff>
    </xdr:to>
    <xdr:sp macro="" textlink="">
      <xdr:nvSpPr>
        <xdr:cNvPr id="583" name="楕円 582">
          <a:extLst>
            <a:ext uri="{FF2B5EF4-FFF2-40B4-BE49-F238E27FC236}">
              <a16:creationId xmlns:a16="http://schemas.microsoft.com/office/drawing/2014/main" id="{D754661A-5946-42E7-B18A-A8A7214DE573}"/>
            </a:ext>
          </a:extLst>
        </xdr:cNvPr>
        <xdr:cNvSpPr/>
      </xdr:nvSpPr>
      <xdr:spPr>
        <a:xfrm>
          <a:off x="18345150" y="65081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71755</xdr:rowOff>
    </xdr:from>
    <xdr:to>
      <xdr:col>111</xdr:col>
      <xdr:colOff>177800</xdr:colOff>
      <xdr:row>40</xdr:row>
      <xdr:rowOff>72390</xdr:rowOff>
    </xdr:to>
    <xdr:cxnSp macro="">
      <xdr:nvCxnSpPr>
        <xdr:cNvPr id="584" name="直線コネクタ 583">
          <a:extLst>
            <a:ext uri="{FF2B5EF4-FFF2-40B4-BE49-F238E27FC236}">
              <a16:creationId xmlns:a16="http://schemas.microsoft.com/office/drawing/2014/main" id="{54BEDB67-ED59-4BB9-82F1-036BC46B7C6E}"/>
            </a:ext>
          </a:extLst>
        </xdr:cNvPr>
        <xdr:cNvCxnSpPr/>
      </xdr:nvCxnSpPr>
      <xdr:spPr>
        <a:xfrm flipV="1">
          <a:off x="18392775" y="6555105"/>
          <a:ext cx="8096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24130</xdr:rowOff>
    </xdr:from>
    <xdr:to>
      <xdr:col>102</xdr:col>
      <xdr:colOff>165100</xdr:colOff>
      <xdr:row>40</xdr:row>
      <xdr:rowOff>125730</xdr:rowOff>
    </xdr:to>
    <xdr:sp macro="" textlink="">
      <xdr:nvSpPr>
        <xdr:cNvPr id="585" name="楕円 584">
          <a:extLst>
            <a:ext uri="{FF2B5EF4-FFF2-40B4-BE49-F238E27FC236}">
              <a16:creationId xmlns:a16="http://schemas.microsoft.com/office/drawing/2014/main" id="{F7BA4FB0-A9DC-4A86-805F-C114B7A0DC6A}"/>
            </a:ext>
          </a:extLst>
        </xdr:cNvPr>
        <xdr:cNvSpPr/>
      </xdr:nvSpPr>
      <xdr:spPr>
        <a:xfrm>
          <a:off x="17554575" y="65138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72390</xdr:rowOff>
    </xdr:from>
    <xdr:to>
      <xdr:col>107</xdr:col>
      <xdr:colOff>50800</xdr:colOff>
      <xdr:row>40</xdr:row>
      <xdr:rowOff>74930</xdr:rowOff>
    </xdr:to>
    <xdr:cxnSp macro="">
      <xdr:nvCxnSpPr>
        <xdr:cNvPr id="586" name="直線コネクタ 585">
          <a:extLst>
            <a:ext uri="{FF2B5EF4-FFF2-40B4-BE49-F238E27FC236}">
              <a16:creationId xmlns:a16="http://schemas.microsoft.com/office/drawing/2014/main" id="{DE46F8AA-43B7-4BC6-B43F-C5AF25A86B21}"/>
            </a:ext>
          </a:extLst>
        </xdr:cNvPr>
        <xdr:cNvCxnSpPr/>
      </xdr:nvCxnSpPr>
      <xdr:spPr>
        <a:xfrm flipV="1">
          <a:off x="17602200" y="6555740"/>
          <a:ext cx="79057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24130</xdr:rowOff>
    </xdr:from>
    <xdr:to>
      <xdr:col>98</xdr:col>
      <xdr:colOff>38100</xdr:colOff>
      <xdr:row>40</xdr:row>
      <xdr:rowOff>125730</xdr:rowOff>
    </xdr:to>
    <xdr:sp macro="" textlink="">
      <xdr:nvSpPr>
        <xdr:cNvPr id="587" name="楕円 586">
          <a:extLst>
            <a:ext uri="{FF2B5EF4-FFF2-40B4-BE49-F238E27FC236}">
              <a16:creationId xmlns:a16="http://schemas.microsoft.com/office/drawing/2014/main" id="{C9E22A63-58A0-4E4D-AB59-AD56E2979F4E}"/>
            </a:ext>
          </a:extLst>
        </xdr:cNvPr>
        <xdr:cNvSpPr/>
      </xdr:nvSpPr>
      <xdr:spPr>
        <a:xfrm>
          <a:off x="16754475" y="65138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74930</xdr:rowOff>
    </xdr:from>
    <xdr:to>
      <xdr:col>102</xdr:col>
      <xdr:colOff>114300</xdr:colOff>
      <xdr:row>40</xdr:row>
      <xdr:rowOff>74930</xdr:rowOff>
    </xdr:to>
    <xdr:cxnSp macro="">
      <xdr:nvCxnSpPr>
        <xdr:cNvPr id="588" name="直線コネクタ 587">
          <a:extLst>
            <a:ext uri="{FF2B5EF4-FFF2-40B4-BE49-F238E27FC236}">
              <a16:creationId xmlns:a16="http://schemas.microsoft.com/office/drawing/2014/main" id="{B1747D3D-79DD-4765-B1FA-DCF383C01948}"/>
            </a:ext>
          </a:extLst>
        </xdr:cNvPr>
        <xdr:cNvCxnSpPr/>
      </xdr:nvCxnSpPr>
      <xdr:spPr>
        <a:xfrm flipV="1">
          <a:off x="16802100" y="65614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36</xdr:row>
      <xdr:rowOff>160655</xdr:rowOff>
    </xdr:from>
    <xdr:ext cx="534670" cy="259080"/>
    <xdr:sp macro="" textlink="">
      <xdr:nvSpPr>
        <xdr:cNvPr id="589" name="n_1aveValue【一般廃棄物処理施設】&#10;一人当たり有形固定資産（償却資産）額">
          <a:extLst>
            <a:ext uri="{FF2B5EF4-FFF2-40B4-BE49-F238E27FC236}">
              <a16:creationId xmlns:a16="http://schemas.microsoft.com/office/drawing/2014/main" id="{8670BAC4-3335-480C-8D29-E771785C0185}"/>
            </a:ext>
          </a:extLst>
        </xdr:cNvPr>
        <xdr:cNvSpPr txBox="1"/>
      </xdr:nvSpPr>
      <xdr:spPr>
        <a:xfrm>
          <a:off x="18944590" y="60026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36</xdr:row>
      <xdr:rowOff>168275</xdr:rowOff>
    </xdr:from>
    <xdr:ext cx="531495" cy="255905"/>
    <xdr:sp macro="" textlink="">
      <xdr:nvSpPr>
        <xdr:cNvPr id="590" name="n_2aveValue【一般廃棄物処理施設】&#10;一人当たり有形固定資産（償却資産）額">
          <a:extLst>
            <a:ext uri="{FF2B5EF4-FFF2-40B4-BE49-F238E27FC236}">
              <a16:creationId xmlns:a16="http://schemas.microsoft.com/office/drawing/2014/main" id="{834CD19A-08EF-46E4-8121-C548F967C860}"/>
            </a:ext>
          </a:extLst>
        </xdr:cNvPr>
        <xdr:cNvSpPr txBox="1"/>
      </xdr:nvSpPr>
      <xdr:spPr>
        <a:xfrm>
          <a:off x="18163540" y="59975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75,643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37</xdr:row>
      <xdr:rowOff>6350</xdr:rowOff>
    </xdr:from>
    <xdr:ext cx="531495" cy="255905"/>
    <xdr:sp macro="" textlink="">
      <xdr:nvSpPr>
        <xdr:cNvPr id="591" name="n_3aveValue【一般廃棄物処理施設】&#10;一人当たり有形固定資産（償却資産）額">
          <a:extLst>
            <a:ext uri="{FF2B5EF4-FFF2-40B4-BE49-F238E27FC236}">
              <a16:creationId xmlns:a16="http://schemas.microsoft.com/office/drawing/2014/main" id="{E19CECA2-7E30-49EC-9C7D-02DB5900DE1C}"/>
            </a:ext>
          </a:extLst>
        </xdr:cNvPr>
        <xdr:cNvSpPr txBox="1"/>
      </xdr:nvSpPr>
      <xdr:spPr>
        <a:xfrm>
          <a:off x="17353915" y="60102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74,125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37</xdr:row>
      <xdr:rowOff>22225</xdr:rowOff>
    </xdr:from>
    <xdr:ext cx="531495" cy="258445"/>
    <xdr:sp macro="" textlink="">
      <xdr:nvSpPr>
        <xdr:cNvPr id="592" name="n_4aveValue【一般廃棄物処理施設】&#10;一人当たり有形固定資産（償却資産）額">
          <a:extLst>
            <a:ext uri="{FF2B5EF4-FFF2-40B4-BE49-F238E27FC236}">
              <a16:creationId xmlns:a16="http://schemas.microsoft.com/office/drawing/2014/main" id="{52A9B567-4B38-403E-9B1D-DAF903F396DB}"/>
            </a:ext>
          </a:extLst>
        </xdr:cNvPr>
        <xdr:cNvSpPr txBox="1"/>
      </xdr:nvSpPr>
      <xdr:spPr>
        <a:xfrm>
          <a:off x="16563340" y="602615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71,234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40</xdr:row>
      <xdr:rowOff>113665</xdr:rowOff>
    </xdr:from>
    <xdr:ext cx="534670" cy="258445"/>
    <xdr:sp macro="" textlink="">
      <xdr:nvSpPr>
        <xdr:cNvPr id="593" name="n_1mainValue【一般廃棄物処理施設】&#10;一人当たり有形固定資産（償却資産）額">
          <a:extLst>
            <a:ext uri="{FF2B5EF4-FFF2-40B4-BE49-F238E27FC236}">
              <a16:creationId xmlns:a16="http://schemas.microsoft.com/office/drawing/2014/main" id="{7F2C059D-9F49-41A6-8FDB-505C8357D821}"/>
            </a:ext>
          </a:extLst>
        </xdr:cNvPr>
        <xdr:cNvSpPr txBox="1"/>
      </xdr:nvSpPr>
      <xdr:spPr>
        <a:xfrm>
          <a:off x="18944590" y="66001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20,747</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40</xdr:row>
      <xdr:rowOff>114300</xdr:rowOff>
    </xdr:from>
    <xdr:ext cx="531495" cy="259080"/>
    <xdr:sp macro="" textlink="">
      <xdr:nvSpPr>
        <xdr:cNvPr id="594" name="n_2mainValue【一般廃棄物処理施設】&#10;一人当たり有形固定資産（償却資産）額">
          <a:extLst>
            <a:ext uri="{FF2B5EF4-FFF2-40B4-BE49-F238E27FC236}">
              <a16:creationId xmlns:a16="http://schemas.microsoft.com/office/drawing/2014/main" id="{686B3E25-5508-47A2-BADA-8C24022CCD88}"/>
            </a:ext>
          </a:extLst>
        </xdr:cNvPr>
        <xdr:cNvSpPr txBox="1"/>
      </xdr:nvSpPr>
      <xdr:spPr>
        <a:xfrm>
          <a:off x="18163540" y="6600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20,647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40</xdr:row>
      <xdr:rowOff>116840</xdr:rowOff>
    </xdr:from>
    <xdr:ext cx="531495" cy="259080"/>
    <xdr:sp macro="" textlink="">
      <xdr:nvSpPr>
        <xdr:cNvPr id="595" name="n_3mainValue【一般廃棄物処理施設】&#10;一人当たり有形固定資産（償却資産）額">
          <a:extLst>
            <a:ext uri="{FF2B5EF4-FFF2-40B4-BE49-F238E27FC236}">
              <a16:creationId xmlns:a16="http://schemas.microsoft.com/office/drawing/2014/main" id="{F48007DA-C51F-41AE-844A-F34CF3567BD1}"/>
            </a:ext>
          </a:extLst>
        </xdr:cNvPr>
        <xdr:cNvSpPr txBox="1"/>
      </xdr:nvSpPr>
      <xdr:spPr>
        <a:xfrm>
          <a:off x="17353915" y="66033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40</xdr:row>
      <xdr:rowOff>117475</xdr:rowOff>
    </xdr:from>
    <xdr:ext cx="531495" cy="259080"/>
    <xdr:sp macro="" textlink="">
      <xdr:nvSpPr>
        <xdr:cNvPr id="596" name="n_4mainValue【一般廃棄物処理施設】&#10;一人当たり有形固定資産（償却資産）額">
          <a:extLst>
            <a:ext uri="{FF2B5EF4-FFF2-40B4-BE49-F238E27FC236}">
              <a16:creationId xmlns:a16="http://schemas.microsoft.com/office/drawing/2014/main" id="{1148B0A1-E979-4E28-9D44-58F30C7DC1B9}"/>
            </a:ext>
          </a:extLst>
        </xdr:cNvPr>
        <xdr:cNvSpPr txBox="1"/>
      </xdr:nvSpPr>
      <xdr:spPr>
        <a:xfrm>
          <a:off x="16563340" y="6607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20,168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A63F52C9-B3CC-4355-907E-273518BFCAD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8369C947-A3B3-45CF-AC66-AF208AD0AF26}"/>
            </a:ext>
          </a:extLst>
        </xdr:cNvPr>
        <xdr:cNvSpPr/>
      </xdr:nvSpPr>
      <xdr:spPr>
        <a:xfrm>
          <a:off x="113157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B406EDF7-C46E-4461-B865-85DC8FC95E9E}"/>
            </a:ext>
          </a:extLst>
        </xdr:cNvPr>
        <xdr:cNvSpPr/>
      </xdr:nvSpPr>
      <xdr:spPr>
        <a:xfrm>
          <a:off x="113157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2A0A192A-3D9A-4706-85F8-0DE97F71B2C4}"/>
            </a:ext>
          </a:extLst>
        </xdr:cNvPr>
        <xdr:cNvSpPr/>
      </xdr:nvSpPr>
      <xdr:spPr>
        <a:xfrm>
          <a:off x="122396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B0AFE4E7-D5F5-4E89-944A-E7ADC0DFBF5C}"/>
            </a:ext>
          </a:extLst>
        </xdr:cNvPr>
        <xdr:cNvSpPr/>
      </xdr:nvSpPr>
      <xdr:spPr>
        <a:xfrm>
          <a:off x="122396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32B74771-2DBB-4D5F-9D62-EF97E10EF1D6}"/>
            </a:ext>
          </a:extLst>
        </xdr:cNvPr>
        <xdr:cNvSpPr/>
      </xdr:nvSpPr>
      <xdr:spPr>
        <a:xfrm>
          <a:off x="132683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F6D9AB6B-4091-4071-AEA7-2C5A10FE74E3}"/>
            </a:ext>
          </a:extLst>
        </xdr:cNvPr>
        <xdr:cNvSpPr/>
      </xdr:nvSpPr>
      <xdr:spPr>
        <a:xfrm>
          <a:off x="132683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AB8B5257-5F4A-4344-850E-1EC4831BF065}"/>
            </a:ext>
          </a:extLst>
        </xdr:cNvPr>
        <xdr:cNvSpPr/>
      </xdr:nvSpPr>
      <xdr:spPr>
        <a:xfrm>
          <a:off x="11210925" y="864870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605" name="テキスト ボックス 604">
          <a:extLst>
            <a:ext uri="{FF2B5EF4-FFF2-40B4-BE49-F238E27FC236}">
              <a16:creationId xmlns:a16="http://schemas.microsoft.com/office/drawing/2014/main" id="{B02B3C40-BD8A-47C0-ABB4-F7BA5FEAFB39}"/>
            </a:ext>
          </a:extLst>
        </xdr:cNvPr>
        <xdr:cNvSpPr txBox="1"/>
      </xdr:nvSpPr>
      <xdr:spPr>
        <a:xfrm>
          <a:off x="11172825" y="8467725"/>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9BEC6E6B-E63E-4367-94D1-38DA150858C0}"/>
            </a:ext>
          </a:extLst>
        </xdr:cNvPr>
        <xdr:cNvCxnSpPr/>
      </xdr:nvCxnSpPr>
      <xdr:spPr>
        <a:xfrm>
          <a:off x="11210925" y="108108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607" name="テキスト ボックス 606">
          <a:extLst>
            <a:ext uri="{FF2B5EF4-FFF2-40B4-BE49-F238E27FC236}">
              <a16:creationId xmlns:a16="http://schemas.microsoft.com/office/drawing/2014/main" id="{3D4F7EE4-84CE-4463-95A9-CE9E0A247A92}"/>
            </a:ext>
          </a:extLst>
        </xdr:cNvPr>
        <xdr:cNvSpPr txBox="1"/>
      </xdr:nvSpPr>
      <xdr:spPr>
        <a:xfrm>
          <a:off x="10794365" y="106749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22FB6486-5C18-4EDF-A668-2C6F2487938E}"/>
            </a:ext>
          </a:extLst>
        </xdr:cNvPr>
        <xdr:cNvCxnSpPr/>
      </xdr:nvCxnSpPr>
      <xdr:spPr>
        <a:xfrm>
          <a:off x="11210925" y="103727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29210</xdr:rowOff>
    </xdr:from>
    <xdr:ext cx="403225" cy="255905"/>
    <xdr:sp macro="" textlink="">
      <xdr:nvSpPr>
        <xdr:cNvPr id="609" name="テキスト ボックス 608">
          <a:extLst>
            <a:ext uri="{FF2B5EF4-FFF2-40B4-BE49-F238E27FC236}">
              <a16:creationId xmlns:a16="http://schemas.microsoft.com/office/drawing/2014/main" id="{3B824B99-CFF4-4B19-A43F-31023B8385EF}"/>
            </a:ext>
          </a:extLst>
        </xdr:cNvPr>
        <xdr:cNvSpPr txBox="1"/>
      </xdr:nvSpPr>
      <xdr:spPr>
        <a:xfrm>
          <a:off x="10845800" y="102368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F3848BC9-C021-47F1-8005-835281170E74}"/>
            </a:ext>
          </a:extLst>
        </xdr:cNvPr>
        <xdr:cNvCxnSpPr/>
      </xdr:nvCxnSpPr>
      <xdr:spPr>
        <a:xfrm>
          <a:off x="11210925" y="9944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5905"/>
    <xdr:sp macro="" textlink="">
      <xdr:nvSpPr>
        <xdr:cNvPr id="611" name="テキスト ボックス 610">
          <a:extLst>
            <a:ext uri="{FF2B5EF4-FFF2-40B4-BE49-F238E27FC236}">
              <a16:creationId xmlns:a16="http://schemas.microsoft.com/office/drawing/2014/main" id="{829AD494-286E-4F35-B27B-BA850241B712}"/>
            </a:ext>
          </a:extLst>
        </xdr:cNvPr>
        <xdr:cNvSpPr txBox="1"/>
      </xdr:nvSpPr>
      <xdr:spPr>
        <a:xfrm>
          <a:off x="10845800" y="98082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AFE6FC4D-74AA-4731-BD5B-A4ABA39BE16A}"/>
            </a:ext>
          </a:extLst>
        </xdr:cNvPr>
        <xdr:cNvCxnSpPr/>
      </xdr:nvCxnSpPr>
      <xdr:spPr>
        <a:xfrm>
          <a:off x="11210925" y="9515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5905"/>
    <xdr:sp macro="" textlink="">
      <xdr:nvSpPr>
        <xdr:cNvPr id="613" name="テキスト ボックス 612">
          <a:extLst>
            <a:ext uri="{FF2B5EF4-FFF2-40B4-BE49-F238E27FC236}">
              <a16:creationId xmlns:a16="http://schemas.microsoft.com/office/drawing/2014/main" id="{A5ADFCAD-9526-4BC7-986C-75E713416831}"/>
            </a:ext>
          </a:extLst>
        </xdr:cNvPr>
        <xdr:cNvSpPr txBox="1"/>
      </xdr:nvSpPr>
      <xdr:spPr>
        <a:xfrm>
          <a:off x="10845800" y="937958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ACA2A1FB-1FCD-4EF2-8EEE-56B8ED8BA7AE}"/>
            </a:ext>
          </a:extLst>
        </xdr:cNvPr>
        <xdr:cNvCxnSpPr/>
      </xdr:nvCxnSpPr>
      <xdr:spPr>
        <a:xfrm>
          <a:off x="11210925" y="9077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5905"/>
    <xdr:sp macro="" textlink="">
      <xdr:nvSpPr>
        <xdr:cNvPr id="615" name="テキスト ボックス 614">
          <a:extLst>
            <a:ext uri="{FF2B5EF4-FFF2-40B4-BE49-F238E27FC236}">
              <a16:creationId xmlns:a16="http://schemas.microsoft.com/office/drawing/2014/main" id="{4ECA85B5-3548-4EEF-B609-607C891ED23A}"/>
            </a:ext>
          </a:extLst>
        </xdr:cNvPr>
        <xdr:cNvSpPr txBox="1"/>
      </xdr:nvSpPr>
      <xdr:spPr>
        <a:xfrm>
          <a:off x="10845800" y="89414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B113C8DF-5B42-4FC7-A2C7-57B3B86BF64B}"/>
            </a:ext>
          </a:extLst>
        </xdr:cNvPr>
        <xdr:cNvCxnSpPr/>
      </xdr:nvCxnSpPr>
      <xdr:spPr>
        <a:xfrm>
          <a:off x="11210925" y="86487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5915" cy="255905"/>
    <xdr:sp macro="" textlink="">
      <xdr:nvSpPr>
        <xdr:cNvPr id="617" name="テキスト ボックス 616">
          <a:extLst>
            <a:ext uri="{FF2B5EF4-FFF2-40B4-BE49-F238E27FC236}">
              <a16:creationId xmlns:a16="http://schemas.microsoft.com/office/drawing/2014/main" id="{F43D4C15-75E4-4472-B991-D96D6065CD8C}"/>
            </a:ext>
          </a:extLst>
        </xdr:cNvPr>
        <xdr:cNvSpPr txBox="1"/>
      </xdr:nvSpPr>
      <xdr:spPr>
        <a:xfrm>
          <a:off x="10903585" y="851281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88ADD23B-3252-4027-9F02-A2236F6B1021}"/>
            </a:ext>
          </a:extLst>
        </xdr:cNvPr>
        <xdr:cNvSpPr/>
      </xdr:nvSpPr>
      <xdr:spPr>
        <a:xfrm>
          <a:off x="11210925" y="864870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141605</xdr:rowOff>
    </xdr:from>
    <xdr:to>
      <xdr:col>85</xdr:col>
      <xdr:colOff>126365</xdr:colOff>
      <xdr:row>63</xdr:row>
      <xdr:rowOff>11430</xdr:rowOff>
    </xdr:to>
    <xdr:cxnSp macro="">
      <xdr:nvCxnSpPr>
        <xdr:cNvPr id="619" name="直線コネクタ 618">
          <a:extLst>
            <a:ext uri="{FF2B5EF4-FFF2-40B4-BE49-F238E27FC236}">
              <a16:creationId xmlns:a16="http://schemas.microsoft.com/office/drawing/2014/main" id="{767FBABA-8B89-4C78-B5E9-7DC59EC727A7}"/>
            </a:ext>
          </a:extLst>
        </xdr:cNvPr>
        <xdr:cNvCxnSpPr/>
      </xdr:nvCxnSpPr>
      <xdr:spPr>
        <a:xfrm flipV="1">
          <a:off x="14696440" y="9060180"/>
          <a:ext cx="0" cy="1158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15240</xdr:rowOff>
    </xdr:from>
    <xdr:ext cx="405130" cy="259080"/>
    <xdr:sp macro="" textlink="">
      <xdr:nvSpPr>
        <xdr:cNvPr id="620" name="【保健センター・保健所】&#10;有形固定資産減価償却率最小値テキスト">
          <a:extLst>
            <a:ext uri="{FF2B5EF4-FFF2-40B4-BE49-F238E27FC236}">
              <a16:creationId xmlns:a16="http://schemas.microsoft.com/office/drawing/2014/main" id="{24C50489-E9D0-4129-9561-2B9CA44F70C8}"/>
            </a:ext>
          </a:extLst>
        </xdr:cNvPr>
        <xdr:cNvSpPr txBox="1"/>
      </xdr:nvSpPr>
      <xdr:spPr>
        <a:xfrm>
          <a:off x="14735175" y="102228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4D946B1F-D919-4CC5-8712-8DB996F56875}"/>
            </a:ext>
          </a:extLst>
        </xdr:cNvPr>
        <xdr:cNvCxnSpPr/>
      </xdr:nvCxnSpPr>
      <xdr:spPr>
        <a:xfrm>
          <a:off x="14611350" y="102190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88265</xdr:rowOff>
    </xdr:from>
    <xdr:ext cx="405130" cy="255905"/>
    <xdr:sp macro="" textlink="">
      <xdr:nvSpPr>
        <xdr:cNvPr id="622" name="【保健センター・保健所】&#10;有形固定資産減価償却率最大値テキスト">
          <a:extLst>
            <a:ext uri="{FF2B5EF4-FFF2-40B4-BE49-F238E27FC236}">
              <a16:creationId xmlns:a16="http://schemas.microsoft.com/office/drawing/2014/main" id="{6B5E1A9C-1D89-426D-8A4F-EF13AEB956A0}"/>
            </a:ext>
          </a:extLst>
        </xdr:cNvPr>
        <xdr:cNvSpPr txBox="1"/>
      </xdr:nvSpPr>
      <xdr:spPr>
        <a:xfrm>
          <a:off x="14735175" y="883856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141605</xdr:rowOff>
    </xdr:from>
    <xdr:to>
      <xdr:col>86</xdr:col>
      <xdr:colOff>25400</xdr:colOff>
      <xdr:row>55</xdr:row>
      <xdr:rowOff>141605</xdr:rowOff>
    </xdr:to>
    <xdr:cxnSp macro="">
      <xdr:nvCxnSpPr>
        <xdr:cNvPr id="623" name="直線コネクタ 622">
          <a:extLst>
            <a:ext uri="{FF2B5EF4-FFF2-40B4-BE49-F238E27FC236}">
              <a16:creationId xmlns:a16="http://schemas.microsoft.com/office/drawing/2014/main" id="{B1B409F7-711B-4140-A3C6-60179CA8CAB5}"/>
            </a:ext>
          </a:extLst>
        </xdr:cNvPr>
        <xdr:cNvCxnSpPr/>
      </xdr:nvCxnSpPr>
      <xdr:spPr>
        <a:xfrm>
          <a:off x="14611350" y="90601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55880</xdr:rowOff>
    </xdr:from>
    <xdr:ext cx="405130" cy="259080"/>
    <xdr:sp macro="" textlink="">
      <xdr:nvSpPr>
        <xdr:cNvPr id="624" name="【保健センター・保健所】&#10;有形固定資産減価償却率平均値テキスト">
          <a:extLst>
            <a:ext uri="{FF2B5EF4-FFF2-40B4-BE49-F238E27FC236}">
              <a16:creationId xmlns:a16="http://schemas.microsoft.com/office/drawing/2014/main" id="{E2F19EF5-D571-496A-8942-29DC7702F55B}"/>
            </a:ext>
          </a:extLst>
        </xdr:cNvPr>
        <xdr:cNvSpPr txBox="1"/>
      </xdr:nvSpPr>
      <xdr:spPr>
        <a:xfrm>
          <a:off x="14735175" y="96189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77470</xdr:rowOff>
    </xdr:from>
    <xdr:to>
      <xdr:col>85</xdr:col>
      <xdr:colOff>177800</xdr:colOff>
      <xdr:row>60</xdr:row>
      <xdr:rowOff>7620</xdr:rowOff>
    </xdr:to>
    <xdr:sp macro="" textlink="">
      <xdr:nvSpPr>
        <xdr:cNvPr id="625" name="フローチャート: 判断 624">
          <a:extLst>
            <a:ext uri="{FF2B5EF4-FFF2-40B4-BE49-F238E27FC236}">
              <a16:creationId xmlns:a16="http://schemas.microsoft.com/office/drawing/2014/main" id="{5F00AB27-152D-4727-A3BF-93605A2DCEED}"/>
            </a:ext>
          </a:extLst>
        </xdr:cNvPr>
        <xdr:cNvSpPr/>
      </xdr:nvSpPr>
      <xdr:spPr>
        <a:xfrm>
          <a:off x="14649450" y="96405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36195</xdr:rowOff>
    </xdr:from>
    <xdr:to>
      <xdr:col>81</xdr:col>
      <xdr:colOff>101600</xdr:colOff>
      <xdr:row>59</xdr:row>
      <xdr:rowOff>137795</xdr:rowOff>
    </xdr:to>
    <xdr:sp macro="" textlink="">
      <xdr:nvSpPr>
        <xdr:cNvPr id="626" name="フローチャート: 判断 625">
          <a:extLst>
            <a:ext uri="{FF2B5EF4-FFF2-40B4-BE49-F238E27FC236}">
              <a16:creationId xmlns:a16="http://schemas.microsoft.com/office/drawing/2014/main" id="{F60DF982-E20E-4C75-A0A9-066D4AB12F14}"/>
            </a:ext>
          </a:extLst>
        </xdr:cNvPr>
        <xdr:cNvSpPr/>
      </xdr:nvSpPr>
      <xdr:spPr>
        <a:xfrm>
          <a:off x="13887450" y="95992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161925</xdr:rowOff>
    </xdr:from>
    <xdr:to>
      <xdr:col>76</xdr:col>
      <xdr:colOff>165100</xdr:colOff>
      <xdr:row>59</xdr:row>
      <xdr:rowOff>92075</xdr:rowOff>
    </xdr:to>
    <xdr:sp macro="" textlink="">
      <xdr:nvSpPr>
        <xdr:cNvPr id="627" name="フローチャート: 判断 626">
          <a:extLst>
            <a:ext uri="{FF2B5EF4-FFF2-40B4-BE49-F238E27FC236}">
              <a16:creationId xmlns:a16="http://schemas.microsoft.com/office/drawing/2014/main" id="{FD96FCC4-E27C-4F18-A7EC-E6A9D68EF24F}"/>
            </a:ext>
          </a:extLst>
        </xdr:cNvPr>
        <xdr:cNvSpPr/>
      </xdr:nvSpPr>
      <xdr:spPr>
        <a:xfrm>
          <a:off x="13096875" y="9559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157480</xdr:rowOff>
    </xdr:from>
    <xdr:to>
      <xdr:col>72</xdr:col>
      <xdr:colOff>38100</xdr:colOff>
      <xdr:row>59</xdr:row>
      <xdr:rowOff>87630</xdr:rowOff>
    </xdr:to>
    <xdr:sp macro="" textlink="">
      <xdr:nvSpPr>
        <xdr:cNvPr id="628" name="フローチャート: 判断 627">
          <a:extLst>
            <a:ext uri="{FF2B5EF4-FFF2-40B4-BE49-F238E27FC236}">
              <a16:creationId xmlns:a16="http://schemas.microsoft.com/office/drawing/2014/main" id="{6242F483-F371-4B37-AC53-A8C9FD8CF153}"/>
            </a:ext>
          </a:extLst>
        </xdr:cNvPr>
        <xdr:cNvSpPr/>
      </xdr:nvSpPr>
      <xdr:spPr>
        <a:xfrm>
          <a:off x="12296775" y="95618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83820</xdr:rowOff>
    </xdr:from>
    <xdr:to>
      <xdr:col>67</xdr:col>
      <xdr:colOff>101600</xdr:colOff>
      <xdr:row>59</xdr:row>
      <xdr:rowOff>13970</xdr:rowOff>
    </xdr:to>
    <xdr:sp macro="" textlink="">
      <xdr:nvSpPr>
        <xdr:cNvPr id="629" name="フローチャート: 判断 628">
          <a:extLst>
            <a:ext uri="{FF2B5EF4-FFF2-40B4-BE49-F238E27FC236}">
              <a16:creationId xmlns:a16="http://schemas.microsoft.com/office/drawing/2014/main" id="{7E70149A-F6AC-466E-829B-C168FA956254}"/>
            </a:ext>
          </a:extLst>
        </xdr:cNvPr>
        <xdr:cNvSpPr/>
      </xdr:nvSpPr>
      <xdr:spPr>
        <a:xfrm>
          <a:off x="11487150" y="94881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630" name="テキスト ボックス 629">
          <a:extLst>
            <a:ext uri="{FF2B5EF4-FFF2-40B4-BE49-F238E27FC236}">
              <a16:creationId xmlns:a16="http://schemas.microsoft.com/office/drawing/2014/main" id="{EE5BFED9-C444-4118-9363-B6BFF419C923}"/>
            </a:ext>
          </a:extLst>
        </xdr:cNvPr>
        <xdr:cNvSpPr txBox="1"/>
      </xdr:nvSpPr>
      <xdr:spPr>
        <a:xfrm>
          <a:off x="145256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631" name="テキスト ボックス 630">
          <a:extLst>
            <a:ext uri="{FF2B5EF4-FFF2-40B4-BE49-F238E27FC236}">
              <a16:creationId xmlns:a16="http://schemas.microsoft.com/office/drawing/2014/main" id="{883EDE4D-17D6-4112-9582-2F0A97EA7C04}"/>
            </a:ext>
          </a:extLst>
        </xdr:cNvPr>
        <xdr:cNvSpPr txBox="1"/>
      </xdr:nvSpPr>
      <xdr:spPr>
        <a:xfrm>
          <a:off x="137636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632" name="テキスト ボックス 631">
          <a:extLst>
            <a:ext uri="{FF2B5EF4-FFF2-40B4-BE49-F238E27FC236}">
              <a16:creationId xmlns:a16="http://schemas.microsoft.com/office/drawing/2014/main" id="{51F09478-409D-40E1-9B9E-E4E3CE364A1E}"/>
            </a:ext>
          </a:extLst>
        </xdr:cNvPr>
        <xdr:cNvSpPr txBox="1"/>
      </xdr:nvSpPr>
      <xdr:spPr>
        <a:xfrm>
          <a:off x="129730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633" name="テキスト ボックス 632">
          <a:extLst>
            <a:ext uri="{FF2B5EF4-FFF2-40B4-BE49-F238E27FC236}">
              <a16:creationId xmlns:a16="http://schemas.microsoft.com/office/drawing/2014/main" id="{57B48A34-F005-4E1C-BB7D-9995CDF6B178}"/>
            </a:ext>
          </a:extLst>
        </xdr:cNvPr>
        <xdr:cNvSpPr txBox="1"/>
      </xdr:nvSpPr>
      <xdr:spPr>
        <a:xfrm>
          <a:off x="121729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634" name="テキスト ボックス 633">
          <a:extLst>
            <a:ext uri="{FF2B5EF4-FFF2-40B4-BE49-F238E27FC236}">
              <a16:creationId xmlns:a16="http://schemas.microsoft.com/office/drawing/2014/main" id="{B4FBD1D0-D4C7-46A1-9C56-7726C3910A21}"/>
            </a:ext>
          </a:extLst>
        </xdr:cNvPr>
        <xdr:cNvSpPr txBox="1"/>
      </xdr:nvSpPr>
      <xdr:spPr>
        <a:xfrm>
          <a:off x="113633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116205</xdr:rowOff>
    </xdr:from>
    <xdr:to>
      <xdr:col>85</xdr:col>
      <xdr:colOff>177800</xdr:colOff>
      <xdr:row>58</xdr:row>
      <xdr:rowOff>46355</xdr:rowOff>
    </xdr:to>
    <xdr:sp macro="" textlink="">
      <xdr:nvSpPr>
        <xdr:cNvPr id="635" name="楕円 634">
          <a:extLst>
            <a:ext uri="{FF2B5EF4-FFF2-40B4-BE49-F238E27FC236}">
              <a16:creationId xmlns:a16="http://schemas.microsoft.com/office/drawing/2014/main" id="{A821E06C-2991-4E08-980F-604F903B228A}"/>
            </a:ext>
          </a:extLst>
        </xdr:cNvPr>
        <xdr:cNvSpPr/>
      </xdr:nvSpPr>
      <xdr:spPr>
        <a:xfrm>
          <a:off x="14649450" y="93554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139065</xdr:rowOff>
    </xdr:from>
    <xdr:ext cx="405130" cy="259080"/>
    <xdr:sp macro="" textlink="">
      <xdr:nvSpPr>
        <xdr:cNvPr id="636" name="【保健センター・保健所】&#10;有形固定資産減価償却率該当値テキスト">
          <a:extLst>
            <a:ext uri="{FF2B5EF4-FFF2-40B4-BE49-F238E27FC236}">
              <a16:creationId xmlns:a16="http://schemas.microsoft.com/office/drawing/2014/main" id="{45F31C72-4F43-4A83-82D6-6342B96B5A04}"/>
            </a:ext>
          </a:extLst>
        </xdr:cNvPr>
        <xdr:cNvSpPr txBox="1"/>
      </xdr:nvSpPr>
      <xdr:spPr>
        <a:xfrm>
          <a:off x="14735175" y="92195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70485</xdr:rowOff>
    </xdr:from>
    <xdr:to>
      <xdr:col>81</xdr:col>
      <xdr:colOff>101600</xdr:colOff>
      <xdr:row>58</xdr:row>
      <xdr:rowOff>635</xdr:rowOff>
    </xdr:to>
    <xdr:sp macro="" textlink="">
      <xdr:nvSpPr>
        <xdr:cNvPr id="637" name="楕円 636">
          <a:extLst>
            <a:ext uri="{FF2B5EF4-FFF2-40B4-BE49-F238E27FC236}">
              <a16:creationId xmlns:a16="http://schemas.microsoft.com/office/drawing/2014/main" id="{5B0CA776-54E7-453B-B1DF-2CA9EB400534}"/>
            </a:ext>
          </a:extLst>
        </xdr:cNvPr>
        <xdr:cNvSpPr/>
      </xdr:nvSpPr>
      <xdr:spPr>
        <a:xfrm>
          <a:off x="13887450" y="93065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121285</xdr:rowOff>
    </xdr:from>
    <xdr:to>
      <xdr:col>85</xdr:col>
      <xdr:colOff>127000</xdr:colOff>
      <xdr:row>57</xdr:row>
      <xdr:rowOff>167005</xdr:rowOff>
    </xdr:to>
    <xdr:cxnSp macro="">
      <xdr:nvCxnSpPr>
        <xdr:cNvPr id="638" name="直線コネクタ 637">
          <a:extLst>
            <a:ext uri="{FF2B5EF4-FFF2-40B4-BE49-F238E27FC236}">
              <a16:creationId xmlns:a16="http://schemas.microsoft.com/office/drawing/2014/main" id="{F880B23B-D6C1-4580-BB6A-2E4ACAB568BB}"/>
            </a:ext>
          </a:extLst>
        </xdr:cNvPr>
        <xdr:cNvCxnSpPr/>
      </xdr:nvCxnSpPr>
      <xdr:spPr>
        <a:xfrm>
          <a:off x="13935075" y="9363710"/>
          <a:ext cx="762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24765</xdr:rowOff>
    </xdr:from>
    <xdr:to>
      <xdr:col>76</xdr:col>
      <xdr:colOff>165100</xdr:colOff>
      <xdr:row>57</xdr:row>
      <xdr:rowOff>126365</xdr:rowOff>
    </xdr:to>
    <xdr:sp macro="" textlink="">
      <xdr:nvSpPr>
        <xdr:cNvPr id="639" name="楕円 638">
          <a:extLst>
            <a:ext uri="{FF2B5EF4-FFF2-40B4-BE49-F238E27FC236}">
              <a16:creationId xmlns:a16="http://schemas.microsoft.com/office/drawing/2014/main" id="{FB6A4FDD-2002-4A77-9F96-6283071FC06D}"/>
            </a:ext>
          </a:extLst>
        </xdr:cNvPr>
        <xdr:cNvSpPr/>
      </xdr:nvSpPr>
      <xdr:spPr>
        <a:xfrm>
          <a:off x="13096875" y="92671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75565</xdr:rowOff>
    </xdr:from>
    <xdr:to>
      <xdr:col>81</xdr:col>
      <xdr:colOff>50800</xdr:colOff>
      <xdr:row>57</xdr:row>
      <xdr:rowOff>121285</xdr:rowOff>
    </xdr:to>
    <xdr:cxnSp macro="">
      <xdr:nvCxnSpPr>
        <xdr:cNvPr id="640" name="直線コネクタ 639">
          <a:extLst>
            <a:ext uri="{FF2B5EF4-FFF2-40B4-BE49-F238E27FC236}">
              <a16:creationId xmlns:a16="http://schemas.microsoft.com/office/drawing/2014/main" id="{2BE0AC19-1D2F-467E-A373-4A87796B15DF}"/>
            </a:ext>
          </a:extLst>
        </xdr:cNvPr>
        <xdr:cNvCxnSpPr/>
      </xdr:nvCxnSpPr>
      <xdr:spPr>
        <a:xfrm>
          <a:off x="13144500" y="9314815"/>
          <a:ext cx="790575"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143510</xdr:rowOff>
    </xdr:from>
    <xdr:to>
      <xdr:col>72</xdr:col>
      <xdr:colOff>38100</xdr:colOff>
      <xdr:row>57</xdr:row>
      <xdr:rowOff>73660</xdr:rowOff>
    </xdr:to>
    <xdr:sp macro="" textlink="">
      <xdr:nvSpPr>
        <xdr:cNvPr id="641" name="楕円 640">
          <a:extLst>
            <a:ext uri="{FF2B5EF4-FFF2-40B4-BE49-F238E27FC236}">
              <a16:creationId xmlns:a16="http://schemas.microsoft.com/office/drawing/2014/main" id="{C314475D-6203-44EC-B760-659D889E2A06}"/>
            </a:ext>
          </a:extLst>
        </xdr:cNvPr>
        <xdr:cNvSpPr/>
      </xdr:nvSpPr>
      <xdr:spPr>
        <a:xfrm>
          <a:off x="12296775" y="92176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22860</xdr:rowOff>
    </xdr:from>
    <xdr:to>
      <xdr:col>76</xdr:col>
      <xdr:colOff>114300</xdr:colOff>
      <xdr:row>57</xdr:row>
      <xdr:rowOff>75565</xdr:rowOff>
    </xdr:to>
    <xdr:cxnSp macro="">
      <xdr:nvCxnSpPr>
        <xdr:cNvPr id="642" name="直線コネクタ 641">
          <a:extLst>
            <a:ext uri="{FF2B5EF4-FFF2-40B4-BE49-F238E27FC236}">
              <a16:creationId xmlns:a16="http://schemas.microsoft.com/office/drawing/2014/main" id="{0B52F3BA-ECC5-4A6E-96A7-413CCB595C1A}"/>
            </a:ext>
          </a:extLst>
        </xdr:cNvPr>
        <xdr:cNvCxnSpPr/>
      </xdr:nvCxnSpPr>
      <xdr:spPr>
        <a:xfrm>
          <a:off x="12344400" y="9265285"/>
          <a:ext cx="8001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67945</xdr:rowOff>
    </xdr:from>
    <xdr:to>
      <xdr:col>67</xdr:col>
      <xdr:colOff>101600</xdr:colOff>
      <xdr:row>56</xdr:row>
      <xdr:rowOff>169545</xdr:rowOff>
    </xdr:to>
    <xdr:sp macro="" textlink="">
      <xdr:nvSpPr>
        <xdr:cNvPr id="643" name="楕円 642">
          <a:extLst>
            <a:ext uri="{FF2B5EF4-FFF2-40B4-BE49-F238E27FC236}">
              <a16:creationId xmlns:a16="http://schemas.microsoft.com/office/drawing/2014/main" id="{605646EE-7DDB-47A9-82F9-50F4B7AC5BF5}"/>
            </a:ext>
          </a:extLst>
        </xdr:cNvPr>
        <xdr:cNvSpPr/>
      </xdr:nvSpPr>
      <xdr:spPr>
        <a:xfrm>
          <a:off x="11487150" y="9142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118745</xdr:rowOff>
    </xdr:from>
    <xdr:to>
      <xdr:col>71</xdr:col>
      <xdr:colOff>177800</xdr:colOff>
      <xdr:row>57</xdr:row>
      <xdr:rowOff>22860</xdr:rowOff>
    </xdr:to>
    <xdr:cxnSp macro="">
      <xdr:nvCxnSpPr>
        <xdr:cNvPr id="644" name="直線コネクタ 643">
          <a:extLst>
            <a:ext uri="{FF2B5EF4-FFF2-40B4-BE49-F238E27FC236}">
              <a16:creationId xmlns:a16="http://schemas.microsoft.com/office/drawing/2014/main" id="{1B220937-9EE5-48B3-9DE0-AF886841B4FA}"/>
            </a:ext>
          </a:extLst>
        </xdr:cNvPr>
        <xdr:cNvCxnSpPr/>
      </xdr:nvCxnSpPr>
      <xdr:spPr>
        <a:xfrm>
          <a:off x="11534775" y="9199245"/>
          <a:ext cx="809625"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128905</xdr:rowOff>
    </xdr:from>
    <xdr:ext cx="405130" cy="259080"/>
    <xdr:sp macro="" textlink="">
      <xdr:nvSpPr>
        <xdr:cNvPr id="645" name="n_1aveValue【保健センター・保健所】&#10;有形固定資産減価償却率">
          <a:extLst>
            <a:ext uri="{FF2B5EF4-FFF2-40B4-BE49-F238E27FC236}">
              <a16:creationId xmlns:a16="http://schemas.microsoft.com/office/drawing/2014/main" id="{F0F53D5E-4048-40A1-81C4-F118009F8D24}"/>
            </a:ext>
          </a:extLst>
        </xdr:cNvPr>
        <xdr:cNvSpPr txBox="1"/>
      </xdr:nvSpPr>
      <xdr:spPr>
        <a:xfrm>
          <a:off x="13745210" y="96888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83185</xdr:rowOff>
    </xdr:from>
    <xdr:ext cx="401955" cy="259080"/>
    <xdr:sp macro="" textlink="">
      <xdr:nvSpPr>
        <xdr:cNvPr id="646" name="n_2aveValue【保健センター・保健所】&#10;有形固定資産減価償却率">
          <a:extLst>
            <a:ext uri="{FF2B5EF4-FFF2-40B4-BE49-F238E27FC236}">
              <a16:creationId xmlns:a16="http://schemas.microsoft.com/office/drawing/2014/main" id="{27364C1C-298B-485E-94D2-E46348512579}"/>
            </a:ext>
          </a:extLst>
        </xdr:cNvPr>
        <xdr:cNvSpPr txBox="1"/>
      </xdr:nvSpPr>
      <xdr:spPr>
        <a:xfrm>
          <a:off x="12964160" y="96494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78740</xdr:rowOff>
    </xdr:from>
    <xdr:ext cx="401955" cy="259080"/>
    <xdr:sp macro="" textlink="">
      <xdr:nvSpPr>
        <xdr:cNvPr id="647" name="n_3aveValue【保健センター・保健所】&#10;有形固定資産減価償却率">
          <a:extLst>
            <a:ext uri="{FF2B5EF4-FFF2-40B4-BE49-F238E27FC236}">
              <a16:creationId xmlns:a16="http://schemas.microsoft.com/office/drawing/2014/main" id="{F5DFD9EF-3B58-43F1-B3B2-66366CDAC083}"/>
            </a:ext>
          </a:extLst>
        </xdr:cNvPr>
        <xdr:cNvSpPr txBox="1"/>
      </xdr:nvSpPr>
      <xdr:spPr>
        <a:xfrm>
          <a:off x="12164060" y="96418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59</xdr:row>
      <xdr:rowOff>5080</xdr:rowOff>
    </xdr:from>
    <xdr:ext cx="401955" cy="259080"/>
    <xdr:sp macro="" textlink="">
      <xdr:nvSpPr>
        <xdr:cNvPr id="648" name="n_4aveValue【保健センター・保健所】&#10;有形固定資産減価償却率">
          <a:extLst>
            <a:ext uri="{FF2B5EF4-FFF2-40B4-BE49-F238E27FC236}">
              <a16:creationId xmlns:a16="http://schemas.microsoft.com/office/drawing/2014/main" id="{1E8F5EF8-2215-449B-86A9-74884856C0A2}"/>
            </a:ext>
          </a:extLst>
        </xdr:cNvPr>
        <xdr:cNvSpPr txBox="1"/>
      </xdr:nvSpPr>
      <xdr:spPr>
        <a:xfrm>
          <a:off x="11354435" y="95713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56</xdr:row>
      <xdr:rowOff>17780</xdr:rowOff>
    </xdr:from>
    <xdr:ext cx="405130" cy="255905"/>
    <xdr:sp macro="" textlink="">
      <xdr:nvSpPr>
        <xdr:cNvPr id="649" name="n_1mainValue【保健センター・保健所】&#10;有形固定資産減価償却率">
          <a:extLst>
            <a:ext uri="{FF2B5EF4-FFF2-40B4-BE49-F238E27FC236}">
              <a16:creationId xmlns:a16="http://schemas.microsoft.com/office/drawing/2014/main" id="{CB9AD65B-871F-405B-944E-BB7D166109C6}"/>
            </a:ext>
          </a:extLst>
        </xdr:cNvPr>
        <xdr:cNvSpPr txBox="1"/>
      </xdr:nvSpPr>
      <xdr:spPr>
        <a:xfrm>
          <a:off x="13745210" y="90951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55</xdr:row>
      <xdr:rowOff>143510</xdr:rowOff>
    </xdr:from>
    <xdr:ext cx="401955" cy="255905"/>
    <xdr:sp macro="" textlink="">
      <xdr:nvSpPr>
        <xdr:cNvPr id="650" name="n_2mainValue【保健センター・保健所】&#10;有形固定資産減価償却率">
          <a:extLst>
            <a:ext uri="{FF2B5EF4-FFF2-40B4-BE49-F238E27FC236}">
              <a16:creationId xmlns:a16="http://schemas.microsoft.com/office/drawing/2014/main" id="{9AAA8AC4-365E-422A-98F7-57CBE60A8D17}"/>
            </a:ext>
          </a:extLst>
        </xdr:cNvPr>
        <xdr:cNvSpPr txBox="1"/>
      </xdr:nvSpPr>
      <xdr:spPr>
        <a:xfrm>
          <a:off x="12964160" y="90557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55</xdr:row>
      <xdr:rowOff>90170</xdr:rowOff>
    </xdr:from>
    <xdr:ext cx="401955" cy="259080"/>
    <xdr:sp macro="" textlink="">
      <xdr:nvSpPr>
        <xdr:cNvPr id="651" name="n_3mainValue【保健センター・保健所】&#10;有形固定資産減価償却率">
          <a:extLst>
            <a:ext uri="{FF2B5EF4-FFF2-40B4-BE49-F238E27FC236}">
              <a16:creationId xmlns:a16="http://schemas.microsoft.com/office/drawing/2014/main" id="{A6BE8C0C-C4C0-43C0-93FA-BC8CAC909D8E}"/>
            </a:ext>
          </a:extLst>
        </xdr:cNvPr>
        <xdr:cNvSpPr txBox="1"/>
      </xdr:nvSpPr>
      <xdr:spPr>
        <a:xfrm>
          <a:off x="12164060" y="90023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55</xdr:row>
      <xdr:rowOff>14605</xdr:rowOff>
    </xdr:from>
    <xdr:ext cx="401955" cy="259080"/>
    <xdr:sp macro="" textlink="">
      <xdr:nvSpPr>
        <xdr:cNvPr id="652" name="n_4mainValue【保健センター・保健所】&#10;有形固定資産減価償却率">
          <a:extLst>
            <a:ext uri="{FF2B5EF4-FFF2-40B4-BE49-F238E27FC236}">
              <a16:creationId xmlns:a16="http://schemas.microsoft.com/office/drawing/2014/main" id="{8C2BF076-1161-4EFA-B160-BE5173B0599E}"/>
            </a:ext>
          </a:extLst>
        </xdr:cNvPr>
        <xdr:cNvSpPr txBox="1"/>
      </xdr:nvSpPr>
      <xdr:spPr>
        <a:xfrm>
          <a:off x="11354435" y="89268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95F0DE87-4125-4B02-A247-E005DDC8002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61CAC0B7-A799-4631-8C69-2D311EE3DC9E}"/>
            </a:ext>
          </a:extLst>
        </xdr:cNvPr>
        <xdr:cNvSpPr/>
      </xdr:nvSpPr>
      <xdr:spPr>
        <a:xfrm>
          <a:off x="16583025"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B2E9017F-0D4B-4844-A119-21382C7F88F9}"/>
            </a:ext>
          </a:extLst>
        </xdr:cNvPr>
        <xdr:cNvSpPr/>
      </xdr:nvSpPr>
      <xdr:spPr>
        <a:xfrm>
          <a:off x="16583025"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7D7D26DB-0F6C-4922-8E19-C89CF052B97F}"/>
            </a:ext>
          </a:extLst>
        </xdr:cNvPr>
        <xdr:cNvSpPr/>
      </xdr:nvSpPr>
      <xdr:spPr>
        <a:xfrm>
          <a:off x="174879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9C1571F5-0B2E-4B7E-BE57-76B11D1476AC}"/>
            </a:ext>
          </a:extLst>
        </xdr:cNvPr>
        <xdr:cNvSpPr/>
      </xdr:nvSpPr>
      <xdr:spPr>
        <a:xfrm>
          <a:off x="174879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6779DDCA-377F-49D5-98DC-E868E41CDFAD}"/>
            </a:ext>
          </a:extLst>
        </xdr:cNvPr>
        <xdr:cNvSpPr/>
      </xdr:nvSpPr>
      <xdr:spPr>
        <a:xfrm>
          <a:off x="18516600" y="819150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0BC8DB08-8B0D-475C-B2DB-EB4A365A4A56}"/>
            </a:ext>
          </a:extLst>
        </xdr:cNvPr>
        <xdr:cNvSpPr/>
      </xdr:nvSpPr>
      <xdr:spPr>
        <a:xfrm>
          <a:off x="18516600" y="839152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3FF28120-994E-4C89-9DE3-067920C490C6}"/>
            </a:ext>
          </a:extLst>
        </xdr:cNvPr>
        <xdr:cNvSpPr/>
      </xdr:nvSpPr>
      <xdr:spPr>
        <a:xfrm>
          <a:off x="16459200" y="864870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661" name="テキスト ボックス 660">
          <a:extLst>
            <a:ext uri="{FF2B5EF4-FFF2-40B4-BE49-F238E27FC236}">
              <a16:creationId xmlns:a16="http://schemas.microsoft.com/office/drawing/2014/main" id="{97F42E73-3BE0-4377-AD8B-6B6A87860720}"/>
            </a:ext>
          </a:extLst>
        </xdr:cNvPr>
        <xdr:cNvSpPr txBox="1"/>
      </xdr:nvSpPr>
      <xdr:spPr>
        <a:xfrm>
          <a:off x="16440150" y="8467725"/>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994BC8C5-8CE4-43EB-8E17-8EE743CB8C8B}"/>
            </a:ext>
          </a:extLst>
        </xdr:cNvPr>
        <xdr:cNvCxnSpPr/>
      </xdr:nvCxnSpPr>
      <xdr:spPr>
        <a:xfrm>
          <a:off x="16459200" y="10810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F60D2F04-EB0C-4606-8E86-50D18053F731}"/>
            </a:ext>
          </a:extLst>
        </xdr:cNvPr>
        <xdr:cNvCxnSpPr/>
      </xdr:nvCxnSpPr>
      <xdr:spPr>
        <a:xfrm>
          <a:off x="16459200" y="103727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185" cy="255905"/>
    <xdr:sp macro="" textlink="">
      <xdr:nvSpPr>
        <xdr:cNvPr id="664" name="テキスト ボックス 663">
          <a:extLst>
            <a:ext uri="{FF2B5EF4-FFF2-40B4-BE49-F238E27FC236}">
              <a16:creationId xmlns:a16="http://schemas.microsoft.com/office/drawing/2014/main" id="{E41E6E11-6620-4274-81A8-3833BA84931C}"/>
            </a:ext>
          </a:extLst>
        </xdr:cNvPr>
        <xdr:cNvSpPr txBox="1"/>
      </xdr:nvSpPr>
      <xdr:spPr>
        <a:xfrm>
          <a:off x="16052165" y="102368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4BD2AFEC-993E-406F-AEC2-72508717DF17}"/>
            </a:ext>
          </a:extLst>
        </xdr:cNvPr>
        <xdr:cNvCxnSpPr/>
      </xdr:nvCxnSpPr>
      <xdr:spPr>
        <a:xfrm>
          <a:off x="16459200" y="994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185" cy="255905"/>
    <xdr:sp macro="" textlink="">
      <xdr:nvSpPr>
        <xdr:cNvPr id="666" name="テキスト ボックス 665">
          <a:extLst>
            <a:ext uri="{FF2B5EF4-FFF2-40B4-BE49-F238E27FC236}">
              <a16:creationId xmlns:a16="http://schemas.microsoft.com/office/drawing/2014/main" id="{06E26DD3-B115-47E6-9D0C-E4E53EAA2DD4}"/>
            </a:ext>
          </a:extLst>
        </xdr:cNvPr>
        <xdr:cNvSpPr txBox="1"/>
      </xdr:nvSpPr>
      <xdr:spPr>
        <a:xfrm>
          <a:off x="16052165" y="98082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4A381EE4-B06A-4826-BDAD-ED94024178EC}"/>
            </a:ext>
          </a:extLst>
        </xdr:cNvPr>
        <xdr:cNvCxnSpPr/>
      </xdr:nvCxnSpPr>
      <xdr:spPr>
        <a:xfrm>
          <a:off x="16459200" y="951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185" cy="255905"/>
    <xdr:sp macro="" textlink="">
      <xdr:nvSpPr>
        <xdr:cNvPr id="668" name="テキスト ボックス 667">
          <a:extLst>
            <a:ext uri="{FF2B5EF4-FFF2-40B4-BE49-F238E27FC236}">
              <a16:creationId xmlns:a16="http://schemas.microsoft.com/office/drawing/2014/main" id="{062D39B2-EC76-43AF-96F8-92FC923B010E}"/>
            </a:ext>
          </a:extLst>
        </xdr:cNvPr>
        <xdr:cNvSpPr txBox="1"/>
      </xdr:nvSpPr>
      <xdr:spPr>
        <a:xfrm>
          <a:off x="16052165" y="93795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C05B30F0-7B2F-45DF-9CE7-15DFA4771B48}"/>
            </a:ext>
          </a:extLst>
        </xdr:cNvPr>
        <xdr:cNvCxnSpPr/>
      </xdr:nvCxnSpPr>
      <xdr:spPr>
        <a:xfrm>
          <a:off x="16459200" y="9077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185" cy="255905"/>
    <xdr:sp macro="" textlink="">
      <xdr:nvSpPr>
        <xdr:cNvPr id="670" name="テキスト ボックス 669">
          <a:extLst>
            <a:ext uri="{FF2B5EF4-FFF2-40B4-BE49-F238E27FC236}">
              <a16:creationId xmlns:a16="http://schemas.microsoft.com/office/drawing/2014/main" id="{995E490A-6414-4DE1-BCE0-AAA06B438763}"/>
            </a:ext>
          </a:extLst>
        </xdr:cNvPr>
        <xdr:cNvSpPr txBox="1"/>
      </xdr:nvSpPr>
      <xdr:spPr>
        <a:xfrm>
          <a:off x="16052165" y="89414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F8B91FEB-6ABA-4321-B62B-99025603E3D7}"/>
            </a:ext>
          </a:extLst>
        </xdr:cNvPr>
        <xdr:cNvCxnSpPr/>
      </xdr:nvCxnSpPr>
      <xdr:spPr>
        <a:xfrm>
          <a:off x="16459200" y="8648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672" name="テキスト ボックス 671">
          <a:extLst>
            <a:ext uri="{FF2B5EF4-FFF2-40B4-BE49-F238E27FC236}">
              <a16:creationId xmlns:a16="http://schemas.microsoft.com/office/drawing/2014/main" id="{D17A95D9-9B5A-4252-A465-BE88765B1FBF}"/>
            </a:ext>
          </a:extLst>
        </xdr:cNvPr>
        <xdr:cNvSpPr txBox="1"/>
      </xdr:nvSpPr>
      <xdr:spPr>
        <a:xfrm>
          <a:off x="16052165" y="85128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50A1B729-C83B-4B9F-BB2C-AD305C26F99D}"/>
            </a:ext>
          </a:extLst>
        </xdr:cNvPr>
        <xdr:cNvSpPr/>
      </xdr:nvSpPr>
      <xdr:spPr>
        <a:xfrm>
          <a:off x="16459200" y="864870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98425</xdr:rowOff>
    </xdr:from>
    <xdr:to>
      <xdr:col>116</xdr:col>
      <xdr:colOff>62865</xdr:colOff>
      <xdr:row>63</xdr:row>
      <xdr:rowOff>162560</xdr:rowOff>
    </xdr:to>
    <xdr:cxnSp macro="">
      <xdr:nvCxnSpPr>
        <xdr:cNvPr id="674" name="直線コネクタ 673">
          <a:extLst>
            <a:ext uri="{FF2B5EF4-FFF2-40B4-BE49-F238E27FC236}">
              <a16:creationId xmlns:a16="http://schemas.microsoft.com/office/drawing/2014/main" id="{476C9C1F-1AC9-40C1-95AB-76164CE419A8}"/>
            </a:ext>
          </a:extLst>
        </xdr:cNvPr>
        <xdr:cNvCxnSpPr/>
      </xdr:nvCxnSpPr>
      <xdr:spPr>
        <a:xfrm flipV="1">
          <a:off x="19954240" y="9017000"/>
          <a:ext cx="0" cy="1353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166370</xdr:rowOff>
    </xdr:from>
    <xdr:ext cx="469900" cy="255905"/>
    <xdr:sp macro="" textlink="">
      <xdr:nvSpPr>
        <xdr:cNvPr id="675" name="【保健センター・保健所】&#10;一人当たり面積最小値テキスト">
          <a:extLst>
            <a:ext uri="{FF2B5EF4-FFF2-40B4-BE49-F238E27FC236}">
              <a16:creationId xmlns:a16="http://schemas.microsoft.com/office/drawing/2014/main" id="{771ADDB1-6B6E-463E-85BA-FE2B2DBA6B16}"/>
            </a:ext>
          </a:extLst>
        </xdr:cNvPr>
        <xdr:cNvSpPr txBox="1"/>
      </xdr:nvSpPr>
      <xdr:spPr>
        <a:xfrm>
          <a:off x="19992975" y="103739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162560</xdr:rowOff>
    </xdr:from>
    <xdr:to>
      <xdr:col>116</xdr:col>
      <xdr:colOff>152400</xdr:colOff>
      <xdr:row>63</xdr:row>
      <xdr:rowOff>162560</xdr:rowOff>
    </xdr:to>
    <xdr:cxnSp macro="">
      <xdr:nvCxnSpPr>
        <xdr:cNvPr id="676" name="直線コネクタ 675">
          <a:extLst>
            <a:ext uri="{FF2B5EF4-FFF2-40B4-BE49-F238E27FC236}">
              <a16:creationId xmlns:a16="http://schemas.microsoft.com/office/drawing/2014/main" id="{D2E95D93-D2DF-4B28-AA78-A87EFB1EE1A3}"/>
            </a:ext>
          </a:extLst>
        </xdr:cNvPr>
        <xdr:cNvCxnSpPr/>
      </xdr:nvCxnSpPr>
      <xdr:spPr>
        <a:xfrm>
          <a:off x="19878675" y="103701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45085</xdr:rowOff>
    </xdr:from>
    <xdr:ext cx="469900" cy="258445"/>
    <xdr:sp macro="" textlink="">
      <xdr:nvSpPr>
        <xdr:cNvPr id="677" name="【保健センター・保健所】&#10;一人当たり面積最大値テキスト">
          <a:extLst>
            <a:ext uri="{FF2B5EF4-FFF2-40B4-BE49-F238E27FC236}">
              <a16:creationId xmlns:a16="http://schemas.microsoft.com/office/drawing/2014/main" id="{114461B3-2893-44FA-8BE4-113F5129BF8B}"/>
            </a:ext>
          </a:extLst>
        </xdr:cNvPr>
        <xdr:cNvSpPr txBox="1"/>
      </xdr:nvSpPr>
      <xdr:spPr>
        <a:xfrm>
          <a:off x="19992975" y="88017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0.316</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98425</xdr:rowOff>
    </xdr:from>
    <xdr:to>
      <xdr:col>116</xdr:col>
      <xdr:colOff>152400</xdr:colOff>
      <xdr:row>55</xdr:row>
      <xdr:rowOff>98425</xdr:rowOff>
    </xdr:to>
    <xdr:cxnSp macro="">
      <xdr:nvCxnSpPr>
        <xdr:cNvPr id="678" name="直線コネクタ 677">
          <a:extLst>
            <a:ext uri="{FF2B5EF4-FFF2-40B4-BE49-F238E27FC236}">
              <a16:creationId xmlns:a16="http://schemas.microsoft.com/office/drawing/2014/main" id="{DAF5A8CB-1BF2-4172-AE72-ABCA7CB0D4C4}"/>
            </a:ext>
          </a:extLst>
        </xdr:cNvPr>
        <xdr:cNvCxnSpPr/>
      </xdr:nvCxnSpPr>
      <xdr:spPr>
        <a:xfrm>
          <a:off x="19878675" y="90170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142240</xdr:rowOff>
    </xdr:from>
    <xdr:ext cx="469900" cy="259080"/>
    <xdr:sp macro="" textlink="">
      <xdr:nvSpPr>
        <xdr:cNvPr id="679" name="【保健センター・保健所】&#10;一人当たり面積平均値テキスト">
          <a:extLst>
            <a:ext uri="{FF2B5EF4-FFF2-40B4-BE49-F238E27FC236}">
              <a16:creationId xmlns:a16="http://schemas.microsoft.com/office/drawing/2014/main" id="{97A02658-CA16-45F4-9834-DACB10F981B1}"/>
            </a:ext>
          </a:extLst>
        </xdr:cNvPr>
        <xdr:cNvSpPr txBox="1"/>
      </xdr:nvSpPr>
      <xdr:spPr>
        <a:xfrm>
          <a:off x="19992975" y="101942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163830</xdr:rowOff>
    </xdr:from>
    <xdr:to>
      <xdr:col>116</xdr:col>
      <xdr:colOff>114300</xdr:colOff>
      <xdr:row>63</xdr:row>
      <xdr:rowOff>93980</xdr:rowOff>
    </xdr:to>
    <xdr:sp macro="" textlink="">
      <xdr:nvSpPr>
        <xdr:cNvPr id="680" name="フローチャート: 判断 679">
          <a:extLst>
            <a:ext uri="{FF2B5EF4-FFF2-40B4-BE49-F238E27FC236}">
              <a16:creationId xmlns:a16="http://schemas.microsoft.com/office/drawing/2014/main" id="{1099D812-860F-4392-A70F-C0207B3FE376}"/>
            </a:ext>
          </a:extLst>
        </xdr:cNvPr>
        <xdr:cNvSpPr/>
      </xdr:nvSpPr>
      <xdr:spPr>
        <a:xfrm>
          <a:off x="19897725" y="10209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168910</xdr:rowOff>
    </xdr:from>
    <xdr:to>
      <xdr:col>112</xdr:col>
      <xdr:colOff>38100</xdr:colOff>
      <xdr:row>63</xdr:row>
      <xdr:rowOff>99060</xdr:rowOff>
    </xdr:to>
    <xdr:sp macro="" textlink="">
      <xdr:nvSpPr>
        <xdr:cNvPr id="681" name="フローチャート: 判断 680">
          <a:extLst>
            <a:ext uri="{FF2B5EF4-FFF2-40B4-BE49-F238E27FC236}">
              <a16:creationId xmlns:a16="http://schemas.microsoft.com/office/drawing/2014/main" id="{71E6743F-20C3-459A-B43C-42922526C6F8}"/>
            </a:ext>
          </a:extLst>
        </xdr:cNvPr>
        <xdr:cNvSpPr/>
      </xdr:nvSpPr>
      <xdr:spPr>
        <a:xfrm>
          <a:off x="19154775" y="102082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168910</xdr:rowOff>
    </xdr:from>
    <xdr:to>
      <xdr:col>107</xdr:col>
      <xdr:colOff>101600</xdr:colOff>
      <xdr:row>63</xdr:row>
      <xdr:rowOff>99060</xdr:rowOff>
    </xdr:to>
    <xdr:sp macro="" textlink="">
      <xdr:nvSpPr>
        <xdr:cNvPr id="682" name="フローチャート: 判断 681">
          <a:extLst>
            <a:ext uri="{FF2B5EF4-FFF2-40B4-BE49-F238E27FC236}">
              <a16:creationId xmlns:a16="http://schemas.microsoft.com/office/drawing/2014/main" id="{BEC2E8C7-4DB6-4765-A5AE-54352F8DE104}"/>
            </a:ext>
          </a:extLst>
        </xdr:cNvPr>
        <xdr:cNvSpPr/>
      </xdr:nvSpPr>
      <xdr:spPr>
        <a:xfrm>
          <a:off x="18345150" y="102082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1905</xdr:rowOff>
    </xdr:from>
    <xdr:to>
      <xdr:col>102</xdr:col>
      <xdr:colOff>165100</xdr:colOff>
      <xdr:row>63</xdr:row>
      <xdr:rowOff>103505</xdr:rowOff>
    </xdr:to>
    <xdr:sp macro="" textlink="">
      <xdr:nvSpPr>
        <xdr:cNvPr id="683" name="フローチャート: 判断 682">
          <a:extLst>
            <a:ext uri="{FF2B5EF4-FFF2-40B4-BE49-F238E27FC236}">
              <a16:creationId xmlns:a16="http://schemas.microsoft.com/office/drawing/2014/main" id="{27703A28-CCF3-42E6-8B20-4FF97274A82D}"/>
            </a:ext>
          </a:extLst>
        </xdr:cNvPr>
        <xdr:cNvSpPr/>
      </xdr:nvSpPr>
      <xdr:spPr>
        <a:xfrm>
          <a:off x="17554575" y="102127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1905</xdr:rowOff>
    </xdr:from>
    <xdr:to>
      <xdr:col>98</xdr:col>
      <xdr:colOff>38100</xdr:colOff>
      <xdr:row>63</xdr:row>
      <xdr:rowOff>103505</xdr:rowOff>
    </xdr:to>
    <xdr:sp macro="" textlink="">
      <xdr:nvSpPr>
        <xdr:cNvPr id="684" name="フローチャート: 判断 683">
          <a:extLst>
            <a:ext uri="{FF2B5EF4-FFF2-40B4-BE49-F238E27FC236}">
              <a16:creationId xmlns:a16="http://schemas.microsoft.com/office/drawing/2014/main" id="{9144782B-CF0F-4E0F-A6CD-5FD20E715E33}"/>
            </a:ext>
          </a:extLst>
        </xdr:cNvPr>
        <xdr:cNvSpPr/>
      </xdr:nvSpPr>
      <xdr:spPr>
        <a:xfrm>
          <a:off x="16754475" y="102127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685" name="テキスト ボックス 684">
          <a:extLst>
            <a:ext uri="{FF2B5EF4-FFF2-40B4-BE49-F238E27FC236}">
              <a16:creationId xmlns:a16="http://schemas.microsoft.com/office/drawing/2014/main" id="{64735CE1-C773-4FD5-BA3B-2DE844BBFD14}"/>
            </a:ext>
          </a:extLst>
        </xdr:cNvPr>
        <xdr:cNvSpPr txBox="1"/>
      </xdr:nvSpPr>
      <xdr:spPr>
        <a:xfrm>
          <a:off x="197834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686" name="テキスト ボックス 685">
          <a:extLst>
            <a:ext uri="{FF2B5EF4-FFF2-40B4-BE49-F238E27FC236}">
              <a16:creationId xmlns:a16="http://schemas.microsoft.com/office/drawing/2014/main" id="{0AB42762-B6A9-4F0E-83A8-59853936BCF4}"/>
            </a:ext>
          </a:extLst>
        </xdr:cNvPr>
        <xdr:cNvSpPr txBox="1"/>
      </xdr:nvSpPr>
      <xdr:spPr>
        <a:xfrm>
          <a:off x="190309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687" name="テキスト ボックス 686">
          <a:extLst>
            <a:ext uri="{FF2B5EF4-FFF2-40B4-BE49-F238E27FC236}">
              <a16:creationId xmlns:a16="http://schemas.microsoft.com/office/drawing/2014/main" id="{A00B49DF-1951-45A5-9FA6-30EF60615AF5}"/>
            </a:ext>
          </a:extLst>
        </xdr:cNvPr>
        <xdr:cNvSpPr txBox="1"/>
      </xdr:nvSpPr>
      <xdr:spPr>
        <a:xfrm>
          <a:off x="18221325"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88" name="テキスト ボックス 687">
          <a:extLst>
            <a:ext uri="{FF2B5EF4-FFF2-40B4-BE49-F238E27FC236}">
              <a16:creationId xmlns:a16="http://schemas.microsoft.com/office/drawing/2014/main" id="{0C43A487-1741-4D9E-87A6-6C2B8991E382}"/>
            </a:ext>
          </a:extLst>
        </xdr:cNvPr>
        <xdr:cNvSpPr txBox="1"/>
      </xdr:nvSpPr>
      <xdr:spPr>
        <a:xfrm>
          <a:off x="174307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89" name="テキスト ボックス 688">
          <a:extLst>
            <a:ext uri="{FF2B5EF4-FFF2-40B4-BE49-F238E27FC236}">
              <a16:creationId xmlns:a16="http://schemas.microsoft.com/office/drawing/2014/main" id="{75300CD9-04B2-4BCE-8453-ECB8B4D86191}"/>
            </a:ext>
          </a:extLst>
        </xdr:cNvPr>
        <xdr:cNvSpPr txBox="1"/>
      </xdr:nvSpPr>
      <xdr:spPr>
        <a:xfrm>
          <a:off x="16630650" y="108083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106680</xdr:rowOff>
    </xdr:from>
    <xdr:to>
      <xdr:col>116</xdr:col>
      <xdr:colOff>114300</xdr:colOff>
      <xdr:row>62</xdr:row>
      <xdr:rowOff>36830</xdr:rowOff>
    </xdr:to>
    <xdr:sp macro="" textlink="">
      <xdr:nvSpPr>
        <xdr:cNvPr id="690" name="楕円 689">
          <a:extLst>
            <a:ext uri="{FF2B5EF4-FFF2-40B4-BE49-F238E27FC236}">
              <a16:creationId xmlns:a16="http://schemas.microsoft.com/office/drawing/2014/main" id="{B1C63B3E-C686-4F10-AC6F-B70D53A771D4}"/>
            </a:ext>
          </a:extLst>
        </xdr:cNvPr>
        <xdr:cNvSpPr/>
      </xdr:nvSpPr>
      <xdr:spPr>
        <a:xfrm>
          <a:off x="19897725" y="99904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129540</xdr:rowOff>
    </xdr:from>
    <xdr:ext cx="469900" cy="259080"/>
    <xdr:sp macro="" textlink="">
      <xdr:nvSpPr>
        <xdr:cNvPr id="691" name="【保健センター・保健所】&#10;一人当たり面積該当値テキスト">
          <a:extLst>
            <a:ext uri="{FF2B5EF4-FFF2-40B4-BE49-F238E27FC236}">
              <a16:creationId xmlns:a16="http://schemas.microsoft.com/office/drawing/2014/main" id="{806E0A62-1AB0-42C2-92C2-980CC14BBF77}"/>
            </a:ext>
          </a:extLst>
        </xdr:cNvPr>
        <xdr:cNvSpPr txBox="1"/>
      </xdr:nvSpPr>
      <xdr:spPr>
        <a:xfrm>
          <a:off x="19992975" y="9851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106680</xdr:rowOff>
    </xdr:from>
    <xdr:to>
      <xdr:col>112</xdr:col>
      <xdr:colOff>38100</xdr:colOff>
      <xdr:row>62</xdr:row>
      <xdr:rowOff>36830</xdr:rowOff>
    </xdr:to>
    <xdr:sp macro="" textlink="">
      <xdr:nvSpPr>
        <xdr:cNvPr id="692" name="楕円 691">
          <a:extLst>
            <a:ext uri="{FF2B5EF4-FFF2-40B4-BE49-F238E27FC236}">
              <a16:creationId xmlns:a16="http://schemas.microsoft.com/office/drawing/2014/main" id="{BD37C5A3-E9BB-491E-A24A-A064C3C437AD}"/>
            </a:ext>
          </a:extLst>
        </xdr:cNvPr>
        <xdr:cNvSpPr/>
      </xdr:nvSpPr>
      <xdr:spPr>
        <a:xfrm>
          <a:off x="19154775" y="9990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157480</xdr:rowOff>
    </xdr:from>
    <xdr:to>
      <xdr:col>116</xdr:col>
      <xdr:colOff>63500</xdr:colOff>
      <xdr:row>61</xdr:row>
      <xdr:rowOff>157480</xdr:rowOff>
    </xdr:to>
    <xdr:cxnSp macro="">
      <xdr:nvCxnSpPr>
        <xdr:cNvPr id="693" name="直線コネクタ 692">
          <a:extLst>
            <a:ext uri="{FF2B5EF4-FFF2-40B4-BE49-F238E27FC236}">
              <a16:creationId xmlns:a16="http://schemas.microsoft.com/office/drawing/2014/main" id="{B129738B-3C16-4CEF-B00E-DF4E70D44C21}"/>
            </a:ext>
          </a:extLst>
        </xdr:cNvPr>
        <xdr:cNvCxnSpPr/>
      </xdr:nvCxnSpPr>
      <xdr:spPr>
        <a:xfrm>
          <a:off x="19202400" y="10047605"/>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106680</xdr:rowOff>
    </xdr:from>
    <xdr:to>
      <xdr:col>107</xdr:col>
      <xdr:colOff>101600</xdr:colOff>
      <xdr:row>62</xdr:row>
      <xdr:rowOff>36830</xdr:rowOff>
    </xdr:to>
    <xdr:sp macro="" textlink="">
      <xdr:nvSpPr>
        <xdr:cNvPr id="694" name="楕円 693">
          <a:extLst>
            <a:ext uri="{FF2B5EF4-FFF2-40B4-BE49-F238E27FC236}">
              <a16:creationId xmlns:a16="http://schemas.microsoft.com/office/drawing/2014/main" id="{94814519-03C9-4ACF-A1C8-493526829BD3}"/>
            </a:ext>
          </a:extLst>
        </xdr:cNvPr>
        <xdr:cNvSpPr/>
      </xdr:nvSpPr>
      <xdr:spPr>
        <a:xfrm>
          <a:off x="18345150" y="99904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157480</xdr:rowOff>
    </xdr:from>
    <xdr:to>
      <xdr:col>111</xdr:col>
      <xdr:colOff>177800</xdr:colOff>
      <xdr:row>61</xdr:row>
      <xdr:rowOff>157480</xdr:rowOff>
    </xdr:to>
    <xdr:cxnSp macro="">
      <xdr:nvCxnSpPr>
        <xdr:cNvPr id="695" name="直線コネクタ 694">
          <a:extLst>
            <a:ext uri="{FF2B5EF4-FFF2-40B4-BE49-F238E27FC236}">
              <a16:creationId xmlns:a16="http://schemas.microsoft.com/office/drawing/2014/main" id="{C9C827EB-4B1E-4A99-840C-CC3488394AEA}"/>
            </a:ext>
          </a:extLst>
        </xdr:cNvPr>
        <xdr:cNvCxnSpPr/>
      </xdr:nvCxnSpPr>
      <xdr:spPr>
        <a:xfrm>
          <a:off x="18392775" y="1004760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111760</xdr:rowOff>
    </xdr:from>
    <xdr:to>
      <xdr:col>102</xdr:col>
      <xdr:colOff>165100</xdr:colOff>
      <xdr:row>62</xdr:row>
      <xdr:rowOff>41910</xdr:rowOff>
    </xdr:to>
    <xdr:sp macro="" textlink="">
      <xdr:nvSpPr>
        <xdr:cNvPr id="696" name="楕円 695">
          <a:extLst>
            <a:ext uri="{FF2B5EF4-FFF2-40B4-BE49-F238E27FC236}">
              <a16:creationId xmlns:a16="http://schemas.microsoft.com/office/drawing/2014/main" id="{643C4B8A-E4C0-4D27-85D9-0BEC3C63A174}"/>
            </a:ext>
          </a:extLst>
        </xdr:cNvPr>
        <xdr:cNvSpPr/>
      </xdr:nvSpPr>
      <xdr:spPr>
        <a:xfrm>
          <a:off x="17554575" y="99987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157480</xdr:rowOff>
    </xdr:from>
    <xdr:to>
      <xdr:col>107</xdr:col>
      <xdr:colOff>50800</xdr:colOff>
      <xdr:row>61</xdr:row>
      <xdr:rowOff>162560</xdr:rowOff>
    </xdr:to>
    <xdr:cxnSp macro="">
      <xdr:nvCxnSpPr>
        <xdr:cNvPr id="697" name="直線コネクタ 696">
          <a:extLst>
            <a:ext uri="{FF2B5EF4-FFF2-40B4-BE49-F238E27FC236}">
              <a16:creationId xmlns:a16="http://schemas.microsoft.com/office/drawing/2014/main" id="{E77C1568-53EC-4E78-B00C-3444E3189A3D}"/>
            </a:ext>
          </a:extLst>
        </xdr:cNvPr>
        <xdr:cNvCxnSpPr/>
      </xdr:nvCxnSpPr>
      <xdr:spPr>
        <a:xfrm flipV="1">
          <a:off x="17602200" y="1004760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125095</xdr:rowOff>
    </xdr:from>
    <xdr:to>
      <xdr:col>98</xdr:col>
      <xdr:colOff>38100</xdr:colOff>
      <xdr:row>62</xdr:row>
      <xdr:rowOff>55245</xdr:rowOff>
    </xdr:to>
    <xdr:sp macro="" textlink="">
      <xdr:nvSpPr>
        <xdr:cNvPr id="698" name="楕円 697">
          <a:extLst>
            <a:ext uri="{FF2B5EF4-FFF2-40B4-BE49-F238E27FC236}">
              <a16:creationId xmlns:a16="http://schemas.microsoft.com/office/drawing/2014/main" id="{2BBC9110-2D7D-491E-A657-1883A3E2DEF9}"/>
            </a:ext>
          </a:extLst>
        </xdr:cNvPr>
        <xdr:cNvSpPr/>
      </xdr:nvSpPr>
      <xdr:spPr>
        <a:xfrm>
          <a:off x="16754475" y="100088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162560</xdr:rowOff>
    </xdr:from>
    <xdr:to>
      <xdr:col>102</xdr:col>
      <xdr:colOff>114300</xdr:colOff>
      <xdr:row>62</xdr:row>
      <xdr:rowOff>4445</xdr:rowOff>
    </xdr:to>
    <xdr:cxnSp macro="">
      <xdr:nvCxnSpPr>
        <xdr:cNvPr id="699" name="直線コネクタ 698">
          <a:extLst>
            <a:ext uri="{FF2B5EF4-FFF2-40B4-BE49-F238E27FC236}">
              <a16:creationId xmlns:a16="http://schemas.microsoft.com/office/drawing/2014/main" id="{F3CB109D-DB4A-4B94-8132-37064DF41A1E}"/>
            </a:ext>
          </a:extLst>
        </xdr:cNvPr>
        <xdr:cNvCxnSpPr/>
      </xdr:nvCxnSpPr>
      <xdr:spPr>
        <a:xfrm flipV="1">
          <a:off x="16802100" y="1004633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90170</xdr:rowOff>
    </xdr:from>
    <xdr:ext cx="469900" cy="259080"/>
    <xdr:sp macro="" textlink="">
      <xdr:nvSpPr>
        <xdr:cNvPr id="700" name="n_1aveValue【保健センター・保健所】&#10;一人当たり面積">
          <a:extLst>
            <a:ext uri="{FF2B5EF4-FFF2-40B4-BE49-F238E27FC236}">
              <a16:creationId xmlns:a16="http://schemas.microsoft.com/office/drawing/2014/main" id="{6F27D4D3-5770-4DBF-A645-E2B06D63E4A3}"/>
            </a:ext>
          </a:extLst>
        </xdr:cNvPr>
        <xdr:cNvSpPr txBox="1"/>
      </xdr:nvSpPr>
      <xdr:spPr>
        <a:xfrm>
          <a:off x="18983325" y="10297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63</xdr:row>
      <xdr:rowOff>90170</xdr:rowOff>
    </xdr:from>
    <xdr:ext cx="466725" cy="259080"/>
    <xdr:sp macro="" textlink="">
      <xdr:nvSpPr>
        <xdr:cNvPr id="701" name="n_2aveValue【保健センター・保健所】&#10;一人当たり面積">
          <a:extLst>
            <a:ext uri="{FF2B5EF4-FFF2-40B4-BE49-F238E27FC236}">
              <a16:creationId xmlns:a16="http://schemas.microsoft.com/office/drawing/2014/main" id="{540D174E-6A7B-4CBD-9F66-08C820F9E15D}"/>
            </a:ext>
          </a:extLst>
        </xdr:cNvPr>
        <xdr:cNvSpPr txBox="1"/>
      </xdr:nvSpPr>
      <xdr:spPr>
        <a:xfrm>
          <a:off x="18183225" y="102977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63</xdr:row>
      <xdr:rowOff>94615</xdr:rowOff>
    </xdr:from>
    <xdr:ext cx="466725" cy="259080"/>
    <xdr:sp macro="" textlink="">
      <xdr:nvSpPr>
        <xdr:cNvPr id="702" name="n_3aveValue【保健センター・保健所】&#10;一人当たり面積">
          <a:extLst>
            <a:ext uri="{FF2B5EF4-FFF2-40B4-BE49-F238E27FC236}">
              <a16:creationId xmlns:a16="http://schemas.microsoft.com/office/drawing/2014/main" id="{5B59ED8C-5AE9-4C93-A6F3-E5116E2E30A7}"/>
            </a:ext>
          </a:extLst>
        </xdr:cNvPr>
        <xdr:cNvSpPr txBox="1"/>
      </xdr:nvSpPr>
      <xdr:spPr>
        <a:xfrm>
          <a:off x="17383125" y="10305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63</xdr:row>
      <xdr:rowOff>94615</xdr:rowOff>
    </xdr:from>
    <xdr:ext cx="466725" cy="259080"/>
    <xdr:sp macro="" textlink="">
      <xdr:nvSpPr>
        <xdr:cNvPr id="703" name="n_4aveValue【保健センター・保健所】&#10;一人当たり面積">
          <a:extLst>
            <a:ext uri="{FF2B5EF4-FFF2-40B4-BE49-F238E27FC236}">
              <a16:creationId xmlns:a16="http://schemas.microsoft.com/office/drawing/2014/main" id="{814A84B4-A3CD-4E08-89D5-DC7423541EA7}"/>
            </a:ext>
          </a:extLst>
        </xdr:cNvPr>
        <xdr:cNvSpPr txBox="1"/>
      </xdr:nvSpPr>
      <xdr:spPr>
        <a:xfrm>
          <a:off x="16592550" y="103054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53340</xdr:rowOff>
    </xdr:from>
    <xdr:ext cx="469900" cy="255905"/>
    <xdr:sp macro="" textlink="">
      <xdr:nvSpPr>
        <xdr:cNvPr id="704" name="n_1mainValue【保健センター・保健所】&#10;一人当たり面積">
          <a:extLst>
            <a:ext uri="{FF2B5EF4-FFF2-40B4-BE49-F238E27FC236}">
              <a16:creationId xmlns:a16="http://schemas.microsoft.com/office/drawing/2014/main" id="{CC2EF9FF-4EE5-450B-B91F-DAB0B29664A5}"/>
            </a:ext>
          </a:extLst>
        </xdr:cNvPr>
        <xdr:cNvSpPr txBox="1"/>
      </xdr:nvSpPr>
      <xdr:spPr>
        <a:xfrm>
          <a:off x="18983325" y="97751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53340</xdr:rowOff>
    </xdr:from>
    <xdr:ext cx="466725" cy="255905"/>
    <xdr:sp macro="" textlink="">
      <xdr:nvSpPr>
        <xdr:cNvPr id="705" name="n_2mainValue【保健センター・保健所】&#10;一人当たり面積">
          <a:extLst>
            <a:ext uri="{FF2B5EF4-FFF2-40B4-BE49-F238E27FC236}">
              <a16:creationId xmlns:a16="http://schemas.microsoft.com/office/drawing/2014/main" id="{8E2B8A96-F804-40D9-98A6-43BE2029F590}"/>
            </a:ext>
          </a:extLst>
        </xdr:cNvPr>
        <xdr:cNvSpPr txBox="1"/>
      </xdr:nvSpPr>
      <xdr:spPr>
        <a:xfrm>
          <a:off x="18183225" y="97751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58420</xdr:rowOff>
    </xdr:from>
    <xdr:ext cx="466725" cy="259080"/>
    <xdr:sp macro="" textlink="">
      <xdr:nvSpPr>
        <xdr:cNvPr id="706" name="n_3mainValue【保健センター・保健所】&#10;一人当たり面積">
          <a:extLst>
            <a:ext uri="{FF2B5EF4-FFF2-40B4-BE49-F238E27FC236}">
              <a16:creationId xmlns:a16="http://schemas.microsoft.com/office/drawing/2014/main" id="{38B23B5D-50A0-4B79-88C2-18691C520547}"/>
            </a:ext>
          </a:extLst>
        </xdr:cNvPr>
        <xdr:cNvSpPr txBox="1"/>
      </xdr:nvSpPr>
      <xdr:spPr>
        <a:xfrm>
          <a:off x="17383125" y="97834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71755</xdr:rowOff>
    </xdr:from>
    <xdr:ext cx="466725" cy="259080"/>
    <xdr:sp macro="" textlink="">
      <xdr:nvSpPr>
        <xdr:cNvPr id="707" name="n_4mainValue【保健センター・保健所】&#10;一人当たり面積">
          <a:extLst>
            <a:ext uri="{FF2B5EF4-FFF2-40B4-BE49-F238E27FC236}">
              <a16:creationId xmlns:a16="http://schemas.microsoft.com/office/drawing/2014/main" id="{A0CE7943-1D4F-4264-AFE8-790C5A60B0EE}"/>
            </a:ext>
          </a:extLst>
        </xdr:cNvPr>
        <xdr:cNvSpPr txBox="1"/>
      </xdr:nvSpPr>
      <xdr:spPr>
        <a:xfrm>
          <a:off x="16592550" y="97936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288281A1-41FC-47AA-9328-B8A18E1771B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AC469D04-476A-481D-B862-5BB5C083CE2A}"/>
            </a:ext>
          </a:extLst>
        </xdr:cNvPr>
        <xdr:cNvSpPr/>
      </xdr:nvSpPr>
      <xdr:spPr>
        <a:xfrm>
          <a:off x="113157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ACBB1FAA-4DB5-4A3B-8E54-BD63934640F9}"/>
            </a:ext>
          </a:extLst>
        </xdr:cNvPr>
        <xdr:cNvSpPr/>
      </xdr:nvSpPr>
      <xdr:spPr>
        <a:xfrm>
          <a:off x="113157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116E6925-9475-44EF-830E-7A39363A48DE}"/>
            </a:ext>
          </a:extLst>
        </xdr:cNvPr>
        <xdr:cNvSpPr/>
      </xdr:nvSpPr>
      <xdr:spPr>
        <a:xfrm>
          <a:off x="122396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3E8A5DD9-CD09-4211-B626-A507673C235C}"/>
            </a:ext>
          </a:extLst>
        </xdr:cNvPr>
        <xdr:cNvSpPr/>
      </xdr:nvSpPr>
      <xdr:spPr>
        <a:xfrm>
          <a:off x="122396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A69430CC-B531-4C5A-94E7-6A86AA6EC056}"/>
            </a:ext>
          </a:extLst>
        </xdr:cNvPr>
        <xdr:cNvSpPr/>
      </xdr:nvSpPr>
      <xdr:spPr>
        <a:xfrm>
          <a:off x="132683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49F27307-3BFD-439C-B747-7602A2837D43}"/>
            </a:ext>
          </a:extLst>
        </xdr:cNvPr>
        <xdr:cNvSpPr/>
      </xdr:nvSpPr>
      <xdr:spPr>
        <a:xfrm>
          <a:off x="132683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DB5BC363-2D67-465C-89FF-EE2CE1D86428}"/>
            </a:ext>
          </a:extLst>
        </xdr:cNvPr>
        <xdr:cNvSpPr/>
      </xdr:nvSpPr>
      <xdr:spPr>
        <a:xfrm>
          <a:off x="11210925" y="12249150"/>
          <a:ext cx="424815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716" name="テキスト ボックス 715">
          <a:extLst>
            <a:ext uri="{FF2B5EF4-FFF2-40B4-BE49-F238E27FC236}">
              <a16:creationId xmlns:a16="http://schemas.microsoft.com/office/drawing/2014/main" id="{F6CA69CD-8AE3-4FBB-92E7-F0BDAC482245}"/>
            </a:ext>
          </a:extLst>
        </xdr:cNvPr>
        <xdr:cNvSpPr txBox="1"/>
      </xdr:nvSpPr>
      <xdr:spPr>
        <a:xfrm>
          <a:off x="11172825" y="12068175"/>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3E841651-0C8C-4C07-9618-96ABD657DD33}"/>
            </a:ext>
          </a:extLst>
        </xdr:cNvPr>
        <xdr:cNvCxnSpPr/>
      </xdr:nvCxnSpPr>
      <xdr:spPr>
        <a:xfrm>
          <a:off x="11210925" y="144113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718" name="テキスト ボックス 717">
          <a:extLst>
            <a:ext uri="{FF2B5EF4-FFF2-40B4-BE49-F238E27FC236}">
              <a16:creationId xmlns:a16="http://schemas.microsoft.com/office/drawing/2014/main" id="{036A1183-136E-4DE5-97AE-C20759EA397F}"/>
            </a:ext>
          </a:extLst>
        </xdr:cNvPr>
        <xdr:cNvSpPr txBox="1"/>
      </xdr:nvSpPr>
      <xdr:spPr>
        <a:xfrm>
          <a:off x="10794365" y="14265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F3F31CA7-3218-40F4-980A-8A6F88E1B004}"/>
            </a:ext>
          </a:extLst>
        </xdr:cNvPr>
        <xdr:cNvCxnSpPr/>
      </xdr:nvCxnSpPr>
      <xdr:spPr>
        <a:xfrm>
          <a:off x="11210925" y="140493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185" cy="255905"/>
    <xdr:sp macro="" textlink="">
      <xdr:nvSpPr>
        <xdr:cNvPr id="720" name="テキスト ボックス 719">
          <a:extLst>
            <a:ext uri="{FF2B5EF4-FFF2-40B4-BE49-F238E27FC236}">
              <a16:creationId xmlns:a16="http://schemas.microsoft.com/office/drawing/2014/main" id="{7AD08336-977C-416C-960E-FE87B696DE1F}"/>
            </a:ext>
          </a:extLst>
        </xdr:cNvPr>
        <xdr:cNvSpPr txBox="1"/>
      </xdr:nvSpPr>
      <xdr:spPr>
        <a:xfrm>
          <a:off x="10794365" y="139134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83BF44A1-62A6-4240-A3AE-BAED3F8C61E7}"/>
            </a:ext>
          </a:extLst>
        </xdr:cNvPr>
        <xdr:cNvCxnSpPr/>
      </xdr:nvCxnSpPr>
      <xdr:spPr>
        <a:xfrm>
          <a:off x="11210925" y="136874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22" name="テキスト ボックス 721">
          <a:extLst>
            <a:ext uri="{FF2B5EF4-FFF2-40B4-BE49-F238E27FC236}">
              <a16:creationId xmlns:a16="http://schemas.microsoft.com/office/drawing/2014/main" id="{31A1F7DC-8D2B-4C4D-B817-C37A52DD2F2F}"/>
            </a:ext>
          </a:extLst>
        </xdr:cNvPr>
        <xdr:cNvSpPr txBox="1"/>
      </xdr:nvSpPr>
      <xdr:spPr>
        <a:xfrm>
          <a:off x="10845800" y="135515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8C053AB8-A859-4C47-8EEE-80C8CA19AFC7}"/>
            </a:ext>
          </a:extLst>
        </xdr:cNvPr>
        <xdr:cNvCxnSpPr/>
      </xdr:nvCxnSpPr>
      <xdr:spPr>
        <a:xfrm>
          <a:off x="11210925" y="1332547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24" name="テキスト ボックス 723">
          <a:extLst>
            <a:ext uri="{FF2B5EF4-FFF2-40B4-BE49-F238E27FC236}">
              <a16:creationId xmlns:a16="http://schemas.microsoft.com/office/drawing/2014/main" id="{9B67DA56-6BE3-4E7A-8C59-608A760917FD}"/>
            </a:ext>
          </a:extLst>
        </xdr:cNvPr>
        <xdr:cNvSpPr txBox="1"/>
      </xdr:nvSpPr>
      <xdr:spPr>
        <a:xfrm>
          <a:off x="10845800" y="1318958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6DC190B7-7C87-48F2-8BDB-AD7FD7965657}"/>
            </a:ext>
          </a:extLst>
        </xdr:cNvPr>
        <xdr:cNvCxnSpPr/>
      </xdr:nvCxnSpPr>
      <xdr:spPr>
        <a:xfrm>
          <a:off x="11210925" y="12963525"/>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905"/>
    <xdr:sp macro="" textlink="">
      <xdr:nvSpPr>
        <xdr:cNvPr id="726" name="テキスト ボックス 725">
          <a:extLst>
            <a:ext uri="{FF2B5EF4-FFF2-40B4-BE49-F238E27FC236}">
              <a16:creationId xmlns:a16="http://schemas.microsoft.com/office/drawing/2014/main" id="{72A40D8D-AFDB-4B08-9A50-58EE8E5CA3AE}"/>
            </a:ext>
          </a:extLst>
        </xdr:cNvPr>
        <xdr:cNvSpPr txBox="1"/>
      </xdr:nvSpPr>
      <xdr:spPr>
        <a:xfrm>
          <a:off x="10845800" y="128276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EFBF4BFF-8182-456D-A4D5-600CD7582FE7}"/>
            </a:ext>
          </a:extLst>
        </xdr:cNvPr>
        <xdr:cNvCxnSpPr/>
      </xdr:nvCxnSpPr>
      <xdr:spPr>
        <a:xfrm>
          <a:off x="11210925" y="1261110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28" name="テキスト ボックス 727">
          <a:extLst>
            <a:ext uri="{FF2B5EF4-FFF2-40B4-BE49-F238E27FC236}">
              <a16:creationId xmlns:a16="http://schemas.microsoft.com/office/drawing/2014/main" id="{0CF3C204-CD78-48A7-A7CD-A78D7C35CA26}"/>
            </a:ext>
          </a:extLst>
        </xdr:cNvPr>
        <xdr:cNvSpPr txBox="1"/>
      </xdr:nvSpPr>
      <xdr:spPr>
        <a:xfrm>
          <a:off x="10845800" y="124752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83DF051C-1A1F-4B1D-8CB3-1E2C9814902E}"/>
            </a:ext>
          </a:extLst>
        </xdr:cNvPr>
        <xdr:cNvCxnSpPr/>
      </xdr:nvCxnSpPr>
      <xdr:spPr>
        <a:xfrm>
          <a:off x="11210925" y="122491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730" name="テキスト ボックス 729">
          <a:extLst>
            <a:ext uri="{FF2B5EF4-FFF2-40B4-BE49-F238E27FC236}">
              <a16:creationId xmlns:a16="http://schemas.microsoft.com/office/drawing/2014/main" id="{479F79D9-B958-4377-A876-24516D2132C9}"/>
            </a:ext>
          </a:extLst>
        </xdr:cNvPr>
        <xdr:cNvSpPr txBox="1"/>
      </xdr:nvSpPr>
      <xdr:spPr>
        <a:xfrm>
          <a:off x="10903585" y="121132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D7FE5E0B-EBC9-4DAD-8D87-76B05C9807AB}"/>
            </a:ext>
          </a:extLst>
        </xdr:cNvPr>
        <xdr:cNvSpPr/>
      </xdr:nvSpPr>
      <xdr:spPr>
        <a:xfrm>
          <a:off x="11210925" y="12249150"/>
          <a:ext cx="424815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143510</xdr:rowOff>
    </xdr:from>
    <xdr:to>
      <xdr:col>85</xdr:col>
      <xdr:colOff>126365</xdr:colOff>
      <xdr:row>85</xdr:row>
      <xdr:rowOff>20955</xdr:rowOff>
    </xdr:to>
    <xdr:cxnSp macro="">
      <xdr:nvCxnSpPr>
        <xdr:cNvPr id="732" name="直線コネクタ 731">
          <a:extLst>
            <a:ext uri="{FF2B5EF4-FFF2-40B4-BE49-F238E27FC236}">
              <a16:creationId xmlns:a16="http://schemas.microsoft.com/office/drawing/2014/main" id="{4F36E5A8-C36B-46EC-B46A-7B843134B537}"/>
            </a:ext>
          </a:extLst>
        </xdr:cNvPr>
        <xdr:cNvCxnSpPr/>
      </xdr:nvCxnSpPr>
      <xdr:spPr>
        <a:xfrm flipV="1">
          <a:off x="14696440" y="12780010"/>
          <a:ext cx="0" cy="1014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24765</xdr:rowOff>
    </xdr:from>
    <xdr:ext cx="405130" cy="259080"/>
    <xdr:sp macro="" textlink="">
      <xdr:nvSpPr>
        <xdr:cNvPr id="733" name="【消防施設】&#10;有形固定資産減価償却率最小値テキスト">
          <a:extLst>
            <a:ext uri="{FF2B5EF4-FFF2-40B4-BE49-F238E27FC236}">
              <a16:creationId xmlns:a16="http://schemas.microsoft.com/office/drawing/2014/main" id="{40B1595D-8223-4900-B5E8-2CAABDD8FBDA}"/>
            </a:ext>
          </a:extLst>
        </xdr:cNvPr>
        <xdr:cNvSpPr txBox="1"/>
      </xdr:nvSpPr>
      <xdr:spPr>
        <a:xfrm>
          <a:off x="14735175" y="13801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86.1</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DA391E65-A1F8-43D3-92E9-9A0C206CBFDB}"/>
            </a:ext>
          </a:extLst>
        </xdr:cNvPr>
        <xdr:cNvCxnSpPr/>
      </xdr:nvCxnSpPr>
      <xdr:spPr>
        <a:xfrm>
          <a:off x="14611350" y="137941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89535</xdr:rowOff>
    </xdr:from>
    <xdr:ext cx="405130" cy="255905"/>
    <xdr:sp macro="" textlink="">
      <xdr:nvSpPr>
        <xdr:cNvPr id="735" name="【消防施設】&#10;有形固定資産減価償却率最大値テキスト">
          <a:extLst>
            <a:ext uri="{FF2B5EF4-FFF2-40B4-BE49-F238E27FC236}">
              <a16:creationId xmlns:a16="http://schemas.microsoft.com/office/drawing/2014/main" id="{04F0DC7C-12BF-43F1-89A9-8C5F13FDEE87}"/>
            </a:ext>
          </a:extLst>
        </xdr:cNvPr>
        <xdr:cNvSpPr txBox="1"/>
      </xdr:nvSpPr>
      <xdr:spPr>
        <a:xfrm>
          <a:off x="14735175" y="125641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143510</xdr:rowOff>
    </xdr:from>
    <xdr:to>
      <xdr:col>86</xdr:col>
      <xdr:colOff>25400</xdr:colOff>
      <xdr:row>78</xdr:row>
      <xdr:rowOff>143510</xdr:rowOff>
    </xdr:to>
    <xdr:cxnSp macro="">
      <xdr:nvCxnSpPr>
        <xdr:cNvPr id="736" name="直線コネクタ 735">
          <a:extLst>
            <a:ext uri="{FF2B5EF4-FFF2-40B4-BE49-F238E27FC236}">
              <a16:creationId xmlns:a16="http://schemas.microsoft.com/office/drawing/2014/main" id="{E2D7BE56-4EB5-4FEE-9BFA-0E2A50B5E882}"/>
            </a:ext>
          </a:extLst>
        </xdr:cNvPr>
        <xdr:cNvCxnSpPr/>
      </xdr:nvCxnSpPr>
      <xdr:spPr>
        <a:xfrm>
          <a:off x="14611350" y="127800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166370</xdr:rowOff>
    </xdr:from>
    <xdr:ext cx="405130" cy="255905"/>
    <xdr:sp macro="" textlink="">
      <xdr:nvSpPr>
        <xdr:cNvPr id="737" name="【消防施設】&#10;有形固定資産減価償却率平均値テキスト">
          <a:extLst>
            <a:ext uri="{FF2B5EF4-FFF2-40B4-BE49-F238E27FC236}">
              <a16:creationId xmlns:a16="http://schemas.microsoft.com/office/drawing/2014/main" id="{44F958C3-094D-4D86-8950-FCA0466E085E}"/>
            </a:ext>
          </a:extLst>
        </xdr:cNvPr>
        <xdr:cNvSpPr txBox="1"/>
      </xdr:nvSpPr>
      <xdr:spPr>
        <a:xfrm>
          <a:off x="14735175" y="1312672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143510</xdr:rowOff>
    </xdr:from>
    <xdr:to>
      <xdr:col>85</xdr:col>
      <xdr:colOff>177800</xdr:colOff>
      <xdr:row>82</xdr:row>
      <xdr:rowOff>73660</xdr:rowOff>
    </xdr:to>
    <xdr:sp macro="" textlink="">
      <xdr:nvSpPr>
        <xdr:cNvPr id="738" name="フローチャート: 判断 737">
          <a:extLst>
            <a:ext uri="{FF2B5EF4-FFF2-40B4-BE49-F238E27FC236}">
              <a16:creationId xmlns:a16="http://schemas.microsoft.com/office/drawing/2014/main" id="{B2182BEC-FBCF-4146-9325-5E5C850AEB07}"/>
            </a:ext>
          </a:extLst>
        </xdr:cNvPr>
        <xdr:cNvSpPr/>
      </xdr:nvSpPr>
      <xdr:spPr>
        <a:xfrm>
          <a:off x="14649450" y="132657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CA4847C8-FBCD-4452-AB8F-D106AE587758}"/>
            </a:ext>
          </a:extLst>
        </xdr:cNvPr>
        <xdr:cNvSpPr/>
      </xdr:nvSpPr>
      <xdr:spPr>
        <a:xfrm>
          <a:off x="13887450" y="13268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02F04586-2B58-4CA6-ADAE-C961041705C6}"/>
            </a:ext>
          </a:extLst>
        </xdr:cNvPr>
        <xdr:cNvSpPr/>
      </xdr:nvSpPr>
      <xdr:spPr>
        <a:xfrm>
          <a:off x="13096875" y="132511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9BB0B1A1-9C21-4DF9-80AB-DF7E438743CA}"/>
            </a:ext>
          </a:extLst>
        </xdr:cNvPr>
        <xdr:cNvSpPr/>
      </xdr:nvSpPr>
      <xdr:spPr>
        <a:xfrm>
          <a:off x="12296775" y="132314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86360</xdr:rowOff>
    </xdr:from>
    <xdr:to>
      <xdr:col>67</xdr:col>
      <xdr:colOff>101600</xdr:colOff>
      <xdr:row>82</xdr:row>
      <xdr:rowOff>16510</xdr:rowOff>
    </xdr:to>
    <xdr:sp macro="" textlink="">
      <xdr:nvSpPr>
        <xdr:cNvPr id="742" name="フローチャート: 判断 741">
          <a:extLst>
            <a:ext uri="{FF2B5EF4-FFF2-40B4-BE49-F238E27FC236}">
              <a16:creationId xmlns:a16="http://schemas.microsoft.com/office/drawing/2014/main" id="{70DADDD9-48F5-48FE-BD59-2DFB62147279}"/>
            </a:ext>
          </a:extLst>
        </xdr:cNvPr>
        <xdr:cNvSpPr/>
      </xdr:nvSpPr>
      <xdr:spPr>
        <a:xfrm>
          <a:off x="11487150" y="132086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43" name="テキスト ボックス 742">
          <a:extLst>
            <a:ext uri="{FF2B5EF4-FFF2-40B4-BE49-F238E27FC236}">
              <a16:creationId xmlns:a16="http://schemas.microsoft.com/office/drawing/2014/main" id="{18C9B642-6F32-4C56-8A86-0C5C16602DA2}"/>
            </a:ext>
          </a:extLst>
        </xdr:cNvPr>
        <xdr:cNvSpPr txBox="1"/>
      </xdr:nvSpPr>
      <xdr:spPr>
        <a:xfrm>
          <a:off x="14525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44" name="テキスト ボックス 743">
          <a:extLst>
            <a:ext uri="{FF2B5EF4-FFF2-40B4-BE49-F238E27FC236}">
              <a16:creationId xmlns:a16="http://schemas.microsoft.com/office/drawing/2014/main" id="{8C936917-1061-4CCD-A3FB-AB025EB12F95}"/>
            </a:ext>
          </a:extLst>
        </xdr:cNvPr>
        <xdr:cNvSpPr txBox="1"/>
      </xdr:nvSpPr>
      <xdr:spPr>
        <a:xfrm>
          <a:off x="137636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45" name="テキスト ボックス 744">
          <a:extLst>
            <a:ext uri="{FF2B5EF4-FFF2-40B4-BE49-F238E27FC236}">
              <a16:creationId xmlns:a16="http://schemas.microsoft.com/office/drawing/2014/main" id="{21334873-012D-4B6E-A59B-4406E09891FA}"/>
            </a:ext>
          </a:extLst>
        </xdr:cNvPr>
        <xdr:cNvSpPr txBox="1"/>
      </xdr:nvSpPr>
      <xdr:spPr>
        <a:xfrm>
          <a:off x="129730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46" name="テキスト ボックス 745">
          <a:extLst>
            <a:ext uri="{FF2B5EF4-FFF2-40B4-BE49-F238E27FC236}">
              <a16:creationId xmlns:a16="http://schemas.microsoft.com/office/drawing/2014/main" id="{F337DEBA-BA16-4725-8F61-7A86EB45241C}"/>
            </a:ext>
          </a:extLst>
        </xdr:cNvPr>
        <xdr:cNvSpPr txBox="1"/>
      </xdr:nvSpPr>
      <xdr:spPr>
        <a:xfrm>
          <a:off x="12172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47" name="テキスト ボックス 746">
          <a:extLst>
            <a:ext uri="{FF2B5EF4-FFF2-40B4-BE49-F238E27FC236}">
              <a16:creationId xmlns:a16="http://schemas.microsoft.com/office/drawing/2014/main" id="{A61729F4-87A3-4003-96D1-2DF47DA5E633}"/>
            </a:ext>
          </a:extLst>
        </xdr:cNvPr>
        <xdr:cNvSpPr txBox="1"/>
      </xdr:nvSpPr>
      <xdr:spPr>
        <a:xfrm>
          <a:off x="11363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25400</xdr:rowOff>
    </xdr:from>
    <xdr:to>
      <xdr:col>85</xdr:col>
      <xdr:colOff>177800</xdr:colOff>
      <xdr:row>82</xdr:row>
      <xdr:rowOff>127000</xdr:rowOff>
    </xdr:to>
    <xdr:sp macro="" textlink="">
      <xdr:nvSpPr>
        <xdr:cNvPr id="748" name="楕円 747">
          <a:extLst>
            <a:ext uri="{FF2B5EF4-FFF2-40B4-BE49-F238E27FC236}">
              <a16:creationId xmlns:a16="http://schemas.microsoft.com/office/drawing/2014/main" id="{57BA125E-1E2F-484A-A181-AA5F64DB0B01}"/>
            </a:ext>
          </a:extLst>
        </xdr:cNvPr>
        <xdr:cNvSpPr/>
      </xdr:nvSpPr>
      <xdr:spPr>
        <a:xfrm>
          <a:off x="14649450" y="133159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3810</xdr:rowOff>
    </xdr:from>
    <xdr:ext cx="405130" cy="259080"/>
    <xdr:sp macro="" textlink="">
      <xdr:nvSpPr>
        <xdr:cNvPr id="749" name="【消防施設】&#10;有形固定資産減価償却率該当値テキスト">
          <a:extLst>
            <a:ext uri="{FF2B5EF4-FFF2-40B4-BE49-F238E27FC236}">
              <a16:creationId xmlns:a16="http://schemas.microsoft.com/office/drawing/2014/main" id="{7D008079-93A3-4A52-A087-E7B8B69F5DFA}"/>
            </a:ext>
          </a:extLst>
        </xdr:cNvPr>
        <xdr:cNvSpPr txBox="1"/>
      </xdr:nvSpPr>
      <xdr:spPr>
        <a:xfrm>
          <a:off x="14735175" y="13294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154940</xdr:rowOff>
    </xdr:from>
    <xdr:to>
      <xdr:col>81</xdr:col>
      <xdr:colOff>101600</xdr:colOff>
      <xdr:row>82</xdr:row>
      <xdr:rowOff>85090</xdr:rowOff>
    </xdr:to>
    <xdr:sp macro="" textlink="">
      <xdr:nvSpPr>
        <xdr:cNvPr id="750" name="楕円 749">
          <a:extLst>
            <a:ext uri="{FF2B5EF4-FFF2-40B4-BE49-F238E27FC236}">
              <a16:creationId xmlns:a16="http://schemas.microsoft.com/office/drawing/2014/main" id="{F0FB6A43-CB8E-4841-BC0D-D2252E7E8720}"/>
            </a:ext>
          </a:extLst>
        </xdr:cNvPr>
        <xdr:cNvSpPr/>
      </xdr:nvSpPr>
      <xdr:spPr>
        <a:xfrm>
          <a:off x="13887450" y="132803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34290</xdr:rowOff>
    </xdr:from>
    <xdr:to>
      <xdr:col>85</xdr:col>
      <xdr:colOff>127000</xdr:colOff>
      <xdr:row>82</xdr:row>
      <xdr:rowOff>76200</xdr:rowOff>
    </xdr:to>
    <xdr:cxnSp macro="">
      <xdr:nvCxnSpPr>
        <xdr:cNvPr id="751" name="直線コネクタ 750">
          <a:extLst>
            <a:ext uri="{FF2B5EF4-FFF2-40B4-BE49-F238E27FC236}">
              <a16:creationId xmlns:a16="http://schemas.microsoft.com/office/drawing/2014/main" id="{7CA111A9-41D2-4DB5-AEE8-22E92BE2E4FF}"/>
            </a:ext>
          </a:extLst>
        </xdr:cNvPr>
        <xdr:cNvCxnSpPr/>
      </xdr:nvCxnSpPr>
      <xdr:spPr>
        <a:xfrm>
          <a:off x="13935075" y="13318490"/>
          <a:ext cx="762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116840</xdr:rowOff>
    </xdr:from>
    <xdr:to>
      <xdr:col>76</xdr:col>
      <xdr:colOff>165100</xdr:colOff>
      <xdr:row>82</xdr:row>
      <xdr:rowOff>46990</xdr:rowOff>
    </xdr:to>
    <xdr:sp macro="" textlink="">
      <xdr:nvSpPr>
        <xdr:cNvPr id="752" name="楕円 751">
          <a:extLst>
            <a:ext uri="{FF2B5EF4-FFF2-40B4-BE49-F238E27FC236}">
              <a16:creationId xmlns:a16="http://schemas.microsoft.com/office/drawing/2014/main" id="{BF940651-64CB-447F-834E-40312836A8C3}"/>
            </a:ext>
          </a:extLst>
        </xdr:cNvPr>
        <xdr:cNvSpPr/>
      </xdr:nvSpPr>
      <xdr:spPr>
        <a:xfrm>
          <a:off x="13096875" y="132422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167640</xdr:rowOff>
    </xdr:from>
    <xdr:to>
      <xdr:col>81</xdr:col>
      <xdr:colOff>50800</xdr:colOff>
      <xdr:row>82</xdr:row>
      <xdr:rowOff>34290</xdr:rowOff>
    </xdr:to>
    <xdr:cxnSp macro="">
      <xdr:nvCxnSpPr>
        <xdr:cNvPr id="753" name="直線コネクタ 752">
          <a:extLst>
            <a:ext uri="{FF2B5EF4-FFF2-40B4-BE49-F238E27FC236}">
              <a16:creationId xmlns:a16="http://schemas.microsoft.com/office/drawing/2014/main" id="{207A7635-DD2E-4B0D-B328-16979032B91C}"/>
            </a:ext>
          </a:extLst>
        </xdr:cNvPr>
        <xdr:cNvCxnSpPr/>
      </xdr:nvCxnSpPr>
      <xdr:spPr>
        <a:xfrm>
          <a:off x="13144500" y="13289915"/>
          <a:ext cx="79057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93980</xdr:rowOff>
    </xdr:from>
    <xdr:to>
      <xdr:col>72</xdr:col>
      <xdr:colOff>38100</xdr:colOff>
      <xdr:row>82</xdr:row>
      <xdr:rowOff>24130</xdr:rowOff>
    </xdr:to>
    <xdr:sp macro="" textlink="">
      <xdr:nvSpPr>
        <xdr:cNvPr id="754" name="楕円 753">
          <a:extLst>
            <a:ext uri="{FF2B5EF4-FFF2-40B4-BE49-F238E27FC236}">
              <a16:creationId xmlns:a16="http://schemas.microsoft.com/office/drawing/2014/main" id="{E8B8AD35-DBB8-4A5B-A8DC-1A4E01AC74C1}"/>
            </a:ext>
          </a:extLst>
        </xdr:cNvPr>
        <xdr:cNvSpPr/>
      </xdr:nvSpPr>
      <xdr:spPr>
        <a:xfrm>
          <a:off x="12296775" y="132194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144780</xdr:rowOff>
    </xdr:from>
    <xdr:to>
      <xdr:col>76</xdr:col>
      <xdr:colOff>114300</xdr:colOff>
      <xdr:row>81</xdr:row>
      <xdr:rowOff>167640</xdr:rowOff>
    </xdr:to>
    <xdr:cxnSp macro="">
      <xdr:nvCxnSpPr>
        <xdr:cNvPr id="755" name="直線コネクタ 754">
          <a:extLst>
            <a:ext uri="{FF2B5EF4-FFF2-40B4-BE49-F238E27FC236}">
              <a16:creationId xmlns:a16="http://schemas.microsoft.com/office/drawing/2014/main" id="{E79616FE-3E66-4556-88EA-045ABC423B17}"/>
            </a:ext>
          </a:extLst>
        </xdr:cNvPr>
        <xdr:cNvCxnSpPr/>
      </xdr:nvCxnSpPr>
      <xdr:spPr>
        <a:xfrm>
          <a:off x="12344400" y="13267055"/>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76835</xdr:rowOff>
    </xdr:from>
    <xdr:to>
      <xdr:col>67</xdr:col>
      <xdr:colOff>101600</xdr:colOff>
      <xdr:row>82</xdr:row>
      <xdr:rowOff>6985</xdr:rowOff>
    </xdr:to>
    <xdr:sp macro="" textlink="">
      <xdr:nvSpPr>
        <xdr:cNvPr id="756" name="楕円 755">
          <a:extLst>
            <a:ext uri="{FF2B5EF4-FFF2-40B4-BE49-F238E27FC236}">
              <a16:creationId xmlns:a16="http://schemas.microsoft.com/office/drawing/2014/main" id="{229AE480-6943-43EE-9983-A552A328FF92}"/>
            </a:ext>
          </a:extLst>
        </xdr:cNvPr>
        <xdr:cNvSpPr/>
      </xdr:nvSpPr>
      <xdr:spPr>
        <a:xfrm>
          <a:off x="11487150" y="13202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127635</xdr:rowOff>
    </xdr:from>
    <xdr:to>
      <xdr:col>71</xdr:col>
      <xdr:colOff>177800</xdr:colOff>
      <xdr:row>81</xdr:row>
      <xdr:rowOff>144780</xdr:rowOff>
    </xdr:to>
    <xdr:cxnSp macro="">
      <xdr:nvCxnSpPr>
        <xdr:cNvPr id="757" name="直線コネクタ 756">
          <a:extLst>
            <a:ext uri="{FF2B5EF4-FFF2-40B4-BE49-F238E27FC236}">
              <a16:creationId xmlns:a16="http://schemas.microsoft.com/office/drawing/2014/main" id="{7B0E531A-F01F-4EF0-A53E-BCC746EA0B87}"/>
            </a:ext>
          </a:extLst>
        </xdr:cNvPr>
        <xdr:cNvCxnSpPr/>
      </xdr:nvCxnSpPr>
      <xdr:spPr>
        <a:xfrm>
          <a:off x="11534775" y="13249910"/>
          <a:ext cx="8096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86360</xdr:rowOff>
    </xdr:from>
    <xdr:ext cx="405130" cy="255905"/>
    <xdr:sp macro="" textlink="">
      <xdr:nvSpPr>
        <xdr:cNvPr id="758" name="n_1aveValue【消防施設】&#10;有形固定資産減価償却率">
          <a:extLst>
            <a:ext uri="{FF2B5EF4-FFF2-40B4-BE49-F238E27FC236}">
              <a16:creationId xmlns:a16="http://schemas.microsoft.com/office/drawing/2014/main" id="{7EA96811-9DEB-49FE-9B7C-8164F9C34C74}"/>
            </a:ext>
          </a:extLst>
        </xdr:cNvPr>
        <xdr:cNvSpPr txBox="1"/>
      </xdr:nvSpPr>
      <xdr:spPr>
        <a:xfrm>
          <a:off x="13745210" y="130467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43815</xdr:rowOff>
    </xdr:from>
    <xdr:ext cx="401955" cy="255905"/>
    <xdr:sp macro="" textlink="">
      <xdr:nvSpPr>
        <xdr:cNvPr id="759" name="n_2aveValue【消防施設】&#10;有形固定資産減価償却率">
          <a:extLst>
            <a:ext uri="{FF2B5EF4-FFF2-40B4-BE49-F238E27FC236}">
              <a16:creationId xmlns:a16="http://schemas.microsoft.com/office/drawing/2014/main" id="{C0FAFEE4-4DF0-4038-886F-AA1178448A31}"/>
            </a:ext>
          </a:extLst>
        </xdr:cNvPr>
        <xdr:cNvSpPr txBox="1"/>
      </xdr:nvSpPr>
      <xdr:spPr>
        <a:xfrm>
          <a:off x="12964160" y="133343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30480</xdr:rowOff>
    </xdr:from>
    <xdr:ext cx="401955" cy="255905"/>
    <xdr:sp macro="" textlink="">
      <xdr:nvSpPr>
        <xdr:cNvPr id="760" name="n_3aveValue【消防施設】&#10;有形固定資産減価償却率">
          <a:extLst>
            <a:ext uri="{FF2B5EF4-FFF2-40B4-BE49-F238E27FC236}">
              <a16:creationId xmlns:a16="http://schemas.microsoft.com/office/drawing/2014/main" id="{888287A7-4087-42BD-983E-301257BDCABE}"/>
            </a:ext>
          </a:extLst>
        </xdr:cNvPr>
        <xdr:cNvSpPr txBox="1"/>
      </xdr:nvSpPr>
      <xdr:spPr>
        <a:xfrm>
          <a:off x="12164060" y="133146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7620</xdr:rowOff>
    </xdr:from>
    <xdr:ext cx="401955" cy="255905"/>
    <xdr:sp macro="" textlink="">
      <xdr:nvSpPr>
        <xdr:cNvPr id="761" name="n_4aveValue【消防施設】&#10;有形固定資産減価償却率">
          <a:extLst>
            <a:ext uri="{FF2B5EF4-FFF2-40B4-BE49-F238E27FC236}">
              <a16:creationId xmlns:a16="http://schemas.microsoft.com/office/drawing/2014/main" id="{4E2EE6FC-8733-4A50-B18D-765696371A8C}"/>
            </a:ext>
          </a:extLst>
        </xdr:cNvPr>
        <xdr:cNvSpPr txBox="1"/>
      </xdr:nvSpPr>
      <xdr:spPr>
        <a:xfrm>
          <a:off x="11354435" y="132981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82</xdr:row>
      <xdr:rowOff>76200</xdr:rowOff>
    </xdr:from>
    <xdr:ext cx="405130" cy="255905"/>
    <xdr:sp macro="" textlink="">
      <xdr:nvSpPr>
        <xdr:cNvPr id="762" name="n_1mainValue【消防施設】&#10;有形固定資産減価償却率">
          <a:extLst>
            <a:ext uri="{FF2B5EF4-FFF2-40B4-BE49-F238E27FC236}">
              <a16:creationId xmlns:a16="http://schemas.microsoft.com/office/drawing/2014/main" id="{476A8B4C-09BC-434B-A006-B89C5B449F1B}"/>
            </a:ext>
          </a:extLst>
        </xdr:cNvPr>
        <xdr:cNvSpPr txBox="1"/>
      </xdr:nvSpPr>
      <xdr:spPr>
        <a:xfrm>
          <a:off x="13745210" y="133635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63500</xdr:rowOff>
    </xdr:from>
    <xdr:ext cx="401955" cy="255905"/>
    <xdr:sp macro="" textlink="">
      <xdr:nvSpPr>
        <xdr:cNvPr id="763" name="n_2mainValue【消防施設】&#10;有形固定資産減価償却率">
          <a:extLst>
            <a:ext uri="{FF2B5EF4-FFF2-40B4-BE49-F238E27FC236}">
              <a16:creationId xmlns:a16="http://schemas.microsoft.com/office/drawing/2014/main" id="{B7117B71-EE88-4238-A605-E784988D0637}"/>
            </a:ext>
          </a:extLst>
        </xdr:cNvPr>
        <xdr:cNvSpPr txBox="1"/>
      </xdr:nvSpPr>
      <xdr:spPr>
        <a:xfrm>
          <a:off x="12964160" y="130302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40640</xdr:rowOff>
    </xdr:from>
    <xdr:ext cx="401955" cy="255905"/>
    <xdr:sp macro="" textlink="">
      <xdr:nvSpPr>
        <xdr:cNvPr id="764" name="n_3mainValue【消防施設】&#10;有形固定資産減価償却率">
          <a:extLst>
            <a:ext uri="{FF2B5EF4-FFF2-40B4-BE49-F238E27FC236}">
              <a16:creationId xmlns:a16="http://schemas.microsoft.com/office/drawing/2014/main" id="{85AFF99F-1BCC-4891-9D30-2C29DCBA8B5A}"/>
            </a:ext>
          </a:extLst>
        </xdr:cNvPr>
        <xdr:cNvSpPr txBox="1"/>
      </xdr:nvSpPr>
      <xdr:spPr>
        <a:xfrm>
          <a:off x="12164060" y="1300416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23495</xdr:rowOff>
    </xdr:from>
    <xdr:ext cx="401955" cy="259080"/>
    <xdr:sp macro="" textlink="">
      <xdr:nvSpPr>
        <xdr:cNvPr id="765" name="n_4mainValue【消防施設】&#10;有形固定資産減価償却率">
          <a:extLst>
            <a:ext uri="{FF2B5EF4-FFF2-40B4-BE49-F238E27FC236}">
              <a16:creationId xmlns:a16="http://schemas.microsoft.com/office/drawing/2014/main" id="{0643CBAB-846D-4AAF-BD14-B034DD0172D0}"/>
            </a:ext>
          </a:extLst>
        </xdr:cNvPr>
        <xdr:cNvSpPr txBox="1"/>
      </xdr:nvSpPr>
      <xdr:spPr>
        <a:xfrm>
          <a:off x="11354435" y="129901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978EEBEF-4A91-45A8-A210-0FF3CC0D266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A0576C1A-039C-4259-B66C-95591CC29FD8}"/>
            </a:ext>
          </a:extLst>
        </xdr:cNvPr>
        <xdr:cNvSpPr/>
      </xdr:nvSpPr>
      <xdr:spPr>
        <a:xfrm>
          <a:off x="16583025"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57075D9A-CFC4-499A-9CFB-C3F6A3DA09BF}"/>
            </a:ext>
          </a:extLst>
        </xdr:cNvPr>
        <xdr:cNvSpPr/>
      </xdr:nvSpPr>
      <xdr:spPr>
        <a:xfrm>
          <a:off x="16583025"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2A46C3E5-F59F-4A7A-B956-4F1EA59CC64B}"/>
            </a:ext>
          </a:extLst>
        </xdr:cNvPr>
        <xdr:cNvSpPr/>
      </xdr:nvSpPr>
      <xdr:spPr>
        <a:xfrm>
          <a:off x="174879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557EBCB1-9604-46CB-8D5F-11FE22A64257}"/>
            </a:ext>
          </a:extLst>
        </xdr:cNvPr>
        <xdr:cNvSpPr/>
      </xdr:nvSpPr>
      <xdr:spPr>
        <a:xfrm>
          <a:off x="174879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4ACE54A6-B210-4518-8787-203AD4AE39A5}"/>
            </a:ext>
          </a:extLst>
        </xdr:cNvPr>
        <xdr:cNvSpPr/>
      </xdr:nvSpPr>
      <xdr:spPr>
        <a:xfrm>
          <a:off x="18516600" y="11791950"/>
          <a:ext cx="1371600" cy="2381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C4898B11-40F5-410E-A197-9B33BFF309E1}"/>
            </a:ext>
          </a:extLst>
        </xdr:cNvPr>
        <xdr:cNvSpPr/>
      </xdr:nvSpPr>
      <xdr:spPr>
        <a:xfrm>
          <a:off x="18516600" y="11991975"/>
          <a:ext cx="1371600" cy="228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BC9EE948-076C-4044-8D10-A47F842C0B89}"/>
            </a:ext>
          </a:extLst>
        </xdr:cNvPr>
        <xdr:cNvSpPr/>
      </xdr:nvSpPr>
      <xdr:spPr>
        <a:xfrm>
          <a:off x="16459200" y="12249150"/>
          <a:ext cx="4267200" cy="2162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774" name="テキスト ボックス 773">
          <a:extLst>
            <a:ext uri="{FF2B5EF4-FFF2-40B4-BE49-F238E27FC236}">
              <a16:creationId xmlns:a16="http://schemas.microsoft.com/office/drawing/2014/main" id="{E250BC90-C08A-4B8E-846B-00ED25B808D2}"/>
            </a:ext>
          </a:extLst>
        </xdr:cNvPr>
        <xdr:cNvSpPr txBox="1"/>
      </xdr:nvSpPr>
      <xdr:spPr>
        <a:xfrm>
          <a:off x="16440150" y="12068175"/>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2E96C901-345B-4349-A058-C7B09BD38413}"/>
            </a:ext>
          </a:extLst>
        </xdr:cNvPr>
        <xdr:cNvCxnSpPr/>
      </xdr:nvCxnSpPr>
      <xdr:spPr>
        <a:xfrm>
          <a:off x="16459200" y="144113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6198D4E3-AE64-466E-8445-8AD183248E32}"/>
            </a:ext>
          </a:extLst>
        </xdr:cNvPr>
        <xdr:cNvCxnSpPr/>
      </xdr:nvCxnSpPr>
      <xdr:spPr>
        <a:xfrm>
          <a:off x="16459200" y="1404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185" cy="255905"/>
    <xdr:sp macro="" textlink="">
      <xdr:nvSpPr>
        <xdr:cNvPr id="777" name="テキスト ボックス 776">
          <a:extLst>
            <a:ext uri="{FF2B5EF4-FFF2-40B4-BE49-F238E27FC236}">
              <a16:creationId xmlns:a16="http://schemas.microsoft.com/office/drawing/2014/main" id="{77823888-2683-4378-AB66-2A1C42DE6BE0}"/>
            </a:ext>
          </a:extLst>
        </xdr:cNvPr>
        <xdr:cNvSpPr txBox="1"/>
      </xdr:nvSpPr>
      <xdr:spPr>
        <a:xfrm>
          <a:off x="16052165" y="1391348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ADA90ED9-8890-4F67-8085-CC6D20C8A8C8}"/>
            </a:ext>
          </a:extLst>
        </xdr:cNvPr>
        <xdr:cNvCxnSpPr/>
      </xdr:nvCxnSpPr>
      <xdr:spPr>
        <a:xfrm>
          <a:off x="16459200" y="136874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185" cy="259080"/>
    <xdr:sp macro="" textlink="">
      <xdr:nvSpPr>
        <xdr:cNvPr id="779" name="テキスト ボックス 778">
          <a:extLst>
            <a:ext uri="{FF2B5EF4-FFF2-40B4-BE49-F238E27FC236}">
              <a16:creationId xmlns:a16="http://schemas.microsoft.com/office/drawing/2014/main" id="{2A4B90FD-D199-49F1-9D37-CEA3EE65843D}"/>
            </a:ext>
          </a:extLst>
        </xdr:cNvPr>
        <xdr:cNvSpPr txBox="1"/>
      </xdr:nvSpPr>
      <xdr:spPr>
        <a:xfrm>
          <a:off x="16052165" y="135515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7B0324CE-8183-42AD-8943-43104EB53D22}"/>
            </a:ext>
          </a:extLst>
        </xdr:cNvPr>
        <xdr:cNvCxnSpPr/>
      </xdr:nvCxnSpPr>
      <xdr:spPr>
        <a:xfrm>
          <a:off x="16459200" y="133254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185" cy="259080"/>
    <xdr:sp macro="" textlink="">
      <xdr:nvSpPr>
        <xdr:cNvPr id="781" name="テキスト ボックス 780">
          <a:extLst>
            <a:ext uri="{FF2B5EF4-FFF2-40B4-BE49-F238E27FC236}">
              <a16:creationId xmlns:a16="http://schemas.microsoft.com/office/drawing/2014/main" id="{E27D1502-A971-433C-8590-69FF224A0B8C}"/>
            </a:ext>
          </a:extLst>
        </xdr:cNvPr>
        <xdr:cNvSpPr txBox="1"/>
      </xdr:nvSpPr>
      <xdr:spPr>
        <a:xfrm>
          <a:off x="16052165" y="131895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0F436A57-BF2D-4DB7-84FB-D9B500DCABD1}"/>
            </a:ext>
          </a:extLst>
        </xdr:cNvPr>
        <xdr:cNvCxnSpPr/>
      </xdr:nvCxnSpPr>
      <xdr:spPr>
        <a:xfrm>
          <a:off x="16459200" y="129635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185" cy="255905"/>
    <xdr:sp macro="" textlink="">
      <xdr:nvSpPr>
        <xdr:cNvPr id="783" name="テキスト ボックス 782">
          <a:extLst>
            <a:ext uri="{FF2B5EF4-FFF2-40B4-BE49-F238E27FC236}">
              <a16:creationId xmlns:a16="http://schemas.microsoft.com/office/drawing/2014/main" id="{75AC3266-E500-4C79-B3EC-79B07D0FE62D}"/>
            </a:ext>
          </a:extLst>
        </xdr:cNvPr>
        <xdr:cNvSpPr txBox="1"/>
      </xdr:nvSpPr>
      <xdr:spPr>
        <a:xfrm>
          <a:off x="16052165" y="128276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B765B401-52C8-47F9-8C91-1CF5DEC1CBC5}"/>
            </a:ext>
          </a:extLst>
        </xdr:cNvPr>
        <xdr:cNvCxnSpPr/>
      </xdr:nvCxnSpPr>
      <xdr:spPr>
        <a:xfrm>
          <a:off x="16459200" y="1261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185" cy="259080"/>
    <xdr:sp macro="" textlink="">
      <xdr:nvSpPr>
        <xdr:cNvPr id="785" name="テキスト ボックス 784">
          <a:extLst>
            <a:ext uri="{FF2B5EF4-FFF2-40B4-BE49-F238E27FC236}">
              <a16:creationId xmlns:a16="http://schemas.microsoft.com/office/drawing/2014/main" id="{B6A47054-4D59-4A49-B9D1-6BE66FF919D3}"/>
            </a:ext>
          </a:extLst>
        </xdr:cNvPr>
        <xdr:cNvSpPr txBox="1"/>
      </xdr:nvSpPr>
      <xdr:spPr>
        <a:xfrm>
          <a:off x="16052165" y="124752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D955D37F-6785-4F15-951A-9E7FDA95C019}"/>
            </a:ext>
          </a:extLst>
        </xdr:cNvPr>
        <xdr:cNvCxnSpPr/>
      </xdr:nvCxnSpPr>
      <xdr:spPr>
        <a:xfrm>
          <a:off x="16459200" y="12249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787" name="テキスト ボックス 786">
          <a:extLst>
            <a:ext uri="{FF2B5EF4-FFF2-40B4-BE49-F238E27FC236}">
              <a16:creationId xmlns:a16="http://schemas.microsoft.com/office/drawing/2014/main" id="{CB081B26-D395-4D2D-B598-36FEA5443CF8}"/>
            </a:ext>
          </a:extLst>
        </xdr:cNvPr>
        <xdr:cNvSpPr txBox="1"/>
      </xdr:nvSpPr>
      <xdr:spPr>
        <a:xfrm>
          <a:off x="16052165" y="1211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F945F533-4CA0-4413-9AF1-84F237F017B6}"/>
            </a:ext>
          </a:extLst>
        </xdr:cNvPr>
        <xdr:cNvSpPr/>
      </xdr:nvSpPr>
      <xdr:spPr>
        <a:xfrm>
          <a:off x="16459200" y="12249150"/>
          <a:ext cx="4267200" cy="2162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31750</xdr:rowOff>
    </xdr:from>
    <xdr:to>
      <xdr:col>116</xdr:col>
      <xdr:colOff>62865</xdr:colOff>
      <xdr:row>86</xdr:row>
      <xdr:rowOff>0</xdr:rowOff>
    </xdr:to>
    <xdr:cxnSp macro="">
      <xdr:nvCxnSpPr>
        <xdr:cNvPr id="789" name="直線コネクタ 788">
          <a:extLst>
            <a:ext uri="{FF2B5EF4-FFF2-40B4-BE49-F238E27FC236}">
              <a16:creationId xmlns:a16="http://schemas.microsoft.com/office/drawing/2014/main" id="{47442273-75F0-4EDE-B686-CFB24408B179}"/>
            </a:ext>
          </a:extLst>
        </xdr:cNvPr>
        <xdr:cNvCxnSpPr/>
      </xdr:nvCxnSpPr>
      <xdr:spPr>
        <a:xfrm flipV="1">
          <a:off x="19954240" y="1250632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3810</xdr:rowOff>
    </xdr:from>
    <xdr:ext cx="469900" cy="259080"/>
    <xdr:sp macro="" textlink="">
      <xdr:nvSpPr>
        <xdr:cNvPr id="790" name="【消防施設】&#10;一人当たり面積最小値テキスト">
          <a:extLst>
            <a:ext uri="{FF2B5EF4-FFF2-40B4-BE49-F238E27FC236}">
              <a16:creationId xmlns:a16="http://schemas.microsoft.com/office/drawing/2014/main" id="{BDF4CB1D-1FD9-4EC5-929D-0B3C81356F48}"/>
            </a:ext>
          </a:extLst>
        </xdr:cNvPr>
        <xdr:cNvSpPr txBox="1"/>
      </xdr:nvSpPr>
      <xdr:spPr>
        <a:xfrm>
          <a:off x="19992975" y="13942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32ABD742-0DD4-4679-9656-1D02CDDAFDF2}"/>
            </a:ext>
          </a:extLst>
        </xdr:cNvPr>
        <xdr:cNvCxnSpPr/>
      </xdr:nvCxnSpPr>
      <xdr:spPr>
        <a:xfrm>
          <a:off x="19878675" y="139350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149860</xdr:rowOff>
    </xdr:from>
    <xdr:ext cx="469900" cy="259080"/>
    <xdr:sp macro="" textlink="">
      <xdr:nvSpPr>
        <xdr:cNvPr id="792" name="【消防施設】&#10;一人当たり面積最大値テキスト">
          <a:extLst>
            <a:ext uri="{FF2B5EF4-FFF2-40B4-BE49-F238E27FC236}">
              <a16:creationId xmlns:a16="http://schemas.microsoft.com/office/drawing/2014/main" id="{A07393E0-5967-4877-A5FF-E819887C005A}"/>
            </a:ext>
          </a:extLst>
        </xdr:cNvPr>
        <xdr:cNvSpPr txBox="1"/>
      </xdr:nvSpPr>
      <xdr:spPr>
        <a:xfrm>
          <a:off x="19992975" y="12303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34C9D719-FE2B-4A4E-A439-DBEE43568174}"/>
            </a:ext>
          </a:extLst>
        </xdr:cNvPr>
        <xdr:cNvCxnSpPr/>
      </xdr:nvCxnSpPr>
      <xdr:spPr>
        <a:xfrm>
          <a:off x="19878675" y="1250632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124460</xdr:rowOff>
    </xdr:from>
    <xdr:ext cx="469900" cy="259080"/>
    <xdr:sp macro="" textlink="">
      <xdr:nvSpPr>
        <xdr:cNvPr id="794" name="【消防施設】&#10;一人当たり面積平均値テキスト">
          <a:extLst>
            <a:ext uri="{FF2B5EF4-FFF2-40B4-BE49-F238E27FC236}">
              <a16:creationId xmlns:a16="http://schemas.microsoft.com/office/drawing/2014/main" id="{6EE7C1CB-E2A3-4774-9282-C0F4537EA2F0}"/>
            </a:ext>
          </a:extLst>
        </xdr:cNvPr>
        <xdr:cNvSpPr txBox="1"/>
      </xdr:nvSpPr>
      <xdr:spPr>
        <a:xfrm>
          <a:off x="19992975" y="132467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8A6A653D-5DAD-4D2E-813B-539C344A338B}"/>
            </a:ext>
          </a:extLst>
        </xdr:cNvPr>
        <xdr:cNvSpPr/>
      </xdr:nvSpPr>
      <xdr:spPr>
        <a:xfrm>
          <a:off x="19897725" y="133921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C4F38025-FFE8-4F98-A564-D0E7BD65355D}"/>
            </a:ext>
          </a:extLst>
        </xdr:cNvPr>
        <xdr:cNvSpPr/>
      </xdr:nvSpPr>
      <xdr:spPr>
        <a:xfrm>
          <a:off x="19154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CD9D6685-103B-4BB5-850E-F08C5C8390F3}"/>
            </a:ext>
          </a:extLst>
        </xdr:cNvPr>
        <xdr:cNvSpPr/>
      </xdr:nvSpPr>
      <xdr:spPr>
        <a:xfrm>
          <a:off x="18345150" y="1340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0DE95E6D-C4F1-4783-B3B4-C39BAA9A4F52}"/>
            </a:ext>
          </a:extLst>
        </xdr:cNvPr>
        <xdr:cNvSpPr/>
      </xdr:nvSpPr>
      <xdr:spPr>
        <a:xfrm>
          <a:off x="17554575" y="13411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26BEDF14-74E8-4816-9384-43B8E573A2B0}"/>
            </a:ext>
          </a:extLst>
        </xdr:cNvPr>
        <xdr:cNvSpPr/>
      </xdr:nvSpPr>
      <xdr:spPr>
        <a:xfrm>
          <a:off x="16754475" y="13411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00" name="テキスト ボックス 799">
          <a:extLst>
            <a:ext uri="{FF2B5EF4-FFF2-40B4-BE49-F238E27FC236}">
              <a16:creationId xmlns:a16="http://schemas.microsoft.com/office/drawing/2014/main" id="{8E9691BF-F923-446D-ADD7-56AEE8398F8C}"/>
            </a:ext>
          </a:extLst>
        </xdr:cNvPr>
        <xdr:cNvSpPr txBox="1"/>
      </xdr:nvSpPr>
      <xdr:spPr>
        <a:xfrm>
          <a:off x="197834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01" name="テキスト ボックス 800">
          <a:extLst>
            <a:ext uri="{FF2B5EF4-FFF2-40B4-BE49-F238E27FC236}">
              <a16:creationId xmlns:a16="http://schemas.microsoft.com/office/drawing/2014/main" id="{274C30A4-21BF-480A-B5C1-AEFE6727508F}"/>
            </a:ext>
          </a:extLst>
        </xdr:cNvPr>
        <xdr:cNvSpPr txBox="1"/>
      </xdr:nvSpPr>
      <xdr:spPr>
        <a:xfrm>
          <a:off x="190309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02" name="テキスト ボックス 801">
          <a:extLst>
            <a:ext uri="{FF2B5EF4-FFF2-40B4-BE49-F238E27FC236}">
              <a16:creationId xmlns:a16="http://schemas.microsoft.com/office/drawing/2014/main" id="{0446D66E-C993-43B9-944B-70E2B16891AB}"/>
            </a:ext>
          </a:extLst>
        </xdr:cNvPr>
        <xdr:cNvSpPr txBox="1"/>
      </xdr:nvSpPr>
      <xdr:spPr>
        <a:xfrm>
          <a:off x="18221325"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03" name="テキスト ボックス 802">
          <a:extLst>
            <a:ext uri="{FF2B5EF4-FFF2-40B4-BE49-F238E27FC236}">
              <a16:creationId xmlns:a16="http://schemas.microsoft.com/office/drawing/2014/main" id="{08DAC600-8CDE-4B3D-989E-E6E146F7DF60}"/>
            </a:ext>
          </a:extLst>
        </xdr:cNvPr>
        <xdr:cNvSpPr txBox="1"/>
      </xdr:nvSpPr>
      <xdr:spPr>
        <a:xfrm>
          <a:off x="174307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04" name="テキスト ボックス 803">
          <a:extLst>
            <a:ext uri="{FF2B5EF4-FFF2-40B4-BE49-F238E27FC236}">
              <a16:creationId xmlns:a16="http://schemas.microsoft.com/office/drawing/2014/main" id="{123BDFDC-3EE3-44EE-B882-5A71A822EF1E}"/>
            </a:ext>
          </a:extLst>
        </xdr:cNvPr>
        <xdr:cNvSpPr txBox="1"/>
      </xdr:nvSpPr>
      <xdr:spPr>
        <a:xfrm>
          <a:off x="16630650" y="1440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127000</xdr:rowOff>
    </xdr:from>
    <xdr:to>
      <xdr:col>116</xdr:col>
      <xdr:colOff>114300</xdr:colOff>
      <xdr:row>85</xdr:row>
      <xdr:rowOff>57150</xdr:rowOff>
    </xdr:to>
    <xdr:sp macro="" textlink="">
      <xdr:nvSpPr>
        <xdr:cNvPr id="805" name="楕円 804">
          <a:extLst>
            <a:ext uri="{FF2B5EF4-FFF2-40B4-BE49-F238E27FC236}">
              <a16:creationId xmlns:a16="http://schemas.microsoft.com/office/drawing/2014/main" id="{C5F8038D-36D2-4582-9B36-7248F3E7DCAA}"/>
            </a:ext>
          </a:extLst>
        </xdr:cNvPr>
        <xdr:cNvSpPr/>
      </xdr:nvSpPr>
      <xdr:spPr>
        <a:xfrm>
          <a:off x="19897725" y="13735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105410</xdr:rowOff>
    </xdr:from>
    <xdr:ext cx="469900" cy="259080"/>
    <xdr:sp macro="" textlink="">
      <xdr:nvSpPr>
        <xdr:cNvPr id="806" name="【消防施設】&#10;一人当たり面積該当値テキスト">
          <a:extLst>
            <a:ext uri="{FF2B5EF4-FFF2-40B4-BE49-F238E27FC236}">
              <a16:creationId xmlns:a16="http://schemas.microsoft.com/office/drawing/2014/main" id="{E0507E1B-0246-48DB-87B7-DD7351B8C572}"/>
            </a:ext>
          </a:extLst>
        </xdr:cNvPr>
        <xdr:cNvSpPr txBox="1"/>
      </xdr:nvSpPr>
      <xdr:spPr>
        <a:xfrm>
          <a:off x="19992975" y="13713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127000</xdr:rowOff>
    </xdr:from>
    <xdr:to>
      <xdr:col>112</xdr:col>
      <xdr:colOff>38100</xdr:colOff>
      <xdr:row>85</xdr:row>
      <xdr:rowOff>57150</xdr:rowOff>
    </xdr:to>
    <xdr:sp macro="" textlink="">
      <xdr:nvSpPr>
        <xdr:cNvPr id="807" name="楕円 806">
          <a:extLst>
            <a:ext uri="{FF2B5EF4-FFF2-40B4-BE49-F238E27FC236}">
              <a16:creationId xmlns:a16="http://schemas.microsoft.com/office/drawing/2014/main" id="{646971A6-1794-40DC-9BBA-69CAA4ED7525}"/>
            </a:ext>
          </a:extLst>
        </xdr:cNvPr>
        <xdr:cNvSpPr/>
      </xdr:nvSpPr>
      <xdr:spPr>
        <a:xfrm>
          <a:off x="19154775" y="13735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6350</xdr:rowOff>
    </xdr:from>
    <xdr:to>
      <xdr:col>116</xdr:col>
      <xdr:colOff>63500</xdr:colOff>
      <xdr:row>85</xdr:row>
      <xdr:rowOff>6350</xdr:rowOff>
    </xdr:to>
    <xdr:cxnSp macro="">
      <xdr:nvCxnSpPr>
        <xdr:cNvPr id="808" name="直線コネクタ 807">
          <a:extLst>
            <a:ext uri="{FF2B5EF4-FFF2-40B4-BE49-F238E27FC236}">
              <a16:creationId xmlns:a16="http://schemas.microsoft.com/office/drawing/2014/main" id="{1BDB816F-7883-4C73-8A80-ABA14B667386}"/>
            </a:ext>
          </a:extLst>
        </xdr:cNvPr>
        <xdr:cNvCxnSpPr/>
      </xdr:nvCxnSpPr>
      <xdr:spPr>
        <a:xfrm>
          <a:off x="19202400" y="13782675"/>
          <a:ext cx="7524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127000</xdr:rowOff>
    </xdr:from>
    <xdr:to>
      <xdr:col>107</xdr:col>
      <xdr:colOff>101600</xdr:colOff>
      <xdr:row>85</xdr:row>
      <xdr:rowOff>57150</xdr:rowOff>
    </xdr:to>
    <xdr:sp macro="" textlink="">
      <xdr:nvSpPr>
        <xdr:cNvPr id="809" name="楕円 808">
          <a:extLst>
            <a:ext uri="{FF2B5EF4-FFF2-40B4-BE49-F238E27FC236}">
              <a16:creationId xmlns:a16="http://schemas.microsoft.com/office/drawing/2014/main" id="{7FED612D-D1E4-4106-9A9D-331C8A2DBFAA}"/>
            </a:ext>
          </a:extLst>
        </xdr:cNvPr>
        <xdr:cNvSpPr/>
      </xdr:nvSpPr>
      <xdr:spPr>
        <a:xfrm>
          <a:off x="18345150" y="137350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6350</xdr:rowOff>
    </xdr:from>
    <xdr:to>
      <xdr:col>111</xdr:col>
      <xdr:colOff>177800</xdr:colOff>
      <xdr:row>85</xdr:row>
      <xdr:rowOff>6350</xdr:rowOff>
    </xdr:to>
    <xdr:cxnSp macro="">
      <xdr:nvCxnSpPr>
        <xdr:cNvPr id="810" name="直線コネクタ 809">
          <a:extLst>
            <a:ext uri="{FF2B5EF4-FFF2-40B4-BE49-F238E27FC236}">
              <a16:creationId xmlns:a16="http://schemas.microsoft.com/office/drawing/2014/main" id="{B27BB171-0B7E-4998-8211-89C3E14B198C}"/>
            </a:ext>
          </a:extLst>
        </xdr:cNvPr>
        <xdr:cNvCxnSpPr/>
      </xdr:nvCxnSpPr>
      <xdr:spPr>
        <a:xfrm>
          <a:off x="18392775" y="13782675"/>
          <a:ext cx="8096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127000</xdr:rowOff>
    </xdr:from>
    <xdr:to>
      <xdr:col>102</xdr:col>
      <xdr:colOff>165100</xdr:colOff>
      <xdr:row>85</xdr:row>
      <xdr:rowOff>57150</xdr:rowOff>
    </xdr:to>
    <xdr:sp macro="" textlink="">
      <xdr:nvSpPr>
        <xdr:cNvPr id="811" name="楕円 810">
          <a:extLst>
            <a:ext uri="{FF2B5EF4-FFF2-40B4-BE49-F238E27FC236}">
              <a16:creationId xmlns:a16="http://schemas.microsoft.com/office/drawing/2014/main" id="{65EDC9B8-B283-4C0C-903B-CCC5A3F30828}"/>
            </a:ext>
          </a:extLst>
        </xdr:cNvPr>
        <xdr:cNvSpPr/>
      </xdr:nvSpPr>
      <xdr:spPr>
        <a:xfrm>
          <a:off x="17554575" y="13735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6350</xdr:rowOff>
    </xdr:from>
    <xdr:to>
      <xdr:col>107</xdr:col>
      <xdr:colOff>50800</xdr:colOff>
      <xdr:row>85</xdr:row>
      <xdr:rowOff>6350</xdr:rowOff>
    </xdr:to>
    <xdr:cxnSp macro="">
      <xdr:nvCxnSpPr>
        <xdr:cNvPr id="812" name="直線コネクタ 811">
          <a:extLst>
            <a:ext uri="{FF2B5EF4-FFF2-40B4-BE49-F238E27FC236}">
              <a16:creationId xmlns:a16="http://schemas.microsoft.com/office/drawing/2014/main" id="{B36CEDA7-E27B-4511-93E0-57E46F42A490}"/>
            </a:ext>
          </a:extLst>
        </xdr:cNvPr>
        <xdr:cNvCxnSpPr/>
      </xdr:nvCxnSpPr>
      <xdr:spPr>
        <a:xfrm>
          <a:off x="17602200" y="13782675"/>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114300</xdr:rowOff>
    </xdr:from>
    <xdr:to>
      <xdr:col>98</xdr:col>
      <xdr:colOff>38100</xdr:colOff>
      <xdr:row>85</xdr:row>
      <xdr:rowOff>44450</xdr:rowOff>
    </xdr:to>
    <xdr:sp macro="" textlink="">
      <xdr:nvSpPr>
        <xdr:cNvPr id="813" name="楕円 812">
          <a:extLst>
            <a:ext uri="{FF2B5EF4-FFF2-40B4-BE49-F238E27FC236}">
              <a16:creationId xmlns:a16="http://schemas.microsoft.com/office/drawing/2014/main" id="{636A5F55-9BAF-408D-84FF-30955F10A952}"/>
            </a:ext>
          </a:extLst>
        </xdr:cNvPr>
        <xdr:cNvSpPr/>
      </xdr:nvSpPr>
      <xdr:spPr>
        <a:xfrm>
          <a:off x="16754475" y="13725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165100</xdr:rowOff>
    </xdr:from>
    <xdr:to>
      <xdr:col>102</xdr:col>
      <xdr:colOff>114300</xdr:colOff>
      <xdr:row>85</xdr:row>
      <xdr:rowOff>6350</xdr:rowOff>
    </xdr:to>
    <xdr:cxnSp macro="">
      <xdr:nvCxnSpPr>
        <xdr:cNvPr id="814" name="直線コネクタ 813">
          <a:extLst>
            <a:ext uri="{FF2B5EF4-FFF2-40B4-BE49-F238E27FC236}">
              <a16:creationId xmlns:a16="http://schemas.microsoft.com/office/drawing/2014/main" id="{CBD9994D-A0E0-4C63-B882-4992D9D50539}"/>
            </a:ext>
          </a:extLst>
        </xdr:cNvPr>
        <xdr:cNvCxnSpPr/>
      </xdr:nvCxnSpPr>
      <xdr:spPr>
        <a:xfrm>
          <a:off x="16802100" y="13773150"/>
          <a:ext cx="8001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48260</xdr:rowOff>
    </xdr:from>
    <xdr:ext cx="469900" cy="259080"/>
    <xdr:sp macro="" textlink="">
      <xdr:nvSpPr>
        <xdr:cNvPr id="815" name="n_1aveValue【消防施設】&#10;一人当たり面積">
          <a:extLst>
            <a:ext uri="{FF2B5EF4-FFF2-40B4-BE49-F238E27FC236}">
              <a16:creationId xmlns:a16="http://schemas.microsoft.com/office/drawing/2014/main" id="{C0672F53-74D3-45FD-B255-6ACC670EC39D}"/>
            </a:ext>
          </a:extLst>
        </xdr:cNvPr>
        <xdr:cNvSpPr txBox="1"/>
      </xdr:nvSpPr>
      <xdr:spPr>
        <a:xfrm>
          <a:off x="18983325" y="13170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60960</xdr:rowOff>
    </xdr:from>
    <xdr:ext cx="466725" cy="259080"/>
    <xdr:sp macro="" textlink="">
      <xdr:nvSpPr>
        <xdr:cNvPr id="816" name="n_2aveValue【消防施設】&#10;一人当たり面積">
          <a:extLst>
            <a:ext uri="{FF2B5EF4-FFF2-40B4-BE49-F238E27FC236}">
              <a16:creationId xmlns:a16="http://schemas.microsoft.com/office/drawing/2014/main" id="{9DE9C8CD-8961-4E98-ADC5-DADFB3D8F3C2}"/>
            </a:ext>
          </a:extLst>
        </xdr:cNvPr>
        <xdr:cNvSpPr txBox="1"/>
      </xdr:nvSpPr>
      <xdr:spPr>
        <a:xfrm>
          <a:off x="18183225" y="131895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73660</xdr:rowOff>
    </xdr:from>
    <xdr:ext cx="466725" cy="259080"/>
    <xdr:sp macro="" textlink="">
      <xdr:nvSpPr>
        <xdr:cNvPr id="817" name="n_3aveValue【消防施設】&#10;一人当たり面積">
          <a:extLst>
            <a:ext uri="{FF2B5EF4-FFF2-40B4-BE49-F238E27FC236}">
              <a16:creationId xmlns:a16="http://schemas.microsoft.com/office/drawing/2014/main" id="{73424762-B356-4FE4-A8B0-073D3DD0E6F8}"/>
            </a:ext>
          </a:extLst>
        </xdr:cNvPr>
        <xdr:cNvSpPr txBox="1"/>
      </xdr:nvSpPr>
      <xdr:spPr>
        <a:xfrm>
          <a:off x="17383125" y="13199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73660</xdr:rowOff>
    </xdr:from>
    <xdr:ext cx="466725" cy="259080"/>
    <xdr:sp macro="" textlink="">
      <xdr:nvSpPr>
        <xdr:cNvPr id="818" name="n_4aveValue【消防施設】&#10;一人当たり面積">
          <a:extLst>
            <a:ext uri="{FF2B5EF4-FFF2-40B4-BE49-F238E27FC236}">
              <a16:creationId xmlns:a16="http://schemas.microsoft.com/office/drawing/2014/main" id="{3A9A174E-67AB-4DF8-9F6F-C359B835DF80}"/>
            </a:ext>
          </a:extLst>
        </xdr:cNvPr>
        <xdr:cNvSpPr txBox="1"/>
      </xdr:nvSpPr>
      <xdr:spPr>
        <a:xfrm>
          <a:off x="16592550" y="13199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48260</xdr:rowOff>
    </xdr:from>
    <xdr:ext cx="469900" cy="259080"/>
    <xdr:sp macro="" textlink="">
      <xdr:nvSpPr>
        <xdr:cNvPr id="819" name="n_1mainValue【消防施設】&#10;一人当たり面積">
          <a:extLst>
            <a:ext uri="{FF2B5EF4-FFF2-40B4-BE49-F238E27FC236}">
              <a16:creationId xmlns:a16="http://schemas.microsoft.com/office/drawing/2014/main" id="{9BD87DCA-1C0E-45B0-810D-AEF5C69CA828}"/>
            </a:ext>
          </a:extLst>
        </xdr:cNvPr>
        <xdr:cNvSpPr txBox="1"/>
      </xdr:nvSpPr>
      <xdr:spPr>
        <a:xfrm>
          <a:off x="18983325" y="13818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48260</xdr:rowOff>
    </xdr:from>
    <xdr:ext cx="466725" cy="259080"/>
    <xdr:sp macro="" textlink="">
      <xdr:nvSpPr>
        <xdr:cNvPr id="820" name="n_2mainValue【消防施設】&#10;一人当たり面積">
          <a:extLst>
            <a:ext uri="{FF2B5EF4-FFF2-40B4-BE49-F238E27FC236}">
              <a16:creationId xmlns:a16="http://schemas.microsoft.com/office/drawing/2014/main" id="{11A82010-1583-4907-BA25-9C4E8D7746DA}"/>
            </a:ext>
          </a:extLst>
        </xdr:cNvPr>
        <xdr:cNvSpPr txBox="1"/>
      </xdr:nvSpPr>
      <xdr:spPr>
        <a:xfrm>
          <a:off x="18183225" y="138182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48260</xdr:rowOff>
    </xdr:from>
    <xdr:ext cx="466725" cy="259080"/>
    <xdr:sp macro="" textlink="">
      <xdr:nvSpPr>
        <xdr:cNvPr id="821" name="n_3mainValue【消防施設】&#10;一人当たり面積">
          <a:extLst>
            <a:ext uri="{FF2B5EF4-FFF2-40B4-BE49-F238E27FC236}">
              <a16:creationId xmlns:a16="http://schemas.microsoft.com/office/drawing/2014/main" id="{27089201-115F-4C79-B012-0D90156653CD}"/>
            </a:ext>
          </a:extLst>
        </xdr:cNvPr>
        <xdr:cNvSpPr txBox="1"/>
      </xdr:nvSpPr>
      <xdr:spPr>
        <a:xfrm>
          <a:off x="17383125" y="138182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35560</xdr:rowOff>
    </xdr:from>
    <xdr:ext cx="466725" cy="259080"/>
    <xdr:sp macro="" textlink="">
      <xdr:nvSpPr>
        <xdr:cNvPr id="822" name="n_4mainValue【消防施設】&#10;一人当たり面積">
          <a:extLst>
            <a:ext uri="{FF2B5EF4-FFF2-40B4-BE49-F238E27FC236}">
              <a16:creationId xmlns:a16="http://schemas.microsoft.com/office/drawing/2014/main" id="{A9E5218D-E6CC-45EF-95D1-DBA00A230847}"/>
            </a:ext>
          </a:extLst>
        </xdr:cNvPr>
        <xdr:cNvSpPr txBox="1"/>
      </xdr:nvSpPr>
      <xdr:spPr>
        <a:xfrm>
          <a:off x="16592550" y="13808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CD1BA974-C3E2-4703-A48C-C8F210F6F32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F26FA3EF-2FC2-4C1E-B0F5-F8B6493C40D8}"/>
            </a:ext>
          </a:extLst>
        </xdr:cNvPr>
        <xdr:cNvSpPr/>
      </xdr:nvSpPr>
      <xdr:spPr>
        <a:xfrm>
          <a:off x="113157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01EC6BA8-356B-4084-9CC8-9D111193D915}"/>
            </a:ext>
          </a:extLst>
        </xdr:cNvPr>
        <xdr:cNvSpPr/>
      </xdr:nvSpPr>
      <xdr:spPr>
        <a:xfrm>
          <a:off x="113157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246009A3-01EC-4596-AD6B-7B302F0AA3AC}"/>
            </a:ext>
          </a:extLst>
        </xdr:cNvPr>
        <xdr:cNvSpPr/>
      </xdr:nvSpPr>
      <xdr:spPr>
        <a:xfrm>
          <a:off x="122396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8C468395-C275-4029-B084-5BB0D13EB1E2}"/>
            </a:ext>
          </a:extLst>
        </xdr:cNvPr>
        <xdr:cNvSpPr/>
      </xdr:nvSpPr>
      <xdr:spPr>
        <a:xfrm>
          <a:off x="122396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40FC6924-58AA-4EBA-B552-EDC46DF1D67D}"/>
            </a:ext>
          </a:extLst>
        </xdr:cNvPr>
        <xdr:cNvSpPr/>
      </xdr:nvSpPr>
      <xdr:spPr>
        <a:xfrm>
          <a:off x="132683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F20275B4-F8C8-40D5-AC73-D785FF9AC20D}"/>
            </a:ext>
          </a:extLst>
        </xdr:cNvPr>
        <xdr:cNvSpPr/>
      </xdr:nvSpPr>
      <xdr:spPr>
        <a:xfrm>
          <a:off x="132683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3F0C8FB7-2727-4C6C-8337-6B8A2284C000}"/>
            </a:ext>
          </a:extLst>
        </xdr:cNvPr>
        <xdr:cNvSpPr/>
      </xdr:nvSpPr>
      <xdr:spPr>
        <a:xfrm>
          <a:off x="11210925" y="1590675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831" name="テキスト ボックス 830">
          <a:extLst>
            <a:ext uri="{FF2B5EF4-FFF2-40B4-BE49-F238E27FC236}">
              <a16:creationId xmlns:a16="http://schemas.microsoft.com/office/drawing/2014/main" id="{A21AEB4E-32D1-4BC9-AEB1-6DC6515D1744}"/>
            </a:ext>
          </a:extLst>
        </xdr:cNvPr>
        <xdr:cNvSpPr txBox="1"/>
      </xdr:nvSpPr>
      <xdr:spPr>
        <a:xfrm>
          <a:off x="11172825" y="1571625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42B76187-FD43-4D6A-8F8A-D77AA2BAF66E}"/>
            </a:ext>
          </a:extLst>
        </xdr:cNvPr>
        <xdr:cNvCxnSpPr/>
      </xdr:nvCxnSpPr>
      <xdr:spPr>
        <a:xfrm>
          <a:off x="11210925" y="18192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833" name="テキスト ボックス 832">
          <a:extLst>
            <a:ext uri="{FF2B5EF4-FFF2-40B4-BE49-F238E27FC236}">
              <a16:creationId xmlns:a16="http://schemas.microsoft.com/office/drawing/2014/main" id="{962757EA-9E89-48A0-BB23-964380BC249A}"/>
            </a:ext>
          </a:extLst>
        </xdr:cNvPr>
        <xdr:cNvSpPr txBox="1"/>
      </xdr:nvSpPr>
      <xdr:spPr>
        <a:xfrm>
          <a:off x="10794365" y="18047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42D949F3-A893-413A-A477-060C9F635243}"/>
            </a:ext>
          </a:extLst>
        </xdr:cNvPr>
        <xdr:cNvCxnSpPr/>
      </xdr:nvCxnSpPr>
      <xdr:spPr>
        <a:xfrm>
          <a:off x="11210925" y="17811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835" name="テキスト ボックス 834">
          <a:extLst>
            <a:ext uri="{FF2B5EF4-FFF2-40B4-BE49-F238E27FC236}">
              <a16:creationId xmlns:a16="http://schemas.microsoft.com/office/drawing/2014/main" id="{98CE3C86-820F-4515-80F3-EB3FDA503177}"/>
            </a:ext>
          </a:extLst>
        </xdr:cNvPr>
        <xdr:cNvSpPr txBox="1"/>
      </xdr:nvSpPr>
      <xdr:spPr>
        <a:xfrm>
          <a:off x="10794365" y="17666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32F0D7A6-2A3A-4DEE-8554-C7D09FC7C9BD}"/>
            </a:ext>
          </a:extLst>
        </xdr:cNvPr>
        <xdr:cNvCxnSpPr/>
      </xdr:nvCxnSpPr>
      <xdr:spPr>
        <a:xfrm>
          <a:off x="11210925" y="17430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5905"/>
    <xdr:sp macro="" textlink="">
      <xdr:nvSpPr>
        <xdr:cNvPr id="837" name="テキスト ボックス 836">
          <a:extLst>
            <a:ext uri="{FF2B5EF4-FFF2-40B4-BE49-F238E27FC236}">
              <a16:creationId xmlns:a16="http://schemas.microsoft.com/office/drawing/2014/main" id="{FBB26A05-D283-4AE3-8E1F-A5F55B03C6A9}"/>
            </a:ext>
          </a:extLst>
        </xdr:cNvPr>
        <xdr:cNvSpPr txBox="1"/>
      </xdr:nvSpPr>
      <xdr:spPr>
        <a:xfrm>
          <a:off x="10845800" y="172853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FB4FA3AF-61AC-488A-AA42-2AFB42F843B3}"/>
            </a:ext>
          </a:extLst>
        </xdr:cNvPr>
        <xdr:cNvCxnSpPr/>
      </xdr:nvCxnSpPr>
      <xdr:spPr>
        <a:xfrm>
          <a:off x="11210925" y="17049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839" name="テキスト ボックス 838">
          <a:extLst>
            <a:ext uri="{FF2B5EF4-FFF2-40B4-BE49-F238E27FC236}">
              <a16:creationId xmlns:a16="http://schemas.microsoft.com/office/drawing/2014/main" id="{986C90B5-9551-471F-A894-B07056C8F90E}"/>
            </a:ext>
          </a:extLst>
        </xdr:cNvPr>
        <xdr:cNvSpPr txBox="1"/>
      </xdr:nvSpPr>
      <xdr:spPr>
        <a:xfrm>
          <a:off x="10845800" y="16904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E09D5DD3-F6EA-4B93-AABE-0C98A6DF87B6}"/>
            </a:ext>
          </a:extLst>
        </xdr:cNvPr>
        <xdr:cNvCxnSpPr/>
      </xdr:nvCxnSpPr>
      <xdr:spPr>
        <a:xfrm>
          <a:off x="11210925" y="16668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841" name="テキスト ボックス 840">
          <a:extLst>
            <a:ext uri="{FF2B5EF4-FFF2-40B4-BE49-F238E27FC236}">
              <a16:creationId xmlns:a16="http://schemas.microsoft.com/office/drawing/2014/main" id="{323255DF-A004-4D4B-BA31-6375D5DADEA7}"/>
            </a:ext>
          </a:extLst>
        </xdr:cNvPr>
        <xdr:cNvSpPr txBox="1"/>
      </xdr:nvSpPr>
      <xdr:spPr>
        <a:xfrm>
          <a:off x="10845800" y="165233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DF60A973-8033-40FA-A432-CAEB11B1D5B4}"/>
            </a:ext>
          </a:extLst>
        </xdr:cNvPr>
        <xdr:cNvCxnSpPr/>
      </xdr:nvCxnSpPr>
      <xdr:spPr>
        <a:xfrm>
          <a:off x="11210925" y="16287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5905"/>
    <xdr:sp macro="" textlink="">
      <xdr:nvSpPr>
        <xdr:cNvPr id="843" name="テキスト ボックス 842">
          <a:extLst>
            <a:ext uri="{FF2B5EF4-FFF2-40B4-BE49-F238E27FC236}">
              <a16:creationId xmlns:a16="http://schemas.microsoft.com/office/drawing/2014/main" id="{E9B866C7-AA6D-4985-8100-E97B9268D616}"/>
            </a:ext>
          </a:extLst>
        </xdr:cNvPr>
        <xdr:cNvSpPr txBox="1"/>
      </xdr:nvSpPr>
      <xdr:spPr>
        <a:xfrm>
          <a:off x="10845800" y="1614233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9E6D12CA-DCA9-4CBA-A6BF-0D4BD953E461}"/>
            </a:ext>
          </a:extLst>
        </xdr:cNvPr>
        <xdr:cNvCxnSpPr/>
      </xdr:nvCxnSpPr>
      <xdr:spPr>
        <a:xfrm>
          <a:off x="11210925" y="15906750"/>
          <a:ext cx="42195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915" cy="259080"/>
    <xdr:sp macro="" textlink="">
      <xdr:nvSpPr>
        <xdr:cNvPr id="845" name="テキスト ボックス 844">
          <a:extLst>
            <a:ext uri="{FF2B5EF4-FFF2-40B4-BE49-F238E27FC236}">
              <a16:creationId xmlns:a16="http://schemas.microsoft.com/office/drawing/2014/main" id="{AEAB743C-65F4-417F-8FEE-925C9BEE5320}"/>
            </a:ext>
          </a:extLst>
        </xdr:cNvPr>
        <xdr:cNvSpPr txBox="1"/>
      </xdr:nvSpPr>
      <xdr:spPr>
        <a:xfrm>
          <a:off x="10903585" y="15761335"/>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A4A950F7-0A97-4563-944A-E62B3B4202F2}"/>
            </a:ext>
          </a:extLst>
        </xdr:cNvPr>
        <xdr:cNvSpPr/>
      </xdr:nvSpPr>
      <xdr:spPr>
        <a:xfrm>
          <a:off x="11210925" y="1590675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19050</xdr:rowOff>
    </xdr:from>
    <xdr:to>
      <xdr:col>85</xdr:col>
      <xdr:colOff>126365</xdr:colOff>
      <xdr:row>107</xdr:row>
      <xdr:rowOff>102870</xdr:rowOff>
    </xdr:to>
    <xdr:cxnSp macro="">
      <xdr:nvCxnSpPr>
        <xdr:cNvPr id="847" name="直線コネクタ 846">
          <a:extLst>
            <a:ext uri="{FF2B5EF4-FFF2-40B4-BE49-F238E27FC236}">
              <a16:creationId xmlns:a16="http://schemas.microsoft.com/office/drawing/2014/main" id="{2743078D-A849-471F-B69C-2FDD3F9B81E3}"/>
            </a:ext>
          </a:extLst>
        </xdr:cNvPr>
        <xdr:cNvCxnSpPr/>
      </xdr:nvCxnSpPr>
      <xdr:spPr>
        <a:xfrm flipV="1">
          <a:off x="14696440" y="16306800"/>
          <a:ext cx="0" cy="1287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106680</xdr:rowOff>
    </xdr:from>
    <xdr:ext cx="405130" cy="259080"/>
    <xdr:sp macro="" textlink="">
      <xdr:nvSpPr>
        <xdr:cNvPr id="848" name="【庁舎】&#10;有形固定資産減価償却率最小値テキスト">
          <a:extLst>
            <a:ext uri="{FF2B5EF4-FFF2-40B4-BE49-F238E27FC236}">
              <a16:creationId xmlns:a16="http://schemas.microsoft.com/office/drawing/2014/main" id="{9D5C9F88-61EF-4968-BE5D-EBE8566F215C}"/>
            </a:ext>
          </a:extLst>
        </xdr:cNvPr>
        <xdr:cNvSpPr txBox="1"/>
      </xdr:nvSpPr>
      <xdr:spPr>
        <a:xfrm>
          <a:off x="14735175" y="17591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396BB377-AF15-43F0-98FE-8F54AB97BAF9}"/>
            </a:ext>
          </a:extLst>
        </xdr:cNvPr>
        <xdr:cNvCxnSpPr/>
      </xdr:nvCxnSpPr>
      <xdr:spPr>
        <a:xfrm>
          <a:off x="14611350" y="175939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137160</xdr:rowOff>
    </xdr:from>
    <xdr:ext cx="405130" cy="259080"/>
    <xdr:sp macro="" textlink="">
      <xdr:nvSpPr>
        <xdr:cNvPr id="850" name="【庁舎】&#10;有形固定資産減価償却率最大値テキスト">
          <a:extLst>
            <a:ext uri="{FF2B5EF4-FFF2-40B4-BE49-F238E27FC236}">
              <a16:creationId xmlns:a16="http://schemas.microsoft.com/office/drawing/2014/main" id="{5E8FBFF0-8369-41A6-BE9D-487245F0A3AB}"/>
            </a:ext>
          </a:extLst>
        </xdr:cNvPr>
        <xdr:cNvSpPr txBox="1"/>
      </xdr:nvSpPr>
      <xdr:spPr>
        <a:xfrm>
          <a:off x="14735175" y="160851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04CC84F4-00FC-4819-B65E-9E666CCF6D1D}"/>
            </a:ext>
          </a:extLst>
        </xdr:cNvPr>
        <xdr:cNvCxnSpPr/>
      </xdr:nvCxnSpPr>
      <xdr:spPr>
        <a:xfrm>
          <a:off x="14611350" y="163068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83820</xdr:rowOff>
    </xdr:from>
    <xdr:ext cx="405130" cy="259080"/>
    <xdr:sp macro="" textlink="">
      <xdr:nvSpPr>
        <xdr:cNvPr id="852" name="【庁舎】&#10;有形固定資産減価償却率平均値テキスト">
          <a:extLst>
            <a:ext uri="{FF2B5EF4-FFF2-40B4-BE49-F238E27FC236}">
              <a16:creationId xmlns:a16="http://schemas.microsoft.com/office/drawing/2014/main" id="{B704D360-D0F8-49A6-99E6-A9F19D127479}"/>
            </a:ext>
          </a:extLst>
        </xdr:cNvPr>
        <xdr:cNvSpPr txBox="1"/>
      </xdr:nvSpPr>
      <xdr:spPr>
        <a:xfrm>
          <a:off x="14735175" y="168890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105410</xdr:rowOff>
    </xdr:from>
    <xdr:to>
      <xdr:col>85</xdr:col>
      <xdr:colOff>177800</xdr:colOff>
      <xdr:row>104</xdr:row>
      <xdr:rowOff>35560</xdr:rowOff>
    </xdr:to>
    <xdr:sp macro="" textlink="">
      <xdr:nvSpPr>
        <xdr:cNvPr id="853" name="フローチャート: 判断 852">
          <a:extLst>
            <a:ext uri="{FF2B5EF4-FFF2-40B4-BE49-F238E27FC236}">
              <a16:creationId xmlns:a16="http://schemas.microsoft.com/office/drawing/2014/main" id="{4963054F-8295-4CB1-9263-9BB4DD05B9A4}"/>
            </a:ext>
          </a:extLst>
        </xdr:cNvPr>
        <xdr:cNvSpPr/>
      </xdr:nvSpPr>
      <xdr:spPr>
        <a:xfrm>
          <a:off x="14649450" y="169043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83505E72-7A11-4A23-A1AB-E3A21B2936FF}"/>
            </a:ext>
          </a:extLst>
        </xdr:cNvPr>
        <xdr:cNvSpPr/>
      </xdr:nvSpPr>
      <xdr:spPr>
        <a:xfrm>
          <a:off x="13887450" y="16915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F9B0E0DC-3E27-43BB-BFB3-75221F22F5A0}"/>
            </a:ext>
          </a:extLst>
        </xdr:cNvPr>
        <xdr:cNvSpPr/>
      </xdr:nvSpPr>
      <xdr:spPr>
        <a:xfrm>
          <a:off x="13096875" y="169068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3D6FFE4B-7D5F-471B-9395-AFFADA505F23}"/>
            </a:ext>
          </a:extLst>
        </xdr:cNvPr>
        <xdr:cNvSpPr/>
      </xdr:nvSpPr>
      <xdr:spPr>
        <a:xfrm>
          <a:off x="12296775" y="168751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D2F80BC4-0B54-427D-A024-EC9BD9A32B8D}"/>
            </a:ext>
          </a:extLst>
        </xdr:cNvPr>
        <xdr:cNvSpPr/>
      </xdr:nvSpPr>
      <xdr:spPr>
        <a:xfrm>
          <a:off x="11487150" y="16851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58" name="テキスト ボックス 857">
          <a:extLst>
            <a:ext uri="{FF2B5EF4-FFF2-40B4-BE49-F238E27FC236}">
              <a16:creationId xmlns:a16="http://schemas.microsoft.com/office/drawing/2014/main" id="{C5B2C645-8701-4C95-8B7B-BA81EA171E81}"/>
            </a:ext>
          </a:extLst>
        </xdr:cNvPr>
        <xdr:cNvSpPr txBox="1"/>
      </xdr:nvSpPr>
      <xdr:spPr>
        <a:xfrm>
          <a:off x="14525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59" name="テキスト ボックス 858">
          <a:extLst>
            <a:ext uri="{FF2B5EF4-FFF2-40B4-BE49-F238E27FC236}">
              <a16:creationId xmlns:a16="http://schemas.microsoft.com/office/drawing/2014/main" id="{3DF4BD72-A019-49BC-913F-D336495C3F6D}"/>
            </a:ext>
          </a:extLst>
        </xdr:cNvPr>
        <xdr:cNvSpPr txBox="1"/>
      </xdr:nvSpPr>
      <xdr:spPr>
        <a:xfrm>
          <a:off x="137636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0" name="テキスト ボックス 859">
          <a:extLst>
            <a:ext uri="{FF2B5EF4-FFF2-40B4-BE49-F238E27FC236}">
              <a16:creationId xmlns:a16="http://schemas.microsoft.com/office/drawing/2014/main" id="{26372E88-8E5C-4380-9A71-41CD37146292}"/>
            </a:ext>
          </a:extLst>
        </xdr:cNvPr>
        <xdr:cNvSpPr txBox="1"/>
      </xdr:nvSpPr>
      <xdr:spPr>
        <a:xfrm>
          <a:off x="129730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61" name="テキスト ボックス 860">
          <a:extLst>
            <a:ext uri="{FF2B5EF4-FFF2-40B4-BE49-F238E27FC236}">
              <a16:creationId xmlns:a16="http://schemas.microsoft.com/office/drawing/2014/main" id="{3EB503FA-4FE9-47BE-9E93-6A87A147F074}"/>
            </a:ext>
          </a:extLst>
        </xdr:cNvPr>
        <xdr:cNvSpPr txBox="1"/>
      </xdr:nvSpPr>
      <xdr:spPr>
        <a:xfrm>
          <a:off x="12172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62" name="テキスト ボックス 861">
          <a:extLst>
            <a:ext uri="{FF2B5EF4-FFF2-40B4-BE49-F238E27FC236}">
              <a16:creationId xmlns:a16="http://schemas.microsoft.com/office/drawing/2014/main" id="{414CD26B-D5A6-4AC3-9B3D-B6BFA8FF3659}"/>
            </a:ext>
          </a:extLst>
        </xdr:cNvPr>
        <xdr:cNvSpPr txBox="1"/>
      </xdr:nvSpPr>
      <xdr:spPr>
        <a:xfrm>
          <a:off x="11363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73025</xdr:rowOff>
    </xdr:from>
    <xdr:to>
      <xdr:col>85</xdr:col>
      <xdr:colOff>177800</xdr:colOff>
      <xdr:row>104</xdr:row>
      <xdr:rowOff>3175</xdr:rowOff>
    </xdr:to>
    <xdr:sp macro="" textlink="">
      <xdr:nvSpPr>
        <xdr:cNvPr id="863" name="楕円 862">
          <a:extLst>
            <a:ext uri="{FF2B5EF4-FFF2-40B4-BE49-F238E27FC236}">
              <a16:creationId xmlns:a16="http://schemas.microsoft.com/office/drawing/2014/main" id="{41DC38B1-28F6-47C3-81B9-B0E200CEECAA}"/>
            </a:ext>
          </a:extLst>
        </xdr:cNvPr>
        <xdr:cNvSpPr/>
      </xdr:nvSpPr>
      <xdr:spPr>
        <a:xfrm>
          <a:off x="14649450" y="168751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95885</xdr:rowOff>
    </xdr:from>
    <xdr:ext cx="405130" cy="259080"/>
    <xdr:sp macro="" textlink="">
      <xdr:nvSpPr>
        <xdr:cNvPr id="864" name="【庁舎】&#10;有形固定資産減価償却率該当値テキスト">
          <a:extLst>
            <a:ext uri="{FF2B5EF4-FFF2-40B4-BE49-F238E27FC236}">
              <a16:creationId xmlns:a16="http://schemas.microsoft.com/office/drawing/2014/main" id="{FF4B0DB7-8461-470E-AD91-5773DE87EF88}"/>
            </a:ext>
          </a:extLst>
        </xdr:cNvPr>
        <xdr:cNvSpPr txBox="1"/>
      </xdr:nvSpPr>
      <xdr:spPr>
        <a:xfrm>
          <a:off x="14735175" y="167265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93980</xdr:rowOff>
    </xdr:from>
    <xdr:to>
      <xdr:col>81</xdr:col>
      <xdr:colOff>101600</xdr:colOff>
      <xdr:row>104</xdr:row>
      <xdr:rowOff>24130</xdr:rowOff>
    </xdr:to>
    <xdr:sp macro="" textlink="">
      <xdr:nvSpPr>
        <xdr:cNvPr id="865" name="楕円 864">
          <a:extLst>
            <a:ext uri="{FF2B5EF4-FFF2-40B4-BE49-F238E27FC236}">
              <a16:creationId xmlns:a16="http://schemas.microsoft.com/office/drawing/2014/main" id="{6EBB27C9-6D8B-4EEF-9EF4-D9F54A763CC0}"/>
            </a:ext>
          </a:extLst>
        </xdr:cNvPr>
        <xdr:cNvSpPr/>
      </xdr:nvSpPr>
      <xdr:spPr>
        <a:xfrm>
          <a:off x="13887450" y="168960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123825</xdr:rowOff>
    </xdr:from>
    <xdr:to>
      <xdr:col>85</xdr:col>
      <xdr:colOff>127000</xdr:colOff>
      <xdr:row>103</xdr:row>
      <xdr:rowOff>144780</xdr:rowOff>
    </xdr:to>
    <xdr:cxnSp macro="">
      <xdr:nvCxnSpPr>
        <xdr:cNvPr id="866" name="直線コネクタ 865">
          <a:extLst>
            <a:ext uri="{FF2B5EF4-FFF2-40B4-BE49-F238E27FC236}">
              <a16:creationId xmlns:a16="http://schemas.microsoft.com/office/drawing/2014/main" id="{22B1C6C7-DE08-4C6E-8CB8-CF0AD1D8A319}"/>
            </a:ext>
          </a:extLst>
        </xdr:cNvPr>
        <xdr:cNvCxnSpPr/>
      </xdr:nvCxnSpPr>
      <xdr:spPr>
        <a:xfrm flipV="1">
          <a:off x="13935075" y="16922750"/>
          <a:ext cx="762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57785</xdr:rowOff>
    </xdr:from>
    <xdr:to>
      <xdr:col>76</xdr:col>
      <xdr:colOff>165100</xdr:colOff>
      <xdr:row>103</xdr:row>
      <xdr:rowOff>159385</xdr:rowOff>
    </xdr:to>
    <xdr:sp macro="" textlink="">
      <xdr:nvSpPr>
        <xdr:cNvPr id="867" name="楕円 866">
          <a:extLst>
            <a:ext uri="{FF2B5EF4-FFF2-40B4-BE49-F238E27FC236}">
              <a16:creationId xmlns:a16="http://schemas.microsoft.com/office/drawing/2014/main" id="{BEBEB7AF-42E7-46FA-A1C4-88999208E100}"/>
            </a:ext>
          </a:extLst>
        </xdr:cNvPr>
        <xdr:cNvSpPr/>
      </xdr:nvSpPr>
      <xdr:spPr>
        <a:xfrm>
          <a:off x="13096875" y="168598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109220</xdr:rowOff>
    </xdr:from>
    <xdr:to>
      <xdr:col>81</xdr:col>
      <xdr:colOff>50800</xdr:colOff>
      <xdr:row>103</xdr:row>
      <xdr:rowOff>144780</xdr:rowOff>
    </xdr:to>
    <xdr:cxnSp macro="">
      <xdr:nvCxnSpPr>
        <xdr:cNvPr id="868" name="直線コネクタ 867">
          <a:extLst>
            <a:ext uri="{FF2B5EF4-FFF2-40B4-BE49-F238E27FC236}">
              <a16:creationId xmlns:a16="http://schemas.microsoft.com/office/drawing/2014/main" id="{8303EF64-8B61-46F4-9A67-290B5CF6EB06}"/>
            </a:ext>
          </a:extLst>
        </xdr:cNvPr>
        <xdr:cNvCxnSpPr/>
      </xdr:nvCxnSpPr>
      <xdr:spPr>
        <a:xfrm>
          <a:off x="13144500" y="16908145"/>
          <a:ext cx="79057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13970</xdr:rowOff>
    </xdr:from>
    <xdr:to>
      <xdr:col>72</xdr:col>
      <xdr:colOff>38100</xdr:colOff>
      <xdr:row>103</xdr:row>
      <xdr:rowOff>115570</xdr:rowOff>
    </xdr:to>
    <xdr:sp macro="" textlink="">
      <xdr:nvSpPr>
        <xdr:cNvPr id="869" name="楕円 868">
          <a:extLst>
            <a:ext uri="{FF2B5EF4-FFF2-40B4-BE49-F238E27FC236}">
              <a16:creationId xmlns:a16="http://schemas.microsoft.com/office/drawing/2014/main" id="{830AC76D-24A4-4788-8BF8-0EF43629D06F}"/>
            </a:ext>
          </a:extLst>
        </xdr:cNvPr>
        <xdr:cNvSpPr/>
      </xdr:nvSpPr>
      <xdr:spPr>
        <a:xfrm>
          <a:off x="12296775" y="168128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64770</xdr:rowOff>
    </xdr:from>
    <xdr:to>
      <xdr:col>76</xdr:col>
      <xdr:colOff>114300</xdr:colOff>
      <xdr:row>103</xdr:row>
      <xdr:rowOff>109220</xdr:rowOff>
    </xdr:to>
    <xdr:cxnSp macro="">
      <xdr:nvCxnSpPr>
        <xdr:cNvPr id="870" name="直線コネクタ 869">
          <a:extLst>
            <a:ext uri="{FF2B5EF4-FFF2-40B4-BE49-F238E27FC236}">
              <a16:creationId xmlns:a16="http://schemas.microsoft.com/office/drawing/2014/main" id="{F77906F3-126B-4A0D-8E07-3F51BB31D6C5}"/>
            </a:ext>
          </a:extLst>
        </xdr:cNvPr>
        <xdr:cNvCxnSpPr/>
      </xdr:nvCxnSpPr>
      <xdr:spPr>
        <a:xfrm>
          <a:off x="12344400" y="16870045"/>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147320</xdr:rowOff>
    </xdr:from>
    <xdr:to>
      <xdr:col>67</xdr:col>
      <xdr:colOff>101600</xdr:colOff>
      <xdr:row>103</xdr:row>
      <xdr:rowOff>77470</xdr:rowOff>
    </xdr:to>
    <xdr:sp macro="" textlink="">
      <xdr:nvSpPr>
        <xdr:cNvPr id="871" name="楕円 870">
          <a:extLst>
            <a:ext uri="{FF2B5EF4-FFF2-40B4-BE49-F238E27FC236}">
              <a16:creationId xmlns:a16="http://schemas.microsoft.com/office/drawing/2014/main" id="{E269B66F-9836-4B1C-AFC5-9735D90F3788}"/>
            </a:ext>
          </a:extLst>
        </xdr:cNvPr>
        <xdr:cNvSpPr/>
      </xdr:nvSpPr>
      <xdr:spPr>
        <a:xfrm>
          <a:off x="11487150" y="167747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26670</xdr:rowOff>
    </xdr:from>
    <xdr:to>
      <xdr:col>71</xdr:col>
      <xdr:colOff>177800</xdr:colOff>
      <xdr:row>103</xdr:row>
      <xdr:rowOff>64770</xdr:rowOff>
    </xdr:to>
    <xdr:cxnSp macro="">
      <xdr:nvCxnSpPr>
        <xdr:cNvPr id="872" name="直線コネクタ 871">
          <a:extLst>
            <a:ext uri="{FF2B5EF4-FFF2-40B4-BE49-F238E27FC236}">
              <a16:creationId xmlns:a16="http://schemas.microsoft.com/office/drawing/2014/main" id="{D040ED0C-8E8C-4306-9811-E0C7FDDA733E}"/>
            </a:ext>
          </a:extLst>
        </xdr:cNvPr>
        <xdr:cNvCxnSpPr/>
      </xdr:nvCxnSpPr>
      <xdr:spPr>
        <a:xfrm>
          <a:off x="11534775" y="16831945"/>
          <a:ext cx="80962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34290</xdr:rowOff>
    </xdr:from>
    <xdr:ext cx="405130" cy="259080"/>
    <xdr:sp macro="" textlink="">
      <xdr:nvSpPr>
        <xdr:cNvPr id="873" name="n_1aveValue【庁舎】&#10;有形固定資産減価償却率">
          <a:extLst>
            <a:ext uri="{FF2B5EF4-FFF2-40B4-BE49-F238E27FC236}">
              <a16:creationId xmlns:a16="http://schemas.microsoft.com/office/drawing/2014/main" id="{F31C9334-9FE3-48E8-AE7D-57C096B639A8}"/>
            </a:ext>
          </a:extLst>
        </xdr:cNvPr>
        <xdr:cNvSpPr txBox="1"/>
      </xdr:nvSpPr>
      <xdr:spPr>
        <a:xfrm>
          <a:off x="13745210" y="17004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22860</xdr:rowOff>
    </xdr:from>
    <xdr:ext cx="401955" cy="259080"/>
    <xdr:sp macro="" textlink="">
      <xdr:nvSpPr>
        <xdr:cNvPr id="874" name="n_2aveValue【庁舎】&#10;有形固定資産減価償却率">
          <a:extLst>
            <a:ext uri="{FF2B5EF4-FFF2-40B4-BE49-F238E27FC236}">
              <a16:creationId xmlns:a16="http://schemas.microsoft.com/office/drawing/2014/main" id="{6E248D47-6472-4D15-994D-298927F527B9}"/>
            </a:ext>
          </a:extLst>
        </xdr:cNvPr>
        <xdr:cNvSpPr txBox="1"/>
      </xdr:nvSpPr>
      <xdr:spPr>
        <a:xfrm>
          <a:off x="12964160" y="169995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166370</xdr:rowOff>
    </xdr:from>
    <xdr:ext cx="401955" cy="255905"/>
    <xdr:sp macro="" textlink="">
      <xdr:nvSpPr>
        <xdr:cNvPr id="875" name="n_3aveValue【庁舎】&#10;有形固定資産減価償却率">
          <a:extLst>
            <a:ext uri="{FF2B5EF4-FFF2-40B4-BE49-F238E27FC236}">
              <a16:creationId xmlns:a16="http://schemas.microsoft.com/office/drawing/2014/main" id="{81FAE6FD-DC11-4A4E-AD7D-6F803186FEAC}"/>
            </a:ext>
          </a:extLst>
        </xdr:cNvPr>
        <xdr:cNvSpPr txBox="1"/>
      </xdr:nvSpPr>
      <xdr:spPr>
        <a:xfrm>
          <a:off x="12164060" y="169652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139065</xdr:rowOff>
    </xdr:from>
    <xdr:ext cx="401955" cy="259080"/>
    <xdr:sp macro="" textlink="">
      <xdr:nvSpPr>
        <xdr:cNvPr id="876" name="n_4aveValue【庁舎】&#10;有形固定資産減価償却率">
          <a:extLst>
            <a:ext uri="{FF2B5EF4-FFF2-40B4-BE49-F238E27FC236}">
              <a16:creationId xmlns:a16="http://schemas.microsoft.com/office/drawing/2014/main" id="{9674A475-50BD-475F-AFE5-A96377BA8C1D}"/>
            </a:ext>
          </a:extLst>
        </xdr:cNvPr>
        <xdr:cNvSpPr txBox="1"/>
      </xdr:nvSpPr>
      <xdr:spPr>
        <a:xfrm>
          <a:off x="11354435" y="169443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40640</xdr:rowOff>
    </xdr:from>
    <xdr:ext cx="405130" cy="255905"/>
    <xdr:sp macro="" textlink="">
      <xdr:nvSpPr>
        <xdr:cNvPr id="877" name="n_1mainValue【庁舎】&#10;有形固定資産減価償却率">
          <a:extLst>
            <a:ext uri="{FF2B5EF4-FFF2-40B4-BE49-F238E27FC236}">
              <a16:creationId xmlns:a16="http://schemas.microsoft.com/office/drawing/2014/main" id="{1081E70F-234D-4E71-A60B-575B02D3889A}"/>
            </a:ext>
          </a:extLst>
        </xdr:cNvPr>
        <xdr:cNvSpPr txBox="1"/>
      </xdr:nvSpPr>
      <xdr:spPr>
        <a:xfrm>
          <a:off x="13745210" y="166712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4445</xdr:rowOff>
    </xdr:from>
    <xdr:ext cx="401955" cy="259080"/>
    <xdr:sp macro="" textlink="">
      <xdr:nvSpPr>
        <xdr:cNvPr id="878" name="n_2mainValue【庁舎】&#10;有形固定資産減価償却率">
          <a:extLst>
            <a:ext uri="{FF2B5EF4-FFF2-40B4-BE49-F238E27FC236}">
              <a16:creationId xmlns:a16="http://schemas.microsoft.com/office/drawing/2014/main" id="{2DE1613C-3B75-47C7-A4CD-4B46B1A188A1}"/>
            </a:ext>
          </a:extLst>
        </xdr:cNvPr>
        <xdr:cNvSpPr txBox="1"/>
      </xdr:nvSpPr>
      <xdr:spPr>
        <a:xfrm>
          <a:off x="12964160" y="166382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132080</xdr:rowOff>
    </xdr:from>
    <xdr:ext cx="401955" cy="255905"/>
    <xdr:sp macro="" textlink="">
      <xdr:nvSpPr>
        <xdr:cNvPr id="879" name="n_3mainValue【庁舎】&#10;有形固定資産減価償却率">
          <a:extLst>
            <a:ext uri="{FF2B5EF4-FFF2-40B4-BE49-F238E27FC236}">
              <a16:creationId xmlns:a16="http://schemas.microsoft.com/office/drawing/2014/main" id="{E1E2BE66-ED7C-481D-AD93-6EDB18D099E5}"/>
            </a:ext>
          </a:extLst>
        </xdr:cNvPr>
        <xdr:cNvSpPr txBox="1"/>
      </xdr:nvSpPr>
      <xdr:spPr>
        <a:xfrm>
          <a:off x="12164060" y="165912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101</xdr:row>
      <xdr:rowOff>93980</xdr:rowOff>
    </xdr:from>
    <xdr:ext cx="401955" cy="259080"/>
    <xdr:sp macro="" textlink="">
      <xdr:nvSpPr>
        <xdr:cNvPr id="880" name="n_4mainValue【庁舎】&#10;有形固定資産減価償却率">
          <a:extLst>
            <a:ext uri="{FF2B5EF4-FFF2-40B4-BE49-F238E27FC236}">
              <a16:creationId xmlns:a16="http://schemas.microsoft.com/office/drawing/2014/main" id="{18AF88CF-57D0-484B-A977-EE1701C25A0C}"/>
            </a:ext>
          </a:extLst>
        </xdr:cNvPr>
        <xdr:cNvSpPr txBox="1"/>
      </xdr:nvSpPr>
      <xdr:spPr>
        <a:xfrm>
          <a:off x="11354435" y="16553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F8A59E25-14A7-4B6E-9FD6-D9FD848252C3}"/>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48FBA606-34D5-4D32-991C-483B5A0E1EEA}"/>
            </a:ext>
          </a:extLst>
        </xdr:cNvPr>
        <xdr:cNvSpPr/>
      </xdr:nvSpPr>
      <xdr:spPr>
        <a:xfrm>
          <a:off x="16583025"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A3AA525B-4F5C-4C6F-8E42-27F8BD24FA8D}"/>
            </a:ext>
          </a:extLst>
        </xdr:cNvPr>
        <xdr:cNvSpPr/>
      </xdr:nvSpPr>
      <xdr:spPr>
        <a:xfrm>
          <a:off x="16583025"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7C6BFF6D-EFE4-4AB3-8513-0C13648C58A2}"/>
            </a:ext>
          </a:extLst>
        </xdr:cNvPr>
        <xdr:cNvSpPr/>
      </xdr:nvSpPr>
      <xdr:spPr>
        <a:xfrm>
          <a:off x="174879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2663D3CA-41D3-417B-84C6-EE1449E98E8E}"/>
            </a:ext>
          </a:extLst>
        </xdr:cNvPr>
        <xdr:cNvSpPr/>
      </xdr:nvSpPr>
      <xdr:spPr>
        <a:xfrm>
          <a:off x="174879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16F010D8-CA40-47DC-8F3D-DD7D8099A843}"/>
            </a:ext>
          </a:extLst>
        </xdr:cNvPr>
        <xdr:cNvSpPr/>
      </xdr:nvSpPr>
      <xdr:spPr>
        <a:xfrm>
          <a:off x="18516600" y="15420975"/>
          <a:ext cx="13716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D6A59303-F48A-43A9-BC3E-B1B8464B53D6}"/>
            </a:ext>
          </a:extLst>
        </xdr:cNvPr>
        <xdr:cNvSpPr/>
      </xdr:nvSpPr>
      <xdr:spPr>
        <a:xfrm>
          <a:off x="18516600" y="1563052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458C06A2-90F9-4500-81A2-AAABE8956B30}"/>
            </a:ext>
          </a:extLst>
        </xdr:cNvPr>
        <xdr:cNvSpPr/>
      </xdr:nvSpPr>
      <xdr:spPr>
        <a:xfrm>
          <a:off x="16459200" y="1590675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89" name="テキスト ボックス 888">
          <a:extLst>
            <a:ext uri="{FF2B5EF4-FFF2-40B4-BE49-F238E27FC236}">
              <a16:creationId xmlns:a16="http://schemas.microsoft.com/office/drawing/2014/main" id="{4B6A7C1F-0CD9-4609-A76F-19633791EF11}"/>
            </a:ext>
          </a:extLst>
        </xdr:cNvPr>
        <xdr:cNvSpPr txBox="1"/>
      </xdr:nvSpPr>
      <xdr:spPr>
        <a:xfrm>
          <a:off x="16440150" y="1571625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F60E2D69-122F-4278-80D3-FF3556C90330}"/>
            </a:ext>
          </a:extLst>
        </xdr:cNvPr>
        <xdr:cNvCxnSpPr/>
      </xdr:nvCxnSpPr>
      <xdr:spPr>
        <a:xfrm>
          <a:off x="16459200" y="18192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9C7E9ABC-B9F2-4E91-99C6-90785F86EF8D}"/>
            </a:ext>
          </a:extLst>
        </xdr:cNvPr>
        <xdr:cNvCxnSpPr/>
      </xdr:nvCxnSpPr>
      <xdr:spPr>
        <a:xfrm>
          <a:off x="16459200" y="17811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892" name="テキスト ボックス 891">
          <a:extLst>
            <a:ext uri="{FF2B5EF4-FFF2-40B4-BE49-F238E27FC236}">
              <a16:creationId xmlns:a16="http://schemas.microsoft.com/office/drawing/2014/main" id="{D52F0E7F-F2F3-4703-BC17-1E2198959B02}"/>
            </a:ext>
          </a:extLst>
        </xdr:cNvPr>
        <xdr:cNvSpPr txBox="1"/>
      </xdr:nvSpPr>
      <xdr:spPr>
        <a:xfrm>
          <a:off x="16052165" y="17666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9CE81902-7D60-48D0-A140-8E0E1B66EE07}"/>
            </a:ext>
          </a:extLst>
        </xdr:cNvPr>
        <xdr:cNvCxnSpPr/>
      </xdr:nvCxnSpPr>
      <xdr:spPr>
        <a:xfrm>
          <a:off x="16459200" y="17430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894" name="テキスト ボックス 893">
          <a:extLst>
            <a:ext uri="{FF2B5EF4-FFF2-40B4-BE49-F238E27FC236}">
              <a16:creationId xmlns:a16="http://schemas.microsoft.com/office/drawing/2014/main" id="{654F58FF-3755-415D-B2C2-7C61034AC42A}"/>
            </a:ext>
          </a:extLst>
        </xdr:cNvPr>
        <xdr:cNvSpPr txBox="1"/>
      </xdr:nvSpPr>
      <xdr:spPr>
        <a:xfrm>
          <a:off x="16052165" y="172853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CC621825-CE2E-471C-98A4-E0F2C9456D73}"/>
            </a:ext>
          </a:extLst>
        </xdr:cNvPr>
        <xdr:cNvCxnSpPr/>
      </xdr:nvCxnSpPr>
      <xdr:spPr>
        <a:xfrm>
          <a:off x="16459200" y="17049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896" name="テキスト ボックス 895">
          <a:extLst>
            <a:ext uri="{FF2B5EF4-FFF2-40B4-BE49-F238E27FC236}">
              <a16:creationId xmlns:a16="http://schemas.microsoft.com/office/drawing/2014/main" id="{10A6DD55-63C7-4164-9EBD-076F0E23A149}"/>
            </a:ext>
          </a:extLst>
        </xdr:cNvPr>
        <xdr:cNvSpPr txBox="1"/>
      </xdr:nvSpPr>
      <xdr:spPr>
        <a:xfrm>
          <a:off x="16052165" y="16904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A1945CEC-2654-49F7-A3BE-B768458EAE12}"/>
            </a:ext>
          </a:extLst>
        </xdr:cNvPr>
        <xdr:cNvCxnSpPr/>
      </xdr:nvCxnSpPr>
      <xdr:spPr>
        <a:xfrm>
          <a:off x="16459200" y="16668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898" name="テキスト ボックス 897">
          <a:extLst>
            <a:ext uri="{FF2B5EF4-FFF2-40B4-BE49-F238E27FC236}">
              <a16:creationId xmlns:a16="http://schemas.microsoft.com/office/drawing/2014/main" id="{F075E355-70AB-42A2-9391-605AE1EA3413}"/>
            </a:ext>
          </a:extLst>
        </xdr:cNvPr>
        <xdr:cNvSpPr txBox="1"/>
      </xdr:nvSpPr>
      <xdr:spPr>
        <a:xfrm>
          <a:off x="16052165" y="16523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A602DD9F-985B-4FC1-8FBA-9BB30FC3066F}"/>
            </a:ext>
          </a:extLst>
        </xdr:cNvPr>
        <xdr:cNvCxnSpPr/>
      </xdr:nvCxnSpPr>
      <xdr:spPr>
        <a:xfrm>
          <a:off x="16459200" y="1628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900" name="テキスト ボックス 899">
          <a:extLst>
            <a:ext uri="{FF2B5EF4-FFF2-40B4-BE49-F238E27FC236}">
              <a16:creationId xmlns:a16="http://schemas.microsoft.com/office/drawing/2014/main" id="{CC6D0A70-1A15-457F-BB17-3258CFB0CBBB}"/>
            </a:ext>
          </a:extLst>
        </xdr:cNvPr>
        <xdr:cNvSpPr txBox="1"/>
      </xdr:nvSpPr>
      <xdr:spPr>
        <a:xfrm>
          <a:off x="16052165" y="1614233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FFEDCE5D-15BA-4DD6-88F4-F2E4AF653B78}"/>
            </a:ext>
          </a:extLst>
        </xdr:cNvPr>
        <xdr:cNvCxnSpPr/>
      </xdr:nvCxnSpPr>
      <xdr:spPr>
        <a:xfrm>
          <a:off x="16459200" y="15906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902" name="テキスト ボックス 901">
          <a:extLst>
            <a:ext uri="{FF2B5EF4-FFF2-40B4-BE49-F238E27FC236}">
              <a16:creationId xmlns:a16="http://schemas.microsoft.com/office/drawing/2014/main" id="{30C9CC64-AE07-457C-B777-A1E811ED266A}"/>
            </a:ext>
          </a:extLst>
        </xdr:cNvPr>
        <xdr:cNvSpPr txBox="1"/>
      </xdr:nvSpPr>
      <xdr:spPr>
        <a:xfrm>
          <a:off x="16052165" y="157613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CAEE7094-AB7B-426E-A24E-B26FCB9AAD59}"/>
            </a:ext>
          </a:extLst>
        </xdr:cNvPr>
        <xdr:cNvSpPr/>
      </xdr:nvSpPr>
      <xdr:spPr>
        <a:xfrm>
          <a:off x="16459200" y="1590675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140970</xdr:rowOff>
    </xdr:from>
    <xdr:to>
      <xdr:col>116</xdr:col>
      <xdr:colOff>62865</xdr:colOff>
      <xdr:row>107</xdr:row>
      <xdr:rowOff>57150</xdr:rowOff>
    </xdr:to>
    <xdr:cxnSp macro="">
      <xdr:nvCxnSpPr>
        <xdr:cNvPr id="904" name="直線コネクタ 903">
          <a:extLst>
            <a:ext uri="{FF2B5EF4-FFF2-40B4-BE49-F238E27FC236}">
              <a16:creationId xmlns:a16="http://schemas.microsoft.com/office/drawing/2014/main" id="{C61EEC17-94E3-4F5B-893E-3B4273B1300C}"/>
            </a:ext>
          </a:extLst>
        </xdr:cNvPr>
        <xdr:cNvCxnSpPr/>
      </xdr:nvCxnSpPr>
      <xdr:spPr>
        <a:xfrm flipV="1">
          <a:off x="19954240" y="16431895"/>
          <a:ext cx="0" cy="1113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60960</xdr:rowOff>
    </xdr:from>
    <xdr:ext cx="469900" cy="259080"/>
    <xdr:sp macro="" textlink="">
      <xdr:nvSpPr>
        <xdr:cNvPr id="905" name="【庁舎】&#10;一人当たり面積最小値テキスト">
          <a:extLst>
            <a:ext uri="{FF2B5EF4-FFF2-40B4-BE49-F238E27FC236}">
              <a16:creationId xmlns:a16="http://schemas.microsoft.com/office/drawing/2014/main" id="{A42106D7-1BC5-49DE-B0FA-4271C4003DC6}"/>
            </a:ext>
          </a:extLst>
        </xdr:cNvPr>
        <xdr:cNvSpPr txBox="1"/>
      </xdr:nvSpPr>
      <xdr:spPr>
        <a:xfrm>
          <a:off x="19992975" y="175520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0.070</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FB3FAC1F-C2B4-4098-A438-4045650E0D9B}"/>
            </a:ext>
          </a:extLst>
        </xdr:cNvPr>
        <xdr:cNvCxnSpPr/>
      </xdr:nvCxnSpPr>
      <xdr:spPr>
        <a:xfrm>
          <a:off x="19878675" y="175450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87630</xdr:rowOff>
    </xdr:from>
    <xdr:ext cx="469900" cy="255905"/>
    <xdr:sp macro="" textlink="">
      <xdr:nvSpPr>
        <xdr:cNvPr id="907" name="【庁舎】&#10;一人当たり面積最大値テキスト">
          <a:extLst>
            <a:ext uri="{FF2B5EF4-FFF2-40B4-BE49-F238E27FC236}">
              <a16:creationId xmlns:a16="http://schemas.microsoft.com/office/drawing/2014/main" id="{07CC2631-F1AD-47DB-9420-2F0D00ED1FBC}"/>
            </a:ext>
          </a:extLst>
        </xdr:cNvPr>
        <xdr:cNvSpPr txBox="1"/>
      </xdr:nvSpPr>
      <xdr:spPr>
        <a:xfrm>
          <a:off x="19992975" y="162007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21F6F9B9-6401-42C8-97BB-ADF450B142DC}"/>
            </a:ext>
          </a:extLst>
        </xdr:cNvPr>
        <xdr:cNvCxnSpPr/>
      </xdr:nvCxnSpPr>
      <xdr:spPr>
        <a:xfrm>
          <a:off x="19878675" y="164318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26670</xdr:rowOff>
    </xdr:from>
    <xdr:ext cx="469900" cy="259080"/>
    <xdr:sp macro="" textlink="">
      <xdr:nvSpPr>
        <xdr:cNvPr id="909" name="【庁舎】&#10;一人当たり面積平均値テキスト">
          <a:extLst>
            <a:ext uri="{FF2B5EF4-FFF2-40B4-BE49-F238E27FC236}">
              <a16:creationId xmlns:a16="http://schemas.microsoft.com/office/drawing/2014/main" id="{320761FD-D0B7-44B8-AE92-2B46283171BB}"/>
            </a:ext>
          </a:extLst>
        </xdr:cNvPr>
        <xdr:cNvSpPr txBox="1"/>
      </xdr:nvSpPr>
      <xdr:spPr>
        <a:xfrm>
          <a:off x="19992975" y="171748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48260</xdr:rowOff>
    </xdr:from>
    <xdr:to>
      <xdr:col>116</xdr:col>
      <xdr:colOff>114300</xdr:colOff>
      <xdr:row>105</xdr:row>
      <xdr:rowOff>149860</xdr:rowOff>
    </xdr:to>
    <xdr:sp macro="" textlink="">
      <xdr:nvSpPr>
        <xdr:cNvPr id="910" name="フローチャート: 判断 909">
          <a:extLst>
            <a:ext uri="{FF2B5EF4-FFF2-40B4-BE49-F238E27FC236}">
              <a16:creationId xmlns:a16="http://schemas.microsoft.com/office/drawing/2014/main" id="{840D5C90-C463-4A95-87EE-7E65368F0846}"/>
            </a:ext>
          </a:extLst>
        </xdr:cNvPr>
        <xdr:cNvSpPr/>
      </xdr:nvSpPr>
      <xdr:spPr>
        <a:xfrm>
          <a:off x="19897725" y="1719008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5D540F5C-0C64-45B9-97EC-BB09E5EE20A9}"/>
            </a:ext>
          </a:extLst>
        </xdr:cNvPr>
        <xdr:cNvSpPr/>
      </xdr:nvSpPr>
      <xdr:spPr>
        <a:xfrm>
          <a:off x="19154775" y="17200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59690</xdr:rowOff>
    </xdr:from>
    <xdr:to>
      <xdr:col>107</xdr:col>
      <xdr:colOff>101600</xdr:colOff>
      <xdr:row>105</xdr:row>
      <xdr:rowOff>161290</xdr:rowOff>
    </xdr:to>
    <xdr:sp macro="" textlink="">
      <xdr:nvSpPr>
        <xdr:cNvPr id="912" name="フローチャート: 判断 911">
          <a:extLst>
            <a:ext uri="{FF2B5EF4-FFF2-40B4-BE49-F238E27FC236}">
              <a16:creationId xmlns:a16="http://schemas.microsoft.com/office/drawing/2014/main" id="{EB47C2DE-D0C5-4C5F-AA8C-7D56B930AED7}"/>
            </a:ext>
          </a:extLst>
        </xdr:cNvPr>
        <xdr:cNvSpPr/>
      </xdr:nvSpPr>
      <xdr:spPr>
        <a:xfrm>
          <a:off x="18345150" y="172046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67310</xdr:rowOff>
    </xdr:from>
    <xdr:to>
      <xdr:col>102</xdr:col>
      <xdr:colOff>165100</xdr:colOff>
      <xdr:row>105</xdr:row>
      <xdr:rowOff>168910</xdr:rowOff>
    </xdr:to>
    <xdr:sp macro="" textlink="">
      <xdr:nvSpPr>
        <xdr:cNvPr id="913" name="フローチャート: 判断 912">
          <a:extLst>
            <a:ext uri="{FF2B5EF4-FFF2-40B4-BE49-F238E27FC236}">
              <a16:creationId xmlns:a16="http://schemas.microsoft.com/office/drawing/2014/main" id="{5CD7C287-5639-49CB-A373-0EE25DCB05D6}"/>
            </a:ext>
          </a:extLst>
        </xdr:cNvPr>
        <xdr:cNvSpPr/>
      </xdr:nvSpPr>
      <xdr:spPr>
        <a:xfrm>
          <a:off x="17554575" y="172091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C6EF5A62-48D0-48FE-9E9A-29656F28D210}"/>
            </a:ext>
          </a:extLst>
        </xdr:cNvPr>
        <xdr:cNvSpPr/>
      </xdr:nvSpPr>
      <xdr:spPr>
        <a:xfrm>
          <a:off x="16754475" y="17219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15" name="テキスト ボックス 914">
          <a:extLst>
            <a:ext uri="{FF2B5EF4-FFF2-40B4-BE49-F238E27FC236}">
              <a16:creationId xmlns:a16="http://schemas.microsoft.com/office/drawing/2014/main" id="{5A2E316D-39A0-40C3-9DF7-11BE9BEB7F39}"/>
            </a:ext>
          </a:extLst>
        </xdr:cNvPr>
        <xdr:cNvSpPr txBox="1"/>
      </xdr:nvSpPr>
      <xdr:spPr>
        <a:xfrm>
          <a:off x="197834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16" name="テキスト ボックス 915">
          <a:extLst>
            <a:ext uri="{FF2B5EF4-FFF2-40B4-BE49-F238E27FC236}">
              <a16:creationId xmlns:a16="http://schemas.microsoft.com/office/drawing/2014/main" id="{F02F404C-3524-4030-A36C-ED8FA9E568FC}"/>
            </a:ext>
          </a:extLst>
        </xdr:cNvPr>
        <xdr:cNvSpPr txBox="1"/>
      </xdr:nvSpPr>
      <xdr:spPr>
        <a:xfrm>
          <a:off x="190309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17" name="テキスト ボックス 916">
          <a:extLst>
            <a:ext uri="{FF2B5EF4-FFF2-40B4-BE49-F238E27FC236}">
              <a16:creationId xmlns:a16="http://schemas.microsoft.com/office/drawing/2014/main" id="{8FCA2B3C-79A0-41A9-BBD9-986999FB9CDE}"/>
            </a:ext>
          </a:extLst>
        </xdr:cNvPr>
        <xdr:cNvSpPr txBox="1"/>
      </xdr:nvSpPr>
      <xdr:spPr>
        <a:xfrm>
          <a:off x="18221325"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18" name="テキスト ボックス 917">
          <a:extLst>
            <a:ext uri="{FF2B5EF4-FFF2-40B4-BE49-F238E27FC236}">
              <a16:creationId xmlns:a16="http://schemas.microsoft.com/office/drawing/2014/main" id="{EEA774AA-02F7-479A-B56A-65E37F350751}"/>
            </a:ext>
          </a:extLst>
        </xdr:cNvPr>
        <xdr:cNvSpPr txBox="1"/>
      </xdr:nvSpPr>
      <xdr:spPr>
        <a:xfrm>
          <a:off x="174307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19" name="テキスト ボックス 918">
          <a:extLst>
            <a:ext uri="{FF2B5EF4-FFF2-40B4-BE49-F238E27FC236}">
              <a16:creationId xmlns:a16="http://schemas.microsoft.com/office/drawing/2014/main" id="{32F96DB0-DAAC-4905-B46B-2EE220ACB2B5}"/>
            </a:ext>
          </a:extLst>
        </xdr:cNvPr>
        <xdr:cNvSpPr txBox="1"/>
      </xdr:nvSpPr>
      <xdr:spPr>
        <a:xfrm>
          <a:off x="16630650" y="18190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132080</xdr:rowOff>
    </xdr:from>
    <xdr:to>
      <xdr:col>116</xdr:col>
      <xdr:colOff>114300</xdr:colOff>
      <xdr:row>104</xdr:row>
      <xdr:rowOff>62230</xdr:rowOff>
    </xdr:to>
    <xdr:sp macro="" textlink="">
      <xdr:nvSpPr>
        <xdr:cNvPr id="920" name="楕円 919">
          <a:extLst>
            <a:ext uri="{FF2B5EF4-FFF2-40B4-BE49-F238E27FC236}">
              <a16:creationId xmlns:a16="http://schemas.microsoft.com/office/drawing/2014/main" id="{4218AA41-FA81-47E3-BD1A-1FBFF56EE7A1}"/>
            </a:ext>
          </a:extLst>
        </xdr:cNvPr>
        <xdr:cNvSpPr/>
      </xdr:nvSpPr>
      <xdr:spPr>
        <a:xfrm>
          <a:off x="19897725" y="16934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154940</xdr:rowOff>
    </xdr:from>
    <xdr:ext cx="469900" cy="255905"/>
    <xdr:sp macro="" textlink="">
      <xdr:nvSpPr>
        <xdr:cNvPr id="921" name="【庁舎】&#10;一人当たり面積該当値テキスト">
          <a:extLst>
            <a:ext uri="{FF2B5EF4-FFF2-40B4-BE49-F238E27FC236}">
              <a16:creationId xmlns:a16="http://schemas.microsoft.com/office/drawing/2014/main" id="{09BCFDD0-0F88-4AF3-A194-0DFBBCD38306}"/>
            </a:ext>
          </a:extLst>
        </xdr:cNvPr>
        <xdr:cNvSpPr txBox="1"/>
      </xdr:nvSpPr>
      <xdr:spPr>
        <a:xfrm>
          <a:off x="19992975" y="167855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2540</xdr:rowOff>
    </xdr:from>
    <xdr:to>
      <xdr:col>112</xdr:col>
      <xdr:colOff>38100</xdr:colOff>
      <xdr:row>104</xdr:row>
      <xdr:rowOff>104140</xdr:rowOff>
    </xdr:to>
    <xdr:sp macro="" textlink="">
      <xdr:nvSpPr>
        <xdr:cNvPr id="922" name="楕円 921">
          <a:extLst>
            <a:ext uri="{FF2B5EF4-FFF2-40B4-BE49-F238E27FC236}">
              <a16:creationId xmlns:a16="http://schemas.microsoft.com/office/drawing/2014/main" id="{19C05A08-7618-46EE-9A77-00F98E491D3C}"/>
            </a:ext>
          </a:extLst>
        </xdr:cNvPr>
        <xdr:cNvSpPr/>
      </xdr:nvSpPr>
      <xdr:spPr>
        <a:xfrm>
          <a:off x="19154775" y="169760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11430</xdr:rowOff>
    </xdr:from>
    <xdr:to>
      <xdr:col>116</xdr:col>
      <xdr:colOff>63500</xdr:colOff>
      <xdr:row>104</xdr:row>
      <xdr:rowOff>53340</xdr:rowOff>
    </xdr:to>
    <xdr:cxnSp macro="">
      <xdr:nvCxnSpPr>
        <xdr:cNvPr id="923" name="直線コネクタ 922">
          <a:extLst>
            <a:ext uri="{FF2B5EF4-FFF2-40B4-BE49-F238E27FC236}">
              <a16:creationId xmlns:a16="http://schemas.microsoft.com/office/drawing/2014/main" id="{B43282ED-4A8D-47AF-9055-5B5FD1F0C4D8}"/>
            </a:ext>
          </a:extLst>
        </xdr:cNvPr>
        <xdr:cNvCxnSpPr/>
      </xdr:nvCxnSpPr>
      <xdr:spPr>
        <a:xfrm flipV="1">
          <a:off x="19202400" y="16981805"/>
          <a:ext cx="75247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143510</xdr:rowOff>
    </xdr:from>
    <xdr:to>
      <xdr:col>107</xdr:col>
      <xdr:colOff>101600</xdr:colOff>
      <xdr:row>104</xdr:row>
      <xdr:rowOff>73660</xdr:rowOff>
    </xdr:to>
    <xdr:sp macro="" textlink="">
      <xdr:nvSpPr>
        <xdr:cNvPr id="924" name="楕円 923">
          <a:extLst>
            <a:ext uri="{FF2B5EF4-FFF2-40B4-BE49-F238E27FC236}">
              <a16:creationId xmlns:a16="http://schemas.microsoft.com/office/drawing/2014/main" id="{046544CD-C80B-4AD1-A5BD-348C8B2AD7D9}"/>
            </a:ext>
          </a:extLst>
        </xdr:cNvPr>
        <xdr:cNvSpPr/>
      </xdr:nvSpPr>
      <xdr:spPr>
        <a:xfrm>
          <a:off x="18345150" y="169424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22860</xdr:rowOff>
    </xdr:from>
    <xdr:to>
      <xdr:col>111</xdr:col>
      <xdr:colOff>177800</xdr:colOff>
      <xdr:row>104</xdr:row>
      <xdr:rowOff>53340</xdr:rowOff>
    </xdr:to>
    <xdr:cxnSp macro="">
      <xdr:nvCxnSpPr>
        <xdr:cNvPr id="925" name="直線コネクタ 924">
          <a:extLst>
            <a:ext uri="{FF2B5EF4-FFF2-40B4-BE49-F238E27FC236}">
              <a16:creationId xmlns:a16="http://schemas.microsoft.com/office/drawing/2014/main" id="{2521A346-FB62-47EB-9266-FBC118FB238E}"/>
            </a:ext>
          </a:extLst>
        </xdr:cNvPr>
        <xdr:cNvCxnSpPr/>
      </xdr:nvCxnSpPr>
      <xdr:spPr>
        <a:xfrm>
          <a:off x="18392775" y="16999585"/>
          <a:ext cx="8096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10160</xdr:rowOff>
    </xdr:from>
    <xdr:to>
      <xdr:col>102</xdr:col>
      <xdr:colOff>165100</xdr:colOff>
      <xdr:row>104</xdr:row>
      <xdr:rowOff>111760</xdr:rowOff>
    </xdr:to>
    <xdr:sp macro="" textlink="">
      <xdr:nvSpPr>
        <xdr:cNvPr id="926" name="楕円 925">
          <a:extLst>
            <a:ext uri="{FF2B5EF4-FFF2-40B4-BE49-F238E27FC236}">
              <a16:creationId xmlns:a16="http://schemas.microsoft.com/office/drawing/2014/main" id="{4853195D-A66F-49F1-B2EA-316A3E013965}"/>
            </a:ext>
          </a:extLst>
        </xdr:cNvPr>
        <xdr:cNvSpPr/>
      </xdr:nvSpPr>
      <xdr:spPr>
        <a:xfrm>
          <a:off x="17554575" y="169805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22860</xdr:rowOff>
    </xdr:from>
    <xdr:to>
      <xdr:col>107</xdr:col>
      <xdr:colOff>50800</xdr:colOff>
      <xdr:row>104</xdr:row>
      <xdr:rowOff>60960</xdr:rowOff>
    </xdr:to>
    <xdr:cxnSp macro="">
      <xdr:nvCxnSpPr>
        <xdr:cNvPr id="927" name="直線コネクタ 926">
          <a:extLst>
            <a:ext uri="{FF2B5EF4-FFF2-40B4-BE49-F238E27FC236}">
              <a16:creationId xmlns:a16="http://schemas.microsoft.com/office/drawing/2014/main" id="{5719976F-5B87-4EE7-8467-21059E972345}"/>
            </a:ext>
          </a:extLst>
        </xdr:cNvPr>
        <xdr:cNvCxnSpPr/>
      </xdr:nvCxnSpPr>
      <xdr:spPr>
        <a:xfrm flipV="1">
          <a:off x="17602200" y="16999585"/>
          <a:ext cx="790575"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13970</xdr:rowOff>
    </xdr:from>
    <xdr:to>
      <xdr:col>98</xdr:col>
      <xdr:colOff>38100</xdr:colOff>
      <xdr:row>104</xdr:row>
      <xdr:rowOff>115570</xdr:rowOff>
    </xdr:to>
    <xdr:sp macro="" textlink="">
      <xdr:nvSpPr>
        <xdr:cNvPr id="928" name="楕円 927">
          <a:extLst>
            <a:ext uri="{FF2B5EF4-FFF2-40B4-BE49-F238E27FC236}">
              <a16:creationId xmlns:a16="http://schemas.microsoft.com/office/drawing/2014/main" id="{CA9347C5-9591-46EE-A695-6B20C77EB356}"/>
            </a:ext>
          </a:extLst>
        </xdr:cNvPr>
        <xdr:cNvSpPr/>
      </xdr:nvSpPr>
      <xdr:spPr>
        <a:xfrm>
          <a:off x="16754475" y="169843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60960</xdr:rowOff>
    </xdr:from>
    <xdr:to>
      <xdr:col>102</xdr:col>
      <xdr:colOff>114300</xdr:colOff>
      <xdr:row>104</xdr:row>
      <xdr:rowOff>64770</xdr:rowOff>
    </xdr:to>
    <xdr:cxnSp macro="">
      <xdr:nvCxnSpPr>
        <xdr:cNvPr id="929" name="直線コネクタ 928">
          <a:extLst>
            <a:ext uri="{FF2B5EF4-FFF2-40B4-BE49-F238E27FC236}">
              <a16:creationId xmlns:a16="http://schemas.microsoft.com/office/drawing/2014/main" id="{367B777F-3185-471D-8FFB-D8ED3FABF142}"/>
            </a:ext>
          </a:extLst>
        </xdr:cNvPr>
        <xdr:cNvCxnSpPr/>
      </xdr:nvCxnSpPr>
      <xdr:spPr>
        <a:xfrm flipV="1">
          <a:off x="16802100" y="1703768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148590</xdr:rowOff>
    </xdr:from>
    <xdr:ext cx="469900" cy="259080"/>
    <xdr:sp macro="" textlink="">
      <xdr:nvSpPr>
        <xdr:cNvPr id="930" name="n_1aveValue【庁舎】&#10;一人当たり面積">
          <a:extLst>
            <a:ext uri="{FF2B5EF4-FFF2-40B4-BE49-F238E27FC236}">
              <a16:creationId xmlns:a16="http://schemas.microsoft.com/office/drawing/2014/main" id="{24574C11-B45C-4C03-B15D-423D5E16F9BE}"/>
            </a:ext>
          </a:extLst>
        </xdr:cNvPr>
        <xdr:cNvSpPr txBox="1"/>
      </xdr:nvSpPr>
      <xdr:spPr>
        <a:xfrm>
          <a:off x="18983325" y="172904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152400</xdr:rowOff>
    </xdr:from>
    <xdr:ext cx="466725" cy="259080"/>
    <xdr:sp macro="" textlink="">
      <xdr:nvSpPr>
        <xdr:cNvPr id="931" name="n_2aveValue【庁舎】&#10;一人当たり面積">
          <a:extLst>
            <a:ext uri="{FF2B5EF4-FFF2-40B4-BE49-F238E27FC236}">
              <a16:creationId xmlns:a16="http://schemas.microsoft.com/office/drawing/2014/main" id="{26A90241-BF1C-4A74-AB91-05FE4769CE95}"/>
            </a:ext>
          </a:extLst>
        </xdr:cNvPr>
        <xdr:cNvSpPr txBox="1"/>
      </xdr:nvSpPr>
      <xdr:spPr>
        <a:xfrm>
          <a:off x="18183225" y="172974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160020</xdr:rowOff>
    </xdr:from>
    <xdr:ext cx="466725" cy="259080"/>
    <xdr:sp macro="" textlink="">
      <xdr:nvSpPr>
        <xdr:cNvPr id="932" name="n_3aveValue【庁舎】&#10;一人当たり面積">
          <a:extLst>
            <a:ext uri="{FF2B5EF4-FFF2-40B4-BE49-F238E27FC236}">
              <a16:creationId xmlns:a16="http://schemas.microsoft.com/office/drawing/2014/main" id="{ACC60F3F-ADC7-455A-A83F-5679A5ED04EB}"/>
            </a:ext>
          </a:extLst>
        </xdr:cNvPr>
        <xdr:cNvSpPr txBox="1"/>
      </xdr:nvSpPr>
      <xdr:spPr>
        <a:xfrm>
          <a:off x="17383125" y="173081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167640</xdr:rowOff>
    </xdr:from>
    <xdr:ext cx="466725" cy="255905"/>
    <xdr:sp macro="" textlink="">
      <xdr:nvSpPr>
        <xdr:cNvPr id="933" name="n_4aveValue【庁舎】&#10;一人当たり面積">
          <a:extLst>
            <a:ext uri="{FF2B5EF4-FFF2-40B4-BE49-F238E27FC236}">
              <a16:creationId xmlns:a16="http://schemas.microsoft.com/office/drawing/2014/main" id="{AE7C1F7E-E5B0-4622-A8A6-B0567C3AA9FC}"/>
            </a:ext>
          </a:extLst>
        </xdr:cNvPr>
        <xdr:cNvSpPr txBox="1"/>
      </xdr:nvSpPr>
      <xdr:spPr>
        <a:xfrm>
          <a:off x="16592550" y="173094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120650</xdr:rowOff>
    </xdr:from>
    <xdr:ext cx="469900" cy="255905"/>
    <xdr:sp macro="" textlink="">
      <xdr:nvSpPr>
        <xdr:cNvPr id="934" name="n_1mainValue【庁舎】&#10;一人当たり面積">
          <a:extLst>
            <a:ext uri="{FF2B5EF4-FFF2-40B4-BE49-F238E27FC236}">
              <a16:creationId xmlns:a16="http://schemas.microsoft.com/office/drawing/2014/main" id="{05B89FCC-34F1-4042-A8F9-BED50425F1D5}"/>
            </a:ext>
          </a:extLst>
        </xdr:cNvPr>
        <xdr:cNvSpPr txBox="1"/>
      </xdr:nvSpPr>
      <xdr:spPr>
        <a:xfrm>
          <a:off x="18983325" y="1675447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90170</xdr:rowOff>
    </xdr:from>
    <xdr:ext cx="466725" cy="259080"/>
    <xdr:sp macro="" textlink="">
      <xdr:nvSpPr>
        <xdr:cNvPr id="935" name="n_2mainValue【庁舎】&#10;一人当たり面積">
          <a:extLst>
            <a:ext uri="{FF2B5EF4-FFF2-40B4-BE49-F238E27FC236}">
              <a16:creationId xmlns:a16="http://schemas.microsoft.com/office/drawing/2014/main" id="{ACDEAEB8-D89E-476F-8238-B2EF3CB5D2A7}"/>
            </a:ext>
          </a:extLst>
        </xdr:cNvPr>
        <xdr:cNvSpPr txBox="1"/>
      </xdr:nvSpPr>
      <xdr:spPr>
        <a:xfrm>
          <a:off x="18183225" y="167176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128270</xdr:rowOff>
    </xdr:from>
    <xdr:ext cx="466725" cy="259080"/>
    <xdr:sp macro="" textlink="">
      <xdr:nvSpPr>
        <xdr:cNvPr id="936" name="n_3mainValue【庁舎】&#10;一人当たり面積">
          <a:extLst>
            <a:ext uri="{FF2B5EF4-FFF2-40B4-BE49-F238E27FC236}">
              <a16:creationId xmlns:a16="http://schemas.microsoft.com/office/drawing/2014/main" id="{D0473048-369E-4DD9-A598-86C400DAD18E}"/>
            </a:ext>
          </a:extLst>
        </xdr:cNvPr>
        <xdr:cNvSpPr txBox="1"/>
      </xdr:nvSpPr>
      <xdr:spPr>
        <a:xfrm>
          <a:off x="17383125" y="167557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132080</xdr:rowOff>
    </xdr:from>
    <xdr:ext cx="466725" cy="255905"/>
    <xdr:sp macro="" textlink="">
      <xdr:nvSpPr>
        <xdr:cNvPr id="937" name="n_4mainValue【庁舎】&#10;一人当たり面積">
          <a:extLst>
            <a:ext uri="{FF2B5EF4-FFF2-40B4-BE49-F238E27FC236}">
              <a16:creationId xmlns:a16="http://schemas.microsoft.com/office/drawing/2014/main" id="{B7FF6DD1-0F3B-458E-AE44-729FCDE743C8}"/>
            </a:ext>
          </a:extLst>
        </xdr:cNvPr>
        <xdr:cNvSpPr txBox="1"/>
      </xdr:nvSpPr>
      <xdr:spPr>
        <a:xfrm>
          <a:off x="16592550" y="167627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3589C9C2-E175-47A2-B29E-2D6026BFF11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66DEF313-A9AA-4535-BF73-CDE0EC6611B0}"/>
            </a:ext>
          </a:extLst>
        </xdr:cNvPr>
        <xdr:cNvSpPr/>
      </xdr:nvSpPr>
      <xdr:spPr>
        <a:xfrm>
          <a:off x="685800" y="18640425"/>
          <a:ext cx="3467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12114509-DD8D-4D1A-800C-C810093247BE}"/>
            </a:ext>
          </a:extLst>
        </xdr:cNvPr>
        <xdr:cNvSpPr txBox="1"/>
      </xdr:nvSpPr>
      <xdr:spPr>
        <a:xfrm>
          <a:off x="762000" y="18888075"/>
          <a:ext cx="19878675"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当市における施設類型別の有形固定資産減価償却率は、一般廃棄物処理施設（12.1%）、市民会館（34.4%）、保健センター・保健所（34.8%）、図書館（42.0%）など、多くの類型で類似団体平均を下回る良好な水準となっている。
特に一般廃棄物処理施設については、令和6年度における建設事業の完成に伴い、減価償却率が大幅に低下した。</a:t>
          </a:r>
        </a:p>
        <a:p>
          <a:r>
            <a:rPr kumimoji="1" lang="ja-JP" altLang="en-US" sz="1300">
              <a:latin typeface="ＭＳ Ｐゴシック"/>
              <a:ea typeface="ＭＳ Ｐゴシック"/>
            </a:rPr>
            <a:t>一方、福祉施設や消防施設、庁舎については、類似団体と同程度の減価償却率となっており、今後の老朽化に対応した施設更新等の検討を進めていく必要がある。
今後においても、予防保全的な維持管理や計画的な改修・更新を適正に行うとともに、将来的な人口減少や市民ニーズの変化に応じた施設規模の適正化を推進し、維持管理コストの最適化と質の高い市民サービスの提供に努め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12305;02_&#39640;&#23822;&#24066;&#9651;/&#12304;&#36001;&#25919;&#29366;&#27841;&#36039;&#26009;&#38598;&#12305;_102024_&#39640;&#23822;&#24066;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02_&#39640;&#23822;&#24066;&#9651;/&#12304;&#36001;&#25919;&#29366;&#27841;&#36039;&#26009;&#38598;&#12305;_102024_&#39640;&#23822;&#24066;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12305;02_&#39640;&#23822;&#24066;&#9651;/&#12304;&#36001;&#25919;&#29366;&#27841;&#36039;&#26009;&#38598;&#12305;_102024_&#39640;&#23822;&#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1">
          <cell r="AN51" t="str">
            <v>当該団体値</v>
          </cell>
          <cell r="BP51">
            <v>40.200000000000003</v>
          </cell>
          <cell r="BX51">
            <v>33.6</v>
          </cell>
          <cell r="CF51">
            <v>29.5</v>
          </cell>
          <cell r="CN51">
            <v>34.6</v>
          </cell>
          <cell r="CV51">
            <v>41</v>
          </cell>
        </row>
        <row r="53">
          <cell r="BP53">
            <v>57.8</v>
          </cell>
          <cell r="BX53">
            <v>59.5</v>
          </cell>
          <cell r="CF53">
            <v>61.3</v>
          </cell>
          <cell r="CN53">
            <v>63.3</v>
          </cell>
          <cell r="CV53">
            <v>61.4</v>
          </cell>
        </row>
        <row r="55">
          <cell r="AN55" t="str">
            <v>類似団体内平均値</v>
          </cell>
          <cell r="BP55">
            <v>31.5</v>
          </cell>
          <cell r="BX55">
            <v>23.4</v>
          </cell>
          <cell r="CF55">
            <v>18.2</v>
          </cell>
          <cell r="CN55">
            <v>17.100000000000001</v>
          </cell>
          <cell r="CV55">
            <v>16.600000000000001</v>
          </cell>
        </row>
        <row r="57">
          <cell r="BP57">
            <v>62.9</v>
          </cell>
          <cell r="BX57">
            <v>63.9</v>
          </cell>
          <cell r="CF57">
            <v>64.900000000000006</v>
          </cell>
          <cell r="CN57">
            <v>65.8</v>
          </cell>
          <cell r="CV57">
            <v>66.7</v>
          </cell>
        </row>
        <row r="73">
          <cell r="AN73" t="str">
            <v>当該団体値</v>
          </cell>
          <cell r="BP73">
            <v>40.200000000000003</v>
          </cell>
          <cell r="BX73">
            <v>33.6</v>
          </cell>
          <cell r="CF73">
            <v>29.5</v>
          </cell>
          <cell r="CN73">
            <v>34.6</v>
          </cell>
          <cell r="CV73">
            <v>41</v>
          </cell>
        </row>
        <row r="75">
          <cell r="BP75">
            <v>4.9000000000000004</v>
          </cell>
          <cell r="BX75">
            <v>4.5</v>
          </cell>
          <cell r="CF75">
            <v>4.2</v>
          </cell>
          <cell r="CN75">
            <v>4.2</v>
          </cell>
          <cell r="CV75">
            <v>4.3</v>
          </cell>
        </row>
        <row r="77">
          <cell r="AN77" t="str">
            <v>類似団体内平均値</v>
          </cell>
          <cell r="BP77">
            <v>31.5</v>
          </cell>
          <cell r="BX77">
            <v>23.4</v>
          </cell>
          <cell r="CF77">
            <v>18.2</v>
          </cell>
          <cell r="CN77">
            <v>17.100000000000001</v>
          </cell>
          <cell r="CV77">
            <v>16.600000000000001</v>
          </cell>
        </row>
        <row r="79">
          <cell r="BP79">
            <v>5.4</v>
          </cell>
          <cell r="BX79">
            <v>5.2</v>
          </cell>
          <cell r="CF79">
            <v>5.2</v>
          </cell>
          <cell r="CN79">
            <v>5.2</v>
          </cell>
          <cell r="CV79">
            <v>5.2</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 customWidth="1"/>
    <col min="12" max="12" width="2.179687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14" t="s">
        <v>134</v>
      </c>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314"/>
      <c r="AR1" s="314"/>
      <c r="AS1" s="314"/>
      <c r="AT1" s="314"/>
      <c r="AU1" s="314"/>
      <c r="AV1" s="314"/>
      <c r="AW1" s="314"/>
      <c r="AX1" s="314"/>
      <c r="AY1" s="314"/>
      <c r="AZ1" s="314"/>
      <c r="BA1" s="314"/>
      <c r="BB1" s="314"/>
      <c r="BC1" s="314"/>
      <c r="BD1" s="314"/>
      <c r="BE1" s="314"/>
      <c r="BF1" s="314"/>
      <c r="BG1" s="314"/>
      <c r="BH1" s="314"/>
      <c r="BI1" s="314"/>
      <c r="BJ1" s="314"/>
      <c r="BK1" s="314"/>
      <c r="BL1" s="314"/>
      <c r="BM1" s="314"/>
      <c r="BN1" s="314"/>
      <c r="BO1" s="314"/>
      <c r="BP1" s="314"/>
      <c r="BQ1" s="314"/>
      <c r="BR1" s="314"/>
      <c r="BS1" s="314"/>
      <c r="BT1" s="314"/>
      <c r="BU1" s="314"/>
      <c r="BV1" s="314"/>
      <c r="BW1" s="314"/>
      <c r="BX1" s="314"/>
      <c r="BY1" s="314"/>
      <c r="BZ1" s="314"/>
      <c r="CA1" s="314"/>
      <c r="CB1" s="314"/>
      <c r="CC1" s="314"/>
      <c r="CD1" s="314"/>
      <c r="CE1" s="314"/>
      <c r="CF1" s="314"/>
      <c r="CG1" s="314"/>
      <c r="CH1" s="314"/>
      <c r="CI1" s="314"/>
      <c r="CJ1" s="314"/>
      <c r="CK1" s="314"/>
      <c r="CL1" s="314"/>
      <c r="CM1" s="314"/>
      <c r="CN1" s="314"/>
      <c r="CO1" s="314"/>
      <c r="CP1" s="314"/>
      <c r="CQ1" s="314"/>
      <c r="CR1" s="314"/>
      <c r="CS1" s="314"/>
      <c r="CT1" s="314"/>
      <c r="CU1" s="314"/>
      <c r="CV1" s="314"/>
      <c r="CW1" s="314"/>
      <c r="CX1" s="314"/>
      <c r="CY1" s="314"/>
      <c r="CZ1" s="314"/>
      <c r="DA1" s="314"/>
      <c r="DB1" s="314"/>
      <c r="DC1" s="314"/>
      <c r="DD1" s="314"/>
      <c r="DE1" s="314"/>
      <c r="DF1" s="314"/>
      <c r="DG1" s="314"/>
      <c r="DH1" s="314"/>
      <c r="DI1" s="314"/>
      <c r="DJ1" s="2"/>
      <c r="DK1" s="2"/>
      <c r="DL1" s="2"/>
      <c r="DM1" s="2"/>
      <c r="DN1" s="2"/>
      <c r="DO1" s="2"/>
    </row>
    <row r="2" spans="1:119" ht="23.5" x14ac:dyDescent="0.2">
      <c r="B2" s="3" t="s">
        <v>135</v>
      </c>
      <c r="C2" s="3"/>
      <c r="D2" s="10"/>
    </row>
    <row r="3" spans="1:119" ht="18.75" customHeight="1" x14ac:dyDescent="0.2">
      <c r="A3" s="2"/>
      <c r="B3" s="469" t="s">
        <v>136</v>
      </c>
      <c r="C3" s="470"/>
      <c r="D3" s="470"/>
      <c r="E3" s="471"/>
      <c r="F3" s="471"/>
      <c r="G3" s="471"/>
      <c r="H3" s="471"/>
      <c r="I3" s="471"/>
      <c r="J3" s="471"/>
      <c r="K3" s="471"/>
      <c r="L3" s="471" t="s">
        <v>140</v>
      </c>
      <c r="M3" s="471"/>
      <c r="N3" s="471"/>
      <c r="O3" s="471"/>
      <c r="P3" s="471"/>
      <c r="Q3" s="471"/>
      <c r="R3" s="478"/>
      <c r="S3" s="478"/>
      <c r="T3" s="478"/>
      <c r="U3" s="478"/>
      <c r="V3" s="479"/>
      <c r="W3" s="318" t="s">
        <v>142</v>
      </c>
      <c r="X3" s="319"/>
      <c r="Y3" s="319"/>
      <c r="Z3" s="319"/>
      <c r="AA3" s="319"/>
      <c r="AB3" s="470"/>
      <c r="AC3" s="478" t="s">
        <v>144</v>
      </c>
      <c r="AD3" s="319"/>
      <c r="AE3" s="319"/>
      <c r="AF3" s="319"/>
      <c r="AG3" s="319"/>
      <c r="AH3" s="319"/>
      <c r="AI3" s="319"/>
      <c r="AJ3" s="319"/>
      <c r="AK3" s="319"/>
      <c r="AL3" s="320"/>
      <c r="AM3" s="318" t="s">
        <v>146</v>
      </c>
      <c r="AN3" s="319"/>
      <c r="AO3" s="319"/>
      <c r="AP3" s="319"/>
      <c r="AQ3" s="319"/>
      <c r="AR3" s="319"/>
      <c r="AS3" s="319"/>
      <c r="AT3" s="319"/>
      <c r="AU3" s="319"/>
      <c r="AV3" s="319"/>
      <c r="AW3" s="319"/>
      <c r="AX3" s="320"/>
      <c r="AY3" s="315" t="s">
        <v>8</v>
      </c>
      <c r="AZ3" s="316"/>
      <c r="BA3" s="316"/>
      <c r="BB3" s="316"/>
      <c r="BC3" s="316"/>
      <c r="BD3" s="316"/>
      <c r="BE3" s="316"/>
      <c r="BF3" s="316"/>
      <c r="BG3" s="316"/>
      <c r="BH3" s="316"/>
      <c r="BI3" s="316"/>
      <c r="BJ3" s="316"/>
      <c r="BK3" s="316"/>
      <c r="BL3" s="316"/>
      <c r="BM3" s="317"/>
      <c r="BN3" s="318" t="s">
        <v>150</v>
      </c>
      <c r="BO3" s="319"/>
      <c r="BP3" s="319"/>
      <c r="BQ3" s="319"/>
      <c r="BR3" s="319"/>
      <c r="BS3" s="319"/>
      <c r="BT3" s="319"/>
      <c r="BU3" s="320"/>
      <c r="BV3" s="318" t="s">
        <v>151</v>
      </c>
      <c r="BW3" s="319"/>
      <c r="BX3" s="319"/>
      <c r="BY3" s="319"/>
      <c r="BZ3" s="319"/>
      <c r="CA3" s="319"/>
      <c r="CB3" s="319"/>
      <c r="CC3" s="320"/>
      <c r="CD3" s="315" t="s">
        <v>8</v>
      </c>
      <c r="CE3" s="316"/>
      <c r="CF3" s="316"/>
      <c r="CG3" s="316"/>
      <c r="CH3" s="316"/>
      <c r="CI3" s="316"/>
      <c r="CJ3" s="316"/>
      <c r="CK3" s="316"/>
      <c r="CL3" s="316"/>
      <c r="CM3" s="316"/>
      <c r="CN3" s="316"/>
      <c r="CO3" s="316"/>
      <c r="CP3" s="316"/>
      <c r="CQ3" s="316"/>
      <c r="CR3" s="316"/>
      <c r="CS3" s="317"/>
      <c r="CT3" s="318" t="s">
        <v>152</v>
      </c>
      <c r="CU3" s="319"/>
      <c r="CV3" s="319"/>
      <c r="CW3" s="319"/>
      <c r="CX3" s="319"/>
      <c r="CY3" s="319"/>
      <c r="CZ3" s="319"/>
      <c r="DA3" s="320"/>
      <c r="DB3" s="318" t="s">
        <v>48</v>
      </c>
      <c r="DC3" s="319"/>
      <c r="DD3" s="319"/>
      <c r="DE3" s="319"/>
      <c r="DF3" s="319"/>
      <c r="DG3" s="319"/>
      <c r="DH3" s="319"/>
      <c r="DI3" s="320"/>
    </row>
    <row r="4" spans="1:119" ht="18.75" customHeight="1" x14ac:dyDescent="0.2">
      <c r="A4" s="2"/>
      <c r="B4" s="472"/>
      <c r="C4" s="473"/>
      <c r="D4" s="473"/>
      <c r="E4" s="474"/>
      <c r="F4" s="474"/>
      <c r="G4" s="474"/>
      <c r="H4" s="474"/>
      <c r="I4" s="474"/>
      <c r="J4" s="474"/>
      <c r="K4" s="474"/>
      <c r="L4" s="474"/>
      <c r="M4" s="474"/>
      <c r="N4" s="474"/>
      <c r="O4" s="474"/>
      <c r="P4" s="474"/>
      <c r="Q4" s="474"/>
      <c r="R4" s="480"/>
      <c r="S4" s="480"/>
      <c r="T4" s="480"/>
      <c r="U4" s="480"/>
      <c r="V4" s="481"/>
      <c r="W4" s="484"/>
      <c r="X4" s="463"/>
      <c r="Y4" s="463"/>
      <c r="Z4" s="463"/>
      <c r="AA4" s="463"/>
      <c r="AB4" s="473"/>
      <c r="AC4" s="480"/>
      <c r="AD4" s="463"/>
      <c r="AE4" s="463"/>
      <c r="AF4" s="463"/>
      <c r="AG4" s="463"/>
      <c r="AH4" s="463"/>
      <c r="AI4" s="463"/>
      <c r="AJ4" s="463"/>
      <c r="AK4" s="463"/>
      <c r="AL4" s="487"/>
      <c r="AM4" s="485"/>
      <c r="AN4" s="486"/>
      <c r="AO4" s="486"/>
      <c r="AP4" s="486"/>
      <c r="AQ4" s="486"/>
      <c r="AR4" s="486"/>
      <c r="AS4" s="486"/>
      <c r="AT4" s="486"/>
      <c r="AU4" s="486"/>
      <c r="AV4" s="486"/>
      <c r="AW4" s="486"/>
      <c r="AX4" s="488"/>
      <c r="AY4" s="321" t="s">
        <v>154</v>
      </c>
      <c r="AZ4" s="322"/>
      <c r="BA4" s="322"/>
      <c r="BB4" s="322"/>
      <c r="BC4" s="322"/>
      <c r="BD4" s="322"/>
      <c r="BE4" s="322"/>
      <c r="BF4" s="322"/>
      <c r="BG4" s="322"/>
      <c r="BH4" s="322"/>
      <c r="BI4" s="322"/>
      <c r="BJ4" s="322"/>
      <c r="BK4" s="322"/>
      <c r="BL4" s="322"/>
      <c r="BM4" s="323"/>
      <c r="BN4" s="324">
        <v>183447644</v>
      </c>
      <c r="BO4" s="325"/>
      <c r="BP4" s="325"/>
      <c r="BQ4" s="325"/>
      <c r="BR4" s="325"/>
      <c r="BS4" s="325"/>
      <c r="BT4" s="325"/>
      <c r="BU4" s="326"/>
      <c r="BV4" s="324">
        <v>185291327</v>
      </c>
      <c r="BW4" s="325"/>
      <c r="BX4" s="325"/>
      <c r="BY4" s="325"/>
      <c r="BZ4" s="325"/>
      <c r="CA4" s="325"/>
      <c r="CB4" s="325"/>
      <c r="CC4" s="326"/>
      <c r="CD4" s="327" t="s">
        <v>156</v>
      </c>
      <c r="CE4" s="328"/>
      <c r="CF4" s="328"/>
      <c r="CG4" s="328"/>
      <c r="CH4" s="328"/>
      <c r="CI4" s="328"/>
      <c r="CJ4" s="328"/>
      <c r="CK4" s="328"/>
      <c r="CL4" s="328"/>
      <c r="CM4" s="328"/>
      <c r="CN4" s="328"/>
      <c r="CO4" s="328"/>
      <c r="CP4" s="328"/>
      <c r="CQ4" s="328"/>
      <c r="CR4" s="328"/>
      <c r="CS4" s="329"/>
      <c r="CT4" s="330">
        <v>6.6</v>
      </c>
      <c r="CU4" s="331"/>
      <c r="CV4" s="331"/>
      <c r="CW4" s="331"/>
      <c r="CX4" s="331"/>
      <c r="CY4" s="331"/>
      <c r="CZ4" s="331"/>
      <c r="DA4" s="332"/>
      <c r="DB4" s="330">
        <v>6.1</v>
      </c>
      <c r="DC4" s="331"/>
      <c r="DD4" s="331"/>
      <c r="DE4" s="331"/>
      <c r="DF4" s="331"/>
      <c r="DG4" s="331"/>
      <c r="DH4" s="331"/>
      <c r="DI4" s="332"/>
    </row>
    <row r="5" spans="1:119" ht="18.75" customHeight="1" x14ac:dyDescent="0.2">
      <c r="A5" s="2"/>
      <c r="B5" s="475"/>
      <c r="C5" s="476"/>
      <c r="D5" s="476"/>
      <c r="E5" s="477"/>
      <c r="F5" s="477"/>
      <c r="G5" s="477"/>
      <c r="H5" s="477"/>
      <c r="I5" s="477"/>
      <c r="J5" s="477"/>
      <c r="K5" s="477"/>
      <c r="L5" s="477"/>
      <c r="M5" s="477"/>
      <c r="N5" s="477"/>
      <c r="O5" s="477"/>
      <c r="P5" s="477"/>
      <c r="Q5" s="477"/>
      <c r="R5" s="482"/>
      <c r="S5" s="482"/>
      <c r="T5" s="482"/>
      <c r="U5" s="482"/>
      <c r="V5" s="483"/>
      <c r="W5" s="485"/>
      <c r="X5" s="486"/>
      <c r="Y5" s="486"/>
      <c r="Z5" s="486"/>
      <c r="AA5" s="486"/>
      <c r="AB5" s="476"/>
      <c r="AC5" s="482"/>
      <c r="AD5" s="486"/>
      <c r="AE5" s="486"/>
      <c r="AF5" s="486"/>
      <c r="AG5" s="486"/>
      <c r="AH5" s="486"/>
      <c r="AI5" s="486"/>
      <c r="AJ5" s="486"/>
      <c r="AK5" s="486"/>
      <c r="AL5" s="488"/>
      <c r="AM5" s="333" t="s">
        <v>157</v>
      </c>
      <c r="AN5" s="334"/>
      <c r="AO5" s="334"/>
      <c r="AP5" s="334"/>
      <c r="AQ5" s="334"/>
      <c r="AR5" s="334"/>
      <c r="AS5" s="334"/>
      <c r="AT5" s="335"/>
      <c r="AU5" s="336" t="s">
        <v>71</v>
      </c>
      <c r="AV5" s="337"/>
      <c r="AW5" s="337"/>
      <c r="AX5" s="337"/>
      <c r="AY5" s="338" t="s">
        <v>147</v>
      </c>
      <c r="AZ5" s="339"/>
      <c r="BA5" s="339"/>
      <c r="BB5" s="339"/>
      <c r="BC5" s="339"/>
      <c r="BD5" s="339"/>
      <c r="BE5" s="339"/>
      <c r="BF5" s="339"/>
      <c r="BG5" s="339"/>
      <c r="BH5" s="339"/>
      <c r="BI5" s="339"/>
      <c r="BJ5" s="339"/>
      <c r="BK5" s="339"/>
      <c r="BL5" s="339"/>
      <c r="BM5" s="340"/>
      <c r="BN5" s="341">
        <v>177051371</v>
      </c>
      <c r="BO5" s="342"/>
      <c r="BP5" s="342"/>
      <c r="BQ5" s="342"/>
      <c r="BR5" s="342"/>
      <c r="BS5" s="342"/>
      <c r="BT5" s="342"/>
      <c r="BU5" s="343"/>
      <c r="BV5" s="341">
        <v>179557411</v>
      </c>
      <c r="BW5" s="342"/>
      <c r="BX5" s="342"/>
      <c r="BY5" s="342"/>
      <c r="BZ5" s="342"/>
      <c r="CA5" s="342"/>
      <c r="CB5" s="342"/>
      <c r="CC5" s="343"/>
      <c r="CD5" s="344" t="s">
        <v>159</v>
      </c>
      <c r="CE5" s="345"/>
      <c r="CF5" s="345"/>
      <c r="CG5" s="345"/>
      <c r="CH5" s="345"/>
      <c r="CI5" s="345"/>
      <c r="CJ5" s="345"/>
      <c r="CK5" s="345"/>
      <c r="CL5" s="345"/>
      <c r="CM5" s="345"/>
      <c r="CN5" s="345"/>
      <c r="CO5" s="345"/>
      <c r="CP5" s="345"/>
      <c r="CQ5" s="345"/>
      <c r="CR5" s="345"/>
      <c r="CS5" s="346"/>
      <c r="CT5" s="347">
        <v>97.3</v>
      </c>
      <c r="CU5" s="348"/>
      <c r="CV5" s="348"/>
      <c r="CW5" s="348"/>
      <c r="CX5" s="348"/>
      <c r="CY5" s="348"/>
      <c r="CZ5" s="348"/>
      <c r="DA5" s="349"/>
      <c r="DB5" s="347">
        <v>97.9</v>
      </c>
      <c r="DC5" s="348"/>
      <c r="DD5" s="348"/>
      <c r="DE5" s="348"/>
      <c r="DF5" s="348"/>
      <c r="DG5" s="348"/>
      <c r="DH5" s="348"/>
      <c r="DI5" s="349"/>
    </row>
    <row r="6" spans="1:119" ht="18.75" customHeight="1" x14ac:dyDescent="0.2">
      <c r="A6" s="2"/>
      <c r="B6" s="489" t="s">
        <v>160</v>
      </c>
      <c r="C6" s="490"/>
      <c r="D6" s="490"/>
      <c r="E6" s="491"/>
      <c r="F6" s="491"/>
      <c r="G6" s="491"/>
      <c r="H6" s="491"/>
      <c r="I6" s="491"/>
      <c r="J6" s="491"/>
      <c r="K6" s="491"/>
      <c r="L6" s="491" t="s">
        <v>57</v>
      </c>
      <c r="M6" s="491"/>
      <c r="N6" s="491"/>
      <c r="O6" s="491"/>
      <c r="P6" s="491"/>
      <c r="Q6" s="491"/>
      <c r="R6" s="495"/>
      <c r="S6" s="495"/>
      <c r="T6" s="495"/>
      <c r="U6" s="495"/>
      <c r="V6" s="496"/>
      <c r="W6" s="499" t="s">
        <v>163</v>
      </c>
      <c r="X6" s="500"/>
      <c r="Y6" s="500"/>
      <c r="Z6" s="500"/>
      <c r="AA6" s="500"/>
      <c r="AB6" s="490"/>
      <c r="AC6" s="501" t="s">
        <v>164</v>
      </c>
      <c r="AD6" s="502"/>
      <c r="AE6" s="502"/>
      <c r="AF6" s="502"/>
      <c r="AG6" s="502"/>
      <c r="AH6" s="502"/>
      <c r="AI6" s="502"/>
      <c r="AJ6" s="502"/>
      <c r="AK6" s="502"/>
      <c r="AL6" s="503"/>
      <c r="AM6" s="333" t="s">
        <v>75</v>
      </c>
      <c r="AN6" s="334"/>
      <c r="AO6" s="334"/>
      <c r="AP6" s="334"/>
      <c r="AQ6" s="334"/>
      <c r="AR6" s="334"/>
      <c r="AS6" s="334"/>
      <c r="AT6" s="335"/>
      <c r="AU6" s="336" t="s">
        <v>71</v>
      </c>
      <c r="AV6" s="337"/>
      <c r="AW6" s="337"/>
      <c r="AX6" s="337"/>
      <c r="AY6" s="338" t="s">
        <v>167</v>
      </c>
      <c r="AZ6" s="339"/>
      <c r="BA6" s="339"/>
      <c r="BB6" s="339"/>
      <c r="BC6" s="339"/>
      <c r="BD6" s="339"/>
      <c r="BE6" s="339"/>
      <c r="BF6" s="339"/>
      <c r="BG6" s="339"/>
      <c r="BH6" s="339"/>
      <c r="BI6" s="339"/>
      <c r="BJ6" s="339"/>
      <c r="BK6" s="339"/>
      <c r="BL6" s="339"/>
      <c r="BM6" s="340"/>
      <c r="BN6" s="341">
        <v>6396273</v>
      </c>
      <c r="BO6" s="342"/>
      <c r="BP6" s="342"/>
      <c r="BQ6" s="342"/>
      <c r="BR6" s="342"/>
      <c r="BS6" s="342"/>
      <c r="BT6" s="342"/>
      <c r="BU6" s="343"/>
      <c r="BV6" s="341">
        <v>5733916</v>
      </c>
      <c r="BW6" s="342"/>
      <c r="BX6" s="342"/>
      <c r="BY6" s="342"/>
      <c r="BZ6" s="342"/>
      <c r="CA6" s="342"/>
      <c r="CB6" s="342"/>
      <c r="CC6" s="343"/>
      <c r="CD6" s="344" t="s">
        <v>168</v>
      </c>
      <c r="CE6" s="345"/>
      <c r="CF6" s="345"/>
      <c r="CG6" s="345"/>
      <c r="CH6" s="345"/>
      <c r="CI6" s="345"/>
      <c r="CJ6" s="345"/>
      <c r="CK6" s="345"/>
      <c r="CL6" s="345"/>
      <c r="CM6" s="345"/>
      <c r="CN6" s="345"/>
      <c r="CO6" s="345"/>
      <c r="CP6" s="345"/>
      <c r="CQ6" s="345"/>
      <c r="CR6" s="345"/>
      <c r="CS6" s="346"/>
      <c r="CT6" s="350">
        <v>98.2</v>
      </c>
      <c r="CU6" s="351"/>
      <c r="CV6" s="351"/>
      <c r="CW6" s="351"/>
      <c r="CX6" s="351"/>
      <c r="CY6" s="351"/>
      <c r="CZ6" s="351"/>
      <c r="DA6" s="352"/>
      <c r="DB6" s="350">
        <v>99</v>
      </c>
      <c r="DC6" s="351"/>
      <c r="DD6" s="351"/>
      <c r="DE6" s="351"/>
      <c r="DF6" s="351"/>
      <c r="DG6" s="351"/>
      <c r="DH6" s="351"/>
      <c r="DI6" s="352"/>
    </row>
    <row r="7" spans="1:119" ht="18.75" customHeight="1" x14ac:dyDescent="0.2">
      <c r="A7" s="2"/>
      <c r="B7" s="472"/>
      <c r="C7" s="473"/>
      <c r="D7" s="473"/>
      <c r="E7" s="474"/>
      <c r="F7" s="474"/>
      <c r="G7" s="474"/>
      <c r="H7" s="474"/>
      <c r="I7" s="474"/>
      <c r="J7" s="474"/>
      <c r="K7" s="474"/>
      <c r="L7" s="474"/>
      <c r="M7" s="474"/>
      <c r="N7" s="474"/>
      <c r="O7" s="474"/>
      <c r="P7" s="474"/>
      <c r="Q7" s="474"/>
      <c r="R7" s="480"/>
      <c r="S7" s="480"/>
      <c r="T7" s="480"/>
      <c r="U7" s="480"/>
      <c r="V7" s="481"/>
      <c r="W7" s="484"/>
      <c r="X7" s="463"/>
      <c r="Y7" s="463"/>
      <c r="Z7" s="463"/>
      <c r="AA7" s="463"/>
      <c r="AB7" s="473"/>
      <c r="AC7" s="504"/>
      <c r="AD7" s="462"/>
      <c r="AE7" s="462"/>
      <c r="AF7" s="462"/>
      <c r="AG7" s="462"/>
      <c r="AH7" s="462"/>
      <c r="AI7" s="462"/>
      <c r="AJ7" s="462"/>
      <c r="AK7" s="462"/>
      <c r="AL7" s="505"/>
      <c r="AM7" s="333" t="s">
        <v>133</v>
      </c>
      <c r="AN7" s="334"/>
      <c r="AO7" s="334"/>
      <c r="AP7" s="334"/>
      <c r="AQ7" s="334"/>
      <c r="AR7" s="334"/>
      <c r="AS7" s="334"/>
      <c r="AT7" s="335"/>
      <c r="AU7" s="336" t="s">
        <v>170</v>
      </c>
      <c r="AV7" s="337"/>
      <c r="AW7" s="337"/>
      <c r="AX7" s="337"/>
      <c r="AY7" s="338" t="s">
        <v>171</v>
      </c>
      <c r="AZ7" s="339"/>
      <c r="BA7" s="339"/>
      <c r="BB7" s="339"/>
      <c r="BC7" s="339"/>
      <c r="BD7" s="339"/>
      <c r="BE7" s="339"/>
      <c r="BF7" s="339"/>
      <c r="BG7" s="339"/>
      <c r="BH7" s="339"/>
      <c r="BI7" s="339"/>
      <c r="BJ7" s="339"/>
      <c r="BK7" s="339"/>
      <c r="BL7" s="339"/>
      <c r="BM7" s="340"/>
      <c r="BN7" s="341">
        <v>406893</v>
      </c>
      <c r="BO7" s="342"/>
      <c r="BP7" s="342"/>
      <c r="BQ7" s="342"/>
      <c r="BR7" s="342"/>
      <c r="BS7" s="342"/>
      <c r="BT7" s="342"/>
      <c r="BU7" s="343"/>
      <c r="BV7" s="341">
        <v>383719</v>
      </c>
      <c r="BW7" s="342"/>
      <c r="BX7" s="342"/>
      <c r="BY7" s="342"/>
      <c r="BZ7" s="342"/>
      <c r="CA7" s="342"/>
      <c r="CB7" s="342"/>
      <c r="CC7" s="343"/>
      <c r="CD7" s="344" t="s">
        <v>172</v>
      </c>
      <c r="CE7" s="345"/>
      <c r="CF7" s="345"/>
      <c r="CG7" s="345"/>
      <c r="CH7" s="345"/>
      <c r="CI7" s="345"/>
      <c r="CJ7" s="345"/>
      <c r="CK7" s="345"/>
      <c r="CL7" s="345"/>
      <c r="CM7" s="345"/>
      <c r="CN7" s="345"/>
      <c r="CO7" s="345"/>
      <c r="CP7" s="345"/>
      <c r="CQ7" s="345"/>
      <c r="CR7" s="345"/>
      <c r="CS7" s="346"/>
      <c r="CT7" s="341">
        <v>90469794</v>
      </c>
      <c r="CU7" s="342"/>
      <c r="CV7" s="342"/>
      <c r="CW7" s="342"/>
      <c r="CX7" s="342"/>
      <c r="CY7" s="342"/>
      <c r="CZ7" s="342"/>
      <c r="DA7" s="343"/>
      <c r="DB7" s="341">
        <v>88304953</v>
      </c>
      <c r="DC7" s="342"/>
      <c r="DD7" s="342"/>
      <c r="DE7" s="342"/>
      <c r="DF7" s="342"/>
      <c r="DG7" s="342"/>
      <c r="DH7" s="342"/>
      <c r="DI7" s="343"/>
    </row>
    <row r="8" spans="1:119" ht="18.75" customHeight="1" x14ac:dyDescent="0.2">
      <c r="A8" s="2"/>
      <c r="B8" s="492"/>
      <c r="C8" s="493"/>
      <c r="D8" s="493"/>
      <c r="E8" s="494"/>
      <c r="F8" s="494"/>
      <c r="G8" s="494"/>
      <c r="H8" s="494"/>
      <c r="I8" s="494"/>
      <c r="J8" s="494"/>
      <c r="K8" s="494"/>
      <c r="L8" s="494"/>
      <c r="M8" s="494"/>
      <c r="N8" s="494"/>
      <c r="O8" s="494"/>
      <c r="P8" s="494"/>
      <c r="Q8" s="494"/>
      <c r="R8" s="497"/>
      <c r="S8" s="497"/>
      <c r="T8" s="497"/>
      <c r="U8" s="497"/>
      <c r="V8" s="498"/>
      <c r="W8" s="431"/>
      <c r="X8" s="432"/>
      <c r="Y8" s="432"/>
      <c r="Z8" s="432"/>
      <c r="AA8" s="432"/>
      <c r="AB8" s="493"/>
      <c r="AC8" s="506"/>
      <c r="AD8" s="507"/>
      <c r="AE8" s="507"/>
      <c r="AF8" s="507"/>
      <c r="AG8" s="507"/>
      <c r="AH8" s="507"/>
      <c r="AI8" s="507"/>
      <c r="AJ8" s="507"/>
      <c r="AK8" s="507"/>
      <c r="AL8" s="508"/>
      <c r="AM8" s="333" t="s">
        <v>173</v>
      </c>
      <c r="AN8" s="334"/>
      <c r="AO8" s="334"/>
      <c r="AP8" s="334"/>
      <c r="AQ8" s="334"/>
      <c r="AR8" s="334"/>
      <c r="AS8" s="334"/>
      <c r="AT8" s="335"/>
      <c r="AU8" s="336" t="s">
        <v>71</v>
      </c>
      <c r="AV8" s="337"/>
      <c r="AW8" s="337"/>
      <c r="AX8" s="337"/>
      <c r="AY8" s="338" t="s">
        <v>176</v>
      </c>
      <c r="AZ8" s="339"/>
      <c r="BA8" s="339"/>
      <c r="BB8" s="339"/>
      <c r="BC8" s="339"/>
      <c r="BD8" s="339"/>
      <c r="BE8" s="339"/>
      <c r="BF8" s="339"/>
      <c r="BG8" s="339"/>
      <c r="BH8" s="339"/>
      <c r="BI8" s="339"/>
      <c r="BJ8" s="339"/>
      <c r="BK8" s="339"/>
      <c r="BL8" s="339"/>
      <c r="BM8" s="340"/>
      <c r="BN8" s="341">
        <v>5989380</v>
      </c>
      <c r="BO8" s="342"/>
      <c r="BP8" s="342"/>
      <c r="BQ8" s="342"/>
      <c r="BR8" s="342"/>
      <c r="BS8" s="342"/>
      <c r="BT8" s="342"/>
      <c r="BU8" s="343"/>
      <c r="BV8" s="341">
        <v>5350197</v>
      </c>
      <c r="BW8" s="342"/>
      <c r="BX8" s="342"/>
      <c r="BY8" s="342"/>
      <c r="BZ8" s="342"/>
      <c r="CA8" s="342"/>
      <c r="CB8" s="342"/>
      <c r="CC8" s="343"/>
      <c r="CD8" s="344" t="s">
        <v>177</v>
      </c>
      <c r="CE8" s="345"/>
      <c r="CF8" s="345"/>
      <c r="CG8" s="345"/>
      <c r="CH8" s="345"/>
      <c r="CI8" s="345"/>
      <c r="CJ8" s="345"/>
      <c r="CK8" s="345"/>
      <c r="CL8" s="345"/>
      <c r="CM8" s="345"/>
      <c r="CN8" s="345"/>
      <c r="CO8" s="345"/>
      <c r="CP8" s="345"/>
      <c r="CQ8" s="345"/>
      <c r="CR8" s="345"/>
      <c r="CS8" s="346"/>
      <c r="CT8" s="353">
        <v>0.81</v>
      </c>
      <c r="CU8" s="354"/>
      <c r="CV8" s="354"/>
      <c r="CW8" s="354"/>
      <c r="CX8" s="354"/>
      <c r="CY8" s="354"/>
      <c r="CZ8" s="354"/>
      <c r="DA8" s="355"/>
      <c r="DB8" s="353">
        <v>0.81</v>
      </c>
      <c r="DC8" s="354"/>
      <c r="DD8" s="354"/>
      <c r="DE8" s="354"/>
      <c r="DF8" s="354"/>
      <c r="DG8" s="354"/>
      <c r="DH8" s="354"/>
      <c r="DI8" s="355"/>
    </row>
    <row r="9" spans="1:119" ht="18.75" customHeight="1" x14ac:dyDescent="0.2">
      <c r="A9" s="2"/>
      <c r="B9" s="315" t="s">
        <v>19</v>
      </c>
      <c r="C9" s="316"/>
      <c r="D9" s="316"/>
      <c r="E9" s="316"/>
      <c r="F9" s="316"/>
      <c r="G9" s="316"/>
      <c r="H9" s="316"/>
      <c r="I9" s="316"/>
      <c r="J9" s="316"/>
      <c r="K9" s="413"/>
      <c r="L9" s="366" t="s">
        <v>16</v>
      </c>
      <c r="M9" s="367"/>
      <c r="N9" s="367"/>
      <c r="O9" s="367"/>
      <c r="P9" s="367"/>
      <c r="Q9" s="368"/>
      <c r="R9" s="369">
        <v>372973</v>
      </c>
      <c r="S9" s="370"/>
      <c r="T9" s="370"/>
      <c r="U9" s="370"/>
      <c r="V9" s="371"/>
      <c r="W9" s="318" t="s">
        <v>179</v>
      </c>
      <c r="X9" s="319"/>
      <c r="Y9" s="319"/>
      <c r="Z9" s="319"/>
      <c r="AA9" s="319"/>
      <c r="AB9" s="319"/>
      <c r="AC9" s="319"/>
      <c r="AD9" s="319"/>
      <c r="AE9" s="319"/>
      <c r="AF9" s="319"/>
      <c r="AG9" s="319"/>
      <c r="AH9" s="319"/>
      <c r="AI9" s="319"/>
      <c r="AJ9" s="319"/>
      <c r="AK9" s="319"/>
      <c r="AL9" s="320"/>
      <c r="AM9" s="333" t="s">
        <v>180</v>
      </c>
      <c r="AN9" s="334"/>
      <c r="AO9" s="334"/>
      <c r="AP9" s="334"/>
      <c r="AQ9" s="334"/>
      <c r="AR9" s="334"/>
      <c r="AS9" s="334"/>
      <c r="AT9" s="335"/>
      <c r="AU9" s="336" t="s">
        <v>71</v>
      </c>
      <c r="AV9" s="337"/>
      <c r="AW9" s="337"/>
      <c r="AX9" s="337"/>
      <c r="AY9" s="338" t="s">
        <v>72</v>
      </c>
      <c r="AZ9" s="339"/>
      <c r="BA9" s="339"/>
      <c r="BB9" s="339"/>
      <c r="BC9" s="339"/>
      <c r="BD9" s="339"/>
      <c r="BE9" s="339"/>
      <c r="BF9" s="339"/>
      <c r="BG9" s="339"/>
      <c r="BH9" s="339"/>
      <c r="BI9" s="339"/>
      <c r="BJ9" s="339"/>
      <c r="BK9" s="339"/>
      <c r="BL9" s="339"/>
      <c r="BM9" s="340"/>
      <c r="BN9" s="341">
        <v>639183</v>
      </c>
      <c r="BO9" s="342"/>
      <c r="BP9" s="342"/>
      <c r="BQ9" s="342"/>
      <c r="BR9" s="342"/>
      <c r="BS9" s="342"/>
      <c r="BT9" s="342"/>
      <c r="BU9" s="343"/>
      <c r="BV9" s="341">
        <v>-1846641</v>
      </c>
      <c r="BW9" s="342"/>
      <c r="BX9" s="342"/>
      <c r="BY9" s="342"/>
      <c r="BZ9" s="342"/>
      <c r="CA9" s="342"/>
      <c r="CB9" s="342"/>
      <c r="CC9" s="343"/>
      <c r="CD9" s="344" t="s">
        <v>69</v>
      </c>
      <c r="CE9" s="345"/>
      <c r="CF9" s="345"/>
      <c r="CG9" s="345"/>
      <c r="CH9" s="345"/>
      <c r="CI9" s="345"/>
      <c r="CJ9" s="345"/>
      <c r="CK9" s="345"/>
      <c r="CL9" s="345"/>
      <c r="CM9" s="345"/>
      <c r="CN9" s="345"/>
      <c r="CO9" s="345"/>
      <c r="CP9" s="345"/>
      <c r="CQ9" s="345"/>
      <c r="CR9" s="345"/>
      <c r="CS9" s="346"/>
      <c r="CT9" s="347">
        <v>11.9</v>
      </c>
      <c r="CU9" s="348"/>
      <c r="CV9" s="348"/>
      <c r="CW9" s="348"/>
      <c r="CX9" s="348"/>
      <c r="CY9" s="348"/>
      <c r="CZ9" s="348"/>
      <c r="DA9" s="349"/>
      <c r="DB9" s="347">
        <v>12.5</v>
      </c>
      <c r="DC9" s="348"/>
      <c r="DD9" s="348"/>
      <c r="DE9" s="348"/>
      <c r="DF9" s="348"/>
      <c r="DG9" s="348"/>
      <c r="DH9" s="348"/>
      <c r="DI9" s="349"/>
    </row>
    <row r="10" spans="1:119" ht="18.75" customHeight="1" x14ac:dyDescent="0.2">
      <c r="A10" s="2"/>
      <c r="B10" s="315"/>
      <c r="C10" s="316"/>
      <c r="D10" s="316"/>
      <c r="E10" s="316"/>
      <c r="F10" s="316"/>
      <c r="G10" s="316"/>
      <c r="H10" s="316"/>
      <c r="I10" s="316"/>
      <c r="J10" s="316"/>
      <c r="K10" s="413"/>
      <c r="L10" s="356" t="s">
        <v>183</v>
      </c>
      <c r="M10" s="334"/>
      <c r="N10" s="334"/>
      <c r="O10" s="334"/>
      <c r="P10" s="334"/>
      <c r="Q10" s="335"/>
      <c r="R10" s="357">
        <v>370884</v>
      </c>
      <c r="S10" s="358"/>
      <c r="T10" s="358"/>
      <c r="U10" s="358"/>
      <c r="V10" s="359"/>
      <c r="W10" s="484"/>
      <c r="X10" s="463"/>
      <c r="Y10" s="463"/>
      <c r="Z10" s="463"/>
      <c r="AA10" s="463"/>
      <c r="AB10" s="463"/>
      <c r="AC10" s="463"/>
      <c r="AD10" s="463"/>
      <c r="AE10" s="463"/>
      <c r="AF10" s="463"/>
      <c r="AG10" s="463"/>
      <c r="AH10" s="463"/>
      <c r="AI10" s="463"/>
      <c r="AJ10" s="463"/>
      <c r="AK10" s="463"/>
      <c r="AL10" s="487"/>
      <c r="AM10" s="333" t="s">
        <v>184</v>
      </c>
      <c r="AN10" s="334"/>
      <c r="AO10" s="334"/>
      <c r="AP10" s="334"/>
      <c r="AQ10" s="334"/>
      <c r="AR10" s="334"/>
      <c r="AS10" s="334"/>
      <c r="AT10" s="335"/>
      <c r="AU10" s="336" t="s">
        <v>71</v>
      </c>
      <c r="AV10" s="337"/>
      <c r="AW10" s="337"/>
      <c r="AX10" s="337"/>
      <c r="AY10" s="338" t="s">
        <v>186</v>
      </c>
      <c r="AZ10" s="339"/>
      <c r="BA10" s="339"/>
      <c r="BB10" s="339"/>
      <c r="BC10" s="339"/>
      <c r="BD10" s="339"/>
      <c r="BE10" s="339"/>
      <c r="BF10" s="339"/>
      <c r="BG10" s="339"/>
      <c r="BH10" s="339"/>
      <c r="BI10" s="339"/>
      <c r="BJ10" s="339"/>
      <c r="BK10" s="339"/>
      <c r="BL10" s="339"/>
      <c r="BM10" s="340"/>
      <c r="BN10" s="341">
        <v>22561</v>
      </c>
      <c r="BO10" s="342"/>
      <c r="BP10" s="342"/>
      <c r="BQ10" s="342"/>
      <c r="BR10" s="342"/>
      <c r="BS10" s="342"/>
      <c r="BT10" s="342"/>
      <c r="BU10" s="343"/>
      <c r="BV10" s="341">
        <v>13988</v>
      </c>
      <c r="BW10" s="342"/>
      <c r="BX10" s="342"/>
      <c r="BY10" s="342"/>
      <c r="BZ10" s="342"/>
      <c r="CA10" s="342"/>
      <c r="CB10" s="342"/>
      <c r="CC10" s="343"/>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15"/>
      <c r="C11" s="316"/>
      <c r="D11" s="316"/>
      <c r="E11" s="316"/>
      <c r="F11" s="316"/>
      <c r="G11" s="316"/>
      <c r="H11" s="316"/>
      <c r="I11" s="316"/>
      <c r="J11" s="316"/>
      <c r="K11" s="413"/>
      <c r="L11" s="360" t="s">
        <v>191</v>
      </c>
      <c r="M11" s="361"/>
      <c r="N11" s="361"/>
      <c r="O11" s="361"/>
      <c r="P11" s="361"/>
      <c r="Q11" s="362"/>
      <c r="R11" s="363" t="s">
        <v>193</v>
      </c>
      <c r="S11" s="364"/>
      <c r="T11" s="364"/>
      <c r="U11" s="364"/>
      <c r="V11" s="365"/>
      <c r="W11" s="484"/>
      <c r="X11" s="463"/>
      <c r="Y11" s="463"/>
      <c r="Z11" s="463"/>
      <c r="AA11" s="463"/>
      <c r="AB11" s="463"/>
      <c r="AC11" s="463"/>
      <c r="AD11" s="463"/>
      <c r="AE11" s="463"/>
      <c r="AF11" s="463"/>
      <c r="AG11" s="463"/>
      <c r="AH11" s="463"/>
      <c r="AI11" s="463"/>
      <c r="AJ11" s="463"/>
      <c r="AK11" s="463"/>
      <c r="AL11" s="487"/>
      <c r="AM11" s="333" t="s">
        <v>195</v>
      </c>
      <c r="AN11" s="334"/>
      <c r="AO11" s="334"/>
      <c r="AP11" s="334"/>
      <c r="AQ11" s="334"/>
      <c r="AR11" s="334"/>
      <c r="AS11" s="334"/>
      <c r="AT11" s="335"/>
      <c r="AU11" s="336" t="s">
        <v>170</v>
      </c>
      <c r="AV11" s="337"/>
      <c r="AW11" s="337"/>
      <c r="AX11" s="337"/>
      <c r="AY11" s="338" t="s">
        <v>196</v>
      </c>
      <c r="AZ11" s="339"/>
      <c r="BA11" s="339"/>
      <c r="BB11" s="339"/>
      <c r="BC11" s="339"/>
      <c r="BD11" s="339"/>
      <c r="BE11" s="339"/>
      <c r="BF11" s="339"/>
      <c r="BG11" s="339"/>
      <c r="BH11" s="339"/>
      <c r="BI11" s="339"/>
      <c r="BJ11" s="339"/>
      <c r="BK11" s="339"/>
      <c r="BL11" s="339"/>
      <c r="BM11" s="340"/>
      <c r="BN11" s="341">
        <v>0</v>
      </c>
      <c r="BO11" s="342"/>
      <c r="BP11" s="342"/>
      <c r="BQ11" s="342"/>
      <c r="BR11" s="342"/>
      <c r="BS11" s="342"/>
      <c r="BT11" s="342"/>
      <c r="BU11" s="343"/>
      <c r="BV11" s="341">
        <v>0</v>
      </c>
      <c r="BW11" s="342"/>
      <c r="BX11" s="342"/>
      <c r="BY11" s="342"/>
      <c r="BZ11" s="342"/>
      <c r="CA11" s="342"/>
      <c r="CB11" s="342"/>
      <c r="CC11" s="343"/>
      <c r="CD11" s="344" t="s">
        <v>199</v>
      </c>
      <c r="CE11" s="345"/>
      <c r="CF11" s="345"/>
      <c r="CG11" s="345"/>
      <c r="CH11" s="345"/>
      <c r="CI11" s="345"/>
      <c r="CJ11" s="345"/>
      <c r="CK11" s="345"/>
      <c r="CL11" s="345"/>
      <c r="CM11" s="345"/>
      <c r="CN11" s="345"/>
      <c r="CO11" s="345"/>
      <c r="CP11" s="345"/>
      <c r="CQ11" s="345"/>
      <c r="CR11" s="345"/>
      <c r="CS11" s="346"/>
      <c r="CT11" s="353" t="s">
        <v>200</v>
      </c>
      <c r="CU11" s="354"/>
      <c r="CV11" s="354"/>
      <c r="CW11" s="354"/>
      <c r="CX11" s="354"/>
      <c r="CY11" s="354"/>
      <c r="CZ11" s="354"/>
      <c r="DA11" s="355"/>
      <c r="DB11" s="353" t="s">
        <v>200</v>
      </c>
      <c r="DC11" s="354"/>
      <c r="DD11" s="354"/>
      <c r="DE11" s="354"/>
      <c r="DF11" s="354"/>
      <c r="DG11" s="354"/>
      <c r="DH11" s="354"/>
      <c r="DI11" s="355"/>
    </row>
    <row r="12" spans="1:119" ht="18.75" customHeight="1" x14ac:dyDescent="0.2">
      <c r="A12" s="2"/>
      <c r="B12" s="509" t="s">
        <v>202</v>
      </c>
      <c r="C12" s="510"/>
      <c r="D12" s="510"/>
      <c r="E12" s="510"/>
      <c r="F12" s="510"/>
      <c r="G12" s="510"/>
      <c r="H12" s="510"/>
      <c r="I12" s="510"/>
      <c r="J12" s="510"/>
      <c r="K12" s="511"/>
      <c r="L12" s="379" t="s">
        <v>203</v>
      </c>
      <c r="M12" s="380"/>
      <c r="N12" s="380"/>
      <c r="O12" s="380"/>
      <c r="P12" s="380"/>
      <c r="Q12" s="381"/>
      <c r="R12" s="382">
        <v>365972</v>
      </c>
      <c r="S12" s="383"/>
      <c r="T12" s="383"/>
      <c r="U12" s="383"/>
      <c r="V12" s="384"/>
      <c r="W12" s="385" t="s">
        <v>8</v>
      </c>
      <c r="X12" s="337"/>
      <c r="Y12" s="337"/>
      <c r="Z12" s="337"/>
      <c r="AA12" s="337"/>
      <c r="AB12" s="386"/>
      <c r="AC12" s="387" t="s">
        <v>112</v>
      </c>
      <c r="AD12" s="388"/>
      <c r="AE12" s="388"/>
      <c r="AF12" s="388"/>
      <c r="AG12" s="389"/>
      <c r="AH12" s="387" t="s">
        <v>206</v>
      </c>
      <c r="AI12" s="388"/>
      <c r="AJ12" s="388"/>
      <c r="AK12" s="388"/>
      <c r="AL12" s="390"/>
      <c r="AM12" s="333" t="s">
        <v>207</v>
      </c>
      <c r="AN12" s="334"/>
      <c r="AO12" s="334"/>
      <c r="AP12" s="334"/>
      <c r="AQ12" s="334"/>
      <c r="AR12" s="334"/>
      <c r="AS12" s="334"/>
      <c r="AT12" s="335"/>
      <c r="AU12" s="336" t="s">
        <v>170</v>
      </c>
      <c r="AV12" s="337"/>
      <c r="AW12" s="337"/>
      <c r="AX12" s="337"/>
      <c r="AY12" s="338" t="s">
        <v>211</v>
      </c>
      <c r="AZ12" s="339"/>
      <c r="BA12" s="339"/>
      <c r="BB12" s="339"/>
      <c r="BC12" s="339"/>
      <c r="BD12" s="339"/>
      <c r="BE12" s="339"/>
      <c r="BF12" s="339"/>
      <c r="BG12" s="339"/>
      <c r="BH12" s="339"/>
      <c r="BI12" s="339"/>
      <c r="BJ12" s="339"/>
      <c r="BK12" s="339"/>
      <c r="BL12" s="339"/>
      <c r="BM12" s="340"/>
      <c r="BN12" s="341">
        <v>5453451</v>
      </c>
      <c r="BO12" s="342"/>
      <c r="BP12" s="342"/>
      <c r="BQ12" s="342"/>
      <c r="BR12" s="342"/>
      <c r="BS12" s="342"/>
      <c r="BT12" s="342"/>
      <c r="BU12" s="343"/>
      <c r="BV12" s="341">
        <v>4886550</v>
      </c>
      <c r="BW12" s="342"/>
      <c r="BX12" s="342"/>
      <c r="BY12" s="342"/>
      <c r="BZ12" s="342"/>
      <c r="CA12" s="342"/>
      <c r="CB12" s="342"/>
      <c r="CC12" s="343"/>
      <c r="CD12" s="344" t="s">
        <v>212</v>
      </c>
      <c r="CE12" s="345"/>
      <c r="CF12" s="345"/>
      <c r="CG12" s="345"/>
      <c r="CH12" s="345"/>
      <c r="CI12" s="345"/>
      <c r="CJ12" s="345"/>
      <c r="CK12" s="345"/>
      <c r="CL12" s="345"/>
      <c r="CM12" s="345"/>
      <c r="CN12" s="345"/>
      <c r="CO12" s="345"/>
      <c r="CP12" s="345"/>
      <c r="CQ12" s="345"/>
      <c r="CR12" s="345"/>
      <c r="CS12" s="346"/>
      <c r="CT12" s="353" t="s">
        <v>200</v>
      </c>
      <c r="CU12" s="354"/>
      <c r="CV12" s="354"/>
      <c r="CW12" s="354"/>
      <c r="CX12" s="354"/>
      <c r="CY12" s="354"/>
      <c r="CZ12" s="354"/>
      <c r="DA12" s="355"/>
      <c r="DB12" s="353" t="s">
        <v>200</v>
      </c>
      <c r="DC12" s="354"/>
      <c r="DD12" s="354"/>
      <c r="DE12" s="354"/>
      <c r="DF12" s="354"/>
      <c r="DG12" s="354"/>
      <c r="DH12" s="354"/>
      <c r="DI12" s="355"/>
    </row>
    <row r="13" spans="1:119" ht="18.75" customHeight="1" x14ac:dyDescent="0.2">
      <c r="A13" s="2"/>
      <c r="B13" s="512"/>
      <c r="C13" s="513"/>
      <c r="D13" s="513"/>
      <c r="E13" s="513"/>
      <c r="F13" s="513"/>
      <c r="G13" s="513"/>
      <c r="H13" s="513"/>
      <c r="I13" s="513"/>
      <c r="J13" s="513"/>
      <c r="K13" s="514"/>
      <c r="L13" s="14"/>
      <c r="M13" s="372" t="s">
        <v>214</v>
      </c>
      <c r="N13" s="373"/>
      <c r="O13" s="373"/>
      <c r="P13" s="373"/>
      <c r="Q13" s="374"/>
      <c r="R13" s="375">
        <v>358321</v>
      </c>
      <c r="S13" s="376"/>
      <c r="T13" s="376"/>
      <c r="U13" s="376"/>
      <c r="V13" s="377"/>
      <c r="W13" s="499" t="s">
        <v>215</v>
      </c>
      <c r="X13" s="500"/>
      <c r="Y13" s="500"/>
      <c r="Z13" s="500"/>
      <c r="AA13" s="500"/>
      <c r="AB13" s="490"/>
      <c r="AC13" s="357">
        <v>4267</v>
      </c>
      <c r="AD13" s="358"/>
      <c r="AE13" s="358"/>
      <c r="AF13" s="358"/>
      <c r="AG13" s="378"/>
      <c r="AH13" s="357">
        <v>5025</v>
      </c>
      <c r="AI13" s="358"/>
      <c r="AJ13" s="358"/>
      <c r="AK13" s="358"/>
      <c r="AL13" s="359"/>
      <c r="AM13" s="333" t="s">
        <v>217</v>
      </c>
      <c r="AN13" s="334"/>
      <c r="AO13" s="334"/>
      <c r="AP13" s="334"/>
      <c r="AQ13" s="334"/>
      <c r="AR13" s="334"/>
      <c r="AS13" s="334"/>
      <c r="AT13" s="335"/>
      <c r="AU13" s="336" t="s">
        <v>170</v>
      </c>
      <c r="AV13" s="337"/>
      <c r="AW13" s="337"/>
      <c r="AX13" s="337"/>
      <c r="AY13" s="338" t="s">
        <v>145</v>
      </c>
      <c r="AZ13" s="339"/>
      <c r="BA13" s="339"/>
      <c r="BB13" s="339"/>
      <c r="BC13" s="339"/>
      <c r="BD13" s="339"/>
      <c r="BE13" s="339"/>
      <c r="BF13" s="339"/>
      <c r="BG13" s="339"/>
      <c r="BH13" s="339"/>
      <c r="BI13" s="339"/>
      <c r="BJ13" s="339"/>
      <c r="BK13" s="339"/>
      <c r="BL13" s="339"/>
      <c r="BM13" s="340"/>
      <c r="BN13" s="341">
        <v>-4791707</v>
      </c>
      <c r="BO13" s="342"/>
      <c r="BP13" s="342"/>
      <c r="BQ13" s="342"/>
      <c r="BR13" s="342"/>
      <c r="BS13" s="342"/>
      <c r="BT13" s="342"/>
      <c r="BU13" s="343"/>
      <c r="BV13" s="341">
        <v>-6719203</v>
      </c>
      <c r="BW13" s="342"/>
      <c r="BX13" s="342"/>
      <c r="BY13" s="342"/>
      <c r="BZ13" s="342"/>
      <c r="CA13" s="342"/>
      <c r="CB13" s="342"/>
      <c r="CC13" s="343"/>
      <c r="CD13" s="344" t="s">
        <v>218</v>
      </c>
      <c r="CE13" s="345"/>
      <c r="CF13" s="345"/>
      <c r="CG13" s="345"/>
      <c r="CH13" s="345"/>
      <c r="CI13" s="345"/>
      <c r="CJ13" s="345"/>
      <c r="CK13" s="345"/>
      <c r="CL13" s="345"/>
      <c r="CM13" s="345"/>
      <c r="CN13" s="345"/>
      <c r="CO13" s="345"/>
      <c r="CP13" s="345"/>
      <c r="CQ13" s="345"/>
      <c r="CR13" s="345"/>
      <c r="CS13" s="346"/>
      <c r="CT13" s="347">
        <v>4.3</v>
      </c>
      <c r="CU13" s="348"/>
      <c r="CV13" s="348"/>
      <c r="CW13" s="348"/>
      <c r="CX13" s="348"/>
      <c r="CY13" s="348"/>
      <c r="CZ13" s="348"/>
      <c r="DA13" s="349"/>
      <c r="DB13" s="347">
        <v>4.2</v>
      </c>
      <c r="DC13" s="348"/>
      <c r="DD13" s="348"/>
      <c r="DE13" s="348"/>
      <c r="DF13" s="348"/>
      <c r="DG13" s="348"/>
      <c r="DH13" s="348"/>
      <c r="DI13" s="349"/>
    </row>
    <row r="14" spans="1:119" ht="18.75" customHeight="1" x14ac:dyDescent="0.2">
      <c r="A14" s="2"/>
      <c r="B14" s="512"/>
      <c r="C14" s="513"/>
      <c r="D14" s="513"/>
      <c r="E14" s="513"/>
      <c r="F14" s="513"/>
      <c r="G14" s="513"/>
      <c r="H14" s="513"/>
      <c r="I14" s="513"/>
      <c r="J14" s="513"/>
      <c r="K14" s="514"/>
      <c r="L14" s="397" t="s">
        <v>220</v>
      </c>
      <c r="M14" s="398"/>
      <c r="N14" s="398"/>
      <c r="O14" s="398"/>
      <c r="P14" s="398"/>
      <c r="Q14" s="399"/>
      <c r="R14" s="375">
        <v>367861</v>
      </c>
      <c r="S14" s="376"/>
      <c r="T14" s="376"/>
      <c r="U14" s="376"/>
      <c r="V14" s="377"/>
      <c r="W14" s="485"/>
      <c r="X14" s="486"/>
      <c r="Y14" s="486"/>
      <c r="Z14" s="486"/>
      <c r="AA14" s="486"/>
      <c r="AB14" s="476"/>
      <c r="AC14" s="400">
        <v>2.4</v>
      </c>
      <c r="AD14" s="401"/>
      <c r="AE14" s="401"/>
      <c r="AF14" s="401"/>
      <c r="AG14" s="402"/>
      <c r="AH14" s="400">
        <v>2.9</v>
      </c>
      <c r="AI14" s="401"/>
      <c r="AJ14" s="401"/>
      <c r="AK14" s="401"/>
      <c r="AL14" s="403"/>
      <c r="AM14" s="333"/>
      <c r="AN14" s="334"/>
      <c r="AO14" s="334"/>
      <c r="AP14" s="334"/>
      <c r="AQ14" s="334"/>
      <c r="AR14" s="334"/>
      <c r="AS14" s="334"/>
      <c r="AT14" s="335"/>
      <c r="AU14" s="336"/>
      <c r="AV14" s="337"/>
      <c r="AW14" s="337"/>
      <c r="AX14" s="337"/>
      <c r="AY14" s="338"/>
      <c r="AZ14" s="339"/>
      <c r="BA14" s="339"/>
      <c r="BB14" s="339"/>
      <c r="BC14" s="339"/>
      <c r="BD14" s="339"/>
      <c r="BE14" s="339"/>
      <c r="BF14" s="339"/>
      <c r="BG14" s="339"/>
      <c r="BH14" s="339"/>
      <c r="BI14" s="339"/>
      <c r="BJ14" s="339"/>
      <c r="BK14" s="339"/>
      <c r="BL14" s="339"/>
      <c r="BM14" s="340"/>
      <c r="BN14" s="341"/>
      <c r="BO14" s="342"/>
      <c r="BP14" s="342"/>
      <c r="BQ14" s="342"/>
      <c r="BR14" s="342"/>
      <c r="BS14" s="342"/>
      <c r="BT14" s="342"/>
      <c r="BU14" s="343"/>
      <c r="BV14" s="341"/>
      <c r="BW14" s="342"/>
      <c r="BX14" s="342"/>
      <c r="BY14" s="342"/>
      <c r="BZ14" s="342"/>
      <c r="CA14" s="342"/>
      <c r="CB14" s="342"/>
      <c r="CC14" s="343"/>
      <c r="CD14" s="391" t="s">
        <v>224</v>
      </c>
      <c r="CE14" s="392"/>
      <c r="CF14" s="392"/>
      <c r="CG14" s="392"/>
      <c r="CH14" s="392"/>
      <c r="CI14" s="392"/>
      <c r="CJ14" s="392"/>
      <c r="CK14" s="392"/>
      <c r="CL14" s="392"/>
      <c r="CM14" s="392"/>
      <c r="CN14" s="392"/>
      <c r="CO14" s="392"/>
      <c r="CP14" s="392"/>
      <c r="CQ14" s="392"/>
      <c r="CR14" s="392"/>
      <c r="CS14" s="393"/>
      <c r="CT14" s="394">
        <v>41</v>
      </c>
      <c r="CU14" s="395"/>
      <c r="CV14" s="395"/>
      <c r="CW14" s="395"/>
      <c r="CX14" s="395"/>
      <c r="CY14" s="395"/>
      <c r="CZ14" s="395"/>
      <c r="DA14" s="396"/>
      <c r="DB14" s="394">
        <v>34.6</v>
      </c>
      <c r="DC14" s="395"/>
      <c r="DD14" s="395"/>
      <c r="DE14" s="395"/>
      <c r="DF14" s="395"/>
      <c r="DG14" s="395"/>
      <c r="DH14" s="395"/>
      <c r="DI14" s="396"/>
    </row>
    <row r="15" spans="1:119" ht="18.75" customHeight="1" x14ac:dyDescent="0.2">
      <c r="A15" s="2"/>
      <c r="B15" s="512"/>
      <c r="C15" s="513"/>
      <c r="D15" s="513"/>
      <c r="E15" s="513"/>
      <c r="F15" s="513"/>
      <c r="G15" s="513"/>
      <c r="H15" s="513"/>
      <c r="I15" s="513"/>
      <c r="J15" s="513"/>
      <c r="K15" s="514"/>
      <c r="L15" s="14"/>
      <c r="M15" s="372" t="s">
        <v>214</v>
      </c>
      <c r="N15" s="373"/>
      <c r="O15" s="373"/>
      <c r="P15" s="373"/>
      <c r="Q15" s="374"/>
      <c r="R15" s="375">
        <v>360841</v>
      </c>
      <c r="S15" s="376"/>
      <c r="T15" s="376"/>
      <c r="U15" s="376"/>
      <c r="V15" s="377"/>
      <c r="W15" s="499" t="s">
        <v>7</v>
      </c>
      <c r="X15" s="500"/>
      <c r="Y15" s="500"/>
      <c r="Z15" s="500"/>
      <c r="AA15" s="500"/>
      <c r="AB15" s="490"/>
      <c r="AC15" s="357">
        <v>47283</v>
      </c>
      <c r="AD15" s="358"/>
      <c r="AE15" s="358"/>
      <c r="AF15" s="358"/>
      <c r="AG15" s="378"/>
      <c r="AH15" s="357">
        <v>47889</v>
      </c>
      <c r="AI15" s="358"/>
      <c r="AJ15" s="358"/>
      <c r="AK15" s="358"/>
      <c r="AL15" s="359"/>
      <c r="AM15" s="333"/>
      <c r="AN15" s="334"/>
      <c r="AO15" s="334"/>
      <c r="AP15" s="334"/>
      <c r="AQ15" s="334"/>
      <c r="AR15" s="334"/>
      <c r="AS15" s="334"/>
      <c r="AT15" s="335"/>
      <c r="AU15" s="336"/>
      <c r="AV15" s="337"/>
      <c r="AW15" s="337"/>
      <c r="AX15" s="337"/>
      <c r="AY15" s="321" t="s">
        <v>226</v>
      </c>
      <c r="AZ15" s="322"/>
      <c r="BA15" s="322"/>
      <c r="BB15" s="322"/>
      <c r="BC15" s="322"/>
      <c r="BD15" s="322"/>
      <c r="BE15" s="322"/>
      <c r="BF15" s="322"/>
      <c r="BG15" s="322"/>
      <c r="BH15" s="322"/>
      <c r="BI15" s="322"/>
      <c r="BJ15" s="322"/>
      <c r="BK15" s="322"/>
      <c r="BL15" s="322"/>
      <c r="BM15" s="323"/>
      <c r="BN15" s="324">
        <v>58845090</v>
      </c>
      <c r="BO15" s="325"/>
      <c r="BP15" s="325"/>
      <c r="BQ15" s="325"/>
      <c r="BR15" s="325"/>
      <c r="BS15" s="325"/>
      <c r="BT15" s="325"/>
      <c r="BU15" s="326"/>
      <c r="BV15" s="324">
        <v>57279535</v>
      </c>
      <c r="BW15" s="325"/>
      <c r="BX15" s="325"/>
      <c r="BY15" s="325"/>
      <c r="BZ15" s="325"/>
      <c r="CA15" s="325"/>
      <c r="CB15" s="325"/>
      <c r="CC15" s="326"/>
      <c r="CD15" s="327" t="s">
        <v>213</v>
      </c>
      <c r="CE15" s="328"/>
      <c r="CF15" s="328"/>
      <c r="CG15" s="328"/>
      <c r="CH15" s="328"/>
      <c r="CI15" s="328"/>
      <c r="CJ15" s="328"/>
      <c r="CK15" s="328"/>
      <c r="CL15" s="328"/>
      <c r="CM15" s="328"/>
      <c r="CN15" s="328"/>
      <c r="CO15" s="328"/>
      <c r="CP15" s="328"/>
      <c r="CQ15" s="328"/>
      <c r="CR15" s="328"/>
      <c r="CS15" s="329"/>
      <c r="CT15" s="28"/>
      <c r="CU15" s="31"/>
      <c r="CV15" s="31"/>
      <c r="CW15" s="31"/>
      <c r="CX15" s="31"/>
      <c r="CY15" s="31"/>
      <c r="CZ15" s="31"/>
      <c r="DA15" s="34"/>
      <c r="DB15" s="28"/>
      <c r="DC15" s="31"/>
      <c r="DD15" s="31"/>
      <c r="DE15" s="31"/>
      <c r="DF15" s="31"/>
      <c r="DG15" s="31"/>
      <c r="DH15" s="31"/>
      <c r="DI15" s="34"/>
    </row>
    <row r="16" spans="1:119" ht="18.75" customHeight="1" x14ac:dyDescent="0.2">
      <c r="A16" s="2"/>
      <c r="B16" s="512"/>
      <c r="C16" s="513"/>
      <c r="D16" s="513"/>
      <c r="E16" s="513"/>
      <c r="F16" s="513"/>
      <c r="G16" s="513"/>
      <c r="H16" s="513"/>
      <c r="I16" s="513"/>
      <c r="J16" s="513"/>
      <c r="K16" s="514"/>
      <c r="L16" s="397" t="s">
        <v>229</v>
      </c>
      <c r="M16" s="404"/>
      <c r="N16" s="404"/>
      <c r="O16" s="404"/>
      <c r="P16" s="404"/>
      <c r="Q16" s="405"/>
      <c r="R16" s="406" t="s">
        <v>4</v>
      </c>
      <c r="S16" s="407"/>
      <c r="T16" s="407"/>
      <c r="U16" s="407"/>
      <c r="V16" s="408"/>
      <c r="W16" s="485"/>
      <c r="X16" s="486"/>
      <c r="Y16" s="486"/>
      <c r="Z16" s="486"/>
      <c r="AA16" s="486"/>
      <c r="AB16" s="476"/>
      <c r="AC16" s="400">
        <v>27</v>
      </c>
      <c r="AD16" s="401"/>
      <c r="AE16" s="401"/>
      <c r="AF16" s="401"/>
      <c r="AG16" s="402"/>
      <c r="AH16" s="400">
        <v>27.8</v>
      </c>
      <c r="AI16" s="401"/>
      <c r="AJ16" s="401"/>
      <c r="AK16" s="401"/>
      <c r="AL16" s="403"/>
      <c r="AM16" s="333"/>
      <c r="AN16" s="334"/>
      <c r="AO16" s="334"/>
      <c r="AP16" s="334"/>
      <c r="AQ16" s="334"/>
      <c r="AR16" s="334"/>
      <c r="AS16" s="334"/>
      <c r="AT16" s="335"/>
      <c r="AU16" s="336"/>
      <c r="AV16" s="337"/>
      <c r="AW16" s="337"/>
      <c r="AX16" s="337"/>
      <c r="AY16" s="338" t="s">
        <v>110</v>
      </c>
      <c r="AZ16" s="339"/>
      <c r="BA16" s="339"/>
      <c r="BB16" s="339"/>
      <c r="BC16" s="339"/>
      <c r="BD16" s="339"/>
      <c r="BE16" s="339"/>
      <c r="BF16" s="339"/>
      <c r="BG16" s="339"/>
      <c r="BH16" s="339"/>
      <c r="BI16" s="339"/>
      <c r="BJ16" s="339"/>
      <c r="BK16" s="339"/>
      <c r="BL16" s="339"/>
      <c r="BM16" s="340"/>
      <c r="BN16" s="341">
        <v>73082242</v>
      </c>
      <c r="BO16" s="342"/>
      <c r="BP16" s="342"/>
      <c r="BQ16" s="342"/>
      <c r="BR16" s="342"/>
      <c r="BS16" s="342"/>
      <c r="BT16" s="342"/>
      <c r="BU16" s="343"/>
      <c r="BV16" s="341">
        <v>70559439</v>
      </c>
      <c r="BW16" s="342"/>
      <c r="BX16" s="342"/>
      <c r="BY16" s="342"/>
      <c r="BZ16" s="342"/>
      <c r="CA16" s="342"/>
      <c r="CB16" s="342"/>
      <c r="CC16" s="343"/>
      <c r="CD16" s="21"/>
      <c r="CE16" s="518"/>
      <c r="CF16" s="518"/>
      <c r="CG16" s="518"/>
      <c r="CH16" s="518"/>
      <c r="CI16" s="518"/>
      <c r="CJ16" s="518"/>
      <c r="CK16" s="518"/>
      <c r="CL16" s="518"/>
      <c r="CM16" s="518"/>
      <c r="CN16" s="518"/>
      <c r="CO16" s="518"/>
      <c r="CP16" s="518"/>
      <c r="CQ16" s="518"/>
      <c r="CR16" s="518"/>
      <c r="CS16" s="519"/>
      <c r="CT16" s="347"/>
      <c r="CU16" s="348"/>
      <c r="CV16" s="348"/>
      <c r="CW16" s="348"/>
      <c r="CX16" s="348"/>
      <c r="CY16" s="348"/>
      <c r="CZ16" s="348"/>
      <c r="DA16" s="349"/>
      <c r="DB16" s="347"/>
      <c r="DC16" s="348"/>
      <c r="DD16" s="348"/>
      <c r="DE16" s="348"/>
      <c r="DF16" s="348"/>
      <c r="DG16" s="348"/>
      <c r="DH16" s="348"/>
      <c r="DI16" s="349"/>
    </row>
    <row r="17" spans="1:113" ht="18.75" customHeight="1" x14ac:dyDescent="0.2">
      <c r="A17" s="2"/>
      <c r="B17" s="515"/>
      <c r="C17" s="516"/>
      <c r="D17" s="516"/>
      <c r="E17" s="516"/>
      <c r="F17" s="516"/>
      <c r="G17" s="516"/>
      <c r="H17" s="516"/>
      <c r="I17" s="516"/>
      <c r="J17" s="516"/>
      <c r="K17" s="517"/>
      <c r="L17" s="15"/>
      <c r="M17" s="409" t="s">
        <v>105</v>
      </c>
      <c r="N17" s="410"/>
      <c r="O17" s="410"/>
      <c r="P17" s="410"/>
      <c r="Q17" s="411"/>
      <c r="R17" s="406" t="s">
        <v>231</v>
      </c>
      <c r="S17" s="407"/>
      <c r="T17" s="407"/>
      <c r="U17" s="407"/>
      <c r="V17" s="408"/>
      <c r="W17" s="499" t="s">
        <v>99</v>
      </c>
      <c r="X17" s="500"/>
      <c r="Y17" s="500"/>
      <c r="Z17" s="500"/>
      <c r="AA17" s="500"/>
      <c r="AB17" s="490"/>
      <c r="AC17" s="357">
        <v>123781</v>
      </c>
      <c r="AD17" s="358"/>
      <c r="AE17" s="358"/>
      <c r="AF17" s="358"/>
      <c r="AG17" s="378"/>
      <c r="AH17" s="357">
        <v>119159</v>
      </c>
      <c r="AI17" s="358"/>
      <c r="AJ17" s="358"/>
      <c r="AK17" s="358"/>
      <c r="AL17" s="359"/>
      <c r="AM17" s="333"/>
      <c r="AN17" s="334"/>
      <c r="AO17" s="334"/>
      <c r="AP17" s="334"/>
      <c r="AQ17" s="334"/>
      <c r="AR17" s="334"/>
      <c r="AS17" s="334"/>
      <c r="AT17" s="335"/>
      <c r="AU17" s="336"/>
      <c r="AV17" s="337"/>
      <c r="AW17" s="337"/>
      <c r="AX17" s="337"/>
      <c r="AY17" s="338" t="s">
        <v>233</v>
      </c>
      <c r="AZ17" s="339"/>
      <c r="BA17" s="339"/>
      <c r="BB17" s="339"/>
      <c r="BC17" s="339"/>
      <c r="BD17" s="339"/>
      <c r="BE17" s="339"/>
      <c r="BF17" s="339"/>
      <c r="BG17" s="339"/>
      <c r="BH17" s="339"/>
      <c r="BI17" s="339"/>
      <c r="BJ17" s="339"/>
      <c r="BK17" s="339"/>
      <c r="BL17" s="339"/>
      <c r="BM17" s="340"/>
      <c r="BN17" s="341">
        <v>75322914</v>
      </c>
      <c r="BO17" s="342"/>
      <c r="BP17" s="342"/>
      <c r="BQ17" s="342"/>
      <c r="BR17" s="342"/>
      <c r="BS17" s="342"/>
      <c r="BT17" s="342"/>
      <c r="BU17" s="343"/>
      <c r="BV17" s="341">
        <v>73202770</v>
      </c>
      <c r="BW17" s="342"/>
      <c r="BX17" s="342"/>
      <c r="BY17" s="342"/>
      <c r="BZ17" s="342"/>
      <c r="CA17" s="342"/>
      <c r="CB17" s="342"/>
      <c r="CC17" s="343"/>
      <c r="CD17" s="21"/>
      <c r="CE17" s="518"/>
      <c r="CF17" s="518"/>
      <c r="CG17" s="518"/>
      <c r="CH17" s="518"/>
      <c r="CI17" s="518"/>
      <c r="CJ17" s="518"/>
      <c r="CK17" s="518"/>
      <c r="CL17" s="518"/>
      <c r="CM17" s="518"/>
      <c r="CN17" s="518"/>
      <c r="CO17" s="518"/>
      <c r="CP17" s="518"/>
      <c r="CQ17" s="518"/>
      <c r="CR17" s="518"/>
      <c r="CS17" s="519"/>
      <c r="CT17" s="347"/>
      <c r="CU17" s="348"/>
      <c r="CV17" s="348"/>
      <c r="CW17" s="348"/>
      <c r="CX17" s="348"/>
      <c r="CY17" s="348"/>
      <c r="CZ17" s="348"/>
      <c r="DA17" s="349"/>
      <c r="DB17" s="347"/>
      <c r="DC17" s="348"/>
      <c r="DD17" s="348"/>
      <c r="DE17" s="348"/>
      <c r="DF17" s="348"/>
      <c r="DG17" s="348"/>
      <c r="DH17" s="348"/>
      <c r="DI17" s="349"/>
    </row>
    <row r="18" spans="1:113" ht="18.75" customHeight="1" x14ac:dyDescent="0.2">
      <c r="A18" s="2"/>
      <c r="B18" s="412" t="s">
        <v>234</v>
      </c>
      <c r="C18" s="413"/>
      <c r="D18" s="413"/>
      <c r="E18" s="414"/>
      <c r="F18" s="414"/>
      <c r="G18" s="414"/>
      <c r="H18" s="414"/>
      <c r="I18" s="414"/>
      <c r="J18" s="414"/>
      <c r="K18" s="414"/>
      <c r="L18" s="415">
        <v>459.16</v>
      </c>
      <c r="M18" s="415"/>
      <c r="N18" s="415"/>
      <c r="O18" s="415"/>
      <c r="P18" s="415"/>
      <c r="Q18" s="415"/>
      <c r="R18" s="416"/>
      <c r="S18" s="416"/>
      <c r="T18" s="416"/>
      <c r="U18" s="416"/>
      <c r="V18" s="417"/>
      <c r="W18" s="431"/>
      <c r="X18" s="432"/>
      <c r="Y18" s="432"/>
      <c r="Z18" s="432"/>
      <c r="AA18" s="432"/>
      <c r="AB18" s="493"/>
      <c r="AC18" s="418">
        <v>70.599999999999994</v>
      </c>
      <c r="AD18" s="419"/>
      <c r="AE18" s="419"/>
      <c r="AF18" s="419"/>
      <c r="AG18" s="420"/>
      <c r="AH18" s="418">
        <v>69.2</v>
      </c>
      <c r="AI18" s="419"/>
      <c r="AJ18" s="419"/>
      <c r="AK18" s="419"/>
      <c r="AL18" s="421"/>
      <c r="AM18" s="333"/>
      <c r="AN18" s="334"/>
      <c r="AO18" s="334"/>
      <c r="AP18" s="334"/>
      <c r="AQ18" s="334"/>
      <c r="AR18" s="334"/>
      <c r="AS18" s="334"/>
      <c r="AT18" s="335"/>
      <c r="AU18" s="336"/>
      <c r="AV18" s="337"/>
      <c r="AW18" s="337"/>
      <c r="AX18" s="337"/>
      <c r="AY18" s="338" t="s">
        <v>235</v>
      </c>
      <c r="AZ18" s="339"/>
      <c r="BA18" s="339"/>
      <c r="BB18" s="339"/>
      <c r="BC18" s="339"/>
      <c r="BD18" s="339"/>
      <c r="BE18" s="339"/>
      <c r="BF18" s="339"/>
      <c r="BG18" s="339"/>
      <c r="BH18" s="339"/>
      <c r="BI18" s="339"/>
      <c r="BJ18" s="339"/>
      <c r="BK18" s="339"/>
      <c r="BL18" s="339"/>
      <c r="BM18" s="340"/>
      <c r="BN18" s="341">
        <v>91496797</v>
      </c>
      <c r="BO18" s="342"/>
      <c r="BP18" s="342"/>
      <c r="BQ18" s="342"/>
      <c r="BR18" s="342"/>
      <c r="BS18" s="342"/>
      <c r="BT18" s="342"/>
      <c r="BU18" s="343"/>
      <c r="BV18" s="341">
        <v>88732776</v>
      </c>
      <c r="BW18" s="342"/>
      <c r="BX18" s="342"/>
      <c r="BY18" s="342"/>
      <c r="BZ18" s="342"/>
      <c r="CA18" s="342"/>
      <c r="CB18" s="342"/>
      <c r="CC18" s="343"/>
      <c r="CD18" s="21"/>
      <c r="CE18" s="518"/>
      <c r="CF18" s="518"/>
      <c r="CG18" s="518"/>
      <c r="CH18" s="518"/>
      <c r="CI18" s="518"/>
      <c r="CJ18" s="518"/>
      <c r="CK18" s="518"/>
      <c r="CL18" s="518"/>
      <c r="CM18" s="518"/>
      <c r="CN18" s="518"/>
      <c r="CO18" s="518"/>
      <c r="CP18" s="518"/>
      <c r="CQ18" s="518"/>
      <c r="CR18" s="518"/>
      <c r="CS18" s="519"/>
      <c r="CT18" s="347"/>
      <c r="CU18" s="348"/>
      <c r="CV18" s="348"/>
      <c r="CW18" s="348"/>
      <c r="CX18" s="348"/>
      <c r="CY18" s="348"/>
      <c r="CZ18" s="348"/>
      <c r="DA18" s="349"/>
      <c r="DB18" s="347"/>
      <c r="DC18" s="348"/>
      <c r="DD18" s="348"/>
      <c r="DE18" s="348"/>
      <c r="DF18" s="348"/>
      <c r="DG18" s="348"/>
      <c r="DH18" s="348"/>
      <c r="DI18" s="349"/>
    </row>
    <row r="19" spans="1:113" ht="18.75" customHeight="1" x14ac:dyDescent="0.2">
      <c r="A19" s="2"/>
      <c r="B19" s="412" t="s">
        <v>59</v>
      </c>
      <c r="C19" s="413"/>
      <c r="D19" s="413"/>
      <c r="E19" s="414"/>
      <c r="F19" s="414"/>
      <c r="G19" s="414"/>
      <c r="H19" s="414"/>
      <c r="I19" s="414"/>
      <c r="J19" s="414"/>
      <c r="K19" s="414"/>
      <c r="L19" s="422">
        <v>812</v>
      </c>
      <c r="M19" s="422"/>
      <c r="N19" s="422"/>
      <c r="O19" s="422"/>
      <c r="P19" s="422"/>
      <c r="Q19" s="422"/>
      <c r="R19" s="423"/>
      <c r="S19" s="423"/>
      <c r="T19" s="423"/>
      <c r="U19" s="423"/>
      <c r="V19" s="424"/>
      <c r="W19" s="318"/>
      <c r="X19" s="319"/>
      <c r="Y19" s="319"/>
      <c r="Z19" s="319"/>
      <c r="AA19" s="319"/>
      <c r="AB19" s="319"/>
      <c r="AC19" s="433"/>
      <c r="AD19" s="433"/>
      <c r="AE19" s="433"/>
      <c r="AF19" s="433"/>
      <c r="AG19" s="433"/>
      <c r="AH19" s="433"/>
      <c r="AI19" s="433"/>
      <c r="AJ19" s="433"/>
      <c r="AK19" s="433"/>
      <c r="AL19" s="434"/>
      <c r="AM19" s="333"/>
      <c r="AN19" s="334"/>
      <c r="AO19" s="334"/>
      <c r="AP19" s="334"/>
      <c r="AQ19" s="334"/>
      <c r="AR19" s="334"/>
      <c r="AS19" s="334"/>
      <c r="AT19" s="335"/>
      <c r="AU19" s="336"/>
      <c r="AV19" s="337"/>
      <c r="AW19" s="337"/>
      <c r="AX19" s="337"/>
      <c r="AY19" s="338" t="s">
        <v>236</v>
      </c>
      <c r="AZ19" s="339"/>
      <c r="BA19" s="339"/>
      <c r="BB19" s="339"/>
      <c r="BC19" s="339"/>
      <c r="BD19" s="339"/>
      <c r="BE19" s="339"/>
      <c r="BF19" s="339"/>
      <c r="BG19" s="339"/>
      <c r="BH19" s="339"/>
      <c r="BI19" s="339"/>
      <c r="BJ19" s="339"/>
      <c r="BK19" s="339"/>
      <c r="BL19" s="339"/>
      <c r="BM19" s="340"/>
      <c r="BN19" s="341">
        <v>114393113</v>
      </c>
      <c r="BO19" s="342"/>
      <c r="BP19" s="342"/>
      <c r="BQ19" s="342"/>
      <c r="BR19" s="342"/>
      <c r="BS19" s="342"/>
      <c r="BT19" s="342"/>
      <c r="BU19" s="343"/>
      <c r="BV19" s="341">
        <v>111157842</v>
      </c>
      <c r="BW19" s="342"/>
      <c r="BX19" s="342"/>
      <c r="BY19" s="342"/>
      <c r="BZ19" s="342"/>
      <c r="CA19" s="342"/>
      <c r="CB19" s="342"/>
      <c r="CC19" s="343"/>
      <c r="CD19" s="21"/>
      <c r="CE19" s="518"/>
      <c r="CF19" s="518"/>
      <c r="CG19" s="518"/>
      <c r="CH19" s="518"/>
      <c r="CI19" s="518"/>
      <c r="CJ19" s="518"/>
      <c r="CK19" s="518"/>
      <c r="CL19" s="518"/>
      <c r="CM19" s="518"/>
      <c r="CN19" s="518"/>
      <c r="CO19" s="518"/>
      <c r="CP19" s="518"/>
      <c r="CQ19" s="518"/>
      <c r="CR19" s="518"/>
      <c r="CS19" s="519"/>
      <c r="CT19" s="347"/>
      <c r="CU19" s="348"/>
      <c r="CV19" s="348"/>
      <c r="CW19" s="348"/>
      <c r="CX19" s="348"/>
      <c r="CY19" s="348"/>
      <c r="CZ19" s="348"/>
      <c r="DA19" s="349"/>
      <c r="DB19" s="347"/>
      <c r="DC19" s="348"/>
      <c r="DD19" s="348"/>
      <c r="DE19" s="348"/>
      <c r="DF19" s="348"/>
      <c r="DG19" s="348"/>
      <c r="DH19" s="348"/>
      <c r="DI19" s="349"/>
    </row>
    <row r="20" spans="1:113" ht="18.75" customHeight="1" x14ac:dyDescent="0.2">
      <c r="A20" s="2"/>
      <c r="B20" s="412" t="s">
        <v>240</v>
      </c>
      <c r="C20" s="413"/>
      <c r="D20" s="413"/>
      <c r="E20" s="414"/>
      <c r="F20" s="414"/>
      <c r="G20" s="414"/>
      <c r="H20" s="414"/>
      <c r="I20" s="414"/>
      <c r="J20" s="414"/>
      <c r="K20" s="414"/>
      <c r="L20" s="422">
        <v>160981</v>
      </c>
      <c r="M20" s="422"/>
      <c r="N20" s="422"/>
      <c r="O20" s="422"/>
      <c r="P20" s="422"/>
      <c r="Q20" s="422"/>
      <c r="R20" s="423"/>
      <c r="S20" s="423"/>
      <c r="T20" s="423"/>
      <c r="U20" s="423"/>
      <c r="V20" s="424"/>
      <c r="W20" s="431"/>
      <c r="X20" s="432"/>
      <c r="Y20" s="432"/>
      <c r="Z20" s="432"/>
      <c r="AA20" s="432"/>
      <c r="AB20" s="432"/>
      <c r="AC20" s="425"/>
      <c r="AD20" s="425"/>
      <c r="AE20" s="425"/>
      <c r="AF20" s="425"/>
      <c r="AG20" s="425"/>
      <c r="AH20" s="425"/>
      <c r="AI20" s="425"/>
      <c r="AJ20" s="425"/>
      <c r="AK20" s="425"/>
      <c r="AL20" s="426"/>
      <c r="AM20" s="427"/>
      <c r="AN20" s="361"/>
      <c r="AO20" s="361"/>
      <c r="AP20" s="361"/>
      <c r="AQ20" s="361"/>
      <c r="AR20" s="361"/>
      <c r="AS20" s="361"/>
      <c r="AT20" s="362"/>
      <c r="AU20" s="428"/>
      <c r="AV20" s="429"/>
      <c r="AW20" s="429"/>
      <c r="AX20" s="430"/>
      <c r="AY20" s="338"/>
      <c r="AZ20" s="339"/>
      <c r="BA20" s="339"/>
      <c r="BB20" s="339"/>
      <c r="BC20" s="339"/>
      <c r="BD20" s="339"/>
      <c r="BE20" s="339"/>
      <c r="BF20" s="339"/>
      <c r="BG20" s="339"/>
      <c r="BH20" s="339"/>
      <c r="BI20" s="339"/>
      <c r="BJ20" s="339"/>
      <c r="BK20" s="339"/>
      <c r="BL20" s="339"/>
      <c r="BM20" s="340"/>
      <c r="BN20" s="341"/>
      <c r="BO20" s="342"/>
      <c r="BP20" s="342"/>
      <c r="BQ20" s="342"/>
      <c r="BR20" s="342"/>
      <c r="BS20" s="342"/>
      <c r="BT20" s="342"/>
      <c r="BU20" s="343"/>
      <c r="BV20" s="341"/>
      <c r="BW20" s="342"/>
      <c r="BX20" s="342"/>
      <c r="BY20" s="342"/>
      <c r="BZ20" s="342"/>
      <c r="CA20" s="342"/>
      <c r="CB20" s="342"/>
      <c r="CC20" s="343"/>
      <c r="CD20" s="21"/>
      <c r="CE20" s="518"/>
      <c r="CF20" s="518"/>
      <c r="CG20" s="518"/>
      <c r="CH20" s="518"/>
      <c r="CI20" s="518"/>
      <c r="CJ20" s="518"/>
      <c r="CK20" s="518"/>
      <c r="CL20" s="518"/>
      <c r="CM20" s="518"/>
      <c r="CN20" s="518"/>
      <c r="CO20" s="518"/>
      <c r="CP20" s="518"/>
      <c r="CQ20" s="518"/>
      <c r="CR20" s="518"/>
      <c r="CS20" s="519"/>
      <c r="CT20" s="347"/>
      <c r="CU20" s="348"/>
      <c r="CV20" s="348"/>
      <c r="CW20" s="348"/>
      <c r="CX20" s="348"/>
      <c r="CY20" s="348"/>
      <c r="CZ20" s="348"/>
      <c r="DA20" s="349"/>
      <c r="DB20" s="347"/>
      <c r="DC20" s="348"/>
      <c r="DD20" s="348"/>
      <c r="DE20" s="348"/>
      <c r="DF20" s="348"/>
      <c r="DG20" s="348"/>
      <c r="DH20" s="348"/>
      <c r="DI20" s="349"/>
    </row>
    <row r="21" spans="1:113" ht="18.75" customHeight="1" x14ac:dyDescent="0.2">
      <c r="A21" s="2"/>
      <c r="B21" s="435" t="s">
        <v>242</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7"/>
      <c r="AY21" s="438"/>
      <c r="AZ21" s="439"/>
      <c r="BA21" s="439"/>
      <c r="BB21" s="439"/>
      <c r="BC21" s="439"/>
      <c r="BD21" s="439"/>
      <c r="BE21" s="439"/>
      <c r="BF21" s="439"/>
      <c r="BG21" s="439"/>
      <c r="BH21" s="439"/>
      <c r="BI21" s="439"/>
      <c r="BJ21" s="439"/>
      <c r="BK21" s="439"/>
      <c r="BL21" s="439"/>
      <c r="BM21" s="440"/>
      <c r="BN21" s="441"/>
      <c r="BO21" s="442"/>
      <c r="BP21" s="442"/>
      <c r="BQ21" s="442"/>
      <c r="BR21" s="442"/>
      <c r="BS21" s="442"/>
      <c r="BT21" s="442"/>
      <c r="BU21" s="443"/>
      <c r="BV21" s="441"/>
      <c r="BW21" s="442"/>
      <c r="BX21" s="442"/>
      <c r="BY21" s="442"/>
      <c r="BZ21" s="442"/>
      <c r="CA21" s="442"/>
      <c r="CB21" s="442"/>
      <c r="CC21" s="443"/>
      <c r="CD21" s="21"/>
      <c r="CE21" s="518"/>
      <c r="CF21" s="518"/>
      <c r="CG21" s="518"/>
      <c r="CH21" s="518"/>
      <c r="CI21" s="518"/>
      <c r="CJ21" s="518"/>
      <c r="CK21" s="518"/>
      <c r="CL21" s="518"/>
      <c r="CM21" s="518"/>
      <c r="CN21" s="518"/>
      <c r="CO21" s="518"/>
      <c r="CP21" s="518"/>
      <c r="CQ21" s="518"/>
      <c r="CR21" s="518"/>
      <c r="CS21" s="519"/>
      <c r="CT21" s="347"/>
      <c r="CU21" s="348"/>
      <c r="CV21" s="348"/>
      <c r="CW21" s="348"/>
      <c r="CX21" s="348"/>
      <c r="CY21" s="348"/>
      <c r="CZ21" s="348"/>
      <c r="DA21" s="349"/>
      <c r="DB21" s="347"/>
      <c r="DC21" s="348"/>
      <c r="DD21" s="348"/>
      <c r="DE21" s="348"/>
      <c r="DF21" s="348"/>
      <c r="DG21" s="348"/>
      <c r="DH21" s="348"/>
      <c r="DI21" s="349"/>
    </row>
    <row r="22" spans="1:113" ht="18.75" customHeight="1" x14ac:dyDescent="0.2">
      <c r="A22" s="2"/>
      <c r="B22" s="453" t="s">
        <v>243</v>
      </c>
      <c r="C22" s="454"/>
      <c r="D22" s="455"/>
      <c r="E22" s="495" t="s">
        <v>8</v>
      </c>
      <c r="F22" s="500"/>
      <c r="G22" s="500"/>
      <c r="H22" s="500"/>
      <c r="I22" s="500"/>
      <c r="J22" s="500"/>
      <c r="K22" s="490"/>
      <c r="L22" s="495" t="s">
        <v>245</v>
      </c>
      <c r="M22" s="500"/>
      <c r="N22" s="500"/>
      <c r="O22" s="500"/>
      <c r="P22" s="490"/>
      <c r="Q22" s="520" t="s">
        <v>247</v>
      </c>
      <c r="R22" s="521"/>
      <c r="S22" s="521"/>
      <c r="T22" s="521"/>
      <c r="U22" s="521"/>
      <c r="V22" s="522"/>
      <c r="W22" s="534" t="s">
        <v>60</v>
      </c>
      <c r="X22" s="454"/>
      <c r="Y22" s="455"/>
      <c r="Z22" s="495" t="s">
        <v>8</v>
      </c>
      <c r="AA22" s="500"/>
      <c r="AB22" s="500"/>
      <c r="AC22" s="500"/>
      <c r="AD22" s="500"/>
      <c r="AE22" s="500"/>
      <c r="AF22" s="500"/>
      <c r="AG22" s="490"/>
      <c r="AH22" s="526" t="s">
        <v>181</v>
      </c>
      <c r="AI22" s="500"/>
      <c r="AJ22" s="500"/>
      <c r="AK22" s="500"/>
      <c r="AL22" s="490"/>
      <c r="AM22" s="526" t="s">
        <v>248</v>
      </c>
      <c r="AN22" s="527"/>
      <c r="AO22" s="527"/>
      <c r="AP22" s="527"/>
      <c r="AQ22" s="527"/>
      <c r="AR22" s="528"/>
      <c r="AS22" s="520" t="s">
        <v>247</v>
      </c>
      <c r="AT22" s="521"/>
      <c r="AU22" s="521"/>
      <c r="AV22" s="521"/>
      <c r="AW22" s="521"/>
      <c r="AX22" s="532"/>
      <c r="AY22" s="321" t="s">
        <v>250</v>
      </c>
      <c r="AZ22" s="322"/>
      <c r="BA22" s="322"/>
      <c r="BB22" s="322"/>
      <c r="BC22" s="322"/>
      <c r="BD22" s="322"/>
      <c r="BE22" s="322"/>
      <c r="BF22" s="322"/>
      <c r="BG22" s="322"/>
      <c r="BH22" s="322"/>
      <c r="BI22" s="322"/>
      <c r="BJ22" s="322"/>
      <c r="BK22" s="322"/>
      <c r="BL22" s="322"/>
      <c r="BM22" s="323"/>
      <c r="BN22" s="324">
        <v>145681346</v>
      </c>
      <c r="BO22" s="325"/>
      <c r="BP22" s="325"/>
      <c r="BQ22" s="325"/>
      <c r="BR22" s="325"/>
      <c r="BS22" s="325"/>
      <c r="BT22" s="325"/>
      <c r="BU22" s="326"/>
      <c r="BV22" s="324">
        <v>148458895</v>
      </c>
      <c r="BW22" s="325"/>
      <c r="BX22" s="325"/>
      <c r="BY22" s="325"/>
      <c r="BZ22" s="325"/>
      <c r="CA22" s="325"/>
      <c r="CB22" s="325"/>
      <c r="CC22" s="326"/>
      <c r="CD22" s="21"/>
      <c r="CE22" s="518"/>
      <c r="CF22" s="518"/>
      <c r="CG22" s="518"/>
      <c r="CH22" s="518"/>
      <c r="CI22" s="518"/>
      <c r="CJ22" s="518"/>
      <c r="CK22" s="518"/>
      <c r="CL22" s="518"/>
      <c r="CM22" s="518"/>
      <c r="CN22" s="518"/>
      <c r="CO22" s="518"/>
      <c r="CP22" s="518"/>
      <c r="CQ22" s="518"/>
      <c r="CR22" s="518"/>
      <c r="CS22" s="519"/>
      <c r="CT22" s="347"/>
      <c r="CU22" s="348"/>
      <c r="CV22" s="348"/>
      <c r="CW22" s="348"/>
      <c r="CX22" s="348"/>
      <c r="CY22" s="348"/>
      <c r="CZ22" s="348"/>
      <c r="DA22" s="349"/>
      <c r="DB22" s="347"/>
      <c r="DC22" s="348"/>
      <c r="DD22" s="348"/>
      <c r="DE22" s="348"/>
      <c r="DF22" s="348"/>
      <c r="DG22" s="348"/>
      <c r="DH22" s="348"/>
      <c r="DI22" s="349"/>
    </row>
    <row r="23" spans="1:113" ht="18.75" customHeight="1" x14ac:dyDescent="0.2">
      <c r="A23" s="2"/>
      <c r="B23" s="456"/>
      <c r="C23" s="457"/>
      <c r="D23" s="458"/>
      <c r="E23" s="482"/>
      <c r="F23" s="486"/>
      <c r="G23" s="486"/>
      <c r="H23" s="486"/>
      <c r="I23" s="486"/>
      <c r="J23" s="486"/>
      <c r="K23" s="476"/>
      <c r="L23" s="482"/>
      <c r="M23" s="486"/>
      <c r="N23" s="486"/>
      <c r="O23" s="486"/>
      <c r="P23" s="476"/>
      <c r="Q23" s="523"/>
      <c r="R23" s="524"/>
      <c r="S23" s="524"/>
      <c r="T23" s="524"/>
      <c r="U23" s="524"/>
      <c r="V23" s="525"/>
      <c r="W23" s="535"/>
      <c r="X23" s="457"/>
      <c r="Y23" s="458"/>
      <c r="Z23" s="482"/>
      <c r="AA23" s="486"/>
      <c r="AB23" s="486"/>
      <c r="AC23" s="486"/>
      <c r="AD23" s="486"/>
      <c r="AE23" s="486"/>
      <c r="AF23" s="486"/>
      <c r="AG23" s="476"/>
      <c r="AH23" s="482"/>
      <c r="AI23" s="486"/>
      <c r="AJ23" s="486"/>
      <c r="AK23" s="486"/>
      <c r="AL23" s="476"/>
      <c r="AM23" s="529"/>
      <c r="AN23" s="530"/>
      <c r="AO23" s="530"/>
      <c r="AP23" s="530"/>
      <c r="AQ23" s="530"/>
      <c r="AR23" s="531"/>
      <c r="AS23" s="523"/>
      <c r="AT23" s="524"/>
      <c r="AU23" s="524"/>
      <c r="AV23" s="524"/>
      <c r="AW23" s="524"/>
      <c r="AX23" s="533"/>
      <c r="AY23" s="338" t="s">
        <v>252</v>
      </c>
      <c r="AZ23" s="339"/>
      <c r="BA23" s="339"/>
      <c r="BB23" s="339"/>
      <c r="BC23" s="339"/>
      <c r="BD23" s="339"/>
      <c r="BE23" s="339"/>
      <c r="BF23" s="339"/>
      <c r="BG23" s="339"/>
      <c r="BH23" s="339"/>
      <c r="BI23" s="339"/>
      <c r="BJ23" s="339"/>
      <c r="BK23" s="339"/>
      <c r="BL23" s="339"/>
      <c r="BM23" s="340"/>
      <c r="BN23" s="341">
        <v>114003956</v>
      </c>
      <c r="BO23" s="342"/>
      <c r="BP23" s="342"/>
      <c r="BQ23" s="342"/>
      <c r="BR23" s="342"/>
      <c r="BS23" s="342"/>
      <c r="BT23" s="342"/>
      <c r="BU23" s="343"/>
      <c r="BV23" s="341">
        <v>113859792</v>
      </c>
      <c r="BW23" s="342"/>
      <c r="BX23" s="342"/>
      <c r="BY23" s="342"/>
      <c r="BZ23" s="342"/>
      <c r="CA23" s="342"/>
      <c r="CB23" s="342"/>
      <c r="CC23" s="343"/>
      <c r="CD23" s="21"/>
      <c r="CE23" s="518"/>
      <c r="CF23" s="518"/>
      <c r="CG23" s="518"/>
      <c r="CH23" s="518"/>
      <c r="CI23" s="518"/>
      <c r="CJ23" s="518"/>
      <c r="CK23" s="518"/>
      <c r="CL23" s="518"/>
      <c r="CM23" s="518"/>
      <c r="CN23" s="518"/>
      <c r="CO23" s="518"/>
      <c r="CP23" s="518"/>
      <c r="CQ23" s="518"/>
      <c r="CR23" s="518"/>
      <c r="CS23" s="519"/>
      <c r="CT23" s="347"/>
      <c r="CU23" s="348"/>
      <c r="CV23" s="348"/>
      <c r="CW23" s="348"/>
      <c r="CX23" s="348"/>
      <c r="CY23" s="348"/>
      <c r="CZ23" s="348"/>
      <c r="DA23" s="349"/>
      <c r="DB23" s="347"/>
      <c r="DC23" s="348"/>
      <c r="DD23" s="348"/>
      <c r="DE23" s="348"/>
      <c r="DF23" s="348"/>
      <c r="DG23" s="348"/>
      <c r="DH23" s="348"/>
      <c r="DI23" s="349"/>
    </row>
    <row r="24" spans="1:113" ht="18.75" customHeight="1" x14ac:dyDescent="0.2">
      <c r="A24" s="2"/>
      <c r="B24" s="456"/>
      <c r="C24" s="457"/>
      <c r="D24" s="458"/>
      <c r="E24" s="356" t="s">
        <v>254</v>
      </c>
      <c r="F24" s="334"/>
      <c r="G24" s="334"/>
      <c r="H24" s="334"/>
      <c r="I24" s="334"/>
      <c r="J24" s="334"/>
      <c r="K24" s="335"/>
      <c r="L24" s="357">
        <v>1</v>
      </c>
      <c r="M24" s="358"/>
      <c r="N24" s="358"/>
      <c r="O24" s="358"/>
      <c r="P24" s="378"/>
      <c r="Q24" s="357">
        <v>11000</v>
      </c>
      <c r="R24" s="358"/>
      <c r="S24" s="358"/>
      <c r="T24" s="358"/>
      <c r="U24" s="358"/>
      <c r="V24" s="378"/>
      <c r="W24" s="535"/>
      <c r="X24" s="457"/>
      <c r="Y24" s="458"/>
      <c r="Z24" s="356" t="s">
        <v>255</v>
      </c>
      <c r="AA24" s="334"/>
      <c r="AB24" s="334"/>
      <c r="AC24" s="334"/>
      <c r="AD24" s="334"/>
      <c r="AE24" s="334"/>
      <c r="AF24" s="334"/>
      <c r="AG24" s="335"/>
      <c r="AH24" s="357">
        <v>2086</v>
      </c>
      <c r="AI24" s="358"/>
      <c r="AJ24" s="358"/>
      <c r="AK24" s="358"/>
      <c r="AL24" s="378"/>
      <c r="AM24" s="357">
        <v>6885886</v>
      </c>
      <c r="AN24" s="358"/>
      <c r="AO24" s="358"/>
      <c r="AP24" s="358"/>
      <c r="AQ24" s="358"/>
      <c r="AR24" s="378"/>
      <c r="AS24" s="357">
        <v>3301</v>
      </c>
      <c r="AT24" s="358"/>
      <c r="AU24" s="358"/>
      <c r="AV24" s="358"/>
      <c r="AW24" s="358"/>
      <c r="AX24" s="359"/>
      <c r="AY24" s="438" t="s">
        <v>257</v>
      </c>
      <c r="AZ24" s="439"/>
      <c r="BA24" s="439"/>
      <c r="BB24" s="439"/>
      <c r="BC24" s="439"/>
      <c r="BD24" s="439"/>
      <c r="BE24" s="439"/>
      <c r="BF24" s="439"/>
      <c r="BG24" s="439"/>
      <c r="BH24" s="439"/>
      <c r="BI24" s="439"/>
      <c r="BJ24" s="439"/>
      <c r="BK24" s="439"/>
      <c r="BL24" s="439"/>
      <c r="BM24" s="440"/>
      <c r="BN24" s="341">
        <v>91936302</v>
      </c>
      <c r="BO24" s="342"/>
      <c r="BP24" s="342"/>
      <c r="BQ24" s="342"/>
      <c r="BR24" s="342"/>
      <c r="BS24" s="342"/>
      <c r="BT24" s="342"/>
      <c r="BU24" s="343"/>
      <c r="BV24" s="341">
        <v>90501855</v>
      </c>
      <c r="BW24" s="342"/>
      <c r="BX24" s="342"/>
      <c r="BY24" s="342"/>
      <c r="BZ24" s="342"/>
      <c r="CA24" s="342"/>
      <c r="CB24" s="342"/>
      <c r="CC24" s="343"/>
      <c r="CD24" s="21"/>
      <c r="CE24" s="518"/>
      <c r="CF24" s="518"/>
      <c r="CG24" s="518"/>
      <c r="CH24" s="518"/>
      <c r="CI24" s="518"/>
      <c r="CJ24" s="518"/>
      <c r="CK24" s="518"/>
      <c r="CL24" s="518"/>
      <c r="CM24" s="518"/>
      <c r="CN24" s="518"/>
      <c r="CO24" s="518"/>
      <c r="CP24" s="518"/>
      <c r="CQ24" s="518"/>
      <c r="CR24" s="518"/>
      <c r="CS24" s="519"/>
      <c r="CT24" s="347"/>
      <c r="CU24" s="348"/>
      <c r="CV24" s="348"/>
      <c r="CW24" s="348"/>
      <c r="CX24" s="348"/>
      <c r="CY24" s="348"/>
      <c r="CZ24" s="348"/>
      <c r="DA24" s="349"/>
      <c r="DB24" s="347"/>
      <c r="DC24" s="348"/>
      <c r="DD24" s="348"/>
      <c r="DE24" s="348"/>
      <c r="DF24" s="348"/>
      <c r="DG24" s="348"/>
      <c r="DH24" s="348"/>
      <c r="DI24" s="349"/>
    </row>
    <row r="25" spans="1:113" ht="18.75" customHeight="1" x14ac:dyDescent="0.2">
      <c r="A25" s="2"/>
      <c r="B25" s="456"/>
      <c r="C25" s="457"/>
      <c r="D25" s="458"/>
      <c r="E25" s="356" t="s">
        <v>260</v>
      </c>
      <c r="F25" s="334"/>
      <c r="G25" s="334"/>
      <c r="H25" s="334"/>
      <c r="I25" s="334"/>
      <c r="J25" s="334"/>
      <c r="K25" s="335"/>
      <c r="L25" s="357">
        <v>2</v>
      </c>
      <c r="M25" s="358"/>
      <c r="N25" s="358"/>
      <c r="O25" s="358"/>
      <c r="P25" s="378"/>
      <c r="Q25" s="357">
        <v>8800</v>
      </c>
      <c r="R25" s="358"/>
      <c r="S25" s="358"/>
      <c r="T25" s="358"/>
      <c r="U25" s="358"/>
      <c r="V25" s="378"/>
      <c r="W25" s="535"/>
      <c r="X25" s="457"/>
      <c r="Y25" s="458"/>
      <c r="Z25" s="356" t="s">
        <v>261</v>
      </c>
      <c r="AA25" s="334"/>
      <c r="AB25" s="334"/>
      <c r="AC25" s="334"/>
      <c r="AD25" s="334"/>
      <c r="AE25" s="334"/>
      <c r="AF25" s="334"/>
      <c r="AG25" s="335"/>
      <c r="AH25" s="357" t="s">
        <v>200</v>
      </c>
      <c r="AI25" s="358"/>
      <c r="AJ25" s="358"/>
      <c r="AK25" s="358"/>
      <c r="AL25" s="378"/>
      <c r="AM25" s="357" t="s">
        <v>200</v>
      </c>
      <c r="AN25" s="358"/>
      <c r="AO25" s="358"/>
      <c r="AP25" s="358"/>
      <c r="AQ25" s="358"/>
      <c r="AR25" s="378"/>
      <c r="AS25" s="357" t="s">
        <v>200</v>
      </c>
      <c r="AT25" s="358"/>
      <c r="AU25" s="358"/>
      <c r="AV25" s="358"/>
      <c r="AW25" s="358"/>
      <c r="AX25" s="359"/>
      <c r="AY25" s="321" t="s">
        <v>37</v>
      </c>
      <c r="AZ25" s="322"/>
      <c r="BA25" s="322"/>
      <c r="BB25" s="322"/>
      <c r="BC25" s="322"/>
      <c r="BD25" s="322"/>
      <c r="BE25" s="322"/>
      <c r="BF25" s="322"/>
      <c r="BG25" s="322"/>
      <c r="BH25" s="322"/>
      <c r="BI25" s="322"/>
      <c r="BJ25" s="322"/>
      <c r="BK25" s="322"/>
      <c r="BL25" s="322"/>
      <c r="BM25" s="323"/>
      <c r="BN25" s="324">
        <v>2230382</v>
      </c>
      <c r="BO25" s="325"/>
      <c r="BP25" s="325"/>
      <c r="BQ25" s="325"/>
      <c r="BR25" s="325"/>
      <c r="BS25" s="325"/>
      <c r="BT25" s="325"/>
      <c r="BU25" s="326"/>
      <c r="BV25" s="324">
        <v>14283982</v>
      </c>
      <c r="BW25" s="325"/>
      <c r="BX25" s="325"/>
      <c r="BY25" s="325"/>
      <c r="BZ25" s="325"/>
      <c r="CA25" s="325"/>
      <c r="CB25" s="325"/>
      <c r="CC25" s="326"/>
      <c r="CD25" s="21"/>
      <c r="CE25" s="518"/>
      <c r="CF25" s="518"/>
      <c r="CG25" s="518"/>
      <c r="CH25" s="518"/>
      <c r="CI25" s="518"/>
      <c r="CJ25" s="518"/>
      <c r="CK25" s="518"/>
      <c r="CL25" s="518"/>
      <c r="CM25" s="518"/>
      <c r="CN25" s="518"/>
      <c r="CO25" s="518"/>
      <c r="CP25" s="518"/>
      <c r="CQ25" s="518"/>
      <c r="CR25" s="518"/>
      <c r="CS25" s="519"/>
      <c r="CT25" s="347"/>
      <c r="CU25" s="348"/>
      <c r="CV25" s="348"/>
      <c r="CW25" s="348"/>
      <c r="CX25" s="348"/>
      <c r="CY25" s="348"/>
      <c r="CZ25" s="348"/>
      <c r="DA25" s="349"/>
      <c r="DB25" s="347"/>
      <c r="DC25" s="348"/>
      <c r="DD25" s="348"/>
      <c r="DE25" s="348"/>
      <c r="DF25" s="348"/>
      <c r="DG25" s="348"/>
      <c r="DH25" s="348"/>
      <c r="DI25" s="349"/>
    </row>
    <row r="26" spans="1:113" ht="18.75" customHeight="1" x14ac:dyDescent="0.2">
      <c r="A26" s="2"/>
      <c r="B26" s="456"/>
      <c r="C26" s="457"/>
      <c r="D26" s="458"/>
      <c r="E26" s="356" t="s">
        <v>262</v>
      </c>
      <c r="F26" s="334"/>
      <c r="G26" s="334"/>
      <c r="H26" s="334"/>
      <c r="I26" s="334"/>
      <c r="J26" s="334"/>
      <c r="K26" s="335"/>
      <c r="L26" s="357">
        <v>1</v>
      </c>
      <c r="M26" s="358"/>
      <c r="N26" s="358"/>
      <c r="O26" s="358"/>
      <c r="P26" s="378"/>
      <c r="Q26" s="357">
        <v>7600</v>
      </c>
      <c r="R26" s="358"/>
      <c r="S26" s="358"/>
      <c r="T26" s="358"/>
      <c r="U26" s="358"/>
      <c r="V26" s="378"/>
      <c r="W26" s="535"/>
      <c r="X26" s="457"/>
      <c r="Y26" s="458"/>
      <c r="Z26" s="356" t="s">
        <v>263</v>
      </c>
      <c r="AA26" s="444"/>
      <c r="AB26" s="444"/>
      <c r="AC26" s="444"/>
      <c r="AD26" s="444"/>
      <c r="AE26" s="444"/>
      <c r="AF26" s="444"/>
      <c r="AG26" s="445"/>
      <c r="AH26" s="357">
        <v>123</v>
      </c>
      <c r="AI26" s="358"/>
      <c r="AJ26" s="358"/>
      <c r="AK26" s="358"/>
      <c r="AL26" s="378"/>
      <c r="AM26" s="357">
        <v>377856</v>
      </c>
      <c r="AN26" s="358"/>
      <c r="AO26" s="358"/>
      <c r="AP26" s="358"/>
      <c r="AQ26" s="358"/>
      <c r="AR26" s="378"/>
      <c r="AS26" s="357">
        <v>3072</v>
      </c>
      <c r="AT26" s="358"/>
      <c r="AU26" s="358"/>
      <c r="AV26" s="358"/>
      <c r="AW26" s="358"/>
      <c r="AX26" s="359"/>
      <c r="AY26" s="344" t="s">
        <v>264</v>
      </c>
      <c r="AZ26" s="345"/>
      <c r="BA26" s="345"/>
      <c r="BB26" s="345"/>
      <c r="BC26" s="345"/>
      <c r="BD26" s="345"/>
      <c r="BE26" s="345"/>
      <c r="BF26" s="345"/>
      <c r="BG26" s="345"/>
      <c r="BH26" s="345"/>
      <c r="BI26" s="345"/>
      <c r="BJ26" s="345"/>
      <c r="BK26" s="345"/>
      <c r="BL26" s="345"/>
      <c r="BM26" s="346"/>
      <c r="BN26" s="341" t="s">
        <v>200</v>
      </c>
      <c r="BO26" s="342"/>
      <c r="BP26" s="342"/>
      <c r="BQ26" s="342"/>
      <c r="BR26" s="342"/>
      <c r="BS26" s="342"/>
      <c r="BT26" s="342"/>
      <c r="BU26" s="343"/>
      <c r="BV26" s="341" t="s">
        <v>200</v>
      </c>
      <c r="BW26" s="342"/>
      <c r="BX26" s="342"/>
      <c r="BY26" s="342"/>
      <c r="BZ26" s="342"/>
      <c r="CA26" s="342"/>
      <c r="CB26" s="342"/>
      <c r="CC26" s="343"/>
      <c r="CD26" s="21"/>
      <c r="CE26" s="518"/>
      <c r="CF26" s="518"/>
      <c r="CG26" s="518"/>
      <c r="CH26" s="518"/>
      <c r="CI26" s="518"/>
      <c r="CJ26" s="518"/>
      <c r="CK26" s="518"/>
      <c r="CL26" s="518"/>
      <c r="CM26" s="518"/>
      <c r="CN26" s="518"/>
      <c r="CO26" s="518"/>
      <c r="CP26" s="518"/>
      <c r="CQ26" s="518"/>
      <c r="CR26" s="518"/>
      <c r="CS26" s="519"/>
      <c r="CT26" s="347"/>
      <c r="CU26" s="348"/>
      <c r="CV26" s="348"/>
      <c r="CW26" s="348"/>
      <c r="CX26" s="348"/>
      <c r="CY26" s="348"/>
      <c r="CZ26" s="348"/>
      <c r="DA26" s="349"/>
      <c r="DB26" s="347"/>
      <c r="DC26" s="348"/>
      <c r="DD26" s="348"/>
      <c r="DE26" s="348"/>
      <c r="DF26" s="348"/>
      <c r="DG26" s="348"/>
      <c r="DH26" s="348"/>
      <c r="DI26" s="349"/>
    </row>
    <row r="27" spans="1:113" ht="18.75" customHeight="1" x14ac:dyDescent="0.2">
      <c r="A27" s="2"/>
      <c r="B27" s="456"/>
      <c r="C27" s="457"/>
      <c r="D27" s="458"/>
      <c r="E27" s="356" t="s">
        <v>265</v>
      </c>
      <c r="F27" s="334"/>
      <c r="G27" s="334"/>
      <c r="H27" s="334"/>
      <c r="I27" s="334"/>
      <c r="J27" s="334"/>
      <c r="K27" s="335"/>
      <c r="L27" s="357">
        <v>1</v>
      </c>
      <c r="M27" s="358"/>
      <c r="N27" s="358"/>
      <c r="O27" s="358"/>
      <c r="P27" s="378"/>
      <c r="Q27" s="357">
        <v>6350</v>
      </c>
      <c r="R27" s="358"/>
      <c r="S27" s="358"/>
      <c r="T27" s="358"/>
      <c r="U27" s="358"/>
      <c r="V27" s="378"/>
      <c r="W27" s="535"/>
      <c r="X27" s="457"/>
      <c r="Y27" s="458"/>
      <c r="Z27" s="356" t="s">
        <v>267</v>
      </c>
      <c r="AA27" s="334"/>
      <c r="AB27" s="334"/>
      <c r="AC27" s="334"/>
      <c r="AD27" s="334"/>
      <c r="AE27" s="334"/>
      <c r="AF27" s="334"/>
      <c r="AG27" s="335"/>
      <c r="AH27" s="357">
        <v>104</v>
      </c>
      <c r="AI27" s="358"/>
      <c r="AJ27" s="358"/>
      <c r="AK27" s="358"/>
      <c r="AL27" s="378"/>
      <c r="AM27" s="357">
        <v>382197</v>
      </c>
      <c r="AN27" s="358"/>
      <c r="AO27" s="358"/>
      <c r="AP27" s="358"/>
      <c r="AQ27" s="358"/>
      <c r="AR27" s="378"/>
      <c r="AS27" s="357">
        <v>3675</v>
      </c>
      <c r="AT27" s="358"/>
      <c r="AU27" s="358"/>
      <c r="AV27" s="358"/>
      <c r="AW27" s="358"/>
      <c r="AX27" s="359"/>
      <c r="AY27" s="391" t="s">
        <v>269</v>
      </c>
      <c r="AZ27" s="392"/>
      <c r="BA27" s="392"/>
      <c r="BB27" s="392"/>
      <c r="BC27" s="392"/>
      <c r="BD27" s="392"/>
      <c r="BE27" s="392"/>
      <c r="BF27" s="392"/>
      <c r="BG27" s="392"/>
      <c r="BH27" s="392"/>
      <c r="BI27" s="392"/>
      <c r="BJ27" s="392"/>
      <c r="BK27" s="392"/>
      <c r="BL27" s="392"/>
      <c r="BM27" s="393"/>
      <c r="BN27" s="441">
        <v>1200952</v>
      </c>
      <c r="BO27" s="442"/>
      <c r="BP27" s="442"/>
      <c r="BQ27" s="442"/>
      <c r="BR27" s="442"/>
      <c r="BS27" s="442"/>
      <c r="BT27" s="442"/>
      <c r="BU27" s="443"/>
      <c r="BV27" s="441">
        <v>1200740</v>
      </c>
      <c r="BW27" s="442"/>
      <c r="BX27" s="442"/>
      <c r="BY27" s="442"/>
      <c r="BZ27" s="442"/>
      <c r="CA27" s="442"/>
      <c r="CB27" s="442"/>
      <c r="CC27" s="443"/>
      <c r="CD27" s="17"/>
      <c r="CE27" s="518"/>
      <c r="CF27" s="518"/>
      <c r="CG27" s="518"/>
      <c r="CH27" s="518"/>
      <c r="CI27" s="518"/>
      <c r="CJ27" s="518"/>
      <c r="CK27" s="518"/>
      <c r="CL27" s="518"/>
      <c r="CM27" s="518"/>
      <c r="CN27" s="518"/>
      <c r="CO27" s="518"/>
      <c r="CP27" s="518"/>
      <c r="CQ27" s="518"/>
      <c r="CR27" s="518"/>
      <c r="CS27" s="519"/>
      <c r="CT27" s="347"/>
      <c r="CU27" s="348"/>
      <c r="CV27" s="348"/>
      <c r="CW27" s="348"/>
      <c r="CX27" s="348"/>
      <c r="CY27" s="348"/>
      <c r="CZ27" s="348"/>
      <c r="DA27" s="349"/>
      <c r="DB27" s="347"/>
      <c r="DC27" s="348"/>
      <c r="DD27" s="348"/>
      <c r="DE27" s="348"/>
      <c r="DF27" s="348"/>
      <c r="DG27" s="348"/>
      <c r="DH27" s="348"/>
      <c r="DI27" s="349"/>
    </row>
    <row r="28" spans="1:113" ht="18.75" customHeight="1" x14ac:dyDescent="0.2">
      <c r="A28" s="2"/>
      <c r="B28" s="456"/>
      <c r="C28" s="457"/>
      <c r="D28" s="458"/>
      <c r="E28" s="356" t="s">
        <v>270</v>
      </c>
      <c r="F28" s="334"/>
      <c r="G28" s="334"/>
      <c r="H28" s="334"/>
      <c r="I28" s="334"/>
      <c r="J28" s="334"/>
      <c r="K28" s="335"/>
      <c r="L28" s="357">
        <v>1</v>
      </c>
      <c r="M28" s="358"/>
      <c r="N28" s="358"/>
      <c r="O28" s="358"/>
      <c r="P28" s="378"/>
      <c r="Q28" s="357">
        <v>6050</v>
      </c>
      <c r="R28" s="358"/>
      <c r="S28" s="358"/>
      <c r="T28" s="358"/>
      <c r="U28" s="358"/>
      <c r="V28" s="378"/>
      <c r="W28" s="535"/>
      <c r="X28" s="457"/>
      <c r="Y28" s="458"/>
      <c r="Z28" s="356" t="s">
        <v>38</v>
      </c>
      <c r="AA28" s="334"/>
      <c r="AB28" s="334"/>
      <c r="AC28" s="334"/>
      <c r="AD28" s="334"/>
      <c r="AE28" s="334"/>
      <c r="AF28" s="334"/>
      <c r="AG28" s="335"/>
      <c r="AH28" s="357" t="s">
        <v>200</v>
      </c>
      <c r="AI28" s="358"/>
      <c r="AJ28" s="358"/>
      <c r="AK28" s="358"/>
      <c r="AL28" s="378"/>
      <c r="AM28" s="357" t="s">
        <v>200</v>
      </c>
      <c r="AN28" s="358"/>
      <c r="AO28" s="358"/>
      <c r="AP28" s="358"/>
      <c r="AQ28" s="358"/>
      <c r="AR28" s="378"/>
      <c r="AS28" s="357" t="s">
        <v>200</v>
      </c>
      <c r="AT28" s="358"/>
      <c r="AU28" s="358"/>
      <c r="AV28" s="358"/>
      <c r="AW28" s="358"/>
      <c r="AX28" s="359"/>
      <c r="AY28" s="539" t="s">
        <v>273</v>
      </c>
      <c r="AZ28" s="540"/>
      <c r="BA28" s="540"/>
      <c r="BB28" s="541"/>
      <c r="BC28" s="321" t="s">
        <v>104</v>
      </c>
      <c r="BD28" s="322"/>
      <c r="BE28" s="322"/>
      <c r="BF28" s="322"/>
      <c r="BG28" s="322"/>
      <c r="BH28" s="322"/>
      <c r="BI28" s="322"/>
      <c r="BJ28" s="322"/>
      <c r="BK28" s="322"/>
      <c r="BL28" s="322"/>
      <c r="BM28" s="323"/>
      <c r="BN28" s="324">
        <v>4258676</v>
      </c>
      <c r="BO28" s="325"/>
      <c r="BP28" s="325"/>
      <c r="BQ28" s="325"/>
      <c r="BR28" s="325"/>
      <c r="BS28" s="325"/>
      <c r="BT28" s="325"/>
      <c r="BU28" s="326"/>
      <c r="BV28" s="324">
        <v>6189566</v>
      </c>
      <c r="BW28" s="325"/>
      <c r="BX28" s="325"/>
      <c r="BY28" s="325"/>
      <c r="BZ28" s="325"/>
      <c r="CA28" s="325"/>
      <c r="CB28" s="325"/>
      <c r="CC28" s="326"/>
      <c r="CD28" s="21"/>
      <c r="CE28" s="518"/>
      <c r="CF28" s="518"/>
      <c r="CG28" s="518"/>
      <c r="CH28" s="518"/>
      <c r="CI28" s="518"/>
      <c r="CJ28" s="518"/>
      <c r="CK28" s="518"/>
      <c r="CL28" s="518"/>
      <c r="CM28" s="518"/>
      <c r="CN28" s="518"/>
      <c r="CO28" s="518"/>
      <c r="CP28" s="518"/>
      <c r="CQ28" s="518"/>
      <c r="CR28" s="518"/>
      <c r="CS28" s="519"/>
      <c r="CT28" s="347"/>
      <c r="CU28" s="348"/>
      <c r="CV28" s="348"/>
      <c r="CW28" s="348"/>
      <c r="CX28" s="348"/>
      <c r="CY28" s="348"/>
      <c r="CZ28" s="348"/>
      <c r="DA28" s="349"/>
      <c r="DB28" s="347"/>
      <c r="DC28" s="348"/>
      <c r="DD28" s="348"/>
      <c r="DE28" s="348"/>
      <c r="DF28" s="348"/>
      <c r="DG28" s="348"/>
      <c r="DH28" s="348"/>
      <c r="DI28" s="349"/>
    </row>
    <row r="29" spans="1:113" ht="18.75" customHeight="1" x14ac:dyDescent="0.2">
      <c r="A29" s="2"/>
      <c r="B29" s="456"/>
      <c r="C29" s="457"/>
      <c r="D29" s="458"/>
      <c r="E29" s="356" t="s">
        <v>274</v>
      </c>
      <c r="F29" s="334"/>
      <c r="G29" s="334"/>
      <c r="H29" s="334"/>
      <c r="I29" s="334"/>
      <c r="J29" s="334"/>
      <c r="K29" s="335"/>
      <c r="L29" s="357">
        <v>36</v>
      </c>
      <c r="M29" s="358"/>
      <c r="N29" s="358"/>
      <c r="O29" s="358"/>
      <c r="P29" s="378"/>
      <c r="Q29" s="357">
        <v>5700</v>
      </c>
      <c r="R29" s="358"/>
      <c r="S29" s="358"/>
      <c r="T29" s="358"/>
      <c r="U29" s="358"/>
      <c r="V29" s="378"/>
      <c r="W29" s="536"/>
      <c r="X29" s="537"/>
      <c r="Y29" s="538"/>
      <c r="Z29" s="356" t="s">
        <v>277</v>
      </c>
      <c r="AA29" s="334"/>
      <c r="AB29" s="334"/>
      <c r="AC29" s="334"/>
      <c r="AD29" s="334"/>
      <c r="AE29" s="334"/>
      <c r="AF29" s="334"/>
      <c r="AG29" s="335"/>
      <c r="AH29" s="357">
        <v>2190</v>
      </c>
      <c r="AI29" s="358"/>
      <c r="AJ29" s="358"/>
      <c r="AK29" s="358"/>
      <c r="AL29" s="378"/>
      <c r="AM29" s="357">
        <v>7268083</v>
      </c>
      <c r="AN29" s="358"/>
      <c r="AO29" s="358"/>
      <c r="AP29" s="358"/>
      <c r="AQ29" s="358"/>
      <c r="AR29" s="378"/>
      <c r="AS29" s="357">
        <v>3319</v>
      </c>
      <c r="AT29" s="358"/>
      <c r="AU29" s="358"/>
      <c r="AV29" s="358"/>
      <c r="AW29" s="358"/>
      <c r="AX29" s="359"/>
      <c r="AY29" s="542"/>
      <c r="AZ29" s="543"/>
      <c r="BA29" s="543"/>
      <c r="BB29" s="544"/>
      <c r="BC29" s="338" t="s">
        <v>278</v>
      </c>
      <c r="BD29" s="339"/>
      <c r="BE29" s="339"/>
      <c r="BF29" s="339"/>
      <c r="BG29" s="339"/>
      <c r="BH29" s="339"/>
      <c r="BI29" s="339"/>
      <c r="BJ29" s="339"/>
      <c r="BK29" s="339"/>
      <c r="BL29" s="339"/>
      <c r="BM29" s="340"/>
      <c r="BN29" s="341">
        <v>5513628</v>
      </c>
      <c r="BO29" s="342"/>
      <c r="BP29" s="342"/>
      <c r="BQ29" s="342"/>
      <c r="BR29" s="342"/>
      <c r="BS29" s="342"/>
      <c r="BT29" s="342"/>
      <c r="BU29" s="343"/>
      <c r="BV29" s="341">
        <v>5662541</v>
      </c>
      <c r="BW29" s="342"/>
      <c r="BX29" s="342"/>
      <c r="BY29" s="342"/>
      <c r="BZ29" s="342"/>
      <c r="CA29" s="342"/>
      <c r="CB29" s="342"/>
      <c r="CC29" s="343"/>
      <c r="CD29" s="17"/>
      <c r="CE29" s="518"/>
      <c r="CF29" s="518"/>
      <c r="CG29" s="518"/>
      <c r="CH29" s="518"/>
      <c r="CI29" s="518"/>
      <c r="CJ29" s="518"/>
      <c r="CK29" s="518"/>
      <c r="CL29" s="518"/>
      <c r="CM29" s="518"/>
      <c r="CN29" s="518"/>
      <c r="CO29" s="518"/>
      <c r="CP29" s="518"/>
      <c r="CQ29" s="518"/>
      <c r="CR29" s="518"/>
      <c r="CS29" s="519"/>
      <c r="CT29" s="347"/>
      <c r="CU29" s="348"/>
      <c r="CV29" s="348"/>
      <c r="CW29" s="348"/>
      <c r="CX29" s="348"/>
      <c r="CY29" s="348"/>
      <c r="CZ29" s="348"/>
      <c r="DA29" s="349"/>
      <c r="DB29" s="347"/>
      <c r="DC29" s="348"/>
      <c r="DD29" s="348"/>
      <c r="DE29" s="348"/>
      <c r="DF29" s="348"/>
      <c r="DG29" s="348"/>
      <c r="DH29" s="348"/>
      <c r="DI29" s="349"/>
    </row>
    <row r="30" spans="1:113" ht="18.75" customHeight="1" x14ac:dyDescent="0.2">
      <c r="A30" s="2"/>
      <c r="B30" s="459"/>
      <c r="C30" s="460"/>
      <c r="D30" s="461"/>
      <c r="E30" s="360"/>
      <c r="F30" s="361"/>
      <c r="G30" s="361"/>
      <c r="H30" s="361"/>
      <c r="I30" s="361"/>
      <c r="J30" s="361"/>
      <c r="K30" s="362"/>
      <c r="L30" s="446"/>
      <c r="M30" s="447"/>
      <c r="N30" s="447"/>
      <c r="O30" s="447"/>
      <c r="P30" s="448"/>
      <c r="Q30" s="446"/>
      <c r="R30" s="447"/>
      <c r="S30" s="447"/>
      <c r="T30" s="447"/>
      <c r="U30" s="447"/>
      <c r="V30" s="448"/>
      <c r="W30" s="449" t="s">
        <v>280</v>
      </c>
      <c r="X30" s="450"/>
      <c r="Y30" s="450"/>
      <c r="Z30" s="450"/>
      <c r="AA30" s="450"/>
      <c r="AB30" s="450"/>
      <c r="AC30" s="450"/>
      <c r="AD30" s="450"/>
      <c r="AE30" s="450"/>
      <c r="AF30" s="450"/>
      <c r="AG30" s="451"/>
      <c r="AH30" s="418">
        <v>99.7</v>
      </c>
      <c r="AI30" s="419"/>
      <c r="AJ30" s="419"/>
      <c r="AK30" s="419"/>
      <c r="AL30" s="419"/>
      <c r="AM30" s="419"/>
      <c r="AN30" s="419"/>
      <c r="AO30" s="419"/>
      <c r="AP30" s="419"/>
      <c r="AQ30" s="419"/>
      <c r="AR30" s="419"/>
      <c r="AS30" s="419"/>
      <c r="AT30" s="419"/>
      <c r="AU30" s="419"/>
      <c r="AV30" s="419"/>
      <c r="AW30" s="419"/>
      <c r="AX30" s="421"/>
      <c r="AY30" s="545"/>
      <c r="AZ30" s="546"/>
      <c r="BA30" s="546"/>
      <c r="BB30" s="547"/>
      <c r="BC30" s="438" t="s">
        <v>70</v>
      </c>
      <c r="BD30" s="439"/>
      <c r="BE30" s="439"/>
      <c r="BF30" s="439"/>
      <c r="BG30" s="439"/>
      <c r="BH30" s="439"/>
      <c r="BI30" s="439"/>
      <c r="BJ30" s="439"/>
      <c r="BK30" s="439"/>
      <c r="BL30" s="439"/>
      <c r="BM30" s="440"/>
      <c r="BN30" s="441">
        <v>4044982</v>
      </c>
      <c r="BO30" s="442"/>
      <c r="BP30" s="442"/>
      <c r="BQ30" s="442"/>
      <c r="BR30" s="442"/>
      <c r="BS30" s="442"/>
      <c r="BT30" s="442"/>
      <c r="BU30" s="443"/>
      <c r="BV30" s="441">
        <v>4333898</v>
      </c>
      <c r="BW30" s="442"/>
      <c r="BX30" s="442"/>
      <c r="BY30" s="442"/>
      <c r="BZ30" s="442"/>
      <c r="CA30" s="442"/>
      <c r="CB30" s="442"/>
      <c r="CC30" s="44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52" t="s">
        <v>185</v>
      </c>
      <c r="D32" s="452"/>
      <c r="E32" s="452"/>
      <c r="F32" s="452"/>
      <c r="G32" s="452"/>
      <c r="H32" s="452"/>
      <c r="I32" s="452"/>
      <c r="J32" s="452"/>
      <c r="K32" s="452"/>
      <c r="L32" s="452"/>
      <c r="M32" s="452"/>
      <c r="N32" s="452"/>
      <c r="O32" s="452"/>
      <c r="P32" s="452"/>
      <c r="Q32" s="452"/>
      <c r="R32" s="452"/>
      <c r="S32" s="452"/>
      <c r="U32" s="345" t="s">
        <v>94</v>
      </c>
      <c r="V32" s="345"/>
      <c r="W32" s="345"/>
      <c r="X32" s="345"/>
      <c r="Y32" s="345"/>
      <c r="Z32" s="345"/>
      <c r="AA32" s="345"/>
      <c r="AB32" s="345"/>
      <c r="AC32" s="345"/>
      <c r="AD32" s="345"/>
      <c r="AE32" s="345"/>
      <c r="AF32" s="345"/>
      <c r="AG32" s="345"/>
      <c r="AH32" s="345"/>
      <c r="AI32" s="345"/>
      <c r="AJ32" s="345"/>
      <c r="AK32" s="345"/>
      <c r="AM32" s="345" t="s">
        <v>282</v>
      </c>
      <c r="AN32" s="345"/>
      <c r="AO32" s="345"/>
      <c r="AP32" s="345"/>
      <c r="AQ32" s="345"/>
      <c r="AR32" s="345"/>
      <c r="AS32" s="345"/>
      <c r="AT32" s="345"/>
      <c r="AU32" s="345"/>
      <c r="AV32" s="345"/>
      <c r="AW32" s="345"/>
      <c r="AX32" s="345"/>
      <c r="AY32" s="345"/>
      <c r="AZ32" s="345"/>
      <c r="BA32" s="345"/>
      <c r="BB32" s="345"/>
      <c r="BC32" s="345"/>
      <c r="BE32" s="345" t="s">
        <v>283</v>
      </c>
      <c r="BF32" s="345"/>
      <c r="BG32" s="345"/>
      <c r="BH32" s="345"/>
      <c r="BI32" s="345"/>
      <c r="BJ32" s="345"/>
      <c r="BK32" s="345"/>
      <c r="BL32" s="345"/>
      <c r="BM32" s="345"/>
      <c r="BN32" s="345"/>
      <c r="BO32" s="345"/>
      <c r="BP32" s="345"/>
      <c r="BQ32" s="345"/>
      <c r="BR32" s="345"/>
      <c r="BS32" s="345"/>
      <c r="BT32" s="345"/>
      <c r="BU32" s="345"/>
      <c r="BW32" s="345" t="s">
        <v>285</v>
      </c>
      <c r="BX32" s="345"/>
      <c r="BY32" s="345"/>
      <c r="BZ32" s="345"/>
      <c r="CA32" s="345"/>
      <c r="CB32" s="345"/>
      <c r="CC32" s="345"/>
      <c r="CD32" s="345"/>
      <c r="CE32" s="345"/>
      <c r="CF32" s="345"/>
      <c r="CG32" s="345"/>
      <c r="CH32" s="345"/>
      <c r="CI32" s="345"/>
      <c r="CJ32" s="345"/>
      <c r="CK32" s="345"/>
      <c r="CL32" s="345"/>
      <c r="CM32" s="345"/>
      <c r="CO32" s="345" t="s">
        <v>286</v>
      </c>
      <c r="CP32" s="345"/>
      <c r="CQ32" s="345"/>
      <c r="CR32" s="345"/>
      <c r="CS32" s="345"/>
      <c r="CT32" s="345"/>
      <c r="CU32" s="345"/>
      <c r="CV32" s="345"/>
      <c r="CW32" s="345"/>
      <c r="CX32" s="345"/>
      <c r="CY32" s="345"/>
      <c r="CZ32" s="345"/>
      <c r="DA32" s="345"/>
      <c r="DB32" s="345"/>
      <c r="DC32" s="345"/>
      <c r="DD32" s="345"/>
      <c r="DE32" s="345"/>
      <c r="DI32" s="36"/>
    </row>
    <row r="33" spans="1:113" ht="13.5" customHeight="1" x14ac:dyDescent="0.2">
      <c r="A33" s="2"/>
      <c r="B33" s="5"/>
      <c r="C33" s="462" t="s">
        <v>121</v>
      </c>
      <c r="D33" s="462"/>
      <c r="E33" s="463" t="s">
        <v>287</v>
      </c>
      <c r="F33" s="463"/>
      <c r="G33" s="463"/>
      <c r="H33" s="463"/>
      <c r="I33" s="463"/>
      <c r="J33" s="463"/>
      <c r="K33" s="463"/>
      <c r="L33" s="463"/>
      <c r="M33" s="463"/>
      <c r="N33" s="463"/>
      <c r="O33" s="463"/>
      <c r="P33" s="463"/>
      <c r="Q33" s="463"/>
      <c r="R33" s="463"/>
      <c r="S33" s="463"/>
      <c r="T33" s="12"/>
      <c r="U33" s="462" t="s">
        <v>121</v>
      </c>
      <c r="V33" s="462"/>
      <c r="W33" s="463" t="s">
        <v>287</v>
      </c>
      <c r="X33" s="463"/>
      <c r="Y33" s="463"/>
      <c r="Z33" s="463"/>
      <c r="AA33" s="463"/>
      <c r="AB33" s="463"/>
      <c r="AC33" s="463"/>
      <c r="AD33" s="463"/>
      <c r="AE33" s="463"/>
      <c r="AF33" s="463"/>
      <c r="AG33" s="463"/>
      <c r="AH33" s="463"/>
      <c r="AI33" s="463"/>
      <c r="AJ33" s="463"/>
      <c r="AK33" s="463"/>
      <c r="AL33" s="12"/>
      <c r="AM33" s="462" t="s">
        <v>121</v>
      </c>
      <c r="AN33" s="462"/>
      <c r="AO33" s="463" t="s">
        <v>287</v>
      </c>
      <c r="AP33" s="463"/>
      <c r="AQ33" s="463"/>
      <c r="AR33" s="463"/>
      <c r="AS33" s="463"/>
      <c r="AT33" s="463"/>
      <c r="AU33" s="463"/>
      <c r="AV33" s="463"/>
      <c r="AW33" s="463"/>
      <c r="AX33" s="463"/>
      <c r="AY33" s="463"/>
      <c r="AZ33" s="463"/>
      <c r="BA33" s="463"/>
      <c r="BB33" s="463"/>
      <c r="BC33" s="463"/>
      <c r="BD33" s="8"/>
      <c r="BE33" s="463" t="s">
        <v>289</v>
      </c>
      <c r="BF33" s="463"/>
      <c r="BG33" s="463" t="s">
        <v>165</v>
      </c>
      <c r="BH33" s="463"/>
      <c r="BI33" s="463"/>
      <c r="BJ33" s="463"/>
      <c r="BK33" s="463"/>
      <c r="BL33" s="463"/>
      <c r="BM33" s="463"/>
      <c r="BN33" s="463"/>
      <c r="BO33" s="463"/>
      <c r="BP33" s="463"/>
      <c r="BQ33" s="463"/>
      <c r="BR33" s="463"/>
      <c r="BS33" s="463"/>
      <c r="BT33" s="463"/>
      <c r="BU33" s="463"/>
      <c r="BV33" s="8"/>
      <c r="BW33" s="462" t="s">
        <v>289</v>
      </c>
      <c r="BX33" s="462"/>
      <c r="BY33" s="463" t="s">
        <v>111</v>
      </c>
      <c r="BZ33" s="463"/>
      <c r="CA33" s="463"/>
      <c r="CB33" s="463"/>
      <c r="CC33" s="463"/>
      <c r="CD33" s="463"/>
      <c r="CE33" s="463"/>
      <c r="CF33" s="463"/>
      <c r="CG33" s="463"/>
      <c r="CH33" s="463"/>
      <c r="CI33" s="463"/>
      <c r="CJ33" s="463"/>
      <c r="CK33" s="463"/>
      <c r="CL33" s="463"/>
      <c r="CM33" s="463"/>
      <c r="CN33" s="12"/>
      <c r="CO33" s="462" t="s">
        <v>121</v>
      </c>
      <c r="CP33" s="462"/>
      <c r="CQ33" s="463" t="s">
        <v>290</v>
      </c>
      <c r="CR33" s="463"/>
      <c r="CS33" s="463"/>
      <c r="CT33" s="463"/>
      <c r="CU33" s="463"/>
      <c r="CV33" s="463"/>
      <c r="CW33" s="463"/>
      <c r="CX33" s="463"/>
      <c r="CY33" s="463"/>
      <c r="CZ33" s="463"/>
      <c r="DA33" s="463"/>
      <c r="DB33" s="463"/>
      <c r="DC33" s="463"/>
      <c r="DD33" s="463"/>
      <c r="DE33" s="463"/>
      <c r="DF33" s="12"/>
      <c r="DG33" s="464" t="s">
        <v>81</v>
      </c>
      <c r="DH33" s="464"/>
      <c r="DI33" s="19"/>
    </row>
    <row r="34" spans="1:113" ht="32.25" customHeight="1" x14ac:dyDescent="0.2">
      <c r="A34" s="2"/>
      <c r="B34" s="5"/>
      <c r="C34" s="465">
        <f>IF(E34="","",1)</f>
        <v>1</v>
      </c>
      <c r="D34" s="465"/>
      <c r="E34" s="466" t="str">
        <f>IF('各会計、関係団体の財政状況及び健全化判断比率'!B7="","",'各会計、関係団体の財政状況及び健全化判断比率'!B7)</f>
        <v>一般会計</v>
      </c>
      <c r="F34" s="466"/>
      <c r="G34" s="466"/>
      <c r="H34" s="466"/>
      <c r="I34" s="466"/>
      <c r="J34" s="466"/>
      <c r="K34" s="466"/>
      <c r="L34" s="466"/>
      <c r="M34" s="466"/>
      <c r="N34" s="466"/>
      <c r="O34" s="466"/>
      <c r="P34" s="466"/>
      <c r="Q34" s="466"/>
      <c r="R34" s="466"/>
      <c r="S34" s="466"/>
      <c r="T34" s="2"/>
      <c r="U34" s="465">
        <f>IF(W34="","",MAX(C34:D43)+1)</f>
        <v>3</v>
      </c>
      <c r="V34" s="465"/>
      <c r="W34" s="466" t="str">
        <f>IF('各会計、関係団体の財政状況及び健全化判断比率'!B28="","",'各会計、関係団体の財政状況及び健全化判断比率'!B28)</f>
        <v>国民健康保険事業特別会計</v>
      </c>
      <c r="X34" s="466"/>
      <c r="Y34" s="466"/>
      <c r="Z34" s="466"/>
      <c r="AA34" s="466"/>
      <c r="AB34" s="466"/>
      <c r="AC34" s="466"/>
      <c r="AD34" s="466"/>
      <c r="AE34" s="466"/>
      <c r="AF34" s="466"/>
      <c r="AG34" s="466"/>
      <c r="AH34" s="466"/>
      <c r="AI34" s="466"/>
      <c r="AJ34" s="466"/>
      <c r="AK34" s="466"/>
      <c r="AL34" s="2"/>
      <c r="AM34" s="465">
        <f>IF(AO34="","",MAX(C34:D43,U34:V43)+1)</f>
        <v>6</v>
      </c>
      <c r="AN34" s="465"/>
      <c r="AO34" s="466" t="str">
        <f>IF('各会計、関係団体の財政状況及び健全化判断比率'!B31="","",'各会計、関係団体の財政状況及び健全化判断比率'!B31)</f>
        <v>水道事業会計</v>
      </c>
      <c r="AP34" s="466"/>
      <c r="AQ34" s="466"/>
      <c r="AR34" s="466"/>
      <c r="AS34" s="466"/>
      <c r="AT34" s="466"/>
      <c r="AU34" s="466"/>
      <c r="AV34" s="466"/>
      <c r="AW34" s="466"/>
      <c r="AX34" s="466"/>
      <c r="AY34" s="466"/>
      <c r="AZ34" s="466"/>
      <c r="BA34" s="466"/>
      <c r="BB34" s="466"/>
      <c r="BC34" s="466"/>
      <c r="BD34" s="2"/>
      <c r="BE34" s="465">
        <f>IF(BG34="","",MAX(C34:D43,U34:V43,AM34:AN43)+1)</f>
        <v>8</v>
      </c>
      <c r="BF34" s="465"/>
      <c r="BG34" s="466" t="str">
        <f>IF('各会計、関係団体の財政状況及び健全化判断比率'!B33="","",'各会計、関係団体の財政状況及び健全化判断比率'!B33)</f>
        <v>農業集落排水事業特別会計</v>
      </c>
      <c r="BH34" s="466"/>
      <c r="BI34" s="466"/>
      <c r="BJ34" s="466"/>
      <c r="BK34" s="466"/>
      <c r="BL34" s="466"/>
      <c r="BM34" s="466"/>
      <c r="BN34" s="466"/>
      <c r="BO34" s="466"/>
      <c r="BP34" s="466"/>
      <c r="BQ34" s="466"/>
      <c r="BR34" s="466"/>
      <c r="BS34" s="466"/>
      <c r="BT34" s="466"/>
      <c r="BU34" s="466"/>
      <c r="BV34" s="2"/>
      <c r="BW34" s="465">
        <f>IF(BY34="","",MAX(C34:D43,U34:V43,AM34:AN43,BE34:BF43)+1)</f>
        <v>10</v>
      </c>
      <c r="BX34" s="465"/>
      <c r="BY34" s="466" t="str">
        <f>IF('各会計、関係団体の財政状況及び健全化判断比率'!B68="","",'各会計、関係団体の財政状況及び健全化判断比率'!B68)</f>
        <v>高崎工業団地造成組合</v>
      </c>
      <c r="BZ34" s="466"/>
      <c r="CA34" s="466"/>
      <c r="CB34" s="466"/>
      <c r="CC34" s="466"/>
      <c r="CD34" s="466"/>
      <c r="CE34" s="466"/>
      <c r="CF34" s="466"/>
      <c r="CG34" s="466"/>
      <c r="CH34" s="466"/>
      <c r="CI34" s="466"/>
      <c r="CJ34" s="466"/>
      <c r="CK34" s="466"/>
      <c r="CL34" s="466"/>
      <c r="CM34" s="466"/>
      <c r="CN34" s="2"/>
      <c r="CO34" s="465">
        <f>IF(CQ34="","",MAX(C34:D43,U34:V43,AM34:AN43,BE34:BF43,BW34:BX43)+1)</f>
        <v>19</v>
      </c>
      <c r="CP34" s="465"/>
      <c r="CQ34" s="466" t="str">
        <f>IF('各会計、関係団体の財政状況及び健全化判断比率'!BS7="","",'各会計、関係団体の財政状況及び健全化判断比率'!BS7)</f>
        <v>高崎市土地開発公社</v>
      </c>
      <c r="CR34" s="466"/>
      <c r="CS34" s="466"/>
      <c r="CT34" s="466"/>
      <c r="CU34" s="466"/>
      <c r="CV34" s="466"/>
      <c r="CW34" s="466"/>
      <c r="CX34" s="466"/>
      <c r="CY34" s="466"/>
      <c r="CZ34" s="466"/>
      <c r="DA34" s="466"/>
      <c r="DB34" s="466"/>
      <c r="DC34" s="466"/>
      <c r="DD34" s="466"/>
      <c r="DE34" s="466"/>
      <c r="DG34" s="467" t="str">
        <f>IF('各会計、関係団体の財政状況及び健全化判断比率'!BR7="","",'各会計、関係団体の財政状況及び健全化判断比率'!BR7)</f>
        <v>○</v>
      </c>
      <c r="DH34" s="467"/>
      <c r="DI34" s="19"/>
    </row>
    <row r="35" spans="1:113" ht="32.25" customHeight="1" x14ac:dyDescent="0.2">
      <c r="A35" s="2"/>
      <c r="B35" s="5"/>
      <c r="C35" s="465">
        <f t="shared" ref="C35:C43" si="0">IF(E35="","",C34+1)</f>
        <v>2</v>
      </c>
      <c r="D35" s="465"/>
      <c r="E35" s="466" t="str">
        <f>IF('各会計、関係団体の財政状況及び健全化判断比率'!B8="","",'各会計、関係団体の財政状況及び健全化判断比率'!B8)</f>
        <v>母子父子寡婦福祉資金貸付事業特別会計</v>
      </c>
      <c r="F35" s="466"/>
      <c r="G35" s="466"/>
      <c r="H35" s="466"/>
      <c r="I35" s="466"/>
      <c r="J35" s="466"/>
      <c r="K35" s="466"/>
      <c r="L35" s="466"/>
      <c r="M35" s="466"/>
      <c r="N35" s="466"/>
      <c r="O35" s="466"/>
      <c r="P35" s="466"/>
      <c r="Q35" s="466"/>
      <c r="R35" s="466"/>
      <c r="S35" s="466"/>
      <c r="T35" s="2"/>
      <c r="U35" s="465">
        <f t="shared" ref="U35:U43" si="1">IF(W35="","",U34+1)</f>
        <v>4</v>
      </c>
      <c r="V35" s="465"/>
      <c r="W35" s="466" t="str">
        <f>IF('各会計、関係団体の財政状況及び健全化判断比率'!B29="","",'各会計、関係団体の財政状況及び健全化判断比率'!B29)</f>
        <v>介護保険特別会計</v>
      </c>
      <c r="X35" s="466"/>
      <c r="Y35" s="466"/>
      <c r="Z35" s="466"/>
      <c r="AA35" s="466"/>
      <c r="AB35" s="466"/>
      <c r="AC35" s="466"/>
      <c r="AD35" s="466"/>
      <c r="AE35" s="466"/>
      <c r="AF35" s="466"/>
      <c r="AG35" s="466"/>
      <c r="AH35" s="466"/>
      <c r="AI35" s="466"/>
      <c r="AJ35" s="466"/>
      <c r="AK35" s="466"/>
      <c r="AL35" s="2"/>
      <c r="AM35" s="465">
        <f t="shared" ref="AM35:AM43" si="2">IF(AO35="","",AM34+1)</f>
        <v>7</v>
      </c>
      <c r="AN35" s="465"/>
      <c r="AO35" s="466" t="str">
        <f>IF('各会計、関係団体の財政状況及び健全化判断比率'!B32="","",'各会計、関係団体の財政状況及び健全化判断比率'!B32)</f>
        <v>公共下水道事業会計</v>
      </c>
      <c r="AP35" s="466"/>
      <c r="AQ35" s="466"/>
      <c r="AR35" s="466"/>
      <c r="AS35" s="466"/>
      <c r="AT35" s="466"/>
      <c r="AU35" s="466"/>
      <c r="AV35" s="466"/>
      <c r="AW35" s="466"/>
      <c r="AX35" s="466"/>
      <c r="AY35" s="466"/>
      <c r="AZ35" s="466"/>
      <c r="BA35" s="466"/>
      <c r="BB35" s="466"/>
      <c r="BC35" s="466"/>
      <c r="BD35" s="2"/>
      <c r="BE35" s="465">
        <f t="shared" ref="BE35:BE43" si="3">IF(BG35="","",BE34+1)</f>
        <v>9</v>
      </c>
      <c r="BF35" s="465"/>
      <c r="BG35" s="466" t="str">
        <f>IF('各会計、関係団体の財政状況及び健全化判断比率'!B34="","",'各会計、関係団体の財政状況及び健全化判断比率'!B34)</f>
        <v>牛伏ドリームセンター事業特別会計</v>
      </c>
      <c r="BH35" s="466"/>
      <c r="BI35" s="466"/>
      <c r="BJ35" s="466"/>
      <c r="BK35" s="466"/>
      <c r="BL35" s="466"/>
      <c r="BM35" s="466"/>
      <c r="BN35" s="466"/>
      <c r="BO35" s="466"/>
      <c r="BP35" s="466"/>
      <c r="BQ35" s="466"/>
      <c r="BR35" s="466"/>
      <c r="BS35" s="466"/>
      <c r="BT35" s="466"/>
      <c r="BU35" s="466"/>
      <c r="BV35" s="2"/>
      <c r="BW35" s="465">
        <f t="shared" ref="BW35:BW43" si="4">IF(BY35="","",BW34+1)</f>
        <v>11</v>
      </c>
      <c r="BX35" s="465"/>
      <c r="BY35" s="466" t="str">
        <f>IF('各会計、関係団体の財政状況及び健全化判断比率'!B69="","",'各会計、関係団体の財政状況及び健全化判断比率'!B69)</f>
        <v>高崎市・安中市消防組合</v>
      </c>
      <c r="BZ35" s="466"/>
      <c r="CA35" s="466"/>
      <c r="CB35" s="466"/>
      <c r="CC35" s="466"/>
      <c r="CD35" s="466"/>
      <c r="CE35" s="466"/>
      <c r="CF35" s="466"/>
      <c r="CG35" s="466"/>
      <c r="CH35" s="466"/>
      <c r="CI35" s="466"/>
      <c r="CJ35" s="466"/>
      <c r="CK35" s="466"/>
      <c r="CL35" s="466"/>
      <c r="CM35" s="466"/>
      <c r="CN35" s="2"/>
      <c r="CO35" s="465">
        <f t="shared" ref="CO35:CO43" si="5">IF(CQ35="","",CO34+1)</f>
        <v>20</v>
      </c>
      <c r="CP35" s="465"/>
      <c r="CQ35" s="466" t="str">
        <f>IF('各会計、関係団体の財政状況及び健全化判断比率'!BS8="","",'各会計、関係団体の財政状況及び健全化判断比率'!BS8)</f>
        <v>高崎市都市整備公社</v>
      </c>
      <c r="CR35" s="466"/>
      <c r="CS35" s="466"/>
      <c r="CT35" s="466"/>
      <c r="CU35" s="466"/>
      <c r="CV35" s="466"/>
      <c r="CW35" s="466"/>
      <c r="CX35" s="466"/>
      <c r="CY35" s="466"/>
      <c r="CZ35" s="466"/>
      <c r="DA35" s="466"/>
      <c r="DB35" s="466"/>
      <c r="DC35" s="466"/>
      <c r="DD35" s="466"/>
      <c r="DE35" s="466"/>
      <c r="DG35" s="467" t="str">
        <f>IF('各会計、関係団体の財政状況及び健全化判断比率'!BR8="","",'各会計、関係団体の財政状況及び健全化判断比率'!BR8)</f>
        <v>○</v>
      </c>
      <c r="DH35" s="467"/>
      <c r="DI35" s="19"/>
    </row>
    <row r="36" spans="1:113" ht="32.25" customHeight="1" x14ac:dyDescent="0.2">
      <c r="A36" s="2"/>
      <c r="B36" s="5"/>
      <c r="C36" s="465" t="str">
        <f t="shared" si="0"/>
        <v/>
      </c>
      <c r="D36" s="465"/>
      <c r="E36" s="466" t="str">
        <f>IF('各会計、関係団体の財政状況及び健全化判断比率'!B9="","",'各会計、関係団体の財政状況及び健全化判断比率'!B9)</f>
        <v/>
      </c>
      <c r="F36" s="466"/>
      <c r="G36" s="466"/>
      <c r="H36" s="466"/>
      <c r="I36" s="466"/>
      <c r="J36" s="466"/>
      <c r="K36" s="466"/>
      <c r="L36" s="466"/>
      <c r="M36" s="466"/>
      <c r="N36" s="466"/>
      <c r="O36" s="466"/>
      <c r="P36" s="466"/>
      <c r="Q36" s="466"/>
      <c r="R36" s="466"/>
      <c r="S36" s="466"/>
      <c r="T36" s="2"/>
      <c r="U36" s="465">
        <f t="shared" si="1"/>
        <v>5</v>
      </c>
      <c r="V36" s="465"/>
      <c r="W36" s="466" t="str">
        <f>IF('各会計、関係団体の財政状況及び健全化判断比率'!B30="","",'各会計、関係団体の財政状況及び健全化判断比率'!B30)</f>
        <v>後期高齢者医療特別会計</v>
      </c>
      <c r="X36" s="466"/>
      <c r="Y36" s="466"/>
      <c r="Z36" s="466"/>
      <c r="AA36" s="466"/>
      <c r="AB36" s="466"/>
      <c r="AC36" s="466"/>
      <c r="AD36" s="466"/>
      <c r="AE36" s="466"/>
      <c r="AF36" s="466"/>
      <c r="AG36" s="466"/>
      <c r="AH36" s="466"/>
      <c r="AI36" s="466"/>
      <c r="AJ36" s="466"/>
      <c r="AK36" s="466"/>
      <c r="AL36" s="2"/>
      <c r="AM36" s="465" t="str">
        <f t="shared" si="2"/>
        <v/>
      </c>
      <c r="AN36" s="465"/>
      <c r="AO36" s="466"/>
      <c r="AP36" s="466"/>
      <c r="AQ36" s="466"/>
      <c r="AR36" s="466"/>
      <c r="AS36" s="466"/>
      <c r="AT36" s="466"/>
      <c r="AU36" s="466"/>
      <c r="AV36" s="466"/>
      <c r="AW36" s="466"/>
      <c r="AX36" s="466"/>
      <c r="AY36" s="466"/>
      <c r="AZ36" s="466"/>
      <c r="BA36" s="466"/>
      <c r="BB36" s="466"/>
      <c r="BC36" s="466"/>
      <c r="BD36" s="2"/>
      <c r="BE36" s="465" t="str">
        <f t="shared" si="3"/>
        <v/>
      </c>
      <c r="BF36" s="465"/>
      <c r="BG36" s="466"/>
      <c r="BH36" s="466"/>
      <c r="BI36" s="466"/>
      <c r="BJ36" s="466"/>
      <c r="BK36" s="466"/>
      <c r="BL36" s="466"/>
      <c r="BM36" s="466"/>
      <c r="BN36" s="466"/>
      <c r="BO36" s="466"/>
      <c r="BP36" s="466"/>
      <c r="BQ36" s="466"/>
      <c r="BR36" s="466"/>
      <c r="BS36" s="466"/>
      <c r="BT36" s="466"/>
      <c r="BU36" s="466"/>
      <c r="BV36" s="2"/>
      <c r="BW36" s="465">
        <f t="shared" si="4"/>
        <v>12</v>
      </c>
      <c r="BX36" s="465"/>
      <c r="BY36" s="466" t="str">
        <f>IF('各会計、関係団体の財政状況及び健全化判断比率'!B70="","",'各会計、関係団体の財政状況及び健全化判断比率'!B70)</f>
        <v>群馬県市町村会館管理組合</v>
      </c>
      <c r="BZ36" s="466"/>
      <c r="CA36" s="466"/>
      <c r="CB36" s="466"/>
      <c r="CC36" s="466"/>
      <c r="CD36" s="466"/>
      <c r="CE36" s="466"/>
      <c r="CF36" s="466"/>
      <c r="CG36" s="466"/>
      <c r="CH36" s="466"/>
      <c r="CI36" s="466"/>
      <c r="CJ36" s="466"/>
      <c r="CK36" s="466"/>
      <c r="CL36" s="466"/>
      <c r="CM36" s="466"/>
      <c r="CN36" s="2"/>
      <c r="CO36" s="465">
        <f t="shared" si="5"/>
        <v>21</v>
      </c>
      <c r="CP36" s="465"/>
      <c r="CQ36" s="466" t="str">
        <f>IF('各会計、関係団体の財政状況及び健全化判断比率'!BS9="","",'各会計、関係団体の財政状況及び健全化判断比率'!BS9)</f>
        <v>高崎環境保全社</v>
      </c>
      <c r="CR36" s="466"/>
      <c r="CS36" s="466"/>
      <c r="CT36" s="466"/>
      <c r="CU36" s="466"/>
      <c r="CV36" s="466"/>
      <c r="CW36" s="466"/>
      <c r="CX36" s="466"/>
      <c r="CY36" s="466"/>
      <c r="CZ36" s="466"/>
      <c r="DA36" s="466"/>
      <c r="DB36" s="466"/>
      <c r="DC36" s="466"/>
      <c r="DD36" s="466"/>
      <c r="DE36" s="466"/>
      <c r="DG36" s="467" t="str">
        <f>IF('各会計、関係団体の財政状況及び健全化判断比率'!BR9="","",'各会計、関係団体の財政状況及び健全化判断比率'!BR9)</f>
        <v/>
      </c>
      <c r="DH36" s="467"/>
      <c r="DI36" s="19"/>
    </row>
    <row r="37" spans="1:113" ht="32.25" customHeight="1" x14ac:dyDescent="0.2">
      <c r="A37" s="2"/>
      <c r="B37" s="5"/>
      <c r="C37" s="465" t="str">
        <f t="shared" si="0"/>
        <v/>
      </c>
      <c r="D37" s="465"/>
      <c r="E37" s="466" t="str">
        <f>IF('各会計、関係団体の財政状況及び健全化判断比率'!B10="","",'各会計、関係団体の財政状況及び健全化判断比率'!B10)</f>
        <v/>
      </c>
      <c r="F37" s="466"/>
      <c r="G37" s="466"/>
      <c r="H37" s="466"/>
      <c r="I37" s="466"/>
      <c r="J37" s="466"/>
      <c r="K37" s="466"/>
      <c r="L37" s="466"/>
      <c r="M37" s="466"/>
      <c r="N37" s="466"/>
      <c r="O37" s="466"/>
      <c r="P37" s="466"/>
      <c r="Q37" s="466"/>
      <c r="R37" s="466"/>
      <c r="S37" s="466"/>
      <c r="T37" s="2"/>
      <c r="U37" s="465" t="str">
        <f t="shared" si="1"/>
        <v/>
      </c>
      <c r="V37" s="465"/>
      <c r="W37" s="466"/>
      <c r="X37" s="466"/>
      <c r="Y37" s="466"/>
      <c r="Z37" s="466"/>
      <c r="AA37" s="466"/>
      <c r="AB37" s="466"/>
      <c r="AC37" s="466"/>
      <c r="AD37" s="466"/>
      <c r="AE37" s="466"/>
      <c r="AF37" s="466"/>
      <c r="AG37" s="466"/>
      <c r="AH37" s="466"/>
      <c r="AI37" s="466"/>
      <c r="AJ37" s="466"/>
      <c r="AK37" s="466"/>
      <c r="AL37" s="2"/>
      <c r="AM37" s="465" t="str">
        <f t="shared" si="2"/>
        <v/>
      </c>
      <c r="AN37" s="465"/>
      <c r="AO37" s="466"/>
      <c r="AP37" s="466"/>
      <c r="AQ37" s="466"/>
      <c r="AR37" s="466"/>
      <c r="AS37" s="466"/>
      <c r="AT37" s="466"/>
      <c r="AU37" s="466"/>
      <c r="AV37" s="466"/>
      <c r="AW37" s="466"/>
      <c r="AX37" s="466"/>
      <c r="AY37" s="466"/>
      <c r="AZ37" s="466"/>
      <c r="BA37" s="466"/>
      <c r="BB37" s="466"/>
      <c r="BC37" s="466"/>
      <c r="BD37" s="2"/>
      <c r="BE37" s="465" t="str">
        <f t="shared" si="3"/>
        <v/>
      </c>
      <c r="BF37" s="465"/>
      <c r="BG37" s="466"/>
      <c r="BH37" s="466"/>
      <c r="BI37" s="466"/>
      <c r="BJ37" s="466"/>
      <c r="BK37" s="466"/>
      <c r="BL37" s="466"/>
      <c r="BM37" s="466"/>
      <c r="BN37" s="466"/>
      <c r="BO37" s="466"/>
      <c r="BP37" s="466"/>
      <c r="BQ37" s="466"/>
      <c r="BR37" s="466"/>
      <c r="BS37" s="466"/>
      <c r="BT37" s="466"/>
      <c r="BU37" s="466"/>
      <c r="BV37" s="2"/>
      <c r="BW37" s="465">
        <f t="shared" si="4"/>
        <v>13</v>
      </c>
      <c r="BX37" s="465"/>
      <c r="BY37" s="466" t="str">
        <f>IF('各会計、関係団体の財政状況及び健全化判断比率'!B71="","",'各会計、関係団体の財政状況及び健全化判断比率'!B71)</f>
        <v>群馬県市町村総合事務組合</v>
      </c>
      <c r="BZ37" s="466"/>
      <c r="CA37" s="466"/>
      <c r="CB37" s="466"/>
      <c r="CC37" s="466"/>
      <c r="CD37" s="466"/>
      <c r="CE37" s="466"/>
      <c r="CF37" s="466"/>
      <c r="CG37" s="466"/>
      <c r="CH37" s="466"/>
      <c r="CI37" s="466"/>
      <c r="CJ37" s="466"/>
      <c r="CK37" s="466"/>
      <c r="CL37" s="466"/>
      <c r="CM37" s="466"/>
      <c r="CN37" s="2"/>
      <c r="CO37" s="465">
        <f t="shared" si="5"/>
        <v>22</v>
      </c>
      <c r="CP37" s="465"/>
      <c r="CQ37" s="466" t="str">
        <f>IF('各会計、関係団体の財政状況及び健全化判断比率'!BS10="","",'各会計、関係団体の財政状況及び健全化判断比率'!BS10)</f>
        <v>高崎市総合卸売市場</v>
      </c>
      <c r="CR37" s="466"/>
      <c r="CS37" s="466"/>
      <c r="CT37" s="466"/>
      <c r="CU37" s="466"/>
      <c r="CV37" s="466"/>
      <c r="CW37" s="466"/>
      <c r="CX37" s="466"/>
      <c r="CY37" s="466"/>
      <c r="CZ37" s="466"/>
      <c r="DA37" s="466"/>
      <c r="DB37" s="466"/>
      <c r="DC37" s="466"/>
      <c r="DD37" s="466"/>
      <c r="DE37" s="466"/>
      <c r="DG37" s="467" t="str">
        <f>IF('各会計、関係団体の財政状況及び健全化判断比率'!BR10="","",'各会計、関係団体の財政状況及び健全化判断比率'!BR10)</f>
        <v/>
      </c>
      <c r="DH37" s="467"/>
      <c r="DI37" s="19"/>
    </row>
    <row r="38" spans="1:113" ht="32.25" customHeight="1" x14ac:dyDescent="0.2">
      <c r="A38" s="2"/>
      <c r="B38" s="5"/>
      <c r="C38" s="465" t="str">
        <f t="shared" si="0"/>
        <v/>
      </c>
      <c r="D38" s="465"/>
      <c r="E38" s="466" t="str">
        <f>IF('各会計、関係団体の財政状況及び健全化判断比率'!B11="","",'各会計、関係団体の財政状況及び健全化判断比率'!B11)</f>
        <v/>
      </c>
      <c r="F38" s="466"/>
      <c r="G38" s="466"/>
      <c r="H38" s="466"/>
      <c r="I38" s="466"/>
      <c r="J38" s="466"/>
      <c r="K38" s="466"/>
      <c r="L38" s="466"/>
      <c r="M38" s="466"/>
      <c r="N38" s="466"/>
      <c r="O38" s="466"/>
      <c r="P38" s="466"/>
      <c r="Q38" s="466"/>
      <c r="R38" s="466"/>
      <c r="S38" s="466"/>
      <c r="T38" s="2"/>
      <c r="U38" s="465" t="str">
        <f t="shared" si="1"/>
        <v/>
      </c>
      <c r="V38" s="465"/>
      <c r="W38" s="466"/>
      <c r="X38" s="466"/>
      <c r="Y38" s="466"/>
      <c r="Z38" s="466"/>
      <c r="AA38" s="466"/>
      <c r="AB38" s="466"/>
      <c r="AC38" s="466"/>
      <c r="AD38" s="466"/>
      <c r="AE38" s="466"/>
      <c r="AF38" s="466"/>
      <c r="AG38" s="466"/>
      <c r="AH38" s="466"/>
      <c r="AI38" s="466"/>
      <c r="AJ38" s="466"/>
      <c r="AK38" s="466"/>
      <c r="AL38" s="2"/>
      <c r="AM38" s="465" t="str">
        <f t="shared" si="2"/>
        <v/>
      </c>
      <c r="AN38" s="465"/>
      <c r="AO38" s="466"/>
      <c r="AP38" s="466"/>
      <c r="AQ38" s="466"/>
      <c r="AR38" s="466"/>
      <c r="AS38" s="466"/>
      <c r="AT38" s="466"/>
      <c r="AU38" s="466"/>
      <c r="AV38" s="466"/>
      <c r="AW38" s="466"/>
      <c r="AX38" s="466"/>
      <c r="AY38" s="466"/>
      <c r="AZ38" s="466"/>
      <c r="BA38" s="466"/>
      <c r="BB38" s="466"/>
      <c r="BC38" s="466"/>
      <c r="BD38" s="2"/>
      <c r="BE38" s="465" t="str">
        <f t="shared" si="3"/>
        <v/>
      </c>
      <c r="BF38" s="465"/>
      <c r="BG38" s="466"/>
      <c r="BH38" s="466"/>
      <c r="BI38" s="466"/>
      <c r="BJ38" s="466"/>
      <c r="BK38" s="466"/>
      <c r="BL38" s="466"/>
      <c r="BM38" s="466"/>
      <c r="BN38" s="466"/>
      <c r="BO38" s="466"/>
      <c r="BP38" s="466"/>
      <c r="BQ38" s="466"/>
      <c r="BR38" s="466"/>
      <c r="BS38" s="466"/>
      <c r="BT38" s="466"/>
      <c r="BU38" s="466"/>
      <c r="BV38" s="2"/>
      <c r="BW38" s="465">
        <f t="shared" si="4"/>
        <v>14</v>
      </c>
      <c r="BX38" s="465"/>
      <c r="BY38" s="466" t="str">
        <f>IF('各会計、関係団体の財政状況及び健全化判断比率'!B72="","",'各会計、関係団体の財政状況及び健全化判断比率'!B72)</f>
        <v>群馬県後期高齢者医療広域連合（一般会計）</v>
      </c>
      <c r="BZ38" s="466"/>
      <c r="CA38" s="466"/>
      <c r="CB38" s="466"/>
      <c r="CC38" s="466"/>
      <c r="CD38" s="466"/>
      <c r="CE38" s="466"/>
      <c r="CF38" s="466"/>
      <c r="CG38" s="466"/>
      <c r="CH38" s="466"/>
      <c r="CI38" s="466"/>
      <c r="CJ38" s="466"/>
      <c r="CK38" s="466"/>
      <c r="CL38" s="466"/>
      <c r="CM38" s="466"/>
      <c r="CN38" s="2"/>
      <c r="CO38" s="465">
        <f t="shared" si="5"/>
        <v>23</v>
      </c>
      <c r="CP38" s="465"/>
      <c r="CQ38" s="466" t="str">
        <f>IF('各会計、関係団体の財政状況及び健全化判断比率'!BS11="","",'各会計、関係団体の財政状況及び健全化判断比率'!BS11)</f>
        <v>高崎財団</v>
      </c>
      <c r="CR38" s="466"/>
      <c r="CS38" s="466"/>
      <c r="CT38" s="466"/>
      <c r="CU38" s="466"/>
      <c r="CV38" s="466"/>
      <c r="CW38" s="466"/>
      <c r="CX38" s="466"/>
      <c r="CY38" s="466"/>
      <c r="CZ38" s="466"/>
      <c r="DA38" s="466"/>
      <c r="DB38" s="466"/>
      <c r="DC38" s="466"/>
      <c r="DD38" s="466"/>
      <c r="DE38" s="466"/>
      <c r="DG38" s="467" t="str">
        <f>IF('各会計、関係団体の財政状況及び健全化判断比率'!BR11="","",'各会計、関係団体の財政状況及び健全化判断比率'!BR11)</f>
        <v/>
      </c>
      <c r="DH38" s="467"/>
      <c r="DI38" s="19"/>
    </row>
    <row r="39" spans="1:113" ht="32.25" customHeight="1" x14ac:dyDescent="0.2">
      <c r="A39" s="2"/>
      <c r="B39" s="5"/>
      <c r="C39" s="465" t="str">
        <f t="shared" si="0"/>
        <v/>
      </c>
      <c r="D39" s="465"/>
      <c r="E39" s="466" t="str">
        <f>IF('各会計、関係団体の財政状況及び健全化判断比率'!B12="","",'各会計、関係団体の財政状況及び健全化判断比率'!B12)</f>
        <v/>
      </c>
      <c r="F39" s="466"/>
      <c r="G39" s="466"/>
      <c r="H39" s="466"/>
      <c r="I39" s="466"/>
      <c r="J39" s="466"/>
      <c r="K39" s="466"/>
      <c r="L39" s="466"/>
      <c r="M39" s="466"/>
      <c r="N39" s="466"/>
      <c r="O39" s="466"/>
      <c r="P39" s="466"/>
      <c r="Q39" s="466"/>
      <c r="R39" s="466"/>
      <c r="S39" s="466"/>
      <c r="T39" s="2"/>
      <c r="U39" s="465" t="str">
        <f t="shared" si="1"/>
        <v/>
      </c>
      <c r="V39" s="465"/>
      <c r="W39" s="466"/>
      <c r="X39" s="466"/>
      <c r="Y39" s="466"/>
      <c r="Z39" s="466"/>
      <c r="AA39" s="466"/>
      <c r="AB39" s="466"/>
      <c r="AC39" s="466"/>
      <c r="AD39" s="466"/>
      <c r="AE39" s="466"/>
      <c r="AF39" s="466"/>
      <c r="AG39" s="466"/>
      <c r="AH39" s="466"/>
      <c r="AI39" s="466"/>
      <c r="AJ39" s="466"/>
      <c r="AK39" s="466"/>
      <c r="AL39" s="2"/>
      <c r="AM39" s="465" t="str">
        <f t="shared" si="2"/>
        <v/>
      </c>
      <c r="AN39" s="465"/>
      <c r="AO39" s="466"/>
      <c r="AP39" s="466"/>
      <c r="AQ39" s="466"/>
      <c r="AR39" s="466"/>
      <c r="AS39" s="466"/>
      <c r="AT39" s="466"/>
      <c r="AU39" s="466"/>
      <c r="AV39" s="466"/>
      <c r="AW39" s="466"/>
      <c r="AX39" s="466"/>
      <c r="AY39" s="466"/>
      <c r="AZ39" s="466"/>
      <c r="BA39" s="466"/>
      <c r="BB39" s="466"/>
      <c r="BC39" s="466"/>
      <c r="BD39" s="2"/>
      <c r="BE39" s="465" t="str">
        <f t="shared" si="3"/>
        <v/>
      </c>
      <c r="BF39" s="465"/>
      <c r="BG39" s="466"/>
      <c r="BH39" s="466"/>
      <c r="BI39" s="466"/>
      <c r="BJ39" s="466"/>
      <c r="BK39" s="466"/>
      <c r="BL39" s="466"/>
      <c r="BM39" s="466"/>
      <c r="BN39" s="466"/>
      <c r="BO39" s="466"/>
      <c r="BP39" s="466"/>
      <c r="BQ39" s="466"/>
      <c r="BR39" s="466"/>
      <c r="BS39" s="466"/>
      <c r="BT39" s="466"/>
      <c r="BU39" s="466"/>
      <c r="BV39" s="2"/>
      <c r="BW39" s="465">
        <f t="shared" si="4"/>
        <v>15</v>
      </c>
      <c r="BX39" s="465"/>
      <c r="BY39" s="466" t="str">
        <f>IF('各会計、関係団体の財政状況及び健全化判断比率'!B73="","",'各会計、関係団体の財政状況及び健全化判断比率'!B73)</f>
        <v>群馬県後期高齢者医療広域連合（事業会計）</v>
      </c>
      <c r="BZ39" s="466"/>
      <c r="CA39" s="466"/>
      <c r="CB39" s="466"/>
      <c r="CC39" s="466"/>
      <c r="CD39" s="466"/>
      <c r="CE39" s="466"/>
      <c r="CF39" s="466"/>
      <c r="CG39" s="466"/>
      <c r="CH39" s="466"/>
      <c r="CI39" s="466"/>
      <c r="CJ39" s="466"/>
      <c r="CK39" s="466"/>
      <c r="CL39" s="466"/>
      <c r="CM39" s="466"/>
      <c r="CN39" s="2"/>
      <c r="CO39" s="465">
        <f t="shared" si="5"/>
        <v>24</v>
      </c>
      <c r="CP39" s="465"/>
      <c r="CQ39" s="466" t="str">
        <f>IF('各会計、関係団体の財政状況及び健全化判断比率'!BS12="","",'各会計、関係団体の財政状況及び健全化判断比率'!BS12)</f>
        <v>新高崎リバーパーク</v>
      </c>
      <c r="CR39" s="466"/>
      <c r="CS39" s="466"/>
      <c r="CT39" s="466"/>
      <c r="CU39" s="466"/>
      <c r="CV39" s="466"/>
      <c r="CW39" s="466"/>
      <c r="CX39" s="466"/>
      <c r="CY39" s="466"/>
      <c r="CZ39" s="466"/>
      <c r="DA39" s="466"/>
      <c r="DB39" s="466"/>
      <c r="DC39" s="466"/>
      <c r="DD39" s="466"/>
      <c r="DE39" s="466"/>
      <c r="DG39" s="467" t="str">
        <f>IF('各会計、関係団体の財政状況及び健全化判断比率'!BR12="","",'各会計、関係団体の財政状況及び健全化判断比率'!BR12)</f>
        <v/>
      </c>
      <c r="DH39" s="467"/>
      <c r="DI39" s="19"/>
    </row>
    <row r="40" spans="1:113" ht="32.25" customHeight="1" x14ac:dyDescent="0.2">
      <c r="A40" s="2"/>
      <c r="B40" s="5"/>
      <c r="C40" s="465" t="str">
        <f t="shared" si="0"/>
        <v/>
      </c>
      <c r="D40" s="465"/>
      <c r="E40" s="466" t="str">
        <f>IF('各会計、関係団体の財政状況及び健全化判断比率'!B13="","",'各会計、関係団体の財政状況及び健全化判断比率'!B13)</f>
        <v/>
      </c>
      <c r="F40" s="466"/>
      <c r="G40" s="466"/>
      <c r="H40" s="466"/>
      <c r="I40" s="466"/>
      <c r="J40" s="466"/>
      <c r="K40" s="466"/>
      <c r="L40" s="466"/>
      <c r="M40" s="466"/>
      <c r="N40" s="466"/>
      <c r="O40" s="466"/>
      <c r="P40" s="466"/>
      <c r="Q40" s="466"/>
      <c r="R40" s="466"/>
      <c r="S40" s="466"/>
      <c r="T40" s="2"/>
      <c r="U40" s="465" t="str">
        <f t="shared" si="1"/>
        <v/>
      </c>
      <c r="V40" s="465"/>
      <c r="W40" s="466"/>
      <c r="X40" s="466"/>
      <c r="Y40" s="466"/>
      <c r="Z40" s="466"/>
      <c r="AA40" s="466"/>
      <c r="AB40" s="466"/>
      <c r="AC40" s="466"/>
      <c r="AD40" s="466"/>
      <c r="AE40" s="466"/>
      <c r="AF40" s="466"/>
      <c r="AG40" s="466"/>
      <c r="AH40" s="466"/>
      <c r="AI40" s="466"/>
      <c r="AJ40" s="466"/>
      <c r="AK40" s="466"/>
      <c r="AL40" s="2"/>
      <c r="AM40" s="465" t="str">
        <f t="shared" si="2"/>
        <v/>
      </c>
      <c r="AN40" s="465"/>
      <c r="AO40" s="466"/>
      <c r="AP40" s="466"/>
      <c r="AQ40" s="466"/>
      <c r="AR40" s="466"/>
      <c r="AS40" s="466"/>
      <c r="AT40" s="466"/>
      <c r="AU40" s="466"/>
      <c r="AV40" s="466"/>
      <c r="AW40" s="466"/>
      <c r="AX40" s="466"/>
      <c r="AY40" s="466"/>
      <c r="AZ40" s="466"/>
      <c r="BA40" s="466"/>
      <c r="BB40" s="466"/>
      <c r="BC40" s="466"/>
      <c r="BD40" s="2"/>
      <c r="BE40" s="465" t="str">
        <f t="shared" si="3"/>
        <v/>
      </c>
      <c r="BF40" s="465"/>
      <c r="BG40" s="466"/>
      <c r="BH40" s="466"/>
      <c r="BI40" s="466"/>
      <c r="BJ40" s="466"/>
      <c r="BK40" s="466"/>
      <c r="BL40" s="466"/>
      <c r="BM40" s="466"/>
      <c r="BN40" s="466"/>
      <c r="BO40" s="466"/>
      <c r="BP40" s="466"/>
      <c r="BQ40" s="466"/>
      <c r="BR40" s="466"/>
      <c r="BS40" s="466"/>
      <c r="BT40" s="466"/>
      <c r="BU40" s="466"/>
      <c r="BV40" s="2"/>
      <c r="BW40" s="465">
        <f t="shared" si="4"/>
        <v>16</v>
      </c>
      <c r="BX40" s="465"/>
      <c r="BY40" s="466" t="str">
        <f>IF('各会計、関係団体の財政状況及び健全化判断比率'!B74="","",'各会計、関係団体の財政状況及び健全化判断比率'!B74)</f>
        <v>多野藤岡広域市町村圏振興整備組合</v>
      </c>
      <c r="BZ40" s="466"/>
      <c r="CA40" s="466"/>
      <c r="CB40" s="466"/>
      <c r="CC40" s="466"/>
      <c r="CD40" s="466"/>
      <c r="CE40" s="466"/>
      <c r="CF40" s="466"/>
      <c r="CG40" s="466"/>
      <c r="CH40" s="466"/>
      <c r="CI40" s="466"/>
      <c r="CJ40" s="466"/>
      <c r="CK40" s="466"/>
      <c r="CL40" s="466"/>
      <c r="CM40" s="466"/>
      <c r="CN40" s="2"/>
      <c r="CO40" s="465">
        <f t="shared" si="5"/>
        <v>25</v>
      </c>
      <c r="CP40" s="465"/>
      <c r="CQ40" s="466" t="str">
        <f>IF('各会計、関係団体の財政状況及び健全化判断比率'!BS13="","",'各会計、関係団体の財政状況及び健全化判断比率'!BS13)</f>
        <v>倉渕ふるさと公社</v>
      </c>
      <c r="CR40" s="466"/>
      <c r="CS40" s="466"/>
      <c r="CT40" s="466"/>
      <c r="CU40" s="466"/>
      <c r="CV40" s="466"/>
      <c r="CW40" s="466"/>
      <c r="CX40" s="466"/>
      <c r="CY40" s="466"/>
      <c r="CZ40" s="466"/>
      <c r="DA40" s="466"/>
      <c r="DB40" s="466"/>
      <c r="DC40" s="466"/>
      <c r="DD40" s="466"/>
      <c r="DE40" s="466"/>
      <c r="DG40" s="467" t="str">
        <f>IF('各会計、関係団体の財政状況及び健全化判断比率'!BR13="","",'各会計、関係団体の財政状況及び健全化判断比率'!BR13)</f>
        <v/>
      </c>
      <c r="DH40" s="467"/>
      <c r="DI40" s="19"/>
    </row>
    <row r="41" spans="1:113" ht="32.25" customHeight="1" x14ac:dyDescent="0.2">
      <c r="A41" s="2"/>
      <c r="B41" s="5"/>
      <c r="C41" s="465" t="str">
        <f t="shared" si="0"/>
        <v/>
      </c>
      <c r="D41" s="465"/>
      <c r="E41" s="466" t="str">
        <f>IF('各会計、関係団体の財政状況及び健全化判断比率'!B14="","",'各会計、関係団体の財政状況及び健全化判断比率'!B14)</f>
        <v/>
      </c>
      <c r="F41" s="466"/>
      <c r="G41" s="466"/>
      <c r="H41" s="466"/>
      <c r="I41" s="466"/>
      <c r="J41" s="466"/>
      <c r="K41" s="466"/>
      <c r="L41" s="466"/>
      <c r="M41" s="466"/>
      <c r="N41" s="466"/>
      <c r="O41" s="466"/>
      <c r="P41" s="466"/>
      <c r="Q41" s="466"/>
      <c r="R41" s="466"/>
      <c r="S41" s="466"/>
      <c r="T41" s="2"/>
      <c r="U41" s="465" t="str">
        <f t="shared" si="1"/>
        <v/>
      </c>
      <c r="V41" s="465"/>
      <c r="W41" s="466"/>
      <c r="X41" s="466"/>
      <c r="Y41" s="466"/>
      <c r="Z41" s="466"/>
      <c r="AA41" s="466"/>
      <c r="AB41" s="466"/>
      <c r="AC41" s="466"/>
      <c r="AD41" s="466"/>
      <c r="AE41" s="466"/>
      <c r="AF41" s="466"/>
      <c r="AG41" s="466"/>
      <c r="AH41" s="466"/>
      <c r="AI41" s="466"/>
      <c r="AJ41" s="466"/>
      <c r="AK41" s="466"/>
      <c r="AL41" s="2"/>
      <c r="AM41" s="465" t="str">
        <f t="shared" si="2"/>
        <v/>
      </c>
      <c r="AN41" s="465"/>
      <c r="AO41" s="466"/>
      <c r="AP41" s="466"/>
      <c r="AQ41" s="466"/>
      <c r="AR41" s="466"/>
      <c r="AS41" s="466"/>
      <c r="AT41" s="466"/>
      <c r="AU41" s="466"/>
      <c r="AV41" s="466"/>
      <c r="AW41" s="466"/>
      <c r="AX41" s="466"/>
      <c r="AY41" s="466"/>
      <c r="AZ41" s="466"/>
      <c r="BA41" s="466"/>
      <c r="BB41" s="466"/>
      <c r="BC41" s="466"/>
      <c r="BD41" s="2"/>
      <c r="BE41" s="465" t="str">
        <f t="shared" si="3"/>
        <v/>
      </c>
      <c r="BF41" s="465"/>
      <c r="BG41" s="466"/>
      <c r="BH41" s="466"/>
      <c r="BI41" s="466"/>
      <c r="BJ41" s="466"/>
      <c r="BK41" s="466"/>
      <c r="BL41" s="466"/>
      <c r="BM41" s="466"/>
      <c r="BN41" s="466"/>
      <c r="BO41" s="466"/>
      <c r="BP41" s="466"/>
      <c r="BQ41" s="466"/>
      <c r="BR41" s="466"/>
      <c r="BS41" s="466"/>
      <c r="BT41" s="466"/>
      <c r="BU41" s="466"/>
      <c r="BV41" s="2"/>
      <c r="BW41" s="465">
        <f t="shared" si="4"/>
        <v>17</v>
      </c>
      <c r="BX41" s="465"/>
      <c r="BY41" s="466" t="str">
        <f>IF('各会計、関係団体の財政状況及び健全化判断比率'!B75="","",'各会計、関係団体の財政状況及び健全化判断比率'!B75)</f>
        <v>多野藤岡医療事務市町村組合（病院事業）</v>
      </c>
      <c r="BZ41" s="466"/>
      <c r="CA41" s="466"/>
      <c r="CB41" s="466"/>
      <c r="CC41" s="466"/>
      <c r="CD41" s="466"/>
      <c r="CE41" s="466"/>
      <c r="CF41" s="466"/>
      <c r="CG41" s="466"/>
      <c r="CH41" s="466"/>
      <c r="CI41" s="466"/>
      <c r="CJ41" s="466"/>
      <c r="CK41" s="466"/>
      <c r="CL41" s="466"/>
      <c r="CM41" s="466"/>
      <c r="CN41" s="2"/>
      <c r="CO41" s="465">
        <f t="shared" si="5"/>
        <v>26</v>
      </c>
      <c r="CP41" s="465"/>
      <c r="CQ41" s="466" t="str">
        <f>IF('各会計、関係団体の財政状況及び健全化判断比率'!BS14="","",'各会計、関係団体の財政状況及び健全化判断比率'!BS14)</f>
        <v>相間川温泉</v>
      </c>
      <c r="CR41" s="466"/>
      <c r="CS41" s="466"/>
      <c r="CT41" s="466"/>
      <c r="CU41" s="466"/>
      <c r="CV41" s="466"/>
      <c r="CW41" s="466"/>
      <c r="CX41" s="466"/>
      <c r="CY41" s="466"/>
      <c r="CZ41" s="466"/>
      <c r="DA41" s="466"/>
      <c r="DB41" s="466"/>
      <c r="DC41" s="466"/>
      <c r="DD41" s="466"/>
      <c r="DE41" s="466"/>
      <c r="DG41" s="467" t="str">
        <f>IF('各会計、関係団体の財政状況及び健全化判断比率'!BR14="","",'各会計、関係団体の財政状況及び健全化判断比率'!BR14)</f>
        <v/>
      </c>
      <c r="DH41" s="467"/>
      <c r="DI41" s="19"/>
    </row>
    <row r="42" spans="1:113" ht="32.25" customHeight="1" x14ac:dyDescent="0.2">
      <c r="B42" s="5"/>
      <c r="C42" s="465" t="str">
        <f t="shared" si="0"/>
        <v/>
      </c>
      <c r="D42" s="465"/>
      <c r="E42" s="466" t="str">
        <f>IF('各会計、関係団体の財政状況及び健全化判断比率'!B15="","",'各会計、関係団体の財政状況及び健全化判断比率'!B15)</f>
        <v/>
      </c>
      <c r="F42" s="466"/>
      <c r="G42" s="466"/>
      <c r="H42" s="466"/>
      <c r="I42" s="466"/>
      <c r="J42" s="466"/>
      <c r="K42" s="466"/>
      <c r="L42" s="466"/>
      <c r="M42" s="466"/>
      <c r="N42" s="466"/>
      <c r="O42" s="466"/>
      <c r="P42" s="466"/>
      <c r="Q42" s="466"/>
      <c r="R42" s="466"/>
      <c r="S42" s="466"/>
      <c r="T42" s="2"/>
      <c r="U42" s="465" t="str">
        <f t="shared" si="1"/>
        <v/>
      </c>
      <c r="V42" s="465"/>
      <c r="W42" s="466"/>
      <c r="X42" s="466"/>
      <c r="Y42" s="466"/>
      <c r="Z42" s="466"/>
      <c r="AA42" s="466"/>
      <c r="AB42" s="466"/>
      <c r="AC42" s="466"/>
      <c r="AD42" s="466"/>
      <c r="AE42" s="466"/>
      <c r="AF42" s="466"/>
      <c r="AG42" s="466"/>
      <c r="AH42" s="466"/>
      <c r="AI42" s="466"/>
      <c r="AJ42" s="466"/>
      <c r="AK42" s="466"/>
      <c r="AL42" s="2"/>
      <c r="AM42" s="465" t="str">
        <f t="shared" si="2"/>
        <v/>
      </c>
      <c r="AN42" s="465"/>
      <c r="AO42" s="466"/>
      <c r="AP42" s="466"/>
      <c r="AQ42" s="466"/>
      <c r="AR42" s="466"/>
      <c r="AS42" s="466"/>
      <c r="AT42" s="466"/>
      <c r="AU42" s="466"/>
      <c r="AV42" s="466"/>
      <c r="AW42" s="466"/>
      <c r="AX42" s="466"/>
      <c r="AY42" s="466"/>
      <c r="AZ42" s="466"/>
      <c r="BA42" s="466"/>
      <c r="BB42" s="466"/>
      <c r="BC42" s="466"/>
      <c r="BD42" s="2"/>
      <c r="BE42" s="465" t="str">
        <f t="shared" si="3"/>
        <v/>
      </c>
      <c r="BF42" s="465"/>
      <c r="BG42" s="466"/>
      <c r="BH42" s="466"/>
      <c r="BI42" s="466"/>
      <c r="BJ42" s="466"/>
      <c r="BK42" s="466"/>
      <c r="BL42" s="466"/>
      <c r="BM42" s="466"/>
      <c r="BN42" s="466"/>
      <c r="BO42" s="466"/>
      <c r="BP42" s="466"/>
      <c r="BQ42" s="466"/>
      <c r="BR42" s="466"/>
      <c r="BS42" s="466"/>
      <c r="BT42" s="466"/>
      <c r="BU42" s="466"/>
      <c r="BV42" s="2"/>
      <c r="BW42" s="465">
        <f t="shared" si="4"/>
        <v>18</v>
      </c>
      <c r="BX42" s="465"/>
      <c r="BY42" s="466" t="str">
        <f>IF('各会計、関係団体の財政状況及び健全化判断比率'!B76="","",'各会計、関係団体の財政状況及び健全化判断比率'!B76)</f>
        <v>多野藤岡医療事務市町村組合（老健事業）</v>
      </c>
      <c r="BZ42" s="466"/>
      <c r="CA42" s="466"/>
      <c r="CB42" s="466"/>
      <c r="CC42" s="466"/>
      <c r="CD42" s="466"/>
      <c r="CE42" s="466"/>
      <c r="CF42" s="466"/>
      <c r="CG42" s="466"/>
      <c r="CH42" s="466"/>
      <c r="CI42" s="466"/>
      <c r="CJ42" s="466"/>
      <c r="CK42" s="466"/>
      <c r="CL42" s="466"/>
      <c r="CM42" s="466"/>
      <c r="CN42" s="2"/>
      <c r="CO42" s="465">
        <f t="shared" si="5"/>
        <v>27</v>
      </c>
      <c r="CP42" s="465"/>
      <c r="CQ42" s="466" t="str">
        <f>IF('各会計、関係団体の財政状況及び健全化判断比率'!BS15="","",'各会計、関係団体の財政状況及び健全化判断比率'!BS15)</f>
        <v>榛名湖温泉ゆうすげ</v>
      </c>
      <c r="CR42" s="466"/>
      <c r="CS42" s="466"/>
      <c r="CT42" s="466"/>
      <c r="CU42" s="466"/>
      <c r="CV42" s="466"/>
      <c r="CW42" s="466"/>
      <c r="CX42" s="466"/>
      <c r="CY42" s="466"/>
      <c r="CZ42" s="466"/>
      <c r="DA42" s="466"/>
      <c r="DB42" s="466"/>
      <c r="DC42" s="466"/>
      <c r="DD42" s="466"/>
      <c r="DE42" s="466"/>
      <c r="DG42" s="467" t="str">
        <f>IF('各会計、関係団体の財政状況及び健全化判断比率'!BR15="","",'各会計、関係団体の財政状況及び健全化判断比率'!BR15)</f>
        <v/>
      </c>
      <c r="DH42" s="467"/>
      <c r="DI42" s="19"/>
    </row>
    <row r="43" spans="1:113" ht="32.25" customHeight="1" x14ac:dyDescent="0.2">
      <c r="B43" s="5"/>
      <c r="C43" s="465" t="str">
        <f t="shared" si="0"/>
        <v/>
      </c>
      <c r="D43" s="465"/>
      <c r="E43" s="466" t="str">
        <f>IF('各会計、関係団体の財政状況及び健全化判断比率'!B16="","",'各会計、関係団体の財政状況及び健全化判断比率'!B16)</f>
        <v/>
      </c>
      <c r="F43" s="466"/>
      <c r="G43" s="466"/>
      <c r="H43" s="466"/>
      <c r="I43" s="466"/>
      <c r="J43" s="466"/>
      <c r="K43" s="466"/>
      <c r="L43" s="466"/>
      <c r="M43" s="466"/>
      <c r="N43" s="466"/>
      <c r="O43" s="466"/>
      <c r="P43" s="466"/>
      <c r="Q43" s="466"/>
      <c r="R43" s="466"/>
      <c r="S43" s="466"/>
      <c r="T43" s="2"/>
      <c r="U43" s="465" t="str">
        <f t="shared" si="1"/>
        <v/>
      </c>
      <c r="V43" s="465"/>
      <c r="W43" s="466"/>
      <c r="X43" s="466"/>
      <c r="Y43" s="466"/>
      <c r="Z43" s="466"/>
      <c r="AA43" s="466"/>
      <c r="AB43" s="466"/>
      <c r="AC43" s="466"/>
      <c r="AD43" s="466"/>
      <c r="AE43" s="466"/>
      <c r="AF43" s="466"/>
      <c r="AG43" s="466"/>
      <c r="AH43" s="466"/>
      <c r="AI43" s="466"/>
      <c r="AJ43" s="466"/>
      <c r="AK43" s="466"/>
      <c r="AL43" s="2"/>
      <c r="AM43" s="465" t="str">
        <f t="shared" si="2"/>
        <v/>
      </c>
      <c r="AN43" s="465"/>
      <c r="AO43" s="466"/>
      <c r="AP43" s="466"/>
      <c r="AQ43" s="466"/>
      <c r="AR43" s="466"/>
      <c r="AS43" s="466"/>
      <c r="AT43" s="466"/>
      <c r="AU43" s="466"/>
      <c r="AV43" s="466"/>
      <c r="AW43" s="466"/>
      <c r="AX43" s="466"/>
      <c r="AY43" s="466"/>
      <c r="AZ43" s="466"/>
      <c r="BA43" s="466"/>
      <c r="BB43" s="466"/>
      <c r="BC43" s="466"/>
      <c r="BD43" s="2"/>
      <c r="BE43" s="465" t="str">
        <f t="shared" si="3"/>
        <v/>
      </c>
      <c r="BF43" s="465"/>
      <c r="BG43" s="466"/>
      <c r="BH43" s="466"/>
      <c r="BI43" s="466"/>
      <c r="BJ43" s="466"/>
      <c r="BK43" s="466"/>
      <c r="BL43" s="466"/>
      <c r="BM43" s="466"/>
      <c r="BN43" s="466"/>
      <c r="BO43" s="466"/>
      <c r="BP43" s="466"/>
      <c r="BQ43" s="466"/>
      <c r="BR43" s="466"/>
      <c r="BS43" s="466"/>
      <c r="BT43" s="466"/>
      <c r="BU43" s="466"/>
      <c r="BV43" s="2"/>
      <c r="BW43" s="465" t="str">
        <f t="shared" si="4"/>
        <v/>
      </c>
      <c r="BX43" s="465"/>
      <c r="BY43" s="466" t="str">
        <f>IF('各会計、関係団体の財政状況及び健全化判断比率'!B77="","",'各会計、関係団体の財政状況及び健全化判断比率'!B77)</f>
        <v/>
      </c>
      <c r="BZ43" s="466"/>
      <c r="CA43" s="466"/>
      <c r="CB43" s="466"/>
      <c r="CC43" s="466"/>
      <c r="CD43" s="466"/>
      <c r="CE43" s="466"/>
      <c r="CF43" s="466"/>
      <c r="CG43" s="466"/>
      <c r="CH43" s="466"/>
      <c r="CI43" s="466"/>
      <c r="CJ43" s="466"/>
      <c r="CK43" s="466"/>
      <c r="CL43" s="466"/>
      <c r="CM43" s="466"/>
      <c r="CN43" s="2"/>
      <c r="CO43" s="465">
        <f t="shared" si="5"/>
        <v>28</v>
      </c>
      <c r="CP43" s="465"/>
      <c r="CQ43" s="466" t="str">
        <f>IF('各会計、関係団体の財政状況及び健全化判断比率'!BS16="","",'各会計、関係団体の財政状況及び健全化判断比率'!BS16)</f>
        <v>公立大学法人高崎経済大学</v>
      </c>
      <c r="CR43" s="466"/>
      <c r="CS43" s="466"/>
      <c r="CT43" s="466"/>
      <c r="CU43" s="466"/>
      <c r="CV43" s="466"/>
      <c r="CW43" s="466"/>
      <c r="CX43" s="466"/>
      <c r="CY43" s="466"/>
      <c r="CZ43" s="466"/>
      <c r="DA43" s="466"/>
      <c r="DB43" s="466"/>
      <c r="DC43" s="466"/>
      <c r="DD43" s="466"/>
      <c r="DE43" s="466"/>
      <c r="DG43" s="467" t="str">
        <f>IF('各会計、関係団体の財政状況及び健全化判断比率'!BR16="","",'各会計、関係団体の財政状況及び健全化判断比率'!BR16)</f>
        <v/>
      </c>
      <c r="DH43" s="46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291</v>
      </c>
      <c r="E46" s="468" t="s">
        <v>292</v>
      </c>
      <c r="F46" s="468"/>
      <c r="G46" s="468"/>
      <c r="H46" s="468"/>
      <c r="I46" s="468"/>
      <c r="J46" s="468"/>
      <c r="K46" s="468"/>
      <c r="L46" s="468"/>
      <c r="M46" s="468"/>
      <c r="N46" s="468"/>
      <c r="O46" s="468"/>
      <c r="P46" s="468"/>
      <c r="Q46" s="468"/>
      <c r="R46" s="468"/>
      <c r="S46" s="468"/>
      <c r="T46" s="468"/>
      <c r="U46" s="468"/>
      <c r="V46" s="468"/>
      <c r="W46" s="468"/>
      <c r="X46" s="468"/>
      <c r="Y46" s="468"/>
      <c r="Z46" s="468"/>
      <c r="AA46" s="468"/>
      <c r="AB46" s="468"/>
      <c r="AC46" s="468"/>
      <c r="AD46" s="468"/>
      <c r="AE46" s="468"/>
      <c r="AF46" s="468"/>
      <c r="AG46" s="468"/>
      <c r="AH46" s="468"/>
      <c r="AI46" s="468"/>
      <c r="AJ46" s="468"/>
      <c r="AK46" s="468"/>
      <c r="AL46" s="468"/>
      <c r="AM46" s="468"/>
      <c r="AN46" s="468"/>
      <c r="AO46" s="468"/>
      <c r="AP46" s="468"/>
      <c r="AQ46" s="468"/>
      <c r="AR46" s="468"/>
      <c r="AS46" s="468"/>
      <c r="AT46" s="468"/>
      <c r="AU46" s="468"/>
      <c r="AV46" s="468"/>
      <c r="AW46" s="468"/>
      <c r="AX46" s="468"/>
      <c r="AY46" s="468"/>
      <c r="AZ46" s="468"/>
      <c r="BA46" s="468"/>
      <c r="BB46" s="468"/>
      <c r="BC46" s="468"/>
      <c r="BD46" s="468"/>
      <c r="BE46" s="468"/>
      <c r="BF46" s="468"/>
      <c r="BG46" s="468"/>
      <c r="BH46" s="468"/>
      <c r="BI46" s="468"/>
      <c r="BJ46" s="468"/>
      <c r="BK46" s="468"/>
      <c r="BL46" s="468"/>
      <c r="BM46" s="468"/>
      <c r="BN46" s="468"/>
      <c r="BO46" s="468"/>
      <c r="BP46" s="468"/>
      <c r="BQ46" s="468"/>
      <c r="BR46" s="468"/>
      <c r="BS46" s="468"/>
      <c r="BT46" s="468"/>
      <c r="BU46" s="468"/>
      <c r="BV46" s="468"/>
      <c r="BW46" s="468"/>
      <c r="BX46" s="468"/>
      <c r="BY46" s="468"/>
      <c r="BZ46" s="468"/>
      <c r="CA46" s="468"/>
      <c r="CB46" s="468"/>
      <c r="CC46" s="468"/>
      <c r="CD46" s="468"/>
      <c r="CE46" s="468"/>
      <c r="CF46" s="468"/>
      <c r="CG46" s="468"/>
      <c r="CH46" s="468"/>
      <c r="CI46" s="468"/>
      <c r="CJ46" s="468"/>
      <c r="CK46" s="468"/>
      <c r="CL46" s="468"/>
      <c r="CM46" s="468"/>
      <c r="CN46" s="468"/>
      <c r="CO46" s="468"/>
      <c r="CP46" s="468"/>
      <c r="CQ46" s="468"/>
      <c r="CR46" s="468"/>
      <c r="CS46" s="468"/>
      <c r="CT46" s="468"/>
      <c r="CU46" s="468"/>
      <c r="CV46" s="468"/>
      <c r="CW46" s="468"/>
      <c r="CX46" s="468"/>
      <c r="CY46" s="468"/>
      <c r="CZ46" s="468"/>
      <c r="DA46" s="468"/>
      <c r="DB46" s="468"/>
      <c r="DC46" s="468"/>
      <c r="DD46" s="468"/>
      <c r="DE46" s="468"/>
      <c r="DF46" s="468"/>
      <c r="DG46" s="468"/>
      <c r="DH46" s="468"/>
      <c r="DI46" s="468"/>
    </row>
    <row r="47" spans="1:113" x14ac:dyDescent="0.2">
      <c r="E47" s="468" t="s">
        <v>194</v>
      </c>
      <c r="F47" s="468"/>
      <c r="G47" s="468"/>
      <c r="H47" s="468"/>
      <c r="I47" s="468"/>
      <c r="J47" s="468"/>
      <c r="K47" s="468"/>
      <c r="L47" s="468"/>
      <c r="M47" s="468"/>
      <c r="N47" s="468"/>
      <c r="O47" s="468"/>
      <c r="P47" s="468"/>
      <c r="Q47" s="468"/>
      <c r="R47" s="468"/>
      <c r="S47" s="468"/>
      <c r="T47" s="468"/>
      <c r="U47" s="468"/>
      <c r="V47" s="468"/>
      <c r="W47" s="468"/>
      <c r="X47" s="468"/>
      <c r="Y47" s="468"/>
      <c r="Z47" s="468"/>
      <c r="AA47" s="468"/>
      <c r="AB47" s="468"/>
      <c r="AC47" s="468"/>
      <c r="AD47" s="468"/>
      <c r="AE47" s="468"/>
      <c r="AF47" s="468"/>
      <c r="AG47" s="468"/>
      <c r="AH47" s="468"/>
      <c r="AI47" s="468"/>
      <c r="AJ47" s="468"/>
      <c r="AK47" s="468"/>
      <c r="AL47" s="468"/>
      <c r="AM47" s="468"/>
      <c r="AN47" s="468"/>
      <c r="AO47" s="468"/>
      <c r="AP47" s="468"/>
      <c r="AQ47" s="468"/>
      <c r="AR47" s="468"/>
      <c r="AS47" s="468"/>
      <c r="AT47" s="468"/>
      <c r="AU47" s="468"/>
      <c r="AV47" s="468"/>
      <c r="AW47" s="468"/>
      <c r="AX47" s="468"/>
      <c r="AY47" s="468"/>
      <c r="AZ47" s="468"/>
      <c r="BA47" s="468"/>
      <c r="BB47" s="468"/>
      <c r="BC47" s="468"/>
      <c r="BD47" s="468"/>
      <c r="BE47" s="468"/>
      <c r="BF47" s="468"/>
      <c r="BG47" s="468"/>
      <c r="BH47" s="468"/>
      <c r="BI47" s="468"/>
      <c r="BJ47" s="468"/>
      <c r="BK47" s="468"/>
      <c r="BL47" s="468"/>
      <c r="BM47" s="468"/>
      <c r="BN47" s="468"/>
      <c r="BO47" s="468"/>
      <c r="BP47" s="468"/>
      <c r="BQ47" s="468"/>
      <c r="BR47" s="468"/>
      <c r="BS47" s="468"/>
      <c r="BT47" s="468"/>
      <c r="BU47" s="468"/>
      <c r="BV47" s="468"/>
      <c r="BW47" s="468"/>
      <c r="BX47" s="468"/>
      <c r="BY47" s="468"/>
      <c r="BZ47" s="468"/>
      <c r="CA47" s="468"/>
      <c r="CB47" s="468"/>
      <c r="CC47" s="468"/>
      <c r="CD47" s="468"/>
      <c r="CE47" s="468"/>
      <c r="CF47" s="468"/>
      <c r="CG47" s="468"/>
      <c r="CH47" s="468"/>
      <c r="CI47" s="468"/>
      <c r="CJ47" s="468"/>
      <c r="CK47" s="468"/>
      <c r="CL47" s="468"/>
      <c r="CM47" s="468"/>
      <c r="CN47" s="468"/>
      <c r="CO47" s="468"/>
      <c r="CP47" s="468"/>
      <c r="CQ47" s="468"/>
      <c r="CR47" s="468"/>
      <c r="CS47" s="468"/>
      <c r="CT47" s="468"/>
      <c r="CU47" s="468"/>
      <c r="CV47" s="468"/>
      <c r="CW47" s="468"/>
      <c r="CX47" s="468"/>
      <c r="CY47" s="468"/>
      <c r="CZ47" s="468"/>
      <c r="DA47" s="468"/>
      <c r="DB47" s="468"/>
      <c r="DC47" s="468"/>
      <c r="DD47" s="468"/>
      <c r="DE47" s="468"/>
      <c r="DF47" s="468"/>
      <c r="DG47" s="468"/>
      <c r="DH47" s="468"/>
      <c r="DI47" s="468"/>
    </row>
    <row r="48" spans="1:113" x14ac:dyDescent="0.2">
      <c r="E48" s="468" t="s">
        <v>294</v>
      </c>
      <c r="F48" s="468"/>
      <c r="G48" s="468"/>
      <c r="H48" s="468"/>
      <c r="I48" s="468"/>
      <c r="J48" s="468"/>
      <c r="K48" s="468"/>
      <c r="L48" s="468"/>
      <c r="M48" s="468"/>
      <c r="N48" s="468"/>
      <c r="O48" s="468"/>
      <c r="P48" s="468"/>
      <c r="Q48" s="468"/>
      <c r="R48" s="468"/>
      <c r="S48" s="468"/>
      <c r="T48" s="468"/>
      <c r="U48" s="468"/>
      <c r="V48" s="468"/>
      <c r="W48" s="468"/>
      <c r="X48" s="468"/>
      <c r="Y48" s="468"/>
      <c r="Z48" s="468"/>
      <c r="AA48" s="468"/>
      <c r="AB48" s="468"/>
      <c r="AC48" s="468"/>
      <c r="AD48" s="468"/>
      <c r="AE48" s="468"/>
      <c r="AF48" s="468"/>
      <c r="AG48" s="468"/>
      <c r="AH48" s="468"/>
      <c r="AI48" s="468"/>
      <c r="AJ48" s="468"/>
      <c r="AK48" s="468"/>
      <c r="AL48" s="468"/>
      <c r="AM48" s="468"/>
      <c r="AN48" s="468"/>
      <c r="AO48" s="468"/>
      <c r="AP48" s="468"/>
      <c r="AQ48" s="468"/>
      <c r="AR48" s="468"/>
      <c r="AS48" s="468"/>
      <c r="AT48" s="468"/>
      <c r="AU48" s="468"/>
      <c r="AV48" s="468"/>
      <c r="AW48" s="468"/>
      <c r="AX48" s="468"/>
      <c r="AY48" s="468"/>
      <c r="AZ48" s="468"/>
      <c r="BA48" s="468"/>
      <c r="BB48" s="468"/>
      <c r="BC48" s="468"/>
      <c r="BD48" s="468"/>
      <c r="BE48" s="468"/>
      <c r="BF48" s="468"/>
      <c r="BG48" s="468"/>
      <c r="BH48" s="468"/>
      <c r="BI48" s="468"/>
      <c r="BJ48" s="468"/>
      <c r="BK48" s="468"/>
      <c r="BL48" s="468"/>
      <c r="BM48" s="468"/>
      <c r="BN48" s="468"/>
      <c r="BO48" s="468"/>
      <c r="BP48" s="468"/>
      <c r="BQ48" s="468"/>
      <c r="BR48" s="468"/>
      <c r="BS48" s="468"/>
      <c r="BT48" s="468"/>
      <c r="BU48" s="468"/>
      <c r="BV48" s="468"/>
      <c r="BW48" s="468"/>
      <c r="BX48" s="468"/>
      <c r="BY48" s="468"/>
      <c r="BZ48" s="468"/>
      <c r="CA48" s="468"/>
      <c r="CB48" s="468"/>
      <c r="CC48" s="468"/>
      <c r="CD48" s="468"/>
      <c r="CE48" s="468"/>
      <c r="CF48" s="468"/>
      <c r="CG48" s="468"/>
      <c r="CH48" s="468"/>
      <c r="CI48" s="468"/>
      <c r="CJ48" s="468"/>
      <c r="CK48" s="468"/>
      <c r="CL48" s="468"/>
      <c r="CM48" s="468"/>
      <c r="CN48" s="468"/>
      <c r="CO48" s="468"/>
      <c r="CP48" s="468"/>
      <c r="CQ48" s="468"/>
      <c r="CR48" s="468"/>
      <c r="CS48" s="468"/>
      <c r="CT48" s="468"/>
      <c r="CU48" s="468"/>
      <c r="CV48" s="468"/>
      <c r="CW48" s="468"/>
      <c r="CX48" s="468"/>
      <c r="CY48" s="468"/>
      <c r="CZ48" s="468"/>
      <c r="DA48" s="468"/>
      <c r="DB48" s="468"/>
      <c r="DC48" s="468"/>
      <c r="DD48" s="468"/>
      <c r="DE48" s="468"/>
      <c r="DF48" s="468"/>
      <c r="DG48" s="468"/>
      <c r="DH48" s="468"/>
      <c r="DI48" s="468"/>
    </row>
    <row r="49" spans="5:113" x14ac:dyDescent="0.2">
      <c r="E49" s="468" t="s">
        <v>295</v>
      </c>
      <c r="F49" s="468"/>
      <c r="G49" s="468"/>
      <c r="H49" s="468"/>
      <c r="I49" s="468"/>
      <c r="J49" s="468"/>
      <c r="K49" s="468"/>
      <c r="L49" s="468"/>
      <c r="M49" s="468"/>
      <c r="N49" s="468"/>
      <c r="O49" s="468"/>
      <c r="P49" s="468"/>
      <c r="Q49" s="468"/>
      <c r="R49" s="468"/>
      <c r="S49" s="468"/>
      <c r="T49" s="468"/>
      <c r="U49" s="468"/>
      <c r="V49" s="468"/>
      <c r="W49" s="468"/>
      <c r="X49" s="468"/>
      <c r="Y49" s="468"/>
      <c r="Z49" s="468"/>
      <c r="AA49" s="468"/>
      <c r="AB49" s="468"/>
      <c r="AC49" s="468"/>
      <c r="AD49" s="468"/>
      <c r="AE49" s="468"/>
      <c r="AF49" s="468"/>
      <c r="AG49" s="468"/>
      <c r="AH49" s="468"/>
      <c r="AI49" s="468"/>
      <c r="AJ49" s="468"/>
      <c r="AK49" s="468"/>
      <c r="AL49" s="468"/>
      <c r="AM49" s="468"/>
      <c r="AN49" s="468"/>
      <c r="AO49" s="468"/>
      <c r="AP49" s="468"/>
      <c r="AQ49" s="468"/>
      <c r="AR49" s="468"/>
      <c r="AS49" s="468"/>
      <c r="AT49" s="468"/>
      <c r="AU49" s="468"/>
      <c r="AV49" s="468"/>
      <c r="AW49" s="468"/>
      <c r="AX49" s="468"/>
      <c r="AY49" s="468"/>
      <c r="AZ49" s="468"/>
      <c r="BA49" s="468"/>
      <c r="BB49" s="468"/>
      <c r="BC49" s="468"/>
      <c r="BD49" s="468"/>
      <c r="BE49" s="468"/>
      <c r="BF49" s="468"/>
      <c r="BG49" s="468"/>
      <c r="BH49" s="468"/>
      <c r="BI49" s="468"/>
      <c r="BJ49" s="468"/>
      <c r="BK49" s="468"/>
      <c r="BL49" s="468"/>
      <c r="BM49" s="468"/>
      <c r="BN49" s="468"/>
      <c r="BO49" s="468"/>
      <c r="BP49" s="468"/>
      <c r="BQ49" s="468"/>
      <c r="BR49" s="468"/>
      <c r="BS49" s="468"/>
      <c r="BT49" s="468"/>
      <c r="BU49" s="468"/>
      <c r="BV49" s="468"/>
      <c r="BW49" s="468"/>
      <c r="BX49" s="468"/>
      <c r="BY49" s="468"/>
      <c r="BZ49" s="468"/>
      <c r="CA49" s="468"/>
      <c r="CB49" s="468"/>
      <c r="CC49" s="468"/>
      <c r="CD49" s="468"/>
      <c r="CE49" s="468"/>
      <c r="CF49" s="468"/>
      <c r="CG49" s="468"/>
      <c r="CH49" s="468"/>
      <c r="CI49" s="468"/>
      <c r="CJ49" s="468"/>
      <c r="CK49" s="468"/>
      <c r="CL49" s="468"/>
      <c r="CM49" s="468"/>
      <c r="CN49" s="468"/>
      <c r="CO49" s="468"/>
      <c r="CP49" s="468"/>
      <c r="CQ49" s="468"/>
      <c r="CR49" s="468"/>
      <c r="CS49" s="468"/>
      <c r="CT49" s="468"/>
      <c r="CU49" s="468"/>
      <c r="CV49" s="468"/>
      <c r="CW49" s="468"/>
      <c r="CX49" s="468"/>
      <c r="CY49" s="468"/>
      <c r="CZ49" s="468"/>
      <c r="DA49" s="468"/>
      <c r="DB49" s="468"/>
      <c r="DC49" s="468"/>
      <c r="DD49" s="468"/>
      <c r="DE49" s="468"/>
      <c r="DF49" s="468"/>
      <c r="DG49" s="468"/>
      <c r="DH49" s="468"/>
      <c r="DI49" s="468"/>
    </row>
    <row r="50" spans="5:113" x14ac:dyDescent="0.2">
      <c r="E50" s="468" t="s">
        <v>197</v>
      </c>
      <c r="F50" s="468"/>
      <c r="G50" s="468"/>
      <c r="H50" s="468"/>
      <c r="I50" s="468"/>
      <c r="J50" s="468"/>
      <c r="K50" s="468"/>
      <c r="L50" s="468"/>
      <c r="M50" s="468"/>
      <c r="N50" s="468"/>
      <c r="O50" s="468"/>
      <c r="P50" s="468"/>
      <c r="Q50" s="468"/>
      <c r="R50" s="468"/>
      <c r="S50" s="468"/>
      <c r="T50" s="468"/>
      <c r="U50" s="468"/>
      <c r="V50" s="468"/>
      <c r="W50" s="468"/>
      <c r="X50" s="468"/>
      <c r="Y50" s="468"/>
      <c r="Z50" s="468"/>
      <c r="AA50" s="468"/>
      <c r="AB50" s="468"/>
      <c r="AC50" s="468"/>
      <c r="AD50" s="468"/>
      <c r="AE50" s="468"/>
      <c r="AF50" s="468"/>
      <c r="AG50" s="468"/>
      <c r="AH50" s="468"/>
      <c r="AI50" s="468"/>
      <c r="AJ50" s="468"/>
      <c r="AK50" s="468"/>
      <c r="AL50" s="468"/>
      <c r="AM50" s="468"/>
      <c r="AN50" s="468"/>
      <c r="AO50" s="468"/>
      <c r="AP50" s="468"/>
      <c r="AQ50" s="468"/>
      <c r="AR50" s="468"/>
      <c r="AS50" s="468"/>
      <c r="AT50" s="468"/>
      <c r="AU50" s="468"/>
      <c r="AV50" s="468"/>
      <c r="AW50" s="468"/>
      <c r="AX50" s="468"/>
      <c r="AY50" s="468"/>
      <c r="AZ50" s="468"/>
      <c r="BA50" s="468"/>
      <c r="BB50" s="468"/>
      <c r="BC50" s="468"/>
      <c r="BD50" s="468"/>
      <c r="BE50" s="468"/>
      <c r="BF50" s="468"/>
      <c r="BG50" s="468"/>
      <c r="BH50" s="468"/>
      <c r="BI50" s="468"/>
      <c r="BJ50" s="468"/>
      <c r="BK50" s="468"/>
      <c r="BL50" s="468"/>
      <c r="BM50" s="468"/>
      <c r="BN50" s="468"/>
      <c r="BO50" s="468"/>
      <c r="BP50" s="468"/>
      <c r="BQ50" s="468"/>
      <c r="BR50" s="468"/>
      <c r="BS50" s="468"/>
      <c r="BT50" s="468"/>
      <c r="BU50" s="468"/>
      <c r="BV50" s="468"/>
      <c r="BW50" s="468"/>
      <c r="BX50" s="468"/>
      <c r="BY50" s="468"/>
      <c r="BZ50" s="468"/>
      <c r="CA50" s="468"/>
      <c r="CB50" s="468"/>
      <c r="CC50" s="468"/>
      <c r="CD50" s="468"/>
      <c r="CE50" s="468"/>
      <c r="CF50" s="468"/>
      <c r="CG50" s="468"/>
      <c r="CH50" s="468"/>
      <c r="CI50" s="468"/>
      <c r="CJ50" s="468"/>
      <c r="CK50" s="468"/>
      <c r="CL50" s="468"/>
      <c r="CM50" s="468"/>
      <c r="CN50" s="468"/>
      <c r="CO50" s="468"/>
      <c r="CP50" s="468"/>
      <c r="CQ50" s="468"/>
      <c r="CR50" s="468"/>
      <c r="CS50" s="468"/>
      <c r="CT50" s="468"/>
      <c r="CU50" s="468"/>
      <c r="CV50" s="468"/>
      <c r="CW50" s="468"/>
      <c r="CX50" s="468"/>
      <c r="CY50" s="468"/>
      <c r="CZ50" s="468"/>
      <c r="DA50" s="468"/>
      <c r="DB50" s="468"/>
      <c r="DC50" s="468"/>
      <c r="DD50" s="468"/>
      <c r="DE50" s="468"/>
      <c r="DF50" s="468"/>
      <c r="DG50" s="468"/>
      <c r="DH50" s="468"/>
      <c r="DI50" s="468"/>
    </row>
    <row r="51" spans="5:113" x14ac:dyDescent="0.2">
      <c r="E51" s="468" t="s">
        <v>298</v>
      </c>
      <c r="F51" s="468"/>
      <c r="G51" s="468"/>
      <c r="H51" s="468"/>
      <c r="I51" s="468"/>
      <c r="J51" s="468"/>
      <c r="K51" s="468"/>
      <c r="L51" s="468"/>
      <c r="M51" s="468"/>
      <c r="N51" s="468"/>
      <c r="O51" s="468"/>
      <c r="P51" s="468"/>
      <c r="Q51" s="468"/>
      <c r="R51" s="468"/>
      <c r="S51" s="468"/>
      <c r="T51" s="468"/>
      <c r="U51" s="468"/>
      <c r="V51" s="468"/>
      <c r="W51" s="468"/>
      <c r="X51" s="468"/>
      <c r="Y51" s="468"/>
      <c r="Z51" s="468"/>
      <c r="AA51" s="468"/>
      <c r="AB51" s="468"/>
      <c r="AC51" s="468"/>
      <c r="AD51" s="468"/>
      <c r="AE51" s="468"/>
      <c r="AF51" s="468"/>
      <c r="AG51" s="468"/>
      <c r="AH51" s="468"/>
      <c r="AI51" s="468"/>
      <c r="AJ51" s="468"/>
      <c r="AK51" s="468"/>
      <c r="AL51" s="468"/>
      <c r="AM51" s="468"/>
      <c r="AN51" s="468"/>
      <c r="AO51" s="468"/>
      <c r="AP51" s="468"/>
      <c r="AQ51" s="468"/>
      <c r="AR51" s="468"/>
      <c r="AS51" s="468"/>
      <c r="AT51" s="468"/>
      <c r="AU51" s="468"/>
      <c r="AV51" s="468"/>
      <c r="AW51" s="468"/>
      <c r="AX51" s="468"/>
      <c r="AY51" s="468"/>
      <c r="AZ51" s="468"/>
      <c r="BA51" s="468"/>
      <c r="BB51" s="468"/>
      <c r="BC51" s="468"/>
      <c r="BD51" s="468"/>
      <c r="BE51" s="468"/>
      <c r="BF51" s="468"/>
      <c r="BG51" s="468"/>
      <c r="BH51" s="468"/>
      <c r="BI51" s="468"/>
      <c r="BJ51" s="468"/>
      <c r="BK51" s="468"/>
      <c r="BL51" s="468"/>
      <c r="BM51" s="468"/>
      <c r="BN51" s="468"/>
      <c r="BO51" s="468"/>
      <c r="BP51" s="468"/>
      <c r="BQ51" s="468"/>
      <c r="BR51" s="468"/>
      <c r="BS51" s="468"/>
      <c r="BT51" s="468"/>
      <c r="BU51" s="468"/>
      <c r="BV51" s="468"/>
      <c r="BW51" s="468"/>
      <c r="BX51" s="468"/>
      <c r="BY51" s="468"/>
      <c r="BZ51" s="468"/>
      <c r="CA51" s="468"/>
      <c r="CB51" s="468"/>
      <c r="CC51" s="468"/>
      <c r="CD51" s="468"/>
      <c r="CE51" s="468"/>
      <c r="CF51" s="468"/>
      <c r="CG51" s="468"/>
      <c r="CH51" s="468"/>
      <c r="CI51" s="468"/>
      <c r="CJ51" s="468"/>
      <c r="CK51" s="468"/>
      <c r="CL51" s="468"/>
      <c r="CM51" s="468"/>
      <c r="CN51" s="468"/>
      <c r="CO51" s="468"/>
      <c r="CP51" s="468"/>
      <c r="CQ51" s="468"/>
      <c r="CR51" s="468"/>
      <c r="CS51" s="468"/>
      <c r="CT51" s="468"/>
      <c r="CU51" s="468"/>
      <c r="CV51" s="468"/>
      <c r="CW51" s="468"/>
      <c r="CX51" s="468"/>
      <c r="CY51" s="468"/>
      <c r="CZ51" s="468"/>
      <c r="DA51" s="468"/>
      <c r="DB51" s="468"/>
      <c r="DC51" s="468"/>
      <c r="DD51" s="468"/>
      <c r="DE51" s="468"/>
      <c r="DF51" s="468"/>
      <c r="DG51" s="468"/>
      <c r="DH51" s="468"/>
      <c r="DI51" s="468"/>
    </row>
    <row r="52" spans="5:113" x14ac:dyDescent="0.2">
      <c r="E52" s="468" t="s">
        <v>301</v>
      </c>
      <c r="F52" s="468"/>
      <c r="G52" s="468"/>
      <c r="H52" s="468"/>
      <c r="I52" s="468"/>
      <c r="J52" s="468"/>
      <c r="K52" s="468"/>
      <c r="L52" s="468"/>
      <c r="M52" s="468"/>
      <c r="N52" s="468"/>
      <c r="O52" s="468"/>
      <c r="P52" s="468"/>
      <c r="Q52" s="468"/>
      <c r="R52" s="468"/>
      <c r="S52" s="468"/>
      <c r="T52" s="468"/>
      <c r="U52" s="468"/>
      <c r="V52" s="468"/>
      <c r="W52" s="468"/>
      <c r="X52" s="468"/>
      <c r="Y52" s="468"/>
      <c r="Z52" s="468"/>
      <c r="AA52" s="468"/>
      <c r="AB52" s="468"/>
      <c r="AC52" s="468"/>
      <c r="AD52" s="468"/>
      <c r="AE52" s="468"/>
      <c r="AF52" s="468"/>
      <c r="AG52" s="468"/>
      <c r="AH52" s="468"/>
      <c r="AI52" s="468"/>
      <c r="AJ52" s="468"/>
      <c r="AK52" s="468"/>
      <c r="AL52" s="468"/>
      <c r="AM52" s="468"/>
      <c r="AN52" s="468"/>
      <c r="AO52" s="468"/>
      <c r="AP52" s="468"/>
      <c r="AQ52" s="468"/>
      <c r="AR52" s="468"/>
      <c r="AS52" s="468"/>
      <c r="AT52" s="468"/>
      <c r="AU52" s="468"/>
      <c r="AV52" s="468"/>
      <c r="AW52" s="468"/>
      <c r="AX52" s="468"/>
      <c r="AY52" s="468"/>
      <c r="AZ52" s="468"/>
      <c r="BA52" s="468"/>
      <c r="BB52" s="468"/>
      <c r="BC52" s="468"/>
      <c r="BD52" s="468"/>
      <c r="BE52" s="468"/>
      <c r="BF52" s="468"/>
      <c r="BG52" s="468"/>
      <c r="BH52" s="468"/>
      <c r="BI52" s="468"/>
      <c r="BJ52" s="468"/>
      <c r="BK52" s="468"/>
      <c r="BL52" s="468"/>
      <c r="BM52" s="468"/>
      <c r="BN52" s="468"/>
      <c r="BO52" s="468"/>
      <c r="BP52" s="468"/>
      <c r="BQ52" s="468"/>
      <c r="BR52" s="468"/>
      <c r="BS52" s="468"/>
      <c r="BT52" s="468"/>
      <c r="BU52" s="468"/>
      <c r="BV52" s="468"/>
      <c r="BW52" s="468"/>
      <c r="BX52" s="468"/>
      <c r="BY52" s="468"/>
      <c r="BZ52" s="468"/>
      <c r="CA52" s="468"/>
      <c r="CB52" s="468"/>
      <c r="CC52" s="468"/>
      <c r="CD52" s="468"/>
      <c r="CE52" s="468"/>
      <c r="CF52" s="468"/>
      <c r="CG52" s="468"/>
      <c r="CH52" s="468"/>
      <c r="CI52" s="468"/>
      <c r="CJ52" s="468"/>
      <c r="CK52" s="468"/>
      <c r="CL52" s="468"/>
      <c r="CM52" s="468"/>
      <c r="CN52" s="468"/>
      <c r="CO52" s="468"/>
      <c r="CP52" s="468"/>
      <c r="CQ52" s="468"/>
      <c r="CR52" s="468"/>
      <c r="CS52" s="468"/>
      <c r="CT52" s="468"/>
      <c r="CU52" s="468"/>
      <c r="CV52" s="468"/>
      <c r="CW52" s="468"/>
      <c r="CX52" s="468"/>
      <c r="CY52" s="468"/>
      <c r="CZ52" s="468"/>
      <c r="DA52" s="468"/>
      <c r="DB52" s="468"/>
      <c r="DC52" s="468"/>
      <c r="DD52" s="468"/>
      <c r="DE52" s="468"/>
      <c r="DF52" s="468"/>
      <c r="DG52" s="468"/>
      <c r="DH52" s="468"/>
      <c r="DI52" s="468"/>
    </row>
    <row r="53" spans="5:113" x14ac:dyDescent="0.2">
      <c r="E53" s="468" t="s">
        <v>302</v>
      </c>
      <c r="F53" s="468"/>
      <c r="G53" s="468"/>
      <c r="H53" s="468"/>
      <c r="I53" s="468"/>
      <c r="J53" s="468"/>
      <c r="K53" s="468"/>
      <c r="L53" s="468"/>
      <c r="M53" s="468"/>
      <c r="N53" s="468"/>
      <c r="O53" s="468"/>
      <c r="P53" s="468"/>
      <c r="Q53" s="468"/>
      <c r="R53" s="468"/>
      <c r="S53" s="468"/>
      <c r="T53" s="468"/>
      <c r="U53" s="468"/>
      <c r="V53" s="468"/>
      <c r="W53" s="468"/>
      <c r="X53" s="468"/>
      <c r="Y53" s="468"/>
      <c r="Z53" s="468"/>
      <c r="AA53" s="468"/>
      <c r="AB53" s="468"/>
      <c r="AC53" s="468"/>
      <c r="AD53" s="468"/>
      <c r="AE53" s="468"/>
      <c r="AF53" s="468"/>
      <c r="AG53" s="468"/>
      <c r="AH53" s="468"/>
      <c r="AI53" s="468"/>
      <c r="AJ53" s="468"/>
      <c r="AK53" s="468"/>
      <c r="AL53" s="468"/>
      <c r="AM53" s="468"/>
      <c r="AN53" s="468"/>
      <c r="AO53" s="468"/>
      <c r="AP53" s="468"/>
      <c r="AQ53" s="468"/>
      <c r="AR53" s="468"/>
      <c r="AS53" s="468"/>
      <c r="AT53" s="468"/>
      <c r="AU53" s="468"/>
      <c r="AV53" s="468"/>
      <c r="AW53" s="468"/>
      <c r="AX53" s="468"/>
      <c r="AY53" s="468"/>
      <c r="AZ53" s="468"/>
      <c r="BA53" s="468"/>
      <c r="BB53" s="468"/>
      <c r="BC53" s="468"/>
      <c r="BD53" s="468"/>
      <c r="BE53" s="468"/>
      <c r="BF53" s="468"/>
      <c r="BG53" s="468"/>
      <c r="BH53" s="468"/>
      <c r="BI53" s="468"/>
      <c r="BJ53" s="468"/>
      <c r="BK53" s="468"/>
      <c r="BL53" s="468"/>
      <c r="BM53" s="468"/>
      <c r="BN53" s="468"/>
      <c r="BO53" s="468"/>
      <c r="BP53" s="468"/>
      <c r="BQ53" s="468"/>
      <c r="BR53" s="468"/>
      <c r="BS53" s="468"/>
      <c r="BT53" s="468"/>
      <c r="BU53" s="468"/>
      <c r="BV53" s="468"/>
      <c r="BW53" s="468"/>
      <c r="BX53" s="468"/>
      <c r="BY53" s="468"/>
      <c r="BZ53" s="468"/>
      <c r="CA53" s="468"/>
      <c r="CB53" s="468"/>
      <c r="CC53" s="468"/>
      <c r="CD53" s="468"/>
      <c r="CE53" s="468"/>
      <c r="CF53" s="468"/>
      <c r="CG53" s="468"/>
      <c r="CH53" s="468"/>
      <c r="CI53" s="468"/>
      <c r="CJ53" s="468"/>
      <c r="CK53" s="468"/>
      <c r="CL53" s="468"/>
      <c r="CM53" s="468"/>
      <c r="CN53" s="468"/>
      <c r="CO53" s="468"/>
      <c r="CP53" s="468"/>
      <c r="CQ53" s="468"/>
      <c r="CR53" s="468"/>
      <c r="CS53" s="468"/>
      <c r="CT53" s="468"/>
      <c r="CU53" s="468"/>
      <c r="CV53" s="468"/>
      <c r="CW53" s="468"/>
      <c r="CX53" s="468"/>
      <c r="CY53" s="468"/>
      <c r="CZ53" s="468"/>
      <c r="DA53" s="468"/>
      <c r="DB53" s="468"/>
      <c r="DC53" s="468"/>
      <c r="DD53" s="468"/>
      <c r="DE53" s="468"/>
      <c r="DF53" s="468"/>
      <c r="DG53" s="468"/>
      <c r="DH53" s="468"/>
      <c r="DI53" s="468"/>
    </row>
    <row r="54" spans="5:113" x14ac:dyDescent="0.2"/>
    <row r="55" spans="5:113" x14ac:dyDescent="0.2"/>
    <row r="56" spans="5:113" x14ac:dyDescent="0.2"/>
  </sheetData>
  <sheetProtection algorithmName="SHA-512" hashValue="/pXmJ50pc/uKXdn1aU9Tl/11YnUR1yt3OU31kB4gbG3pBZd1/zjK2WG//0TTYnofzjTp6t2C0YgEMKQxrEFTCw==" saltValue="57NkhL/yQOPCFzr9v9Kaow=="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E27:K27"/>
    <mergeCell ref="L27:P27"/>
    <mergeCell ref="Q27:V27"/>
    <mergeCell ref="Z27:AG27"/>
    <mergeCell ref="AH27:AL27"/>
    <mergeCell ref="AM27:AR27"/>
    <mergeCell ref="AS27:AX27"/>
    <mergeCell ref="AY27:BM27"/>
    <mergeCell ref="BN27:BU27"/>
    <mergeCell ref="E26:K26"/>
    <mergeCell ref="L26:P26"/>
    <mergeCell ref="Q26:V26"/>
    <mergeCell ref="Z26:AG26"/>
    <mergeCell ref="AH26:AL26"/>
    <mergeCell ref="AM26:AR26"/>
    <mergeCell ref="AS26:AX26"/>
    <mergeCell ref="AY26:BM26"/>
    <mergeCell ref="BN26:BU26"/>
    <mergeCell ref="E25:K25"/>
    <mergeCell ref="L25:P25"/>
    <mergeCell ref="Q25:V25"/>
    <mergeCell ref="Z25:AG25"/>
    <mergeCell ref="AH25:AL25"/>
    <mergeCell ref="AM25:AR25"/>
    <mergeCell ref="AS25:AX25"/>
    <mergeCell ref="AY25:BM25"/>
    <mergeCell ref="BN25:BU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8" t="s">
        <v>305</v>
      </c>
      <c r="DI1" s="549"/>
      <c r="DJ1" s="549"/>
      <c r="DK1" s="549"/>
      <c r="DL1" s="549"/>
      <c r="DM1" s="549"/>
      <c r="DN1" s="550"/>
      <c r="DO1" s="1"/>
      <c r="DP1" s="548" t="s">
        <v>306</v>
      </c>
      <c r="DQ1" s="549"/>
      <c r="DR1" s="549"/>
      <c r="DS1" s="549"/>
      <c r="DT1" s="549"/>
      <c r="DU1" s="549"/>
      <c r="DV1" s="549"/>
      <c r="DW1" s="549"/>
      <c r="DX1" s="549"/>
      <c r="DY1" s="549"/>
      <c r="DZ1" s="549"/>
      <c r="EA1" s="549"/>
      <c r="EB1" s="549"/>
      <c r="EC1" s="550"/>
      <c r="ED1" s="2"/>
      <c r="EE1" s="2"/>
      <c r="EF1" s="2"/>
      <c r="EG1" s="2"/>
      <c r="EH1" s="2"/>
      <c r="EI1" s="2"/>
      <c r="EJ1" s="2"/>
      <c r="EK1" s="2"/>
      <c r="EL1" s="2"/>
      <c r="EM1" s="2"/>
    </row>
    <row r="2" spans="2:143" ht="22.5" customHeight="1" x14ac:dyDescent="0.2">
      <c r="B2" s="40" t="s">
        <v>308</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36" t="s">
        <v>116</v>
      </c>
      <c r="C3" s="337"/>
      <c r="D3" s="337"/>
      <c r="E3" s="337"/>
      <c r="F3" s="337"/>
      <c r="G3" s="337"/>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6" t="s">
        <v>309</v>
      </c>
      <c r="AQ3" s="337"/>
      <c r="AR3" s="337"/>
      <c r="AS3" s="337"/>
      <c r="AT3" s="337"/>
      <c r="AU3" s="337"/>
      <c r="AV3" s="337"/>
      <c r="AW3" s="337"/>
      <c r="AX3" s="337"/>
      <c r="AY3" s="337"/>
      <c r="AZ3" s="337"/>
      <c r="BA3" s="337"/>
      <c r="BB3" s="337"/>
      <c r="BC3" s="337"/>
      <c r="BD3" s="337"/>
      <c r="BE3" s="337"/>
      <c r="BF3" s="337"/>
      <c r="BG3" s="337"/>
      <c r="BH3" s="337"/>
      <c r="BI3" s="337"/>
      <c r="BJ3" s="337"/>
      <c r="BK3" s="337"/>
      <c r="BL3" s="337"/>
      <c r="BM3" s="337"/>
      <c r="BN3" s="337"/>
      <c r="BO3" s="337"/>
      <c r="BP3" s="337"/>
      <c r="BQ3" s="337"/>
      <c r="BR3" s="337"/>
      <c r="BS3" s="337"/>
      <c r="BT3" s="337"/>
      <c r="BU3" s="337"/>
      <c r="BV3" s="337"/>
      <c r="BW3" s="337"/>
      <c r="BX3" s="337"/>
      <c r="BY3" s="337"/>
      <c r="BZ3" s="337"/>
      <c r="CA3" s="337"/>
      <c r="CB3" s="386"/>
      <c r="CD3" s="336" t="s">
        <v>310</v>
      </c>
      <c r="CE3" s="337"/>
      <c r="CF3" s="337"/>
      <c r="CG3" s="337"/>
      <c r="CH3" s="337"/>
      <c r="CI3" s="337"/>
      <c r="CJ3" s="337"/>
      <c r="CK3" s="337"/>
      <c r="CL3" s="337"/>
      <c r="CM3" s="337"/>
      <c r="CN3" s="337"/>
      <c r="CO3" s="337"/>
      <c r="CP3" s="337"/>
      <c r="CQ3" s="337"/>
      <c r="CR3" s="337"/>
      <c r="CS3" s="337"/>
      <c r="CT3" s="337"/>
      <c r="CU3" s="337"/>
      <c r="CV3" s="337"/>
      <c r="CW3" s="337"/>
      <c r="CX3" s="337"/>
      <c r="CY3" s="337"/>
      <c r="CZ3" s="337"/>
      <c r="DA3" s="337"/>
      <c r="DB3" s="337"/>
      <c r="DC3" s="337"/>
      <c r="DD3" s="337"/>
      <c r="DE3" s="337"/>
      <c r="DF3" s="337"/>
      <c r="DG3" s="337"/>
      <c r="DH3" s="337"/>
      <c r="DI3" s="337"/>
      <c r="DJ3" s="337"/>
      <c r="DK3" s="337"/>
      <c r="DL3" s="337"/>
      <c r="DM3" s="337"/>
      <c r="DN3" s="337"/>
      <c r="DO3" s="337"/>
      <c r="DP3" s="337"/>
      <c r="DQ3" s="337"/>
      <c r="DR3" s="337"/>
      <c r="DS3" s="337"/>
      <c r="DT3" s="337"/>
      <c r="DU3" s="337"/>
      <c r="DV3" s="337"/>
      <c r="DW3" s="337"/>
      <c r="DX3" s="337"/>
      <c r="DY3" s="337"/>
      <c r="DZ3" s="337"/>
      <c r="EA3" s="337"/>
      <c r="EB3" s="337"/>
      <c r="EC3" s="386"/>
    </row>
    <row r="4" spans="2:143" ht="11.25" customHeight="1" x14ac:dyDescent="0.2">
      <c r="B4" s="336" t="s">
        <v>8</v>
      </c>
      <c r="C4" s="337"/>
      <c r="D4" s="337"/>
      <c r="E4" s="337"/>
      <c r="F4" s="337"/>
      <c r="G4" s="337"/>
      <c r="H4" s="337"/>
      <c r="I4" s="337"/>
      <c r="J4" s="337"/>
      <c r="K4" s="337"/>
      <c r="L4" s="337"/>
      <c r="M4" s="337"/>
      <c r="N4" s="337"/>
      <c r="O4" s="337"/>
      <c r="P4" s="337"/>
      <c r="Q4" s="386"/>
      <c r="R4" s="336" t="s">
        <v>313</v>
      </c>
      <c r="S4" s="337"/>
      <c r="T4" s="337"/>
      <c r="U4" s="337"/>
      <c r="V4" s="337"/>
      <c r="W4" s="337"/>
      <c r="X4" s="337"/>
      <c r="Y4" s="386"/>
      <c r="Z4" s="336" t="s">
        <v>316</v>
      </c>
      <c r="AA4" s="337"/>
      <c r="AB4" s="337"/>
      <c r="AC4" s="386"/>
      <c r="AD4" s="336" t="s">
        <v>259</v>
      </c>
      <c r="AE4" s="337"/>
      <c r="AF4" s="337"/>
      <c r="AG4" s="337"/>
      <c r="AH4" s="337"/>
      <c r="AI4" s="337"/>
      <c r="AJ4" s="337"/>
      <c r="AK4" s="386"/>
      <c r="AL4" s="336" t="s">
        <v>316</v>
      </c>
      <c r="AM4" s="337"/>
      <c r="AN4" s="337"/>
      <c r="AO4" s="386"/>
      <c r="AP4" s="551" t="s">
        <v>319</v>
      </c>
      <c r="AQ4" s="551"/>
      <c r="AR4" s="551"/>
      <c r="AS4" s="551"/>
      <c r="AT4" s="551"/>
      <c r="AU4" s="551"/>
      <c r="AV4" s="551"/>
      <c r="AW4" s="551"/>
      <c r="AX4" s="551"/>
      <c r="AY4" s="551"/>
      <c r="AZ4" s="551"/>
      <c r="BA4" s="551"/>
      <c r="BB4" s="551"/>
      <c r="BC4" s="551"/>
      <c r="BD4" s="551"/>
      <c r="BE4" s="551"/>
      <c r="BF4" s="551"/>
      <c r="BG4" s="551" t="s">
        <v>192</v>
      </c>
      <c r="BH4" s="551"/>
      <c r="BI4" s="551"/>
      <c r="BJ4" s="551"/>
      <c r="BK4" s="551"/>
      <c r="BL4" s="551"/>
      <c r="BM4" s="551"/>
      <c r="BN4" s="551"/>
      <c r="BO4" s="551" t="s">
        <v>316</v>
      </c>
      <c r="BP4" s="551"/>
      <c r="BQ4" s="551"/>
      <c r="BR4" s="551"/>
      <c r="BS4" s="551" t="s">
        <v>320</v>
      </c>
      <c r="BT4" s="551"/>
      <c r="BU4" s="551"/>
      <c r="BV4" s="551"/>
      <c r="BW4" s="551"/>
      <c r="BX4" s="551"/>
      <c r="BY4" s="551"/>
      <c r="BZ4" s="551"/>
      <c r="CA4" s="551"/>
      <c r="CB4" s="551"/>
      <c r="CD4" s="336" t="s">
        <v>321</v>
      </c>
      <c r="CE4" s="337"/>
      <c r="CF4" s="337"/>
      <c r="CG4" s="337"/>
      <c r="CH4" s="337"/>
      <c r="CI4" s="337"/>
      <c r="CJ4" s="337"/>
      <c r="CK4" s="337"/>
      <c r="CL4" s="337"/>
      <c r="CM4" s="337"/>
      <c r="CN4" s="337"/>
      <c r="CO4" s="337"/>
      <c r="CP4" s="337"/>
      <c r="CQ4" s="337"/>
      <c r="CR4" s="337"/>
      <c r="CS4" s="337"/>
      <c r="CT4" s="337"/>
      <c r="CU4" s="337"/>
      <c r="CV4" s="337"/>
      <c r="CW4" s="337"/>
      <c r="CX4" s="337"/>
      <c r="CY4" s="337"/>
      <c r="CZ4" s="337"/>
      <c r="DA4" s="337"/>
      <c r="DB4" s="337"/>
      <c r="DC4" s="337"/>
      <c r="DD4" s="337"/>
      <c r="DE4" s="337"/>
      <c r="DF4" s="337"/>
      <c r="DG4" s="337"/>
      <c r="DH4" s="337"/>
      <c r="DI4" s="337"/>
      <c r="DJ4" s="337"/>
      <c r="DK4" s="337"/>
      <c r="DL4" s="337"/>
      <c r="DM4" s="337"/>
      <c r="DN4" s="337"/>
      <c r="DO4" s="337"/>
      <c r="DP4" s="337"/>
      <c r="DQ4" s="337"/>
      <c r="DR4" s="337"/>
      <c r="DS4" s="337"/>
      <c r="DT4" s="337"/>
      <c r="DU4" s="337"/>
      <c r="DV4" s="337"/>
      <c r="DW4" s="337"/>
      <c r="DX4" s="337"/>
      <c r="DY4" s="337"/>
      <c r="DZ4" s="337"/>
      <c r="EA4" s="337"/>
      <c r="EB4" s="337"/>
      <c r="EC4" s="386"/>
    </row>
    <row r="5" spans="2:143" ht="11.25" customHeight="1" x14ac:dyDescent="0.2">
      <c r="B5" s="552" t="s">
        <v>315</v>
      </c>
      <c r="C5" s="553"/>
      <c r="D5" s="553"/>
      <c r="E5" s="553"/>
      <c r="F5" s="553"/>
      <c r="G5" s="553"/>
      <c r="H5" s="553"/>
      <c r="I5" s="553"/>
      <c r="J5" s="553"/>
      <c r="K5" s="553"/>
      <c r="L5" s="553"/>
      <c r="M5" s="553"/>
      <c r="N5" s="553"/>
      <c r="O5" s="553"/>
      <c r="P5" s="553"/>
      <c r="Q5" s="554"/>
      <c r="R5" s="555">
        <v>65228086</v>
      </c>
      <c r="S5" s="556"/>
      <c r="T5" s="556"/>
      <c r="U5" s="556"/>
      <c r="V5" s="556"/>
      <c r="W5" s="556"/>
      <c r="X5" s="556"/>
      <c r="Y5" s="557"/>
      <c r="Z5" s="558">
        <v>35.6</v>
      </c>
      <c r="AA5" s="558"/>
      <c r="AB5" s="558"/>
      <c r="AC5" s="558"/>
      <c r="AD5" s="559">
        <v>62126616</v>
      </c>
      <c r="AE5" s="559"/>
      <c r="AF5" s="559"/>
      <c r="AG5" s="559"/>
      <c r="AH5" s="559"/>
      <c r="AI5" s="559"/>
      <c r="AJ5" s="559"/>
      <c r="AK5" s="559"/>
      <c r="AL5" s="560">
        <v>66.7</v>
      </c>
      <c r="AM5" s="561"/>
      <c r="AN5" s="561"/>
      <c r="AO5" s="562"/>
      <c r="AP5" s="552" t="s">
        <v>323</v>
      </c>
      <c r="AQ5" s="553"/>
      <c r="AR5" s="553"/>
      <c r="AS5" s="553"/>
      <c r="AT5" s="553"/>
      <c r="AU5" s="553"/>
      <c r="AV5" s="553"/>
      <c r="AW5" s="553"/>
      <c r="AX5" s="553"/>
      <c r="AY5" s="553"/>
      <c r="AZ5" s="553"/>
      <c r="BA5" s="553"/>
      <c r="BB5" s="553"/>
      <c r="BC5" s="553"/>
      <c r="BD5" s="553"/>
      <c r="BE5" s="553"/>
      <c r="BF5" s="554"/>
      <c r="BG5" s="563">
        <v>59442000</v>
      </c>
      <c r="BH5" s="342"/>
      <c r="BI5" s="342"/>
      <c r="BJ5" s="342"/>
      <c r="BK5" s="342"/>
      <c r="BL5" s="342"/>
      <c r="BM5" s="342"/>
      <c r="BN5" s="564"/>
      <c r="BO5" s="565">
        <v>91.1</v>
      </c>
      <c r="BP5" s="565"/>
      <c r="BQ5" s="565"/>
      <c r="BR5" s="565"/>
      <c r="BS5" s="566">
        <v>1734278</v>
      </c>
      <c r="BT5" s="566"/>
      <c r="BU5" s="566"/>
      <c r="BV5" s="566"/>
      <c r="BW5" s="566"/>
      <c r="BX5" s="566"/>
      <c r="BY5" s="566"/>
      <c r="BZ5" s="566"/>
      <c r="CA5" s="566"/>
      <c r="CB5" s="567"/>
      <c r="CD5" s="336" t="s">
        <v>319</v>
      </c>
      <c r="CE5" s="337"/>
      <c r="CF5" s="337"/>
      <c r="CG5" s="337"/>
      <c r="CH5" s="337"/>
      <c r="CI5" s="337"/>
      <c r="CJ5" s="337"/>
      <c r="CK5" s="337"/>
      <c r="CL5" s="337"/>
      <c r="CM5" s="337"/>
      <c r="CN5" s="337"/>
      <c r="CO5" s="337"/>
      <c r="CP5" s="337"/>
      <c r="CQ5" s="386"/>
      <c r="CR5" s="336" t="s">
        <v>232</v>
      </c>
      <c r="CS5" s="337"/>
      <c r="CT5" s="337"/>
      <c r="CU5" s="337"/>
      <c r="CV5" s="337"/>
      <c r="CW5" s="337"/>
      <c r="CX5" s="337"/>
      <c r="CY5" s="386"/>
      <c r="CZ5" s="336" t="s">
        <v>316</v>
      </c>
      <c r="DA5" s="337"/>
      <c r="DB5" s="337"/>
      <c r="DC5" s="386"/>
      <c r="DD5" s="336" t="s">
        <v>325</v>
      </c>
      <c r="DE5" s="337"/>
      <c r="DF5" s="337"/>
      <c r="DG5" s="337"/>
      <c r="DH5" s="337"/>
      <c r="DI5" s="337"/>
      <c r="DJ5" s="337"/>
      <c r="DK5" s="337"/>
      <c r="DL5" s="337"/>
      <c r="DM5" s="337"/>
      <c r="DN5" s="337"/>
      <c r="DO5" s="337"/>
      <c r="DP5" s="386"/>
      <c r="DQ5" s="336" t="s">
        <v>327</v>
      </c>
      <c r="DR5" s="337"/>
      <c r="DS5" s="337"/>
      <c r="DT5" s="337"/>
      <c r="DU5" s="337"/>
      <c r="DV5" s="337"/>
      <c r="DW5" s="337"/>
      <c r="DX5" s="337"/>
      <c r="DY5" s="337"/>
      <c r="DZ5" s="337"/>
      <c r="EA5" s="337"/>
      <c r="EB5" s="337"/>
      <c r="EC5" s="386"/>
    </row>
    <row r="6" spans="2:143" ht="11.25" customHeight="1" x14ac:dyDescent="0.2">
      <c r="B6" s="568" t="s">
        <v>328</v>
      </c>
      <c r="C6" s="468"/>
      <c r="D6" s="468"/>
      <c r="E6" s="468"/>
      <c r="F6" s="468"/>
      <c r="G6" s="468"/>
      <c r="H6" s="468"/>
      <c r="I6" s="468"/>
      <c r="J6" s="468"/>
      <c r="K6" s="468"/>
      <c r="L6" s="468"/>
      <c r="M6" s="468"/>
      <c r="N6" s="468"/>
      <c r="O6" s="468"/>
      <c r="P6" s="468"/>
      <c r="Q6" s="569"/>
      <c r="R6" s="563">
        <v>1326412</v>
      </c>
      <c r="S6" s="342"/>
      <c r="T6" s="342"/>
      <c r="U6" s="342"/>
      <c r="V6" s="342"/>
      <c r="W6" s="342"/>
      <c r="X6" s="342"/>
      <c r="Y6" s="564"/>
      <c r="Z6" s="565">
        <v>0.7</v>
      </c>
      <c r="AA6" s="565"/>
      <c r="AB6" s="565"/>
      <c r="AC6" s="565"/>
      <c r="AD6" s="566">
        <v>1326412</v>
      </c>
      <c r="AE6" s="566"/>
      <c r="AF6" s="566"/>
      <c r="AG6" s="566"/>
      <c r="AH6" s="566"/>
      <c r="AI6" s="566"/>
      <c r="AJ6" s="566"/>
      <c r="AK6" s="566"/>
      <c r="AL6" s="570">
        <v>1.4</v>
      </c>
      <c r="AM6" s="348"/>
      <c r="AN6" s="348"/>
      <c r="AO6" s="571"/>
      <c r="AP6" s="568" t="s">
        <v>108</v>
      </c>
      <c r="AQ6" s="468"/>
      <c r="AR6" s="468"/>
      <c r="AS6" s="468"/>
      <c r="AT6" s="468"/>
      <c r="AU6" s="468"/>
      <c r="AV6" s="468"/>
      <c r="AW6" s="468"/>
      <c r="AX6" s="468"/>
      <c r="AY6" s="468"/>
      <c r="AZ6" s="468"/>
      <c r="BA6" s="468"/>
      <c r="BB6" s="468"/>
      <c r="BC6" s="468"/>
      <c r="BD6" s="468"/>
      <c r="BE6" s="468"/>
      <c r="BF6" s="569"/>
      <c r="BG6" s="563">
        <v>59442000</v>
      </c>
      <c r="BH6" s="342"/>
      <c r="BI6" s="342"/>
      <c r="BJ6" s="342"/>
      <c r="BK6" s="342"/>
      <c r="BL6" s="342"/>
      <c r="BM6" s="342"/>
      <c r="BN6" s="564"/>
      <c r="BO6" s="565">
        <v>91.1</v>
      </c>
      <c r="BP6" s="565"/>
      <c r="BQ6" s="565"/>
      <c r="BR6" s="565"/>
      <c r="BS6" s="566">
        <v>1734278</v>
      </c>
      <c r="BT6" s="566"/>
      <c r="BU6" s="566"/>
      <c r="BV6" s="566"/>
      <c r="BW6" s="566"/>
      <c r="BX6" s="566"/>
      <c r="BY6" s="566"/>
      <c r="BZ6" s="566"/>
      <c r="CA6" s="566"/>
      <c r="CB6" s="567"/>
      <c r="CD6" s="552" t="s">
        <v>329</v>
      </c>
      <c r="CE6" s="553"/>
      <c r="CF6" s="553"/>
      <c r="CG6" s="553"/>
      <c r="CH6" s="553"/>
      <c r="CI6" s="553"/>
      <c r="CJ6" s="553"/>
      <c r="CK6" s="553"/>
      <c r="CL6" s="553"/>
      <c r="CM6" s="553"/>
      <c r="CN6" s="553"/>
      <c r="CO6" s="553"/>
      <c r="CP6" s="553"/>
      <c r="CQ6" s="554"/>
      <c r="CR6" s="563">
        <v>656718</v>
      </c>
      <c r="CS6" s="342"/>
      <c r="CT6" s="342"/>
      <c r="CU6" s="342"/>
      <c r="CV6" s="342"/>
      <c r="CW6" s="342"/>
      <c r="CX6" s="342"/>
      <c r="CY6" s="564"/>
      <c r="CZ6" s="560">
        <v>0.4</v>
      </c>
      <c r="DA6" s="561"/>
      <c r="DB6" s="561"/>
      <c r="DC6" s="572"/>
      <c r="DD6" s="573">
        <v>715</v>
      </c>
      <c r="DE6" s="342"/>
      <c r="DF6" s="342"/>
      <c r="DG6" s="342"/>
      <c r="DH6" s="342"/>
      <c r="DI6" s="342"/>
      <c r="DJ6" s="342"/>
      <c r="DK6" s="342"/>
      <c r="DL6" s="342"/>
      <c r="DM6" s="342"/>
      <c r="DN6" s="342"/>
      <c r="DO6" s="342"/>
      <c r="DP6" s="564"/>
      <c r="DQ6" s="573">
        <v>656718</v>
      </c>
      <c r="DR6" s="342"/>
      <c r="DS6" s="342"/>
      <c r="DT6" s="342"/>
      <c r="DU6" s="342"/>
      <c r="DV6" s="342"/>
      <c r="DW6" s="342"/>
      <c r="DX6" s="342"/>
      <c r="DY6" s="342"/>
      <c r="DZ6" s="342"/>
      <c r="EA6" s="342"/>
      <c r="EB6" s="342"/>
      <c r="EC6" s="574"/>
    </row>
    <row r="7" spans="2:143" ht="11.25" customHeight="1" x14ac:dyDescent="0.2">
      <c r="B7" s="568" t="s">
        <v>45</v>
      </c>
      <c r="C7" s="468"/>
      <c r="D7" s="468"/>
      <c r="E7" s="468"/>
      <c r="F7" s="468"/>
      <c r="G7" s="468"/>
      <c r="H7" s="468"/>
      <c r="I7" s="468"/>
      <c r="J7" s="468"/>
      <c r="K7" s="468"/>
      <c r="L7" s="468"/>
      <c r="M7" s="468"/>
      <c r="N7" s="468"/>
      <c r="O7" s="468"/>
      <c r="P7" s="468"/>
      <c r="Q7" s="569"/>
      <c r="R7" s="563">
        <v>24340</v>
      </c>
      <c r="S7" s="342"/>
      <c r="T7" s="342"/>
      <c r="U7" s="342"/>
      <c r="V7" s="342"/>
      <c r="W7" s="342"/>
      <c r="X7" s="342"/>
      <c r="Y7" s="564"/>
      <c r="Z7" s="565">
        <v>0</v>
      </c>
      <c r="AA7" s="565"/>
      <c r="AB7" s="565"/>
      <c r="AC7" s="565"/>
      <c r="AD7" s="566">
        <v>24340</v>
      </c>
      <c r="AE7" s="566"/>
      <c r="AF7" s="566"/>
      <c r="AG7" s="566"/>
      <c r="AH7" s="566"/>
      <c r="AI7" s="566"/>
      <c r="AJ7" s="566"/>
      <c r="AK7" s="566"/>
      <c r="AL7" s="570">
        <v>0</v>
      </c>
      <c r="AM7" s="348"/>
      <c r="AN7" s="348"/>
      <c r="AO7" s="571"/>
      <c r="AP7" s="568" t="s">
        <v>330</v>
      </c>
      <c r="AQ7" s="468"/>
      <c r="AR7" s="468"/>
      <c r="AS7" s="468"/>
      <c r="AT7" s="468"/>
      <c r="AU7" s="468"/>
      <c r="AV7" s="468"/>
      <c r="AW7" s="468"/>
      <c r="AX7" s="468"/>
      <c r="AY7" s="468"/>
      <c r="AZ7" s="468"/>
      <c r="BA7" s="468"/>
      <c r="BB7" s="468"/>
      <c r="BC7" s="468"/>
      <c r="BD7" s="468"/>
      <c r="BE7" s="468"/>
      <c r="BF7" s="569"/>
      <c r="BG7" s="563">
        <v>28879338</v>
      </c>
      <c r="BH7" s="342"/>
      <c r="BI7" s="342"/>
      <c r="BJ7" s="342"/>
      <c r="BK7" s="342"/>
      <c r="BL7" s="342"/>
      <c r="BM7" s="342"/>
      <c r="BN7" s="564"/>
      <c r="BO7" s="565">
        <v>44.3</v>
      </c>
      <c r="BP7" s="565"/>
      <c r="BQ7" s="565"/>
      <c r="BR7" s="565"/>
      <c r="BS7" s="566">
        <v>1734278</v>
      </c>
      <c r="BT7" s="566"/>
      <c r="BU7" s="566"/>
      <c r="BV7" s="566"/>
      <c r="BW7" s="566"/>
      <c r="BX7" s="566"/>
      <c r="BY7" s="566"/>
      <c r="BZ7" s="566"/>
      <c r="CA7" s="566"/>
      <c r="CB7" s="567"/>
      <c r="CD7" s="568" t="s">
        <v>332</v>
      </c>
      <c r="CE7" s="468"/>
      <c r="CF7" s="468"/>
      <c r="CG7" s="468"/>
      <c r="CH7" s="468"/>
      <c r="CI7" s="468"/>
      <c r="CJ7" s="468"/>
      <c r="CK7" s="468"/>
      <c r="CL7" s="468"/>
      <c r="CM7" s="468"/>
      <c r="CN7" s="468"/>
      <c r="CO7" s="468"/>
      <c r="CP7" s="468"/>
      <c r="CQ7" s="569"/>
      <c r="CR7" s="563">
        <v>16592205</v>
      </c>
      <c r="CS7" s="342"/>
      <c r="CT7" s="342"/>
      <c r="CU7" s="342"/>
      <c r="CV7" s="342"/>
      <c r="CW7" s="342"/>
      <c r="CX7" s="342"/>
      <c r="CY7" s="564"/>
      <c r="CZ7" s="565">
        <v>9.4</v>
      </c>
      <c r="DA7" s="565"/>
      <c r="DB7" s="565"/>
      <c r="DC7" s="565"/>
      <c r="DD7" s="573">
        <v>422097</v>
      </c>
      <c r="DE7" s="342"/>
      <c r="DF7" s="342"/>
      <c r="DG7" s="342"/>
      <c r="DH7" s="342"/>
      <c r="DI7" s="342"/>
      <c r="DJ7" s="342"/>
      <c r="DK7" s="342"/>
      <c r="DL7" s="342"/>
      <c r="DM7" s="342"/>
      <c r="DN7" s="342"/>
      <c r="DO7" s="342"/>
      <c r="DP7" s="564"/>
      <c r="DQ7" s="573">
        <v>13685241</v>
      </c>
      <c r="DR7" s="342"/>
      <c r="DS7" s="342"/>
      <c r="DT7" s="342"/>
      <c r="DU7" s="342"/>
      <c r="DV7" s="342"/>
      <c r="DW7" s="342"/>
      <c r="DX7" s="342"/>
      <c r="DY7" s="342"/>
      <c r="DZ7" s="342"/>
      <c r="EA7" s="342"/>
      <c r="EB7" s="342"/>
      <c r="EC7" s="574"/>
    </row>
    <row r="8" spans="2:143" ht="11.25" customHeight="1" x14ac:dyDescent="0.2">
      <c r="B8" s="568" t="s">
        <v>333</v>
      </c>
      <c r="C8" s="468"/>
      <c r="D8" s="468"/>
      <c r="E8" s="468"/>
      <c r="F8" s="468"/>
      <c r="G8" s="468"/>
      <c r="H8" s="468"/>
      <c r="I8" s="468"/>
      <c r="J8" s="468"/>
      <c r="K8" s="468"/>
      <c r="L8" s="468"/>
      <c r="M8" s="468"/>
      <c r="N8" s="468"/>
      <c r="O8" s="468"/>
      <c r="P8" s="468"/>
      <c r="Q8" s="569"/>
      <c r="R8" s="563">
        <v>483713</v>
      </c>
      <c r="S8" s="342"/>
      <c r="T8" s="342"/>
      <c r="U8" s="342"/>
      <c r="V8" s="342"/>
      <c r="W8" s="342"/>
      <c r="X8" s="342"/>
      <c r="Y8" s="564"/>
      <c r="Z8" s="565">
        <v>0.3</v>
      </c>
      <c r="AA8" s="565"/>
      <c r="AB8" s="565"/>
      <c r="AC8" s="565"/>
      <c r="AD8" s="566">
        <v>483713</v>
      </c>
      <c r="AE8" s="566"/>
      <c r="AF8" s="566"/>
      <c r="AG8" s="566"/>
      <c r="AH8" s="566"/>
      <c r="AI8" s="566"/>
      <c r="AJ8" s="566"/>
      <c r="AK8" s="566"/>
      <c r="AL8" s="570">
        <v>0.5</v>
      </c>
      <c r="AM8" s="348"/>
      <c r="AN8" s="348"/>
      <c r="AO8" s="571"/>
      <c r="AP8" s="568" t="s">
        <v>125</v>
      </c>
      <c r="AQ8" s="468"/>
      <c r="AR8" s="468"/>
      <c r="AS8" s="468"/>
      <c r="AT8" s="468"/>
      <c r="AU8" s="468"/>
      <c r="AV8" s="468"/>
      <c r="AW8" s="468"/>
      <c r="AX8" s="468"/>
      <c r="AY8" s="468"/>
      <c r="AZ8" s="468"/>
      <c r="BA8" s="468"/>
      <c r="BB8" s="468"/>
      <c r="BC8" s="468"/>
      <c r="BD8" s="468"/>
      <c r="BE8" s="468"/>
      <c r="BF8" s="569"/>
      <c r="BG8" s="563">
        <v>571791</v>
      </c>
      <c r="BH8" s="342"/>
      <c r="BI8" s="342"/>
      <c r="BJ8" s="342"/>
      <c r="BK8" s="342"/>
      <c r="BL8" s="342"/>
      <c r="BM8" s="342"/>
      <c r="BN8" s="564"/>
      <c r="BO8" s="565">
        <v>0.9</v>
      </c>
      <c r="BP8" s="565"/>
      <c r="BQ8" s="565"/>
      <c r="BR8" s="565"/>
      <c r="BS8" s="566" t="s">
        <v>200</v>
      </c>
      <c r="BT8" s="566"/>
      <c r="BU8" s="566"/>
      <c r="BV8" s="566"/>
      <c r="BW8" s="566"/>
      <c r="BX8" s="566"/>
      <c r="BY8" s="566"/>
      <c r="BZ8" s="566"/>
      <c r="CA8" s="566"/>
      <c r="CB8" s="567"/>
      <c r="CD8" s="568" t="s">
        <v>336</v>
      </c>
      <c r="CE8" s="468"/>
      <c r="CF8" s="468"/>
      <c r="CG8" s="468"/>
      <c r="CH8" s="468"/>
      <c r="CI8" s="468"/>
      <c r="CJ8" s="468"/>
      <c r="CK8" s="468"/>
      <c r="CL8" s="468"/>
      <c r="CM8" s="468"/>
      <c r="CN8" s="468"/>
      <c r="CO8" s="468"/>
      <c r="CP8" s="468"/>
      <c r="CQ8" s="569"/>
      <c r="CR8" s="563">
        <v>70671680</v>
      </c>
      <c r="CS8" s="342"/>
      <c r="CT8" s="342"/>
      <c r="CU8" s="342"/>
      <c r="CV8" s="342"/>
      <c r="CW8" s="342"/>
      <c r="CX8" s="342"/>
      <c r="CY8" s="564"/>
      <c r="CZ8" s="565">
        <v>39.9</v>
      </c>
      <c r="DA8" s="565"/>
      <c r="DB8" s="565"/>
      <c r="DC8" s="565"/>
      <c r="DD8" s="573">
        <v>1892285</v>
      </c>
      <c r="DE8" s="342"/>
      <c r="DF8" s="342"/>
      <c r="DG8" s="342"/>
      <c r="DH8" s="342"/>
      <c r="DI8" s="342"/>
      <c r="DJ8" s="342"/>
      <c r="DK8" s="342"/>
      <c r="DL8" s="342"/>
      <c r="DM8" s="342"/>
      <c r="DN8" s="342"/>
      <c r="DO8" s="342"/>
      <c r="DP8" s="564"/>
      <c r="DQ8" s="573">
        <v>36476186</v>
      </c>
      <c r="DR8" s="342"/>
      <c r="DS8" s="342"/>
      <c r="DT8" s="342"/>
      <c r="DU8" s="342"/>
      <c r="DV8" s="342"/>
      <c r="DW8" s="342"/>
      <c r="DX8" s="342"/>
      <c r="DY8" s="342"/>
      <c r="DZ8" s="342"/>
      <c r="EA8" s="342"/>
      <c r="EB8" s="342"/>
      <c r="EC8" s="574"/>
    </row>
    <row r="9" spans="2:143" ht="11.25" customHeight="1" x14ac:dyDescent="0.2">
      <c r="B9" s="568" t="s">
        <v>335</v>
      </c>
      <c r="C9" s="468"/>
      <c r="D9" s="468"/>
      <c r="E9" s="468"/>
      <c r="F9" s="468"/>
      <c r="G9" s="468"/>
      <c r="H9" s="468"/>
      <c r="I9" s="468"/>
      <c r="J9" s="468"/>
      <c r="K9" s="468"/>
      <c r="L9" s="468"/>
      <c r="M9" s="468"/>
      <c r="N9" s="468"/>
      <c r="O9" s="468"/>
      <c r="P9" s="468"/>
      <c r="Q9" s="569"/>
      <c r="R9" s="563">
        <v>653926</v>
      </c>
      <c r="S9" s="342"/>
      <c r="T9" s="342"/>
      <c r="U9" s="342"/>
      <c r="V9" s="342"/>
      <c r="W9" s="342"/>
      <c r="X9" s="342"/>
      <c r="Y9" s="564"/>
      <c r="Z9" s="565">
        <v>0.4</v>
      </c>
      <c r="AA9" s="565"/>
      <c r="AB9" s="565"/>
      <c r="AC9" s="565"/>
      <c r="AD9" s="566">
        <v>653926</v>
      </c>
      <c r="AE9" s="566"/>
      <c r="AF9" s="566"/>
      <c r="AG9" s="566"/>
      <c r="AH9" s="566"/>
      <c r="AI9" s="566"/>
      <c r="AJ9" s="566"/>
      <c r="AK9" s="566"/>
      <c r="AL9" s="570">
        <v>0.7</v>
      </c>
      <c r="AM9" s="348"/>
      <c r="AN9" s="348"/>
      <c r="AO9" s="571"/>
      <c r="AP9" s="568" t="s">
        <v>337</v>
      </c>
      <c r="AQ9" s="468"/>
      <c r="AR9" s="468"/>
      <c r="AS9" s="468"/>
      <c r="AT9" s="468"/>
      <c r="AU9" s="468"/>
      <c r="AV9" s="468"/>
      <c r="AW9" s="468"/>
      <c r="AX9" s="468"/>
      <c r="AY9" s="468"/>
      <c r="AZ9" s="468"/>
      <c r="BA9" s="468"/>
      <c r="BB9" s="468"/>
      <c r="BC9" s="468"/>
      <c r="BD9" s="468"/>
      <c r="BE9" s="468"/>
      <c r="BF9" s="569"/>
      <c r="BG9" s="563">
        <v>21558130</v>
      </c>
      <c r="BH9" s="342"/>
      <c r="BI9" s="342"/>
      <c r="BJ9" s="342"/>
      <c r="BK9" s="342"/>
      <c r="BL9" s="342"/>
      <c r="BM9" s="342"/>
      <c r="BN9" s="564"/>
      <c r="BO9" s="565">
        <v>33.1</v>
      </c>
      <c r="BP9" s="565"/>
      <c r="BQ9" s="565"/>
      <c r="BR9" s="565"/>
      <c r="BS9" s="566" t="s">
        <v>200</v>
      </c>
      <c r="BT9" s="566"/>
      <c r="BU9" s="566"/>
      <c r="BV9" s="566"/>
      <c r="BW9" s="566"/>
      <c r="BX9" s="566"/>
      <c r="BY9" s="566"/>
      <c r="BZ9" s="566"/>
      <c r="CA9" s="566"/>
      <c r="CB9" s="567"/>
      <c r="CD9" s="568" t="s">
        <v>340</v>
      </c>
      <c r="CE9" s="468"/>
      <c r="CF9" s="468"/>
      <c r="CG9" s="468"/>
      <c r="CH9" s="468"/>
      <c r="CI9" s="468"/>
      <c r="CJ9" s="468"/>
      <c r="CK9" s="468"/>
      <c r="CL9" s="468"/>
      <c r="CM9" s="468"/>
      <c r="CN9" s="468"/>
      <c r="CO9" s="468"/>
      <c r="CP9" s="468"/>
      <c r="CQ9" s="569"/>
      <c r="CR9" s="563">
        <v>21520532</v>
      </c>
      <c r="CS9" s="342"/>
      <c r="CT9" s="342"/>
      <c r="CU9" s="342"/>
      <c r="CV9" s="342"/>
      <c r="CW9" s="342"/>
      <c r="CX9" s="342"/>
      <c r="CY9" s="564"/>
      <c r="CZ9" s="565">
        <v>12.2</v>
      </c>
      <c r="DA9" s="565"/>
      <c r="DB9" s="565"/>
      <c r="DC9" s="565"/>
      <c r="DD9" s="573">
        <v>11010867</v>
      </c>
      <c r="DE9" s="342"/>
      <c r="DF9" s="342"/>
      <c r="DG9" s="342"/>
      <c r="DH9" s="342"/>
      <c r="DI9" s="342"/>
      <c r="DJ9" s="342"/>
      <c r="DK9" s="342"/>
      <c r="DL9" s="342"/>
      <c r="DM9" s="342"/>
      <c r="DN9" s="342"/>
      <c r="DO9" s="342"/>
      <c r="DP9" s="564"/>
      <c r="DQ9" s="573">
        <v>10016832</v>
      </c>
      <c r="DR9" s="342"/>
      <c r="DS9" s="342"/>
      <c r="DT9" s="342"/>
      <c r="DU9" s="342"/>
      <c r="DV9" s="342"/>
      <c r="DW9" s="342"/>
      <c r="DX9" s="342"/>
      <c r="DY9" s="342"/>
      <c r="DZ9" s="342"/>
      <c r="EA9" s="342"/>
      <c r="EB9" s="342"/>
      <c r="EC9" s="574"/>
    </row>
    <row r="10" spans="2:143" ht="11.25" customHeight="1" x14ac:dyDescent="0.2">
      <c r="B10" s="568" t="s">
        <v>131</v>
      </c>
      <c r="C10" s="468"/>
      <c r="D10" s="468"/>
      <c r="E10" s="468"/>
      <c r="F10" s="468"/>
      <c r="G10" s="468"/>
      <c r="H10" s="468"/>
      <c r="I10" s="468"/>
      <c r="J10" s="468"/>
      <c r="K10" s="468"/>
      <c r="L10" s="468"/>
      <c r="M10" s="468"/>
      <c r="N10" s="468"/>
      <c r="O10" s="468"/>
      <c r="P10" s="468"/>
      <c r="Q10" s="569"/>
      <c r="R10" s="563" t="s">
        <v>200</v>
      </c>
      <c r="S10" s="342"/>
      <c r="T10" s="342"/>
      <c r="U10" s="342"/>
      <c r="V10" s="342"/>
      <c r="W10" s="342"/>
      <c r="X10" s="342"/>
      <c r="Y10" s="564"/>
      <c r="Z10" s="565" t="s">
        <v>200</v>
      </c>
      <c r="AA10" s="565"/>
      <c r="AB10" s="565"/>
      <c r="AC10" s="565"/>
      <c r="AD10" s="566" t="s">
        <v>200</v>
      </c>
      <c r="AE10" s="566"/>
      <c r="AF10" s="566"/>
      <c r="AG10" s="566"/>
      <c r="AH10" s="566"/>
      <c r="AI10" s="566"/>
      <c r="AJ10" s="566"/>
      <c r="AK10" s="566"/>
      <c r="AL10" s="570" t="s">
        <v>200</v>
      </c>
      <c r="AM10" s="348"/>
      <c r="AN10" s="348"/>
      <c r="AO10" s="571"/>
      <c r="AP10" s="568" t="s">
        <v>189</v>
      </c>
      <c r="AQ10" s="468"/>
      <c r="AR10" s="468"/>
      <c r="AS10" s="468"/>
      <c r="AT10" s="468"/>
      <c r="AU10" s="468"/>
      <c r="AV10" s="468"/>
      <c r="AW10" s="468"/>
      <c r="AX10" s="468"/>
      <c r="AY10" s="468"/>
      <c r="AZ10" s="468"/>
      <c r="BA10" s="468"/>
      <c r="BB10" s="468"/>
      <c r="BC10" s="468"/>
      <c r="BD10" s="468"/>
      <c r="BE10" s="468"/>
      <c r="BF10" s="569"/>
      <c r="BG10" s="563">
        <v>1639926</v>
      </c>
      <c r="BH10" s="342"/>
      <c r="BI10" s="342"/>
      <c r="BJ10" s="342"/>
      <c r="BK10" s="342"/>
      <c r="BL10" s="342"/>
      <c r="BM10" s="342"/>
      <c r="BN10" s="564"/>
      <c r="BO10" s="565">
        <v>2.5</v>
      </c>
      <c r="BP10" s="565"/>
      <c r="BQ10" s="565"/>
      <c r="BR10" s="565"/>
      <c r="BS10" s="566">
        <v>273777</v>
      </c>
      <c r="BT10" s="566"/>
      <c r="BU10" s="566"/>
      <c r="BV10" s="566"/>
      <c r="BW10" s="566"/>
      <c r="BX10" s="566"/>
      <c r="BY10" s="566"/>
      <c r="BZ10" s="566"/>
      <c r="CA10" s="566"/>
      <c r="CB10" s="567"/>
      <c r="CD10" s="568" t="s">
        <v>227</v>
      </c>
      <c r="CE10" s="468"/>
      <c r="CF10" s="468"/>
      <c r="CG10" s="468"/>
      <c r="CH10" s="468"/>
      <c r="CI10" s="468"/>
      <c r="CJ10" s="468"/>
      <c r="CK10" s="468"/>
      <c r="CL10" s="468"/>
      <c r="CM10" s="468"/>
      <c r="CN10" s="468"/>
      <c r="CO10" s="468"/>
      <c r="CP10" s="468"/>
      <c r="CQ10" s="569"/>
      <c r="CR10" s="563">
        <v>1175869</v>
      </c>
      <c r="CS10" s="342"/>
      <c r="CT10" s="342"/>
      <c r="CU10" s="342"/>
      <c r="CV10" s="342"/>
      <c r="CW10" s="342"/>
      <c r="CX10" s="342"/>
      <c r="CY10" s="564"/>
      <c r="CZ10" s="565">
        <v>0.7</v>
      </c>
      <c r="DA10" s="565"/>
      <c r="DB10" s="565"/>
      <c r="DC10" s="565"/>
      <c r="DD10" s="573">
        <v>850874</v>
      </c>
      <c r="DE10" s="342"/>
      <c r="DF10" s="342"/>
      <c r="DG10" s="342"/>
      <c r="DH10" s="342"/>
      <c r="DI10" s="342"/>
      <c r="DJ10" s="342"/>
      <c r="DK10" s="342"/>
      <c r="DL10" s="342"/>
      <c r="DM10" s="342"/>
      <c r="DN10" s="342"/>
      <c r="DO10" s="342"/>
      <c r="DP10" s="564"/>
      <c r="DQ10" s="573">
        <v>341435</v>
      </c>
      <c r="DR10" s="342"/>
      <c r="DS10" s="342"/>
      <c r="DT10" s="342"/>
      <c r="DU10" s="342"/>
      <c r="DV10" s="342"/>
      <c r="DW10" s="342"/>
      <c r="DX10" s="342"/>
      <c r="DY10" s="342"/>
      <c r="DZ10" s="342"/>
      <c r="EA10" s="342"/>
      <c r="EB10" s="342"/>
      <c r="EC10" s="574"/>
    </row>
    <row r="11" spans="2:143" ht="11.25" customHeight="1" x14ac:dyDescent="0.2">
      <c r="B11" s="568" t="s">
        <v>106</v>
      </c>
      <c r="C11" s="468"/>
      <c r="D11" s="468"/>
      <c r="E11" s="468"/>
      <c r="F11" s="468"/>
      <c r="G11" s="468"/>
      <c r="H11" s="468"/>
      <c r="I11" s="468"/>
      <c r="J11" s="468"/>
      <c r="K11" s="468"/>
      <c r="L11" s="468"/>
      <c r="M11" s="468"/>
      <c r="N11" s="468"/>
      <c r="O11" s="468"/>
      <c r="P11" s="468"/>
      <c r="Q11" s="569"/>
      <c r="R11" s="563">
        <v>10045849</v>
      </c>
      <c r="S11" s="342"/>
      <c r="T11" s="342"/>
      <c r="U11" s="342"/>
      <c r="V11" s="342"/>
      <c r="W11" s="342"/>
      <c r="X11" s="342"/>
      <c r="Y11" s="564"/>
      <c r="Z11" s="570">
        <v>5.5</v>
      </c>
      <c r="AA11" s="348"/>
      <c r="AB11" s="348"/>
      <c r="AC11" s="575"/>
      <c r="AD11" s="573">
        <v>10045849</v>
      </c>
      <c r="AE11" s="342"/>
      <c r="AF11" s="342"/>
      <c r="AG11" s="342"/>
      <c r="AH11" s="342"/>
      <c r="AI11" s="342"/>
      <c r="AJ11" s="342"/>
      <c r="AK11" s="564"/>
      <c r="AL11" s="570">
        <v>10.8</v>
      </c>
      <c r="AM11" s="348"/>
      <c r="AN11" s="348"/>
      <c r="AO11" s="571"/>
      <c r="AP11" s="568" t="s">
        <v>342</v>
      </c>
      <c r="AQ11" s="468"/>
      <c r="AR11" s="468"/>
      <c r="AS11" s="468"/>
      <c r="AT11" s="468"/>
      <c r="AU11" s="468"/>
      <c r="AV11" s="468"/>
      <c r="AW11" s="468"/>
      <c r="AX11" s="468"/>
      <c r="AY11" s="468"/>
      <c r="AZ11" s="468"/>
      <c r="BA11" s="468"/>
      <c r="BB11" s="468"/>
      <c r="BC11" s="468"/>
      <c r="BD11" s="468"/>
      <c r="BE11" s="468"/>
      <c r="BF11" s="569"/>
      <c r="BG11" s="563">
        <v>5109491</v>
      </c>
      <c r="BH11" s="342"/>
      <c r="BI11" s="342"/>
      <c r="BJ11" s="342"/>
      <c r="BK11" s="342"/>
      <c r="BL11" s="342"/>
      <c r="BM11" s="342"/>
      <c r="BN11" s="564"/>
      <c r="BO11" s="565">
        <v>7.8</v>
      </c>
      <c r="BP11" s="565"/>
      <c r="BQ11" s="565"/>
      <c r="BR11" s="565"/>
      <c r="BS11" s="566">
        <v>1460501</v>
      </c>
      <c r="BT11" s="566"/>
      <c r="BU11" s="566"/>
      <c r="BV11" s="566"/>
      <c r="BW11" s="566"/>
      <c r="BX11" s="566"/>
      <c r="BY11" s="566"/>
      <c r="BZ11" s="566"/>
      <c r="CA11" s="566"/>
      <c r="CB11" s="567"/>
      <c r="CD11" s="568" t="s">
        <v>345</v>
      </c>
      <c r="CE11" s="468"/>
      <c r="CF11" s="468"/>
      <c r="CG11" s="468"/>
      <c r="CH11" s="468"/>
      <c r="CI11" s="468"/>
      <c r="CJ11" s="468"/>
      <c r="CK11" s="468"/>
      <c r="CL11" s="468"/>
      <c r="CM11" s="468"/>
      <c r="CN11" s="468"/>
      <c r="CO11" s="468"/>
      <c r="CP11" s="468"/>
      <c r="CQ11" s="569"/>
      <c r="CR11" s="563">
        <v>2034531</v>
      </c>
      <c r="CS11" s="342"/>
      <c r="CT11" s="342"/>
      <c r="CU11" s="342"/>
      <c r="CV11" s="342"/>
      <c r="CW11" s="342"/>
      <c r="CX11" s="342"/>
      <c r="CY11" s="564"/>
      <c r="CZ11" s="565">
        <v>1.1000000000000001</v>
      </c>
      <c r="DA11" s="565"/>
      <c r="DB11" s="565"/>
      <c r="DC11" s="565"/>
      <c r="DD11" s="573">
        <v>664651</v>
      </c>
      <c r="DE11" s="342"/>
      <c r="DF11" s="342"/>
      <c r="DG11" s="342"/>
      <c r="DH11" s="342"/>
      <c r="DI11" s="342"/>
      <c r="DJ11" s="342"/>
      <c r="DK11" s="342"/>
      <c r="DL11" s="342"/>
      <c r="DM11" s="342"/>
      <c r="DN11" s="342"/>
      <c r="DO11" s="342"/>
      <c r="DP11" s="564"/>
      <c r="DQ11" s="573">
        <v>1479217</v>
      </c>
      <c r="DR11" s="342"/>
      <c r="DS11" s="342"/>
      <c r="DT11" s="342"/>
      <c r="DU11" s="342"/>
      <c r="DV11" s="342"/>
      <c r="DW11" s="342"/>
      <c r="DX11" s="342"/>
      <c r="DY11" s="342"/>
      <c r="DZ11" s="342"/>
      <c r="EA11" s="342"/>
      <c r="EB11" s="342"/>
      <c r="EC11" s="574"/>
    </row>
    <row r="12" spans="2:143" ht="11.25" customHeight="1" x14ac:dyDescent="0.2">
      <c r="B12" s="568" t="s">
        <v>148</v>
      </c>
      <c r="C12" s="468"/>
      <c r="D12" s="468"/>
      <c r="E12" s="468"/>
      <c r="F12" s="468"/>
      <c r="G12" s="468"/>
      <c r="H12" s="468"/>
      <c r="I12" s="468"/>
      <c r="J12" s="468"/>
      <c r="K12" s="468"/>
      <c r="L12" s="468"/>
      <c r="M12" s="468"/>
      <c r="N12" s="468"/>
      <c r="O12" s="468"/>
      <c r="P12" s="468"/>
      <c r="Q12" s="569"/>
      <c r="R12" s="563">
        <v>98281</v>
      </c>
      <c r="S12" s="342"/>
      <c r="T12" s="342"/>
      <c r="U12" s="342"/>
      <c r="V12" s="342"/>
      <c r="W12" s="342"/>
      <c r="X12" s="342"/>
      <c r="Y12" s="564"/>
      <c r="Z12" s="565">
        <v>0.1</v>
      </c>
      <c r="AA12" s="565"/>
      <c r="AB12" s="565"/>
      <c r="AC12" s="565"/>
      <c r="AD12" s="566">
        <v>98281</v>
      </c>
      <c r="AE12" s="566"/>
      <c r="AF12" s="566"/>
      <c r="AG12" s="566"/>
      <c r="AH12" s="566"/>
      <c r="AI12" s="566"/>
      <c r="AJ12" s="566"/>
      <c r="AK12" s="566"/>
      <c r="AL12" s="570">
        <v>0.1</v>
      </c>
      <c r="AM12" s="348"/>
      <c r="AN12" s="348"/>
      <c r="AO12" s="571"/>
      <c r="AP12" s="568" t="s">
        <v>346</v>
      </c>
      <c r="AQ12" s="468"/>
      <c r="AR12" s="468"/>
      <c r="AS12" s="468"/>
      <c r="AT12" s="468"/>
      <c r="AU12" s="468"/>
      <c r="AV12" s="468"/>
      <c r="AW12" s="468"/>
      <c r="AX12" s="468"/>
      <c r="AY12" s="468"/>
      <c r="AZ12" s="468"/>
      <c r="BA12" s="468"/>
      <c r="BB12" s="468"/>
      <c r="BC12" s="468"/>
      <c r="BD12" s="468"/>
      <c r="BE12" s="468"/>
      <c r="BF12" s="569"/>
      <c r="BG12" s="563">
        <v>26813328</v>
      </c>
      <c r="BH12" s="342"/>
      <c r="BI12" s="342"/>
      <c r="BJ12" s="342"/>
      <c r="BK12" s="342"/>
      <c r="BL12" s="342"/>
      <c r="BM12" s="342"/>
      <c r="BN12" s="564"/>
      <c r="BO12" s="565">
        <v>41.1</v>
      </c>
      <c r="BP12" s="565"/>
      <c r="BQ12" s="565"/>
      <c r="BR12" s="565"/>
      <c r="BS12" s="566" t="s">
        <v>200</v>
      </c>
      <c r="BT12" s="566"/>
      <c r="BU12" s="566"/>
      <c r="BV12" s="566"/>
      <c r="BW12" s="566"/>
      <c r="BX12" s="566"/>
      <c r="BY12" s="566"/>
      <c r="BZ12" s="566"/>
      <c r="CA12" s="566"/>
      <c r="CB12" s="567"/>
      <c r="CD12" s="568" t="s">
        <v>92</v>
      </c>
      <c r="CE12" s="468"/>
      <c r="CF12" s="468"/>
      <c r="CG12" s="468"/>
      <c r="CH12" s="468"/>
      <c r="CI12" s="468"/>
      <c r="CJ12" s="468"/>
      <c r="CK12" s="468"/>
      <c r="CL12" s="468"/>
      <c r="CM12" s="468"/>
      <c r="CN12" s="468"/>
      <c r="CO12" s="468"/>
      <c r="CP12" s="468"/>
      <c r="CQ12" s="569"/>
      <c r="CR12" s="563">
        <v>15138267</v>
      </c>
      <c r="CS12" s="342"/>
      <c r="CT12" s="342"/>
      <c r="CU12" s="342"/>
      <c r="CV12" s="342"/>
      <c r="CW12" s="342"/>
      <c r="CX12" s="342"/>
      <c r="CY12" s="564"/>
      <c r="CZ12" s="565">
        <v>8.6</v>
      </c>
      <c r="DA12" s="565"/>
      <c r="DB12" s="565"/>
      <c r="DC12" s="565"/>
      <c r="DD12" s="573">
        <v>719210</v>
      </c>
      <c r="DE12" s="342"/>
      <c r="DF12" s="342"/>
      <c r="DG12" s="342"/>
      <c r="DH12" s="342"/>
      <c r="DI12" s="342"/>
      <c r="DJ12" s="342"/>
      <c r="DK12" s="342"/>
      <c r="DL12" s="342"/>
      <c r="DM12" s="342"/>
      <c r="DN12" s="342"/>
      <c r="DO12" s="342"/>
      <c r="DP12" s="564"/>
      <c r="DQ12" s="573">
        <v>4071011</v>
      </c>
      <c r="DR12" s="342"/>
      <c r="DS12" s="342"/>
      <c r="DT12" s="342"/>
      <c r="DU12" s="342"/>
      <c r="DV12" s="342"/>
      <c r="DW12" s="342"/>
      <c r="DX12" s="342"/>
      <c r="DY12" s="342"/>
      <c r="DZ12" s="342"/>
      <c r="EA12" s="342"/>
      <c r="EB12" s="342"/>
      <c r="EC12" s="574"/>
    </row>
    <row r="13" spans="2:143" ht="11.25" customHeight="1" x14ac:dyDescent="0.2">
      <c r="B13" s="568" t="s">
        <v>349</v>
      </c>
      <c r="C13" s="468"/>
      <c r="D13" s="468"/>
      <c r="E13" s="468"/>
      <c r="F13" s="468"/>
      <c r="G13" s="468"/>
      <c r="H13" s="468"/>
      <c r="I13" s="468"/>
      <c r="J13" s="468"/>
      <c r="K13" s="468"/>
      <c r="L13" s="468"/>
      <c r="M13" s="468"/>
      <c r="N13" s="468"/>
      <c r="O13" s="468"/>
      <c r="P13" s="468"/>
      <c r="Q13" s="569"/>
      <c r="R13" s="563" t="s">
        <v>200</v>
      </c>
      <c r="S13" s="342"/>
      <c r="T13" s="342"/>
      <c r="U13" s="342"/>
      <c r="V13" s="342"/>
      <c r="W13" s="342"/>
      <c r="X13" s="342"/>
      <c r="Y13" s="564"/>
      <c r="Z13" s="565" t="s">
        <v>200</v>
      </c>
      <c r="AA13" s="565"/>
      <c r="AB13" s="565"/>
      <c r="AC13" s="565"/>
      <c r="AD13" s="566" t="s">
        <v>200</v>
      </c>
      <c r="AE13" s="566"/>
      <c r="AF13" s="566"/>
      <c r="AG13" s="566"/>
      <c r="AH13" s="566"/>
      <c r="AI13" s="566"/>
      <c r="AJ13" s="566"/>
      <c r="AK13" s="566"/>
      <c r="AL13" s="570" t="s">
        <v>200</v>
      </c>
      <c r="AM13" s="348"/>
      <c r="AN13" s="348"/>
      <c r="AO13" s="571"/>
      <c r="AP13" s="568" t="s">
        <v>351</v>
      </c>
      <c r="AQ13" s="468"/>
      <c r="AR13" s="468"/>
      <c r="AS13" s="468"/>
      <c r="AT13" s="468"/>
      <c r="AU13" s="468"/>
      <c r="AV13" s="468"/>
      <c r="AW13" s="468"/>
      <c r="AX13" s="468"/>
      <c r="AY13" s="468"/>
      <c r="AZ13" s="468"/>
      <c r="BA13" s="468"/>
      <c r="BB13" s="468"/>
      <c r="BC13" s="468"/>
      <c r="BD13" s="468"/>
      <c r="BE13" s="468"/>
      <c r="BF13" s="569"/>
      <c r="BG13" s="563">
        <v>26708165</v>
      </c>
      <c r="BH13" s="342"/>
      <c r="BI13" s="342"/>
      <c r="BJ13" s="342"/>
      <c r="BK13" s="342"/>
      <c r="BL13" s="342"/>
      <c r="BM13" s="342"/>
      <c r="BN13" s="564"/>
      <c r="BO13" s="565">
        <v>40.9</v>
      </c>
      <c r="BP13" s="565"/>
      <c r="BQ13" s="565"/>
      <c r="BR13" s="565"/>
      <c r="BS13" s="566" t="s">
        <v>200</v>
      </c>
      <c r="BT13" s="566"/>
      <c r="BU13" s="566"/>
      <c r="BV13" s="566"/>
      <c r="BW13" s="566"/>
      <c r="BX13" s="566"/>
      <c r="BY13" s="566"/>
      <c r="BZ13" s="566"/>
      <c r="CA13" s="566"/>
      <c r="CB13" s="567"/>
      <c r="CD13" s="568" t="s">
        <v>352</v>
      </c>
      <c r="CE13" s="468"/>
      <c r="CF13" s="468"/>
      <c r="CG13" s="468"/>
      <c r="CH13" s="468"/>
      <c r="CI13" s="468"/>
      <c r="CJ13" s="468"/>
      <c r="CK13" s="468"/>
      <c r="CL13" s="468"/>
      <c r="CM13" s="468"/>
      <c r="CN13" s="468"/>
      <c r="CO13" s="468"/>
      <c r="CP13" s="468"/>
      <c r="CQ13" s="569"/>
      <c r="CR13" s="563">
        <v>11069509</v>
      </c>
      <c r="CS13" s="342"/>
      <c r="CT13" s="342"/>
      <c r="CU13" s="342"/>
      <c r="CV13" s="342"/>
      <c r="CW13" s="342"/>
      <c r="CX13" s="342"/>
      <c r="CY13" s="564"/>
      <c r="CZ13" s="565">
        <v>6.3</v>
      </c>
      <c r="DA13" s="565"/>
      <c r="DB13" s="565"/>
      <c r="DC13" s="565"/>
      <c r="DD13" s="573">
        <v>4314667</v>
      </c>
      <c r="DE13" s="342"/>
      <c r="DF13" s="342"/>
      <c r="DG13" s="342"/>
      <c r="DH13" s="342"/>
      <c r="DI13" s="342"/>
      <c r="DJ13" s="342"/>
      <c r="DK13" s="342"/>
      <c r="DL13" s="342"/>
      <c r="DM13" s="342"/>
      <c r="DN13" s="342"/>
      <c r="DO13" s="342"/>
      <c r="DP13" s="564"/>
      <c r="DQ13" s="573">
        <v>7976922</v>
      </c>
      <c r="DR13" s="342"/>
      <c r="DS13" s="342"/>
      <c r="DT13" s="342"/>
      <c r="DU13" s="342"/>
      <c r="DV13" s="342"/>
      <c r="DW13" s="342"/>
      <c r="DX13" s="342"/>
      <c r="DY13" s="342"/>
      <c r="DZ13" s="342"/>
      <c r="EA13" s="342"/>
      <c r="EB13" s="342"/>
      <c r="EC13" s="574"/>
    </row>
    <row r="14" spans="2:143" ht="11.25" customHeight="1" x14ac:dyDescent="0.2">
      <c r="B14" s="568" t="s">
        <v>324</v>
      </c>
      <c r="C14" s="468"/>
      <c r="D14" s="468"/>
      <c r="E14" s="468"/>
      <c r="F14" s="468"/>
      <c r="G14" s="468"/>
      <c r="H14" s="468"/>
      <c r="I14" s="468"/>
      <c r="J14" s="468"/>
      <c r="K14" s="468"/>
      <c r="L14" s="468"/>
      <c r="M14" s="468"/>
      <c r="N14" s="468"/>
      <c r="O14" s="468"/>
      <c r="P14" s="468"/>
      <c r="Q14" s="569"/>
      <c r="R14" s="563" t="s">
        <v>200</v>
      </c>
      <c r="S14" s="342"/>
      <c r="T14" s="342"/>
      <c r="U14" s="342"/>
      <c r="V14" s="342"/>
      <c r="W14" s="342"/>
      <c r="X14" s="342"/>
      <c r="Y14" s="564"/>
      <c r="Z14" s="565" t="s">
        <v>200</v>
      </c>
      <c r="AA14" s="565"/>
      <c r="AB14" s="565"/>
      <c r="AC14" s="565"/>
      <c r="AD14" s="566" t="s">
        <v>200</v>
      </c>
      <c r="AE14" s="566"/>
      <c r="AF14" s="566"/>
      <c r="AG14" s="566"/>
      <c r="AH14" s="566"/>
      <c r="AI14" s="566"/>
      <c r="AJ14" s="566"/>
      <c r="AK14" s="566"/>
      <c r="AL14" s="570" t="s">
        <v>200</v>
      </c>
      <c r="AM14" s="348"/>
      <c r="AN14" s="348"/>
      <c r="AO14" s="571"/>
      <c r="AP14" s="568" t="s">
        <v>143</v>
      </c>
      <c r="AQ14" s="468"/>
      <c r="AR14" s="468"/>
      <c r="AS14" s="468"/>
      <c r="AT14" s="468"/>
      <c r="AU14" s="468"/>
      <c r="AV14" s="468"/>
      <c r="AW14" s="468"/>
      <c r="AX14" s="468"/>
      <c r="AY14" s="468"/>
      <c r="AZ14" s="468"/>
      <c r="BA14" s="468"/>
      <c r="BB14" s="468"/>
      <c r="BC14" s="468"/>
      <c r="BD14" s="468"/>
      <c r="BE14" s="468"/>
      <c r="BF14" s="569"/>
      <c r="BG14" s="563">
        <v>1208968</v>
      </c>
      <c r="BH14" s="342"/>
      <c r="BI14" s="342"/>
      <c r="BJ14" s="342"/>
      <c r="BK14" s="342"/>
      <c r="BL14" s="342"/>
      <c r="BM14" s="342"/>
      <c r="BN14" s="564"/>
      <c r="BO14" s="565">
        <v>1.9</v>
      </c>
      <c r="BP14" s="565"/>
      <c r="BQ14" s="565"/>
      <c r="BR14" s="565"/>
      <c r="BS14" s="566" t="s">
        <v>200</v>
      </c>
      <c r="BT14" s="566"/>
      <c r="BU14" s="566"/>
      <c r="BV14" s="566"/>
      <c r="BW14" s="566"/>
      <c r="BX14" s="566"/>
      <c r="BY14" s="566"/>
      <c r="BZ14" s="566"/>
      <c r="CA14" s="566"/>
      <c r="CB14" s="567"/>
      <c r="CD14" s="568" t="s">
        <v>66</v>
      </c>
      <c r="CE14" s="468"/>
      <c r="CF14" s="468"/>
      <c r="CG14" s="468"/>
      <c r="CH14" s="468"/>
      <c r="CI14" s="468"/>
      <c r="CJ14" s="468"/>
      <c r="CK14" s="468"/>
      <c r="CL14" s="468"/>
      <c r="CM14" s="468"/>
      <c r="CN14" s="468"/>
      <c r="CO14" s="468"/>
      <c r="CP14" s="468"/>
      <c r="CQ14" s="569"/>
      <c r="CR14" s="563">
        <v>4778642</v>
      </c>
      <c r="CS14" s="342"/>
      <c r="CT14" s="342"/>
      <c r="CU14" s="342"/>
      <c r="CV14" s="342"/>
      <c r="CW14" s="342"/>
      <c r="CX14" s="342"/>
      <c r="CY14" s="564"/>
      <c r="CZ14" s="565">
        <v>2.7</v>
      </c>
      <c r="DA14" s="565"/>
      <c r="DB14" s="565"/>
      <c r="DC14" s="565"/>
      <c r="DD14" s="573">
        <v>172972</v>
      </c>
      <c r="DE14" s="342"/>
      <c r="DF14" s="342"/>
      <c r="DG14" s="342"/>
      <c r="DH14" s="342"/>
      <c r="DI14" s="342"/>
      <c r="DJ14" s="342"/>
      <c r="DK14" s="342"/>
      <c r="DL14" s="342"/>
      <c r="DM14" s="342"/>
      <c r="DN14" s="342"/>
      <c r="DO14" s="342"/>
      <c r="DP14" s="564"/>
      <c r="DQ14" s="573">
        <v>4655793</v>
      </c>
      <c r="DR14" s="342"/>
      <c r="DS14" s="342"/>
      <c r="DT14" s="342"/>
      <c r="DU14" s="342"/>
      <c r="DV14" s="342"/>
      <c r="DW14" s="342"/>
      <c r="DX14" s="342"/>
      <c r="DY14" s="342"/>
      <c r="DZ14" s="342"/>
      <c r="EA14" s="342"/>
      <c r="EB14" s="342"/>
      <c r="EC14" s="574"/>
    </row>
    <row r="15" spans="2:143" ht="11.25" customHeight="1" x14ac:dyDescent="0.2">
      <c r="B15" s="568" t="s">
        <v>353</v>
      </c>
      <c r="C15" s="468"/>
      <c r="D15" s="468"/>
      <c r="E15" s="468"/>
      <c r="F15" s="468"/>
      <c r="G15" s="468"/>
      <c r="H15" s="468"/>
      <c r="I15" s="468"/>
      <c r="J15" s="468"/>
      <c r="K15" s="468"/>
      <c r="L15" s="468"/>
      <c r="M15" s="468"/>
      <c r="N15" s="468"/>
      <c r="O15" s="468"/>
      <c r="P15" s="468"/>
      <c r="Q15" s="569"/>
      <c r="R15" s="563">
        <v>188473</v>
      </c>
      <c r="S15" s="342"/>
      <c r="T15" s="342"/>
      <c r="U15" s="342"/>
      <c r="V15" s="342"/>
      <c r="W15" s="342"/>
      <c r="X15" s="342"/>
      <c r="Y15" s="564"/>
      <c r="Z15" s="565">
        <v>0.1</v>
      </c>
      <c r="AA15" s="565"/>
      <c r="AB15" s="565"/>
      <c r="AC15" s="565"/>
      <c r="AD15" s="566">
        <v>188473</v>
      </c>
      <c r="AE15" s="566"/>
      <c r="AF15" s="566"/>
      <c r="AG15" s="566"/>
      <c r="AH15" s="566"/>
      <c r="AI15" s="566"/>
      <c r="AJ15" s="566"/>
      <c r="AK15" s="566"/>
      <c r="AL15" s="570">
        <v>0.2</v>
      </c>
      <c r="AM15" s="348"/>
      <c r="AN15" s="348"/>
      <c r="AO15" s="571"/>
      <c r="AP15" s="568" t="s">
        <v>354</v>
      </c>
      <c r="AQ15" s="468"/>
      <c r="AR15" s="468"/>
      <c r="AS15" s="468"/>
      <c r="AT15" s="468"/>
      <c r="AU15" s="468"/>
      <c r="AV15" s="468"/>
      <c r="AW15" s="468"/>
      <c r="AX15" s="468"/>
      <c r="AY15" s="468"/>
      <c r="AZ15" s="468"/>
      <c r="BA15" s="468"/>
      <c r="BB15" s="468"/>
      <c r="BC15" s="468"/>
      <c r="BD15" s="468"/>
      <c r="BE15" s="468"/>
      <c r="BF15" s="569"/>
      <c r="BG15" s="563">
        <v>2540366</v>
      </c>
      <c r="BH15" s="342"/>
      <c r="BI15" s="342"/>
      <c r="BJ15" s="342"/>
      <c r="BK15" s="342"/>
      <c r="BL15" s="342"/>
      <c r="BM15" s="342"/>
      <c r="BN15" s="564"/>
      <c r="BO15" s="565">
        <v>3.9</v>
      </c>
      <c r="BP15" s="565"/>
      <c r="BQ15" s="565"/>
      <c r="BR15" s="565"/>
      <c r="BS15" s="566" t="s">
        <v>200</v>
      </c>
      <c r="BT15" s="566"/>
      <c r="BU15" s="566"/>
      <c r="BV15" s="566"/>
      <c r="BW15" s="566"/>
      <c r="BX15" s="566"/>
      <c r="BY15" s="566"/>
      <c r="BZ15" s="566"/>
      <c r="CA15" s="566"/>
      <c r="CB15" s="567"/>
      <c r="CD15" s="568" t="s">
        <v>355</v>
      </c>
      <c r="CE15" s="468"/>
      <c r="CF15" s="468"/>
      <c r="CG15" s="468"/>
      <c r="CH15" s="468"/>
      <c r="CI15" s="468"/>
      <c r="CJ15" s="468"/>
      <c r="CK15" s="468"/>
      <c r="CL15" s="468"/>
      <c r="CM15" s="468"/>
      <c r="CN15" s="468"/>
      <c r="CO15" s="468"/>
      <c r="CP15" s="468"/>
      <c r="CQ15" s="569"/>
      <c r="CR15" s="563">
        <v>19533898</v>
      </c>
      <c r="CS15" s="342"/>
      <c r="CT15" s="342"/>
      <c r="CU15" s="342"/>
      <c r="CV15" s="342"/>
      <c r="CW15" s="342"/>
      <c r="CX15" s="342"/>
      <c r="CY15" s="564"/>
      <c r="CZ15" s="565">
        <v>11</v>
      </c>
      <c r="DA15" s="565"/>
      <c r="DB15" s="565"/>
      <c r="DC15" s="565"/>
      <c r="DD15" s="573">
        <v>1214188</v>
      </c>
      <c r="DE15" s="342"/>
      <c r="DF15" s="342"/>
      <c r="DG15" s="342"/>
      <c r="DH15" s="342"/>
      <c r="DI15" s="342"/>
      <c r="DJ15" s="342"/>
      <c r="DK15" s="342"/>
      <c r="DL15" s="342"/>
      <c r="DM15" s="342"/>
      <c r="DN15" s="342"/>
      <c r="DO15" s="342"/>
      <c r="DP15" s="564"/>
      <c r="DQ15" s="573">
        <v>14981379</v>
      </c>
      <c r="DR15" s="342"/>
      <c r="DS15" s="342"/>
      <c r="DT15" s="342"/>
      <c r="DU15" s="342"/>
      <c r="DV15" s="342"/>
      <c r="DW15" s="342"/>
      <c r="DX15" s="342"/>
      <c r="DY15" s="342"/>
      <c r="DZ15" s="342"/>
      <c r="EA15" s="342"/>
      <c r="EB15" s="342"/>
      <c r="EC15" s="574"/>
    </row>
    <row r="16" spans="2:143" ht="11.25" customHeight="1" x14ac:dyDescent="0.2">
      <c r="B16" s="568" t="s">
        <v>356</v>
      </c>
      <c r="C16" s="468"/>
      <c r="D16" s="468"/>
      <c r="E16" s="468"/>
      <c r="F16" s="468"/>
      <c r="G16" s="468"/>
      <c r="H16" s="468"/>
      <c r="I16" s="468"/>
      <c r="J16" s="468"/>
      <c r="K16" s="468"/>
      <c r="L16" s="468"/>
      <c r="M16" s="468"/>
      <c r="N16" s="468"/>
      <c r="O16" s="468"/>
      <c r="P16" s="468"/>
      <c r="Q16" s="569"/>
      <c r="R16" s="563">
        <v>1174489</v>
      </c>
      <c r="S16" s="342"/>
      <c r="T16" s="342"/>
      <c r="U16" s="342"/>
      <c r="V16" s="342"/>
      <c r="W16" s="342"/>
      <c r="X16" s="342"/>
      <c r="Y16" s="564"/>
      <c r="Z16" s="565">
        <v>0.6</v>
      </c>
      <c r="AA16" s="565"/>
      <c r="AB16" s="565"/>
      <c r="AC16" s="565"/>
      <c r="AD16" s="566">
        <v>1174489</v>
      </c>
      <c r="AE16" s="566"/>
      <c r="AF16" s="566"/>
      <c r="AG16" s="566"/>
      <c r="AH16" s="566"/>
      <c r="AI16" s="566"/>
      <c r="AJ16" s="566"/>
      <c r="AK16" s="566"/>
      <c r="AL16" s="570">
        <v>1.3</v>
      </c>
      <c r="AM16" s="348"/>
      <c r="AN16" s="348"/>
      <c r="AO16" s="571"/>
      <c r="AP16" s="568" t="s">
        <v>357</v>
      </c>
      <c r="AQ16" s="468"/>
      <c r="AR16" s="468"/>
      <c r="AS16" s="468"/>
      <c r="AT16" s="468"/>
      <c r="AU16" s="468"/>
      <c r="AV16" s="468"/>
      <c r="AW16" s="468"/>
      <c r="AX16" s="468"/>
      <c r="AY16" s="468"/>
      <c r="AZ16" s="468"/>
      <c r="BA16" s="468"/>
      <c r="BB16" s="468"/>
      <c r="BC16" s="468"/>
      <c r="BD16" s="468"/>
      <c r="BE16" s="468"/>
      <c r="BF16" s="569"/>
      <c r="BG16" s="563" t="s">
        <v>200</v>
      </c>
      <c r="BH16" s="342"/>
      <c r="BI16" s="342"/>
      <c r="BJ16" s="342"/>
      <c r="BK16" s="342"/>
      <c r="BL16" s="342"/>
      <c r="BM16" s="342"/>
      <c r="BN16" s="564"/>
      <c r="BO16" s="565" t="s">
        <v>200</v>
      </c>
      <c r="BP16" s="565"/>
      <c r="BQ16" s="565"/>
      <c r="BR16" s="565"/>
      <c r="BS16" s="566" t="s">
        <v>200</v>
      </c>
      <c r="BT16" s="566"/>
      <c r="BU16" s="566"/>
      <c r="BV16" s="566"/>
      <c r="BW16" s="566"/>
      <c r="BX16" s="566"/>
      <c r="BY16" s="566"/>
      <c r="BZ16" s="566"/>
      <c r="CA16" s="566"/>
      <c r="CB16" s="567"/>
      <c r="CD16" s="568" t="s">
        <v>358</v>
      </c>
      <c r="CE16" s="468"/>
      <c r="CF16" s="468"/>
      <c r="CG16" s="468"/>
      <c r="CH16" s="468"/>
      <c r="CI16" s="468"/>
      <c r="CJ16" s="468"/>
      <c r="CK16" s="468"/>
      <c r="CL16" s="468"/>
      <c r="CM16" s="468"/>
      <c r="CN16" s="468"/>
      <c r="CO16" s="468"/>
      <c r="CP16" s="468"/>
      <c r="CQ16" s="569"/>
      <c r="CR16" s="563" t="s">
        <v>200</v>
      </c>
      <c r="CS16" s="342"/>
      <c r="CT16" s="342"/>
      <c r="CU16" s="342"/>
      <c r="CV16" s="342"/>
      <c r="CW16" s="342"/>
      <c r="CX16" s="342"/>
      <c r="CY16" s="564"/>
      <c r="CZ16" s="565" t="s">
        <v>200</v>
      </c>
      <c r="DA16" s="565"/>
      <c r="DB16" s="565"/>
      <c r="DC16" s="565"/>
      <c r="DD16" s="573" t="s">
        <v>200</v>
      </c>
      <c r="DE16" s="342"/>
      <c r="DF16" s="342"/>
      <c r="DG16" s="342"/>
      <c r="DH16" s="342"/>
      <c r="DI16" s="342"/>
      <c r="DJ16" s="342"/>
      <c r="DK16" s="342"/>
      <c r="DL16" s="342"/>
      <c r="DM16" s="342"/>
      <c r="DN16" s="342"/>
      <c r="DO16" s="342"/>
      <c r="DP16" s="564"/>
      <c r="DQ16" s="573" t="s">
        <v>200</v>
      </c>
      <c r="DR16" s="342"/>
      <c r="DS16" s="342"/>
      <c r="DT16" s="342"/>
      <c r="DU16" s="342"/>
      <c r="DV16" s="342"/>
      <c r="DW16" s="342"/>
      <c r="DX16" s="342"/>
      <c r="DY16" s="342"/>
      <c r="DZ16" s="342"/>
      <c r="EA16" s="342"/>
      <c r="EB16" s="342"/>
      <c r="EC16" s="574"/>
    </row>
    <row r="17" spans="2:133" ht="11.25" customHeight="1" x14ac:dyDescent="0.2">
      <c r="B17" s="568" t="s">
        <v>359</v>
      </c>
      <c r="C17" s="468"/>
      <c r="D17" s="468"/>
      <c r="E17" s="468"/>
      <c r="F17" s="468"/>
      <c r="G17" s="468"/>
      <c r="H17" s="468"/>
      <c r="I17" s="468"/>
      <c r="J17" s="468"/>
      <c r="K17" s="468"/>
      <c r="L17" s="468"/>
      <c r="M17" s="468"/>
      <c r="N17" s="468"/>
      <c r="O17" s="468"/>
      <c r="P17" s="468"/>
      <c r="Q17" s="569"/>
      <c r="R17" s="563">
        <v>2115182</v>
      </c>
      <c r="S17" s="342"/>
      <c r="T17" s="342"/>
      <c r="U17" s="342"/>
      <c r="V17" s="342"/>
      <c r="W17" s="342"/>
      <c r="X17" s="342"/>
      <c r="Y17" s="564"/>
      <c r="Z17" s="565">
        <v>1.2</v>
      </c>
      <c r="AA17" s="565"/>
      <c r="AB17" s="565"/>
      <c r="AC17" s="565"/>
      <c r="AD17" s="566">
        <v>2115182</v>
      </c>
      <c r="AE17" s="566"/>
      <c r="AF17" s="566"/>
      <c r="AG17" s="566"/>
      <c r="AH17" s="566"/>
      <c r="AI17" s="566"/>
      <c r="AJ17" s="566"/>
      <c r="AK17" s="566"/>
      <c r="AL17" s="570">
        <v>2.2999999999999998</v>
      </c>
      <c r="AM17" s="348"/>
      <c r="AN17" s="348"/>
      <c r="AO17" s="571"/>
      <c r="AP17" s="568" t="s">
        <v>361</v>
      </c>
      <c r="AQ17" s="468"/>
      <c r="AR17" s="468"/>
      <c r="AS17" s="468"/>
      <c r="AT17" s="468"/>
      <c r="AU17" s="468"/>
      <c r="AV17" s="468"/>
      <c r="AW17" s="468"/>
      <c r="AX17" s="468"/>
      <c r="AY17" s="468"/>
      <c r="AZ17" s="468"/>
      <c r="BA17" s="468"/>
      <c r="BB17" s="468"/>
      <c r="BC17" s="468"/>
      <c r="BD17" s="468"/>
      <c r="BE17" s="468"/>
      <c r="BF17" s="569"/>
      <c r="BG17" s="563" t="s">
        <v>200</v>
      </c>
      <c r="BH17" s="342"/>
      <c r="BI17" s="342"/>
      <c r="BJ17" s="342"/>
      <c r="BK17" s="342"/>
      <c r="BL17" s="342"/>
      <c r="BM17" s="342"/>
      <c r="BN17" s="564"/>
      <c r="BO17" s="565" t="s">
        <v>200</v>
      </c>
      <c r="BP17" s="565"/>
      <c r="BQ17" s="565"/>
      <c r="BR17" s="565"/>
      <c r="BS17" s="566" t="s">
        <v>200</v>
      </c>
      <c r="BT17" s="566"/>
      <c r="BU17" s="566"/>
      <c r="BV17" s="566"/>
      <c r="BW17" s="566"/>
      <c r="BX17" s="566"/>
      <c r="BY17" s="566"/>
      <c r="BZ17" s="566"/>
      <c r="CA17" s="566"/>
      <c r="CB17" s="567"/>
      <c r="CD17" s="568" t="s">
        <v>363</v>
      </c>
      <c r="CE17" s="468"/>
      <c r="CF17" s="468"/>
      <c r="CG17" s="468"/>
      <c r="CH17" s="468"/>
      <c r="CI17" s="468"/>
      <c r="CJ17" s="468"/>
      <c r="CK17" s="468"/>
      <c r="CL17" s="468"/>
      <c r="CM17" s="468"/>
      <c r="CN17" s="468"/>
      <c r="CO17" s="468"/>
      <c r="CP17" s="468"/>
      <c r="CQ17" s="569"/>
      <c r="CR17" s="563">
        <v>13879520</v>
      </c>
      <c r="CS17" s="342"/>
      <c r="CT17" s="342"/>
      <c r="CU17" s="342"/>
      <c r="CV17" s="342"/>
      <c r="CW17" s="342"/>
      <c r="CX17" s="342"/>
      <c r="CY17" s="564"/>
      <c r="CZ17" s="565">
        <v>7.8</v>
      </c>
      <c r="DA17" s="565"/>
      <c r="DB17" s="565"/>
      <c r="DC17" s="565"/>
      <c r="DD17" s="573" t="s">
        <v>200</v>
      </c>
      <c r="DE17" s="342"/>
      <c r="DF17" s="342"/>
      <c r="DG17" s="342"/>
      <c r="DH17" s="342"/>
      <c r="DI17" s="342"/>
      <c r="DJ17" s="342"/>
      <c r="DK17" s="342"/>
      <c r="DL17" s="342"/>
      <c r="DM17" s="342"/>
      <c r="DN17" s="342"/>
      <c r="DO17" s="342"/>
      <c r="DP17" s="564"/>
      <c r="DQ17" s="573">
        <v>13656106</v>
      </c>
      <c r="DR17" s="342"/>
      <c r="DS17" s="342"/>
      <c r="DT17" s="342"/>
      <c r="DU17" s="342"/>
      <c r="DV17" s="342"/>
      <c r="DW17" s="342"/>
      <c r="DX17" s="342"/>
      <c r="DY17" s="342"/>
      <c r="DZ17" s="342"/>
      <c r="EA17" s="342"/>
      <c r="EB17" s="342"/>
      <c r="EC17" s="574"/>
    </row>
    <row r="18" spans="2:133" ht="11.25" customHeight="1" x14ac:dyDescent="0.2">
      <c r="B18" s="568" t="s">
        <v>219</v>
      </c>
      <c r="C18" s="468"/>
      <c r="D18" s="468"/>
      <c r="E18" s="468"/>
      <c r="F18" s="468"/>
      <c r="G18" s="468"/>
      <c r="H18" s="468"/>
      <c r="I18" s="468"/>
      <c r="J18" s="468"/>
      <c r="K18" s="468"/>
      <c r="L18" s="468"/>
      <c r="M18" s="468"/>
      <c r="N18" s="468"/>
      <c r="O18" s="468"/>
      <c r="P18" s="468"/>
      <c r="Q18" s="569"/>
      <c r="R18" s="563">
        <v>422040</v>
      </c>
      <c r="S18" s="342"/>
      <c r="T18" s="342"/>
      <c r="U18" s="342"/>
      <c r="V18" s="342"/>
      <c r="W18" s="342"/>
      <c r="X18" s="342"/>
      <c r="Y18" s="564"/>
      <c r="Z18" s="565">
        <v>0.2</v>
      </c>
      <c r="AA18" s="565"/>
      <c r="AB18" s="565"/>
      <c r="AC18" s="565"/>
      <c r="AD18" s="566">
        <v>422040</v>
      </c>
      <c r="AE18" s="566"/>
      <c r="AF18" s="566"/>
      <c r="AG18" s="566"/>
      <c r="AH18" s="566"/>
      <c r="AI18" s="566"/>
      <c r="AJ18" s="566"/>
      <c r="AK18" s="566"/>
      <c r="AL18" s="570">
        <v>0.5</v>
      </c>
      <c r="AM18" s="348"/>
      <c r="AN18" s="348"/>
      <c r="AO18" s="571"/>
      <c r="AP18" s="568" t="s">
        <v>103</v>
      </c>
      <c r="AQ18" s="468"/>
      <c r="AR18" s="468"/>
      <c r="AS18" s="468"/>
      <c r="AT18" s="468"/>
      <c r="AU18" s="468"/>
      <c r="AV18" s="468"/>
      <c r="AW18" s="468"/>
      <c r="AX18" s="468"/>
      <c r="AY18" s="468"/>
      <c r="AZ18" s="468"/>
      <c r="BA18" s="468"/>
      <c r="BB18" s="468"/>
      <c r="BC18" s="468"/>
      <c r="BD18" s="468"/>
      <c r="BE18" s="468"/>
      <c r="BF18" s="569"/>
      <c r="BG18" s="563" t="s">
        <v>200</v>
      </c>
      <c r="BH18" s="342"/>
      <c r="BI18" s="342"/>
      <c r="BJ18" s="342"/>
      <c r="BK18" s="342"/>
      <c r="BL18" s="342"/>
      <c r="BM18" s="342"/>
      <c r="BN18" s="564"/>
      <c r="BO18" s="565" t="s">
        <v>200</v>
      </c>
      <c r="BP18" s="565"/>
      <c r="BQ18" s="565"/>
      <c r="BR18" s="565"/>
      <c r="BS18" s="566" t="s">
        <v>200</v>
      </c>
      <c r="BT18" s="566"/>
      <c r="BU18" s="566"/>
      <c r="BV18" s="566"/>
      <c r="BW18" s="566"/>
      <c r="BX18" s="566"/>
      <c r="BY18" s="566"/>
      <c r="BZ18" s="566"/>
      <c r="CA18" s="566"/>
      <c r="CB18" s="567"/>
      <c r="CD18" s="568" t="s">
        <v>364</v>
      </c>
      <c r="CE18" s="468"/>
      <c r="CF18" s="468"/>
      <c r="CG18" s="468"/>
      <c r="CH18" s="468"/>
      <c r="CI18" s="468"/>
      <c r="CJ18" s="468"/>
      <c r="CK18" s="468"/>
      <c r="CL18" s="468"/>
      <c r="CM18" s="468"/>
      <c r="CN18" s="468"/>
      <c r="CO18" s="468"/>
      <c r="CP18" s="468"/>
      <c r="CQ18" s="569"/>
      <c r="CR18" s="563" t="s">
        <v>200</v>
      </c>
      <c r="CS18" s="342"/>
      <c r="CT18" s="342"/>
      <c r="CU18" s="342"/>
      <c r="CV18" s="342"/>
      <c r="CW18" s="342"/>
      <c r="CX18" s="342"/>
      <c r="CY18" s="564"/>
      <c r="CZ18" s="565" t="s">
        <v>200</v>
      </c>
      <c r="DA18" s="565"/>
      <c r="DB18" s="565"/>
      <c r="DC18" s="565"/>
      <c r="DD18" s="573" t="s">
        <v>200</v>
      </c>
      <c r="DE18" s="342"/>
      <c r="DF18" s="342"/>
      <c r="DG18" s="342"/>
      <c r="DH18" s="342"/>
      <c r="DI18" s="342"/>
      <c r="DJ18" s="342"/>
      <c r="DK18" s="342"/>
      <c r="DL18" s="342"/>
      <c r="DM18" s="342"/>
      <c r="DN18" s="342"/>
      <c r="DO18" s="342"/>
      <c r="DP18" s="564"/>
      <c r="DQ18" s="573" t="s">
        <v>200</v>
      </c>
      <c r="DR18" s="342"/>
      <c r="DS18" s="342"/>
      <c r="DT18" s="342"/>
      <c r="DU18" s="342"/>
      <c r="DV18" s="342"/>
      <c r="DW18" s="342"/>
      <c r="DX18" s="342"/>
      <c r="DY18" s="342"/>
      <c r="DZ18" s="342"/>
      <c r="EA18" s="342"/>
      <c r="EB18" s="342"/>
      <c r="EC18" s="574"/>
    </row>
    <row r="19" spans="2:133" ht="11.25" customHeight="1" x14ac:dyDescent="0.2">
      <c r="B19" s="568" t="s">
        <v>366</v>
      </c>
      <c r="C19" s="468"/>
      <c r="D19" s="468"/>
      <c r="E19" s="468"/>
      <c r="F19" s="468"/>
      <c r="G19" s="468"/>
      <c r="H19" s="468"/>
      <c r="I19" s="468"/>
      <c r="J19" s="468"/>
      <c r="K19" s="468"/>
      <c r="L19" s="468"/>
      <c r="M19" s="468"/>
      <c r="N19" s="468"/>
      <c r="O19" s="468"/>
      <c r="P19" s="468"/>
      <c r="Q19" s="569"/>
      <c r="R19" s="563">
        <v>1657984</v>
      </c>
      <c r="S19" s="342"/>
      <c r="T19" s="342"/>
      <c r="U19" s="342"/>
      <c r="V19" s="342"/>
      <c r="W19" s="342"/>
      <c r="X19" s="342"/>
      <c r="Y19" s="564"/>
      <c r="Z19" s="565">
        <v>0.9</v>
      </c>
      <c r="AA19" s="565"/>
      <c r="AB19" s="565"/>
      <c r="AC19" s="565"/>
      <c r="AD19" s="566">
        <v>1657984</v>
      </c>
      <c r="AE19" s="566"/>
      <c r="AF19" s="566"/>
      <c r="AG19" s="566"/>
      <c r="AH19" s="566"/>
      <c r="AI19" s="566"/>
      <c r="AJ19" s="566"/>
      <c r="AK19" s="566"/>
      <c r="AL19" s="570">
        <v>1.8</v>
      </c>
      <c r="AM19" s="348"/>
      <c r="AN19" s="348"/>
      <c r="AO19" s="571"/>
      <c r="AP19" s="568" t="s">
        <v>256</v>
      </c>
      <c r="AQ19" s="468"/>
      <c r="AR19" s="468"/>
      <c r="AS19" s="468"/>
      <c r="AT19" s="468"/>
      <c r="AU19" s="468"/>
      <c r="AV19" s="468"/>
      <c r="AW19" s="468"/>
      <c r="AX19" s="468"/>
      <c r="AY19" s="468"/>
      <c r="AZ19" s="468"/>
      <c r="BA19" s="468"/>
      <c r="BB19" s="468"/>
      <c r="BC19" s="468"/>
      <c r="BD19" s="468"/>
      <c r="BE19" s="468"/>
      <c r="BF19" s="569"/>
      <c r="BG19" s="563">
        <v>5786086</v>
      </c>
      <c r="BH19" s="342"/>
      <c r="BI19" s="342"/>
      <c r="BJ19" s="342"/>
      <c r="BK19" s="342"/>
      <c r="BL19" s="342"/>
      <c r="BM19" s="342"/>
      <c r="BN19" s="564"/>
      <c r="BO19" s="565">
        <v>8.9</v>
      </c>
      <c r="BP19" s="565"/>
      <c r="BQ19" s="565"/>
      <c r="BR19" s="565"/>
      <c r="BS19" s="566" t="s">
        <v>200</v>
      </c>
      <c r="BT19" s="566"/>
      <c r="BU19" s="566"/>
      <c r="BV19" s="566"/>
      <c r="BW19" s="566"/>
      <c r="BX19" s="566"/>
      <c r="BY19" s="566"/>
      <c r="BZ19" s="566"/>
      <c r="CA19" s="566"/>
      <c r="CB19" s="567"/>
      <c r="CD19" s="568" t="s">
        <v>367</v>
      </c>
      <c r="CE19" s="468"/>
      <c r="CF19" s="468"/>
      <c r="CG19" s="468"/>
      <c r="CH19" s="468"/>
      <c r="CI19" s="468"/>
      <c r="CJ19" s="468"/>
      <c r="CK19" s="468"/>
      <c r="CL19" s="468"/>
      <c r="CM19" s="468"/>
      <c r="CN19" s="468"/>
      <c r="CO19" s="468"/>
      <c r="CP19" s="468"/>
      <c r="CQ19" s="569"/>
      <c r="CR19" s="563" t="s">
        <v>200</v>
      </c>
      <c r="CS19" s="342"/>
      <c r="CT19" s="342"/>
      <c r="CU19" s="342"/>
      <c r="CV19" s="342"/>
      <c r="CW19" s="342"/>
      <c r="CX19" s="342"/>
      <c r="CY19" s="564"/>
      <c r="CZ19" s="565" t="s">
        <v>200</v>
      </c>
      <c r="DA19" s="565"/>
      <c r="DB19" s="565"/>
      <c r="DC19" s="565"/>
      <c r="DD19" s="573" t="s">
        <v>200</v>
      </c>
      <c r="DE19" s="342"/>
      <c r="DF19" s="342"/>
      <c r="DG19" s="342"/>
      <c r="DH19" s="342"/>
      <c r="DI19" s="342"/>
      <c r="DJ19" s="342"/>
      <c r="DK19" s="342"/>
      <c r="DL19" s="342"/>
      <c r="DM19" s="342"/>
      <c r="DN19" s="342"/>
      <c r="DO19" s="342"/>
      <c r="DP19" s="564"/>
      <c r="DQ19" s="573" t="s">
        <v>200</v>
      </c>
      <c r="DR19" s="342"/>
      <c r="DS19" s="342"/>
      <c r="DT19" s="342"/>
      <c r="DU19" s="342"/>
      <c r="DV19" s="342"/>
      <c r="DW19" s="342"/>
      <c r="DX19" s="342"/>
      <c r="DY19" s="342"/>
      <c r="DZ19" s="342"/>
      <c r="EA19" s="342"/>
      <c r="EB19" s="342"/>
      <c r="EC19" s="574"/>
    </row>
    <row r="20" spans="2:133" ht="11.25" customHeight="1" x14ac:dyDescent="0.2">
      <c r="B20" s="576" t="s">
        <v>369</v>
      </c>
      <c r="C20" s="577"/>
      <c r="D20" s="577"/>
      <c r="E20" s="577"/>
      <c r="F20" s="577"/>
      <c r="G20" s="577"/>
      <c r="H20" s="577"/>
      <c r="I20" s="577"/>
      <c r="J20" s="577"/>
      <c r="K20" s="577"/>
      <c r="L20" s="577"/>
      <c r="M20" s="577"/>
      <c r="N20" s="577"/>
      <c r="O20" s="577"/>
      <c r="P20" s="577"/>
      <c r="Q20" s="578"/>
      <c r="R20" s="563">
        <v>35158</v>
      </c>
      <c r="S20" s="342"/>
      <c r="T20" s="342"/>
      <c r="U20" s="342"/>
      <c r="V20" s="342"/>
      <c r="W20" s="342"/>
      <c r="X20" s="342"/>
      <c r="Y20" s="564"/>
      <c r="Z20" s="565">
        <v>0</v>
      </c>
      <c r="AA20" s="565"/>
      <c r="AB20" s="565"/>
      <c r="AC20" s="565"/>
      <c r="AD20" s="566">
        <v>35158</v>
      </c>
      <c r="AE20" s="566"/>
      <c r="AF20" s="566"/>
      <c r="AG20" s="566"/>
      <c r="AH20" s="566"/>
      <c r="AI20" s="566"/>
      <c r="AJ20" s="566"/>
      <c r="AK20" s="566"/>
      <c r="AL20" s="570">
        <v>0</v>
      </c>
      <c r="AM20" s="348"/>
      <c r="AN20" s="348"/>
      <c r="AO20" s="571"/>
      <c r="AP20" s="568" t="s">
        <v>370</v>
      </c>
      <c r="AQ20" s="468"/>
      <c r="AR20" s="468"/>
      <c r="AS20" s="468"/>
      <c r="AT20" s="468"/>
      <c r="AU20" s="468"/>
      <c r="AV20" s="468"/>
      <c r="AW20" s="468"/>
      <c r="AX20" s="468"/>
      <c r="AY20" s="468"/>
      <c r="AZ20" s="468"/>
      <c r="BA20" s="468"/>
      <c r="BB20" s="468"/>
      <c r="BC20" s="468"/>
      <c r="BD20" s="468"/>
      <c r="BE20" s="468"/>
      <c r="BF20" s="569"/>
      <c r="BG20" s="563">
        <v>5786086</v>
      </c>
      <c r="BH20" s="342"/>
      <c r="BI20" s="342"/>
      <c r="BJ20" s="342"/>
      <c r="BK20" s="342"/>
      <c r="BL20" s="342"/>
      <c r="BM20" s="342"/>
      <c r="BN20" s="564"/>
      <c r="BO20" s="565">
        <v>8.9</v>
      </c>
      <c r="BP20" s="565"/>
      <c r="BQ20" s="565"/>
      <c r="BR20" s="565"/>
      <c r="BS20" s="566" t="s">
        <v>200</v>
      </c>
      <c r="BT20" s="566"/>
      <c r="BU20" s="566"/>
      <c r="BV20" s="566"/>
      <c r="BW20" s="566"/>
      <c r="BX20" s="566"/>
      <c r="BY20" s="566"/>
      <c r="BZ20" s="566"/>
      <c r="CA20" s="566"/>
      <c r="CB20" s="567"/>
      <c r="CD20" s="568" t="s">
        <v>190</v>
      </c>
      <c r="CE20" s="468"/>
      <c r="CF20" s="468"/>
      <c r="CG20" s="468"/>
      <c r="CH20" s="468"/>
      <c r="CI20" s="468"/>
      <c r="CJ20" s="468"/>
      <c r="CK20" s="468"/>
      <c r="CL20" s="468"/>
      <c r="CM20" s="468"/>
      <c r="CN20" s="468"/>
      <c r="CO20" s="468"/>
      <c r="CP20" s="468"/>
      <c r="CQ20" s="569"/>
      <c r="CR20" s="563">
        <v>177051371</v>
      </c>
      <c r="CS20" s="342"/>
      <c r="CT20" s="342"/>
      <c r="CU20" s="342"/>
      <c r="CV20" s="342"/>
      <c r="CW20" s="342"/>
      <c r="CX20" s="342"/>
      <c r="CY20" s="564"/>
      <c r="CZ20" s="565">
        <v>100</v>
      </c>
      <c r="DA20" s="565"/>
      <c r="DB20" s="565"/>
      <c r="DC20" s="565"/>
      <c r="DD20" s="573">
        <v>21262526</v>
      </c>
      <c r="DE20" s="342"/>
      <c r="DF20" s="342"/>
      <c r="DG20" s="342"/>
      <c r="DH20" s="342"/>
      <c r="DI20" s="342"/>
      <c r="DJ20" s="342"/>
      <c r="DK20" s="342"/>
      <c r="DL20" s="342"/>
      <c r="DM20" s="342"/>
      <c r="DN20" s="342"/>
      <c r="DO20" s="342"/>
      <c r="DP20" s="564"/>
      <c r="DQ20" s="573">
        <v>107996840</v>
      </c>
      <c r="DR20" s="342"/>
      <c r="DS20" s="342"/>
      <c r="DT20" s="342"/>
      <c r="DU20" s="342"/>
      <c r="DV20" s="342"/>
      <c r="DW20" s="342"/>
      <c r="DX20" s="342"/>
      <c r="DY20" s="342"/>
      <c r="DZ20" s="342"/>
      <c r="EA20" s="342"/>
      <c r="EB20" s="342"/>
      <c r="EC20" s="574"/>
    </row>
    <row r="21" spans="2:133" ht="11.25" customHeight="1" x14ac:dyDescent="0.2">
      <c r="B21" s="568" t="s">
        <v>343</v>
      </c>
      <c r="C21" s="468"/>
      <c r="D21" s="468"/>
      <c r="E21" s="468"/>
      <c r="F21" s="468"/>
      <c r="G21" s="468"/>
      <c r="H21" s="468"/>
      <c r="I21" s="468"/>
      <c r="J21" s="468"/>
      <c r="K21" s="468"/>
      <c r="L21" s="468"/>
      <c r="M21" s="468"/>
      <c r="N21" s="468"/>
      <c r="O21" s="468"/>
      <c r="P21" s="468"/>
      <c r="Q21" s="569"/>
      <c r="R21" s="563">
        <v>16391117</v>
      </c>
      <c r="S21" s="342"/>
      <c r="T21" s="342"/>
      <c r="U21" s="342"/>
      <c r="V21" s="342"/>
      <c r="W21" s="342"/>
      <c r="X21" s="342"/>
      <c r="Y21" s="564"/>
      <c r="Z21" s="565">
        <v>8.9</v>
      </c>
      <c r="AA21" s="565"/>
      <c r="AB21" s="565"/>
      <c r="AC21" s="565"/>
      <c r="AD21" s="566">
        <v>14237151</v>
      </c>
      <c r="AE21" s="566"/>
      <c r="AF21" s="566"/>
      <c r="AG21" s="566"/>
      <c r="AH21" s="566"/>
      <c r="AI21" s="566"/>
      <c r="AJ21" s="566"/>
      <c r="AK21" s="566"/>
      <c r="AL21" s="570">
        <v>15.3</v>
      </c>
      <c r="AM21" s="348"/>
      <c r="AN21" s="348"/>
      <c r="AO21" s="571"/>
      <c r="AP21" s="568" t="s">
        <v>373</v>
      </c>
      <c r="AQ21" s="583"/>
      <c r="AR21" s="583"/>
      <c r="AS21" s="583"/>
      <c r="AT21" s="583"/>
      <c r="AU21" s="583"/>
      <c r="AV21" s="583"/>
      <c r="AW21" s="583"/>
      <c r="AX21" s="583"/>
      <c r="AY21" s="583"/>
      <c r="AZ21" s="583"/>
      <c r="BA21" s="583"/>
      <c r="BB21" s="583"/>
      <c r="BC21" s="583"/>
      <c r="BD21" s="583"/>
      <c r="BE21" s="583"/>
      <c r="BF21" s="584"/>
      <c r="BG21" s="563">
        <v>29537</v>
      </c>
      <c r="BH21" s="342"/>
      <c r="BI21" s="342"/>
      <c r="BJ21" s="342"/>
      <c r="BK21" s="342"/>
      <c r="BL21" s="342"/>
      <c r="BM21" s="342"/>
      <c r="BN21" s="564"/>
      <c r="BO21" s="565">
        <v>0</v>
      </c>
      <c r="BP21" s="565"/>
      <c r="BQ21" s="565"/>
      <c r="BR21" s="565"/>
      <c r="BS21" s="566" t="s">
        <v>200</v>
      </c>
      <c r="BT21" s="566"/>
      <c r="BU21" s="566"/>
      <c r="BV21" s="566"/>
      <c r="BW21" s="566"/>
      <c r="BX21" s="566"/>
      <c r="BY21" s="566"/>
      <c r="BZ21" s="566"/>
      <c r="CA21" s="566"/>
      <c r="CB21" s="567"/>
      <c r="CD21" s="585"/>
      <c r="CE21" s="586"/>
      <c r="CF21" s="586"/>
      <c r="CG21" s="586"/>
      <c r="CH21" s="586"/>
      <c r="CI21" s="586"/>
      <c r="CJ21" s="586"/>
      <c r="CK21" s="586"/>
      <c r="CL21" s="586"/>
      <c r="CM21" s="586"/>
      <c r="CN21" s="586"/>
      <c r="CO21" s="586"/>
      <c r="CP21" s="586"/>
      <c r="CQ21" s="587"/>
      <c r="CR21" s="588"/>
      <c r="CS21" s="580"/>
      <c r="CT21" s="580"/>
      <c r="CU21" s="580"/>
      <c r="CV21" s="580"/>
      <c r="CW21" s="580"/>
      <c r="CX21" s="580"/>
      <c r="CY21" s="581"/>
      <c r="CZ21" s="589"/>
      <c r="DA21" s="589"/>
      <c r="DB21" s="589"/>
      <c r="DC21" s="589"/>
      <c r="DD21" s="579"/>
      <c r="DE21" s="580"/>
      <c r="DF21" s="580"/>
      <c r="DG21" s="580"/>
      <c r="DH21" s="580"/>
      <c r="DI21" s="580"/>
      <c r="DJ21" s="580"/>
      <c r="DK21" s="580"/>
      <c r="DL21" s="580"/>
      <c r="DM21" s="580"/>
      <c r="DN21" s="580"/>
      <c r="DO21" s="580"/>
      <c r="DP21" s="581"/>
      <c r="DQ21" s="579"/>
      <c r="DR21" s="580"/>
      <c r="DS21" s="580"/>
      <c r="DT21" s="580"/>
      <c r="DU21" s="580"/>
      <c r="DV21" s="580"/>
      <c r="DW21" s="580"/>
      <c r="DX21" s="580"/>
      <c r="DY21" s="580"/>
      <c r="DZ21" s="580"/>
      <c r="EA21" s="580"/>
      <c r="EB21" s="580"/>
      <c r="EC21" s="582"/>
    </row>
    <row r="22" spans="2:133" ht="11.25" customHeight="1" x14ac:dyDescent="0.2">
      <c r="B22" s="568" t="s">
        <v>296</v>
      </c>
      <c r="C22" s="468"/>
      <c r="D22" s="468"/>
      <c r="E22" s="468"/>
      <c r="F22" s="468"/>
      <c r="G22" s="468"/>
      <c r="H22" s="468"/>
      <c r="I22" s="468"/>
      <c r="J22" s="468"/>
      <c r="K22" s="468"/>
      <c r="L22" s="468"/>
      <c r="M22" s="468"/>
      <c r="N22" s="468"/>
      <c r="O22" s="468"/>
      <c r="P22" s="468"/>
      <c r="Q22" s="569"/>
      <c r="R22" s="563">
        <v>14237151</v>
      </c>
      <c r="S22" s="342"/>
      <c r="T22" s="342"/>
      <c r="U22" s="342"/>
      <c r="V22" s="342"/>
      <c r="W22" s="342"/>
      <c r="X22" s="342"/>
      <c r="Y22" s="564"/>
      <c r="Z22" s="565">
        <v>7.8</v>
      </c>
      <c r="AA22" s="565"/>
      <c r="AB22" s="565"/>
      <c r="AC22" s="565"/>
      <c r="AD22" s="566">
        <v>14237151</v>
      </c>
      <c r="AE22" s="566"/>
      <c r="AF22" s="566"/>
      <c r="AG22" s="566"/>
      <c r="AH22" s="566"/>
      <c r="AI22" s="566"/>
      <c r="AJ22" s="566"/>
      <c r="AK22" s="566"/>
      <c r="AL22" s="570">
        <v>15.3</v>
      </c>
      <c r="AM22" s="348"/>
      <c r="AN22" s="348"/>
      <c r="AO22" s="571"/>
      <c r="AP22" s="568" t="s">
        <v>375</v>
      </c>
      <c r="AQ22" s="583"/>
      <c r="AR22" s="583"/>
      <c r="AS22" s="583"/>
      <c r="AT22" s="583"/>
      <c r="AU22" s="583"/>
      <c r="AV22" s="583"/>
      <c r="AW22" s="583"/>
      <c r="AX22" s="583"/>
      <c r="AY22" s="583"/>
      <c r="AZ22" s="583"/>
      <c r="BA22" s="583"/>
      <c r="BB22" s="583"/>
      <c r="BC22" s="583"/>
      <c r="BD22" s="583"/>
      <c r="BE22" s="583"/>
      <c r="BF22" s="584"/>
      <c r="BG22" s="563">
        <v>2655079</v>
      </c>
      <c r="BH22" s="342"/>
      <c r="BI22" s="342"/>
      <c r="BJ22" s="342"/>
      <c r="BK22" s="342"/>
      <c r="BL22" s="342"/>
      <c r="BM22" s="342"/>
      <c r="BN22" s="564"/>
      <c r="BO22" s="565">
        <v>4.0999999999999996</v>
      </c>
      <c r="BP22" s="565"/>
      <c r="BQ22" s="565"/>
      <c r="BR22" s="565"/>
      <c r="BS22" s="566" t="s">
        <v>200</v>
      </c>
      <c r="BT22" s="566"/>
      <c r="BU22" s="566"/>
      <c r="BV22" s="566"/>
      <c r="BW22" s="566"/>
      <c r="BX22" s="566"/>
      <c r="BY22" s="566"/>
      <c r="BZ22" s="566"/>
      <c r="CA22" s="566"/>
      <c r="CB22" s="567"/>
      <c r="CD22" s="336" t="s">
        <v>376</v>
      </c>
      <c r="CE22" s="337"/>
      <c r="CF22" s="337"/>
      <c r="CG22" s="337"/>
      <c r="CH22" s="337"/>
      <c r="CI22" s="337"/>
      <c r="CJ22" s="337"/>
      <c r="CK22" s="337"/>
      <c r="CL22" s="337"/>
      <c r="CM22" s="337"/>
      <c r="CN22" s="337"/>
      <c r="CO22" s="337"/>
      <c r="CP22" s="337"/>
      <c r="CQ22" s="337"/>
      <c r="CR22" s="337"/>
      <c r="CS22" s="337"/>
      <c r="CT22" s="337"/>
      <c r="CU22" s="337"/>
      <c r="CV22" s="337"/>
      <c r="CW22" s="337"/>
      <c r="CX22" s="337"/>
      <c r="CY22" s="337"/>
      <c r="CZ22" s="337"/>
      <c r="DA22" s="337"/>
      <c r="DB22" s="337"/>
      <c r="DC22" s="337"/>
      <c r="DD22" s="337"/>
      <c r="DE22" s="337"/>
      <c r="DF22" s="337"/>
      <c r="DG22" s="337"/>
      <c r="DH22" s="337"/>
      <c r="DI22" s="337"/>
      <c r="DJ22" s="337"/>
      <c r="DK22" s="337"/>
      <c r="DL22" s="337"/>
      <c r="DM22" s="337"/>
      <c r="DN22" s="337"/>
      <c r="DO22" s="337"/>
      <c r="DP22" s="337"/>
      <c r="DQ22" s="337"/>
      <c r="DR22" s="337"/>
      <c r="DS22" s="337"/>
      <c r="DT22" s="337"/>
      <c r="DU22" s="337"/>
      <c r="DV22" s="337"/>
      <c r="DW22" s="337"/>
      <c r="DX22" s="337"/>
      <c r="DY22" s="337"/>
      <c r="DZ22" s="337"/>
      <c r="EA22" s="337"/>
      <c r="EB22" s="337"/>
      <c r="EC22" s="386"/>
    </row>
    <row r="23" spans="2:133" ht="11.25" customHeight="1" x14ac:dyDescent="0.2">
      <c r="B23" s="568" t="s">
        <v>293</v>
      </c>
      <c r="C23" s="468"/>
      <c r="D23" s="468"/>
      <c r="E23" s="468"/>
      <c r="F23" s="468"/>
      <c r="G23" s="468"/>
      <c r="H23" s="468"/>
      <c r="I23" s="468"/>
      <c r="J23" s="468"/>
      <c r="K23" s="468"/>
      <c r="L23" s="468"/>
      <c r="M23" s="468"/>
      <c r="N23" s="468"/>
      <c r="O23" s="468"/>
      <c r="P23" s="468"/>
      <c r="Q23" s="569"/>
      <c r="R23" s="563">
        <v>2153740</v>
      </c>
      <c r="S23" s="342"/>
      <c r="T23" s="342"/>
      <c r="U23" s="342"/>
      <c r="V23" s="342"/>
      <c r="W23" s="342"/>
      <c r="X23" s="342"/>
      <c r="Y23" s="564"/>
      <c r="Z23" s="565">
        <v>1.2</v>
      </c>
      <c r="AA23" s="565"/>
      <c r="AB23" s="565"/>
      <c r="AC23" s="565"/>
      <c r="AD23" s="566" t="s">
        <v>200</v>
      </c>
      <c r="AE23" s="566"/>
      <c r="AF23" s="566"/>
      <c r="AG23" s="566"/>
      <c r="AH23" s="566"/>
      <c r="AI23" s="566"/>
      <c r="AJ23" s="566"/>
      <c r="AK23" s="566"/>
      <c r="AL23" s="570" t="s">
        <v>200</v>
      </c>
      <c r="AM23" s="348"/>
      <c r="AN23" s="348"/>
      <c r="AO23" s="571"/>
      <c r="AP23" s="568" t="s">
        <v>123</v>
      </c>
      <c r="AQ23" s="583"/>
      <c r="AR23" s="583"/>
      <c r="AS23" s="583"/>
      <c r="AT23" s="583"/>
      <c r="AU23" s="583"/>
      <c r="AV23" s="583"/>
      <c r="AW23" s="583"/>
      <c r="AX23" s="583"/>
      <c r="AY23" s="583"/>
      <c r="AZ23" s="583"/>
      <c r="BA23" s="583"/>
      <c r="BB23" s="583"/>
      <c r="BC23" s="583"/>
      <c r="BD23" s="583"/>
      <c r="BE23" s="583"/>
      <c r="BF23" s="584"/>
      <c r="BG23" s="563">
        <v>3101470</v>
      </c>
      <c r="BH23" s="342"/>
      <c r="BI23" s="342"/>
      <c r="BJ23" s="342"/>
      <c r="BK23" s="342"/>
      <c r="BL23" s="342"/>
      <c r="BM23" s="342"/>
      <c r="BN23" s="564"/>
      <c r="BO23" s="565">
        <v>4.8</v>
      </c>
      <c r="BP23" s="565"/>
      <c r="BQ23" s="565"/>
      <c r="BR23" s="565"/>
      <c r="BS23" s="566" t="s">
        <v>200</v>
      </c>
      <c r="BT23" s="566"/>
      <c r="BU23" s="566"/>
      <c r="BV23" s="566"/>
      <c r="BW23" s="566"/>
      <c r="BX23" s="566"/>
      <c r="BY23" s="566"/>
      <c r="BZ23" s="566"/>
      <c r="CA23" s="566"/>
      <c r="CB23" s="567"/>
      <c r="CD23" s="336" t="s">
        <v>319</v>
      </c>
      <c r="CE23" s="337"/>
      <c r="CF23" s="337"/>
      <c r="CG23" s="337"/>
      <c r="CH23" s="337"/>
      <c r="CI23" s="337"/>
      <c r="CJ23" s="337"/>
      <c r="CK23" s="337"/>
      <c r="CL23" s="337"/>
      <c r="CM23" s="337"/>
      <c r="CN23" s="337"/>
      <c r="CO23" s="337"/>
      <c r="CP23" s="337"/>
      <c r="CQ23" s="386"/>
      <c r="CR23" s="336" t="s">
        <v>378</v>
      </c>
      <c r="CS23" s="337"/>
      <c r="CT23" s="337"/>
      <c r="CU23" s="337"/>
      <c r="CV23" s="337"/>
      <c r="CW23" s="337"/>
      <c r="CX23" s="337"/>
      <c r="CY23" s="386"/>
      <c r="CZ23" s="336" t="s">
        <v>382</v>
      </c>
      <c r="DA23" s="337"/>
      <c r="DB23" s="337"/>
      <c r="DC23" s="386"/>
      <c r="DD23" s="336" t="s">
        <v>299</v>
      </c>
      <c r="DE23" s="337"/>
      <c r="DF23" s="337"/>
      <c r="DG23" s="337"/>
      <c r="DH23" s="337"/>
      <c r="DI23" s="337"/>
      <c r="DJ23" s="337"/>
      <c r="DK23" s="386"/>
      <c r="DL23" s="590" t="s">
        <v>384</v>
      </c>
      <c r="DM23" s="591"/>
      <c r="DN23" s="591"/>
      <c r="DO23" s="591"/>
      <c r="DP23" s="591"/>
      <c r="DQ23" s="591"/>
      <c r="DR23" s="591"/>
      <c r="DS23" s="591"/>
      <c r="DT23" s="591"/>
      <c r="DU23" s="591"/>
      <c r="DV23" s="592"/>
      <c r="DW23" s="336" t="s">
        <v>385</v>
      </c>
      <c r="DX23" s="337"/>
      <c r="DY23" s="337"/>
      <c r="DZ23" s="337"/>
      <c r="EA23" s="337"/>
      <c r="EB23" s="337"/>
      <c r="EC23" s="386"/>
    </row>
    <row r="24" spans="2:133" ht="11.25" customHeight="1" x14ac:dyDescent="0.2">
      <c r="B24" s="568" t="s">
        <v>386</v>
      </c>
      <c r="C24" s="468"/>
      <c r="D24" s="468"/>
      <c r="E24" s="468"/>
      <c r="F24" s="468"/>
      <c r="G24" s="468"/>
      <c r="H24" s="468"/>
      <c r="I24" s="468"/>
      <c r="J24" s="468"/>
      <c r="K24" s="468"/>
      <c r="L24" s="468"/>
      <c r="M24" s="468"/>
      <c r="N24" s="468"/>
      <c r="O24" s="468"/>
      <c r="P24" s="468"/>
      <c r="Q24" s="569"/>
      <c r="R24" s="563">
        <v>226</v>
      </c>
      <c r="S24" s="342"/>
      <c r="T24" s="342"/>
      <c r="U24" s="342"/>
      <c r="V24" s="342"/>
      <c r="W24" s="342"/>
      <c r="X24" s="342"/>
      <c r="Y24" s="564"/>
      <c r="Z24" s="565">
        <v>0</v>
      </c>
      <c r="AA24" s="565"/>
      <c r="AB24" s="565"/>
      <c r="AC24" s="565"/>
      <c r="AD24" s="566" t="s">
        <v>200</v>
      </c>
      <c r="AE24" s="566"/>
      <c r="AF24" s="566"/>
      <c r="AG24" s="566"/>
      <c r="AH24" s="566"/>
      <c r="AI24" s="566"/>
      <c r="AJ24" s="566"/>
      <c r="AK24" s="566"/>
      <c r="AL24" s="570" t="s">
        <v>200</v>
      </c>
      <c r="AM24" s="348"/>
      <c r="AN24" s="348"/>
      <c r="AO24" s="571"/>
      <c r="AP24" s="568" t="s">
        <v>387</v>
      </c>
      <c r="AQ24" s="583"/>
      <c r="AR24" s="583"/>
      <c r="AS24" s="583"/>
      <c r="AT24" s="583"/>
      <c r="AU24" s="583"/>
      <c r="AV24" s="583"/>
      <c r="AW24" s="583"/>
      <c r="AX24" s="583"/>
      <c r="AY24" s="583"/>
      <c r="AZ24" s="583"/>
      <c r="BA24" s="583"/>
      <c r="BB24" s="583"/>
      <c r="BC24" s="583"/>
      <c r="BD24" s="583"/>
      <c r="BE24" s="583"/>
      <c r="BF24" s="584"/>
      <c r="BG24" s="563" t="s">
        <v>200</v>
      </c>
      <c r="BH24" s="342"/>
      <c r="BI24" s="342"/>
      <c r="BJ24" s="342"/>
      <c r="BK24" s="342"/>
      <c r="BL24" s="342"/>
      <c r="BM24" s="342"/>
      <c r="BN24" s="564"/>
      <c r="BO24" s="565" t="s">
        <v>200</v>
      </c>
      <c r="BP24" s="565"/>
      <c r="BQ24" s="565"/>
      <c r="BR24" s="565"/>
      <c r="BS24" s="566" t="s">
        <v>200</v>
      </c>
      <c r="BT24" s="566"/>
      <c r="BU24" s="566"/>
      <c r="BV24" s="566"/>
      <c r="BW24" s="566"/>
      <c r="BX24" s="566"/>
      <c r="BY24" s="566"/>
      <c r="BZ24" s="566"/>
      <c r="CA24" s="566"/>
      <c r="CB24" s="567"/>
      <c r="CD24" s="552" t="s">
        <v>388</v>
      </c>
      <c r="CE24" s="553"/>
      <c r="CF24" s="553"/>
      <c r="CG24" s="553"/>
      <c r="CH24" s="553"/>
      <c r="CI24" s="553"/>
      <c r="CJ24" s="553"/>
      <c r="CK24" s="553"/>
      <c r="CL24" s="553"/>
      <c r="CM24" s="553"/>
      <c r="CN24" s="553"/>
      <c r="CO24" s="553"/>
      <c r="CP24" s="553"/>
      <c r="CQ24" s="554"/>
      <c r="CR24" s="555">
        <v>85981440</v>
      </c>
      <c r="CS24" s="556"/>
      <c r="CT24" s="556"/>
      <c r="CU24" s="556"/>
      <c r="CV24" s="556"/>
      <c r="CW24" s="556"/>
      <c r="CX24" s="556"/>
      <c r="CY24" s="557"/>
      <c r="CZ24" s="560">
        <v>48.6</v>
      </c>
      <c r="DA24" s="561"/>
      <c r="DB24" s="561"/>
      <c r="DC24" s="572"/>
      <c r="DD24" s="593">
        <v>54179309</v>
      </c>
      <c r="DE24" s="556"/>
      <c r="DF24" s="556"/>
      <c r="DG24" s="556"/>
      <c r="DH24" s="556"/>
      <c r="DI24" s="556"/>
      <c r="DJ24" s="556"/>
      <c r="DK24" s="557"/>
      <c r="DL24" s="593">
        <v>49397959</v>
      </c>
      <c r="DM24" s="556"/>
      <c r="DN24" s="556"/>
      <c r="DO24" s="556"/>
      <c r="DP24" s="556"/>
      <c r="DQ24" s="556"/>
      <c r="DR24" s="556"/>
      <c r="DS24" s="556"/>
      <c r="DT24" s="556"/>
      <c r="DU24" s="556"/>
      <c r="DV24" s="557"/>
      <c r="DW24" s="560">
        <v>52.5</v>
      </c>
      <c r="DX24" s="561"/>
      <c r="DY24" s="561"/>
      <c r="DZ24" s="561"/>
      <c r="EA24" s="561"/>
      <c r="EB24" s="561"/>
      <c r="EC24" s="562"/>
    </row>
    <row r="25" spans="2:133" ht="11.25" customHeight="1" x14ac:dyDescent="0.2">
      <c r="B25" s="568" t="s">
        <v>83</v>
      </c>
      <c r="C25" s="468"/>
      <c r="D25" s="468"/>
      <c r="E25" s="468"/>
      <c r="F25" s="468"/>
      <c r="G25" s="468"/>
      <c r="H25" s="468"/>
      <c r="I25" s="468"/>
      <c r="J25" s="468"/>
      <c r="K25" s="468"/>
      <c r="L25" s="468"/>
      <c r="M25" s="468"/>
      <c r="N25" s="468"/>
      <c r="O25" s="468"/>
      <c r="P25" s="468"/>
      <c r="Q25" s="569"/>
      <c r="R25" s="563">
        <v>97729868</v>
      </c>
      <c r="S25" s="342"/>
      <c r="T25" s="342"/>
      <c r="U25" s="342"/>
      <c r="V25" s="342"/>
      <c r="W25" s="342"/>
      <c r="X25" s="342"/>
      <c r="Y25" s="564"/>
      <c r="Z25" s="565">
        <v>53.3</v>
      </c>
      <c r="AA25" s="565"/>
      <c r="AB25" s="565"/>
      <c r="AC25" s="565"/>
      <c r="AD25" s="566">
        <v>92474432</v>
      </c>
      <c r="AE25" s="566"/>
      <c r="AF25" s="566"/>
      <c r="AG25" s="566"/>
      <c r="AH25" s="566"/>
      <c r="AI25" s="566"/>
      <c r="AJ25" s="566"/>
      <c r="AK25" s="566"/>
      <c r="AL25" s="570">
        <v>99.3</v>
      </c>
      <c r="AM25" s="348"/>
      <c r="AN25" s="348"/>
      <c r="AO25" s="571"/>
      <c r="AP25" s="568" t="s">
        <v>275</v>
      </c>
      <c r="AQ25" s="583"/>
      <c r="AR25" s="583"/>
      <c r="AS25" s="583"/>
      <c r="AT25" s="583"/>
      <c r="AU25" s="583"/>
      <c r="AV25" s="583"/>
      <c r="AW25" s="583"/>
      <c r="AX25" s="583"/>
      <c r="AY25" s="583"/>
      <c r="AZ25" s="583"/>
      <c r="BA25" s="583"/>
      <c r="BB25" s="583"/>
      <c r="BC25" s="583"/>
      <c r="BD25" s="583"/>
      <c r="BE25" s="583"/>
      <c r="BF25" s="584"/>
      <c r="BG25" s="563" t="s">
        <v>200</v>
      </c>
      <c r="BH25" s="342"/>
      <c r="BI25" s="342"/>
      <c r="BJ25" s="342"/>
      <c r="BK25" s="342"/>
      <c r="BL25" s="342"/>
      <c r="BM25" s="342"/>
      <c r="BN25" s="564"/>
      <c r="BO25" s="565" t="s">
        <v>200</v>
      </c>
      <c r="BP25" s="565"/>
      <c r="BQ25" s="565"/>
      <c r="BR25" s="565"/>
      <c r="BS25" s="566" t="s">
        <v>200</v>
      </c>
      <c r="BT25" s="566"/>
      <c r="BU25" s="566"/>
      <c r="BV25" s="566"/>
      <c r="BW25" s="566"/>
      <c r="BX25" s="566"/>
      <c r="BY25" s="566"/>
      <c r="BZ25" s="566"/>
      <c r="CA25" s="566"/>
      <c r="CB25" s="567"/>
      <c r="CD25" s="568" t="s">
        <v>198</v>
      </c>
      <c r="CE25" s="468"/>
      <c r="CF25" s="468"/>
      <c r="CG25" s="468"/>
      <c r="CH25" s="468"/>
      <c r="CI25" s="468"/>
      <c r="CJ25" s="468"/>
      <c r="CK25" s="468"/>
      <c r="CL25" s="468"/>
      <c r="CM25" s="468"/>
      <c r="CN25" s="468"/>
      <c r="CO25" s="468"/>
      <c r="CP25" s="468"/>
      <c r="CQ25" s="569"/>
      <c r="CR25" s="563">
        <v>24866788</v>
      </c>
      <c r="CS25" s="594"/>
      <c r="CT25" s="594"/>
      <c r="CU25" s="594"/>
      <c r="CV25" s="594"/>
      <c r="CW25" s="594"/>
      <c r="CX25" s="594"/>
      <c r="CY25" s="595"/>
      <c r="CZ25" s="570">
        <v>14</v>
      </c>
      <c r="DA25" s="596"/>
      <c r="DB25" s="596"/>
      <c r="DC25" s="598"/>
      <c r="DD25" s="573">
        <v>23366403</v>
      </c>
      <c r="DE25" s="594"/>
      <c r="DF25" s="594"/>
      <c r="DG25" s="594"/>
      <c r="DH25" s="594"/>
      <c r="DI25" s="594"/>
      <c r="DJ25" s="594"/>
      <c r="DK25" s="595"/>
      <c r="DL25" s="573">
        <v>23342384</v>
      </c>
      <c r="DM25" s="594"/>
      <c r="DN25" s="594"/>
      <c r="DO25" s="594"/>
      <c r="DP25" s="594"/>
      <c r="DQ25" s="594"/>
      <c r="DR25" s="594"/>
      <c r="DS25" s="594"/>
      <c r="DT25" s="594"/>
      <c r="DU25" s="594"/>
      <c r="DV25" s="595"/>
      <c r="DW25" s="570">
        <v>24.8</v>
      </c>
      <c r="DX25" s="596"/>
      <c r="DY25" s="596"/>
      <c r="DZ25" s="596"/>
      <c r="EA25" s="596"/>
      <c r="EB25" s="596"/>
      <c r="EC25" s="597"/>
    </row>
    <row r="26" spans="2:133" ht="11.25" customHeight="1" x14ac:dyDescent="0.2">
      <c r="B26" s="568" t="s">
        <v>391</v>
      </c>
      <c r="C26" s="468"/>
      <c r="D26" s="468"/>
      <c r="E26" s="468"/>
      <c r="F26" s="468"/>
      <c r="G26" s="468"/>
      <c r="H26" s="468"/>
      <c r="I26" s="468"/>
      <c r="J26" s="468"/>
      <c r="K26" s="468"/>
      <c r="L26" s="468"/>
      <c r="M26" s="468"/>
      <c r="N26" s="468"/>
      <c r="O26" s="468"/>
      <c r="P26" s="468"/>
      <c r="Q26" s="569"/>
      <c r="R26" s="563">
        <v>66056</v>
      </c>
      <c r="S26" s="342"/>
      <c r="T26" s="342"/>
      <c r="U26" s="342"/>
      <c r="V26" s="342"/>
      <c r="W26" s="342"/>
      <c r="X26" s="342"/>
      <c r="Y26" s="564"/>
      <c r="Z26" s="565">
        <v>0</v>
      </c>
      <c r="AA26" s="565"/>
      <c r="AB26" s="565"/>
      <c r="AC26" s="565"/>
      <c r="AD26" s="566">
        <v>66056</v>
      </c>
      <c r="AE26" s="566"/>
      <c r="AF26" s="566"/>
      <c r="AG26" s="566"/>
      <c r="AH26" s="566"/>
      <c r="AI26" s="566"/>
      <c r="AJ26" s="566"/>
      <c r="AK26" s="566"/>
      <c r="AL26" s="570">
        <v>0.1</v>
      </c>
      <c r="AM26" s="348"/>
      <c r="AN26" s="348"/>
      <c r="AO26" s="571"/>
      <c r="AP26" s="568" t="s">
        <v>394</v>
      </c>
      <c r="AQ26" s="583"/>
      <c r="AR26" s="583"/>
      <c r="AS26" s="583"/>
      <c r="AT26" s="583"/>
      <c r="AU26" s="583"/>
      <c r="AV26" s="583"/>
      <c r="AW26" s="583"/>
      <c r="AX26" s="583"/>
      <c r="AY26" s="583"/>
      <c r="AZ26" s="583"/>
      <c r="BA26" s="583"/>
      <c r="BB26" s="583"/>
      <c r="BC26" s="583"/>
      <c r="BD26" s="583"/>
      <c r="BE26" s="583"/>
      <c r="BF26" s="584"/>
      <c r="BG26" s="563" t="s">
        <v>200</v>
      </c>
      <c r="BH26" s="342"/>
      <c r="BI26" s="342"/>
      <c r="BJ26" s="342"/>
      <c r="BK26" s="342"/>
      <c r="BL26" s="342"/>
      <c r="BM26" s="342"/>
      <c r="BN26" s="564"/>
      <c r="BO26" s="565" t="s">
        <v>200</v>
      </c>
      <c r="BP26" s="565"/>
      <c r="BQ26" s="565"/>
      <c r="BR26" s="565"/>
      <c r="BS26" s="566" t="s">
        <v>200</v>
      </c>
      <c r="BT26" s="566"/>
      <c r="BU26" s="566"/>
      <c r="BV26" s="566"/>
      <c r="BW26" s="566"/>
      <c r="BX26" s="566"/>
      <c r="BY26" s="566"/>
      <c r="BZ26" s="566"/>
      <c r="CA26" s="566"/>
      <c r="CB26" s="567"/>
      <c r="CD26" s="568" t="s">
        <v>126</v>
      </c>
      <c r="CE26" s="468"/>
      <c r="CF26" s="468"/>
      <c r="CG26" s="468"/>
      <c r="CH26" s="468"/>
      <c r="CI26" s="468"/>
      <c r="CJ26" s="468"/>
      <c r="CK26" s="468"/>
      <c r="CL26" s="468"/>
      <c r="CM26" s="468"/>
      <c r="CN26" s="468"/>
      <c r="CO26" s="468"/>
      <c r="CP26" s="468"/>
      <c r="CQ26" s="569"/>
      <c r="CR26" s="563">
        <v>14205382</v>
      </c>
      <c r="CS26" s="342"/>
      <c r="CT26" s="342"/>
      <c r="CU26" s="342"/>
      <c r="CV26" s="342"/>
      <c r="CW26" s="342"/>
      <c r="CX26" s="342"/>
      <c r="CY26" s="564"/>
      <c r="CZ26" s="570">
        <v>8</v>
      </c>
      <c r="DA26" s="596"/>
      <c r="DB26" s="596"/>
      <c r="DC26" s="598"/>
      <c r="DD26" s="573">
        <v>12947819</v>
      </c>
      <c r="DE26" s="342"/>
      <c r="DF26" s="342"/>
      <c r="DG26" s="342"/>
      <c r="DH26" s="342"/>
      <c r="DI26" s="342"/>
      <c r="DJ26" s="342"/>
      <c r="DK26" s="564"/>
      <c r="DL26" s="573" t="s">
        <v>200</v>
      </c>
      <c r="DM26" s="342"/>
      <c r="DN26" s="342"/>
      <c r="DO26" s="342"/>
      <c r="DP26" s="342"/>
      <c r="DQ26" s="342"/>
      <c r="DR26" s="342"/>
      <c r="DS26" s="342"/>
      <c r="DT26" s="342"/>
      <c r="DU26" s="342"/>
      <c r="DV26" s="564"/>
      <c r="DW26" s="570" t="s">
        <v>200</v>
      </c>
      <c r="DX26" s="596"/>
      <c r="DY26" s="596"/>
      <c r="DZ26" s="596"/>
      <c r="EA26" s="596"/>
      <c r="EB26" s="596"/>
      <c r="EC26" s="597"/>
    </row>
    <row r="27" spans="2:133" ht="11.25" customHeight="1" x14ac:dyDescent="0.2">
      <c r="B27" s="568" t="s">
        <v>158</v>
      </c>
      <c r="C27" s="468"/>
      <c r="D27" s="468"/>
      <c r="E27" s="468"/>
      <c r="F27" s="468"/>
      <c r="G27" s="468"/>
      <c r="H27" s="468"/>
      <c r="I27" s="468"/>
      <c r="J27" s="468"/>
      <c r="K27" s="468"/>
      <c r="L27" s="468"/>
      <c r="M27" s="468"/>
      <c r="N27" s="468"/>
      <c r="O27" s="468"/>
      <c r="P27" s="468"/>
      <c r="Q27" s="569"/>
      <c r="R27" s="563">
        <v>361479</v>
      </c>
      <c r="S27" s="342"/>
      <c r="T27" s="342"/>
      <c r="U27" s="342"/>
      <c r="V27" s="342"/>
      <c r="W27" s="342"/>
      <c r="X27" s="342"/>
      <c r="Y27" s="564"/>
      <c r="Z27" s="565">
        <v>0.2</v>
      </c>
      <c r="AA27" s="565"/>
      <c r="AB27" s="565"/>
      <c r="AC27" s="565"/>
      <c r="AD27" s="566">
        <v>150</v>
      </c>
      <c r="AE27" s="566"/>
      <c r="AF27" s="566"/>
      <c r="AG27" s="566"/>
      <c r="AH27" s="566"/>
      <c r="AI27" s="566"/>
      <c r="AJ27" s="566"/>
      <c r="AK27" s="566"/>
      <c r="AL27" s="570">
        <v>0</v>
      </c>
      <c r="AM27" s="348"/>
      <c r="AN27" s="348"/>
      <c r="AO27" s="571"/>
      <c r="AP27" s="568" t="s">
        <v>395</v>
      </c>
      <c r="AQ27" s="468"/>
      <c r="AR27" s="468"/>
      <c r="AS27" s="468"/>
      <c r="AT27" s="468"/>
      <c r="AU27" s="468"/>
      <c r="AV27" s="468"/>
      <c r="AW27" s="468"/>
      <c r="AX27" s="468"/>
      <c r="AY27" s="468"/>
      <c r="AZ27" s="468"/>
      <c r="BA27" s="468"/>
      <c r="BB27" s="468"/>
      <c r="BC27" s="468"/>
      <c r="BD27" s="468"/>
      <c r="BE27" s="468"/>
      <c r="BF27" s="569"/>
      <c r="BG27" s="563">
        <v>65228086</v>
      </c>
      <c r="BH27" s="342"/>
      <c r="BI27" s="342"/>
      <c r="BJ27" s="342"/>
      <c r="BK27" s="342"/>
      <c r="BL27" s="342"/>
      <c r="BM27" s="342"/>
      <c r="BN27" s="564"/>
      <c r="BO27" s="565">
        <v>100</v>
      </c>
      <c r="BP27" s="565"/>
      <c r="BQ27" s="565"/>
      <c r="BR27" s="565"/>
      <c r="BS27" s="566">
        <v>1734278</v>
      </c>
      <c r="BT27" s="566"/>
      <c r="BU27" s="566"/>
      <c r="BV27" s="566"/>
      <c r="BW27" s="566"/>
      <c r="BX27" s="566"/>
      <c r="BY27" s="566"/>
      <c r="BZ27" s="566"/>
      <c r="CA27" s="566"/>
      <c r="CB27" s="567"/>
      <c r="CD27" s="568" t="s">
        <v>221</v>
      </c>
      <c r="CE27" s="468"/>
      <c r="CF27" s="468"/>
      <c r="CG27" s="468"/>
      <c r="CH27" s="468"/>
      <c r="CI27" s="468"/>
      <c r="CJ27" s="468"/>
      <c r="CK27" s="468"/>
      <c r="CL27" s="468"/>
      <c r="CM27" s="468"/>
      <c r="CN27" s="468"/>
      <c r="CO27" s="468"/>
      <c r="CP27" s="468"/>
      <c r="CQ27" s="569"/>
      <c r="CR27" s="563">
        <v>47235132</v>
      </c>
      <c r="CS27" s="594"/>
      <c r="CT27" s="594"/>
      <c r="CU27" s="594"/>
      <c r="CV27" s="594"/>
      <c r="CW27" s="594"/>
      <c r="CX27" s="594"/>
      <c r="CY27" s="595"/>
      <c r="CZ27" s="570">
        <v>26.7</v>
      </c>
      <c r="DA27" s="596"/>
      <c r="DB27" s="596"/>
      <c r="DC27" s="598"/>
      <c r="DD27" s="573">
        <v>17156800</v>
      </c>
      <c r="DE27" s="594"/>
      <c r="DF27" s="594"/>
      <c r="DG27" s="594"/>
      <c r="DH27" s="594"/>
      <c r="DI27" s="594"/>
      <c r="DJ27" s="594"/>
      <c r="DK27" s="595"/>
      <c r="DL27" s="573">
        <v>12399469</v>
      </c>
      <c r="DM27" s="594"/>
      <c r="DN27" s="594"/>
      <c r="DO27" s="594"/>
      <c r="DP27" s="594"/>
      <c r="DQ27" s="594"/>
      <c r="DR27" s="594"/>
      <c r="DS27" s="594"/>
      <c r="DT27" s="594"/>
      <c r="DU27" s="594"/>
      <c r="DV27" s="595"/>
      <c r="DW27" s="570">
        <v>13.2</v>
      </c>
      <c r="DX27" s="596"/>
      <c r="DY27" s="596"/>
      <c r="DZ27" s="596"/>
      <c r="EA27" s="596"/>
      <c r="EB27" s="596"/>
      <c r="EC27" s="597"/>
    </row>
    <row r="28" spans="2:133" ht="11.25" customHeight="1" x14ac:dyDescent="0.2">
      <c r="B28" s="568" t="s">
        <v>317</v>
      </c>
      <c r="C28" s="468"/>
      <c r="D28" s="468"/>
      <c r="E28" s="468"/>
      <c r="F28" s="468"/>
      <c r="G28" s="468"/>
      <c r="H28" s="468"/>
      <c r="I28" s="468"/>
      <c r="J28" s="468"/>
      <c r="K28" s="468"/>
      <c r="L28" s="468"/>
      <c r="M28" s="468"/>
      <c r="N28" s="468"/>
      <c r="O28" s="468"/>
      <c r="P28" s="468"/>
      <c r="Q28" s="569"/>
      <c r="R28" s="563">
        <v>1658280</v>
      </c>
      <c r="S28" s="342"/>
      <c r="T28" s="342"/>
      <c r="U28" s="342"/>
      <c r="V28" s="342"/>
      <c r="W28" s="342"/>
      <c r="X28" s="342"/>
      <c r="Y28" s="564"/>
      <c r="Z28" s="565">
        <v>0.9</v>
      </c>
      <c r="AA28" s="565"/>
      <c r="AB28" s="565"/>
      <c r="AC28" s="565"/>
      <c r="AD28" s="566">
        <v>166310</v>
      </c>
      <c r="AE28" s="566"/>
      <c r="AF28" s="566"/>
      <c r="AG28" s="566"/>
      <c r="AH28" s="566"/>
      <c r="AI28" s="566"/>
      <c r="AJ28" s="566"/>
      <c r="AK28" s="566"/>
      <c r="AL28" s="570">
        <v>0.2</v>
      </c>
      <c r="AM28" s="348"/>
      <c r="AN28" s="348"/>
      <c r="AO28" s="571"/>
      <c r="AP28" s="568"/>
      <c r="AQ28" s="468"/>
      <c r="AR28" s="468"/>
      <c r="AS28" s="468"/>
      <c r="AT28" s="468"/>
      <c r="AU28" s="468"/>
      <c r="AV28" s="468"/>
      <c r="AW28" s="468"/>
      <c r="AX28" s="468"/>
      <c r="AY28" s="468"/>
      <c r="AZ28" s="468"/>
      <c r="BA28" s="468"/>
      <c r="BB28" s="468"/>
      <c r="BC28" s="468"/>
      <c r="BD28" s="468"/>
      <c r="BE28" s="468"/>
      <c r="BF28" s="569"/>
      <c r="BG28" s="563"/>
      <c r="BH28" s="342"/>
      <c r="BI28" s="342"/>
      <c r="BJ28" s="342"/>
      <c r="BK28" s="342"/>
      <c r="BL28" s="342"/>
      <c r="BM28" s="342"/>
      <c r="BN28" s="564"/>
      <c r="BO28" s="565"/>
      <c r="BP28" s="565"/>
      <c r="BQ28" s="565"/>
      <c r="BR28" s="565"/>
      <c r="BS28" s="573"/>
      <c r="BT28" s="342"/>
      <c r="BU28" s="342"/>
      <c r="BV28" s="342"/>
      <c r="BW28" s="342"/>
      <c r="BX28" s="342"/>
      <c r="BY28" s="342"/>
      <c r="BZ28" s="342"/>
      <c r="CA28" s="342"/>
      <c r="CB28" s="574"/>
      <c r="CD28" s="568" t="s">
        <v>389</v>
      </c>
      <c r="CE28" s="468"/>
      <c r="CF28" s="468"/>
      <c r="CG28" s="468"/>
      <c r="CH28" s="468"/>
      <c r="CI28" s="468"/>
      <c r="CJ28" s="468"/>
      <c r="CK28" s="468"/>
      <c r="CL28" s="468"/>
      <c r="CM28" s="468"/>
      <c r="CN28" s="468"/>
      <c r="CO28" s="468"/>
      <c r="CP28" s="468"/>
      <c r="CQ28" s="569"/>
      <c r="CR28" s="563">
        <v>13879520</v>
      </c>
      <c r="CS28" s="342"/>
      <c r="CT28" s="342"/>
      <c r="CU28" s="342"/>
      <c r="CV28" s="342"/>
      <c r="CW28" s="342"/>
      <c r="CX28" s="342"/>
      <c r="CY28" s="564"/>
      <c r="CZ28" s="570">
        <v>7.8</v>
      </c>
      <c r="DA28" s="596"/>
      <c r="DB28" s="596"/>
      <c r="DC28" s="598"/>
      <c r="DD28" s="573">
        <v>13656106</v>
      </c>
      <c r="DE28" s="342"/>
      <c r="DF28" s="342"/>
      <c r="DG28" s="342"/>
      <c r="DH28" s="342"/>
      <c r="DI28" s="342"/>
      <c r="DJ28" s="342"/>
      <c r="DK28" s="564"/>
      <c r="DL28" s="573">
        <v>13656106</v>
      </c>
      <c r="DM28" s="342"/>
      <c r="DN28" s="342"/>
      <c r="DO28" s="342"/>
      <c r="DP28" s="342"/>
      <c r="DQ28" s="342"/>
      <c r="DR28" s="342"/>
      <c r="DS28" s="342"/>
      <c r="DT28" s="342"/>
      <c r="DU28" s="342"/>
      <c r="DV28" s="564"/>
      <c r="DW28" s="570">
        <v>14.5</v>
      </c>
      <c r="DX28" s="596"/>
      <c r="DY28" s="596"/>
      <c r="DZ28" s="596"/>
      <c r="EA28" s="596"/>
      <c r="EB28" s="596"/>
      <c r="EC28" s="597"/>
    </row>
    <row r="29" spans="2:133" ht="11.25" customHeight="1" x14ac:dyDescent="0.2">
      <c r="B29" s="568" t="s">
        <v>20</v>
      </c>
      <c r="C29" s="468"/>
      <c r="D29" s="468"/>
      <c r="E29" s="468"/>
      <c r="F29" s="468"/>
      <c r="G29" s="468"/>
      <c r="H29" s="468"/>
      <c r="I29" s="468"/>
      <c r="J29" s="468"/>
      <c r="K29" s="468"/>
      <c r="L29" s="468"/>
      <c r="M29" s="468"/>
      <c r="N29" s="468"/>
      <c r="O29" s="468"/>
      <c r="P29" s="468"/>
      <c r="Q29" s="569"/>
      <c r="R29" s="563">
        <v>876473</v>
      </c>
      <c r="S29" s="342"/>
      <c r="T29" s="342"/>
      <c r="U29" s="342"/>
      <c r="V29" s="342"/>
      <c r="W29" s="342"/>
      <c r="X29" s="342"/>
      <c r="Y29" s="564"/>
      <c r="Z29" s="565">
        <v>0.5</v>
      </c>
      <c r="AA29" s="565"/>
      <c r="AB29" s="565"/>
      <c r="AC29" s="565"/>
      <c r="AD29" s="566" t="s">
        <v>200</v>
      </c>
      <c r="AE29" s="566"/>
      <c r="AF29" s="566"/>
      <c r="AG29" s="566"/>
      <c r="AH29" s="566"/>
      <c r="AI29" s="566"/>
      <c r="AJ29" s="566"/>
      <c r="AK29" s="566"/>
      <c r="AL29" s="570" t="s">
        <v>200</v>
      </c>
      <c r="AM29" s="348"/>
      <c r="AN29" s="348"/>
      <c r="AO29" s="571"/>
      <c r="AP29" s="585"/>
      <c r="AQ29" s="586"/>
      <c r="AR29" s="586"/>
      <c r="AS29" s="586"/>
      <c r="AT29" s="586"/>
      <c r="AU29" s="586"/>
      <c r="AV29" s="586"/>
      <c r="AW29" s="586"/>
      <c r="AX29" s="586"/>
      <c r="AY29" s="586"/>
      <c r="AZ29" s="586"/>
      <c r="BA29" s="586"/>
      <c r="BB29" s="586"/>
      <c r="BC29" s="586"/>
      <c r="BD29" s="586"/>
      <c r="BE29" s="586"/>
      <c r="BF29" s="587"/>
      <c r="BG29" s="563"/>
      <c r="BH29" s="342"/>
      <c r="BI29" s="342"/>
      <c r="BJ29" s="342"/>
      <c r="BK29" s="342"/>
      <c r="BL29" s="342"/>
      <c r="BM29" s="342"/>
      <c r="BN29" s="564"/>
      <c r="BO29" s="565"/>
      <c r="BP29" s="565"/>
      <c r="BQ29" s="565"/>
      <c r="BR29" s="565"/>
      <c r="BS29" s="566"/>
      <c r="BT29" s="566"/>
      <c r="BU29" s="566"/>
      <c r="BV29" s="566"/>
      <c r="BW29" s="566"/>
      <c r="BX29" s="566"/>
      <c r="BY29" s="566"/>
      <c r="BZ29" s="566"/>
      <c r="CA29" s="566"/>
      <c r="CB29" s="567"/>
      <c r="CD29" s="534" t="s">
        <v>175</v>
      </c>
      <c r="CE29" s="455"/>
      <c r="CF29" s="568" t="s">
        <v>24</v>
      </c>
      <c r="CG29" s="468"/>
      <c r="CH29" s="468"/>
      <c r="CI29" s="468"/>
      <c r="CJ29" s="468"/>
      <c r="CK29" s="468"/>
      <c r="CL29" s="468"/>
      <c r="CM29" s="468"/>
      <c r="CN29" s="468"/>
      <c r="CO29" s="468"/>
      <c r="CP29" s="468"/>
      <c r="CQ29" s="569"/>
      <c r="CR29" s="563">
        <v>13877895</v>
      </c>
      <c r="CS29" s="594"/>
      <c r="CT29" s="594"/>
      <c r="CU29" s="594"/>
      <c r="CV29" s="594"/>
      <c r="CW29" s="594"/>
      <c r="CX29" s="594"/>
      <c r="CY29" s="595"/>
      <c r="CZ29" s="570">
        <v>7.8</v>
      </c>
      <c r="DA29" s="596"/>
      <c r="DB29" s="596"/>
      <c r="DC29" s="598"/>
      <c r="DD29" s="573">
        <v>13654481</v>
      </c>
      <c r="DE29" s="594"/>
      <c r="DF29" s="594"/>
      <c r="DG29" s="594"/>
      <c r="DH29" s="594"/>
      <c r="DI29" s="594"/>
      <c r="DJ29" s="594"/>
      <c r="DK29" s="595"/>
      <c r="DL29" s="573">
        <v>13654481</v>
      </c>
      <c r="DM29" s="594"/>
      <c r="DN29" s="594"/>
      <c r="DO29" s="594"/>
      <c r="DP29" s="594"/>
      <c r="DQ29" s="594"/>
      <c r="DR29" s="594"/>
      <c r="DS29" s="594"/>
      <c r="DT29" s="594"/>
      <c r="DU29" s="594"/>
      <c r="DV29" s="595"/>
      <c r="DW29" s="570">
        <v>14.5</v>
      </c>
      <c r="DX29" s="596"/>
      <c r="DY29" s="596"/>
      <c r="DZ29" s="596"/>
      <c r="EA29" s="596"/>
      <c r="EB29" s="596"/>
      <c r="EC29" s="597"/>
    </row>
    <row r="30" spans="2:133" ht="11.25" customHeight="1" x14ac:dyDescent="0.2">
      <c r="B30" s="568" t="s">
        <v>344</v>
      </c>
      <c r="C30" s="468"/>
      <c r="D30" s="468"/>
      <c r="E30" s="468"/>
      <c r="F30" s="468"/>
      <c r="G30" s="468"/>
      <c r="H30" s="468"/>
      <c r="I30" s="468"/>
      <c r="J30" s="468"/>
      <c r="K30" s="468"/>
      <c r="L30" s="468"/>
      <c r="M30" s="468"/>
      <c r="N30" s="468"/>
      <c r="O30" s="468"/>
      <c r="P30" s="468"/>
      <c r="Q30" s="569"/>
      <c r="R30" s="563">
        <v>33379925</v>
      </c>
      <c r="S30" s="342"/>
      <c r="T30" s="342"/>
      <c r="U30" s="342"/>
      <c r="V30" s="342"/>
      <c r="W30" s="342"/>
      <c r="X30" s="342"/>
      <c r="Y30" s="564"/>
      <c r="Z30" s="565">
        <v>18.2</v>
      </c>
      <c r="AA30" s="565"/>
      <c r="AB30" s="565"/>
      <c r="AC30" s="565"/>
      <c r="AD30" s="566" t="s">
        <v>200</v>
      </c>
      <c r="AE30" s="566"/>
      <c r="AF30" s="566"/>
      <c r="AG30" s="566"/>
      <c r="AH30" s="566"/>
      <c r="AI30" s="566"/>
      <c r="AJ30" s="566"/>
      <c r="AK30" s="566"/>
      <c r="AL30" s="570" t="s">
        <v>200</v>
      </c>
      <c r="AM30" s="348"/>
      <c r="AN30" s="348"/>
      <c r="AO30" s="571"/>
      <c r="AP30" s="336" t="s">
        <v>319</v>
      </c>
      <c r="AQ30" s="337"/>
      <c r="AR30" s="337"/>
      <c r="AS30" s="337"/>
      <c r="AT30" s="337"/>
      <c r="AU30" s="337"/>
      <c r="AV30" s="337"/>
      <c r="AW30" s="337"/>
      <c r="AX30" s="337"/>
      <c r="AY30" s="337"/>
      <c r="AZ30" s="337"/>
      <c r="BA30" s="337"/>
      <c r="BB30" s="337"/>
      <c r="BC30" s="337"/>
      <c r="BD30" s="337"/>
      <c r="BE30" s="337"/>
      <c r="BF30" s="386"/>
      <c r="BG30" s="336" t="s">
        <v>187</v>
      </c>
      <c r="BH30" s="599"/>
      <c r="BI30" s="599"/>
      <c r="BJ30" s="599"/>
      <c r="BK30" s="599"/>
      <c r="BL30" s="599"/>
      <c r="BM30" s="599"/>
      <c r="BN30" s="599"/>
      <c r="BO30" s="599"/>
      <c r="BP30" s="599"/>
      <c r="BQ30" s="600"/>
      <c r="BR30" s="336" t="s">
        <v>397</v>
      </c>
      <c r="BS30" s="599"/>
      <c r="BT30" s="599"/>
      <c r="BU30" s="599"/>
      <c r="BV30" s="599"/>
      <c r="BW30" s="599"/>
      <c r="BX30" s="599"/>
      <c r="BY30" s="599"/>
      <c r="BZ30" s="599"/>
      <c r="CA30" s="599"/>
      <c r="CB30" s="600"/>
      <c r="CD30" s="535"/>
      <c r="CE30" s="458"/>
      <c r="CF30" s="568" t="s">
        <v>398</v>
      </c>
      <c r="CG30" s="468"/>
      <c r="CH30" s="468"/>
      <c r="CI30" s="468"/>
      <c r="CJ30" s="468"/>
      <c r="CK30" s="468"/>
      <c r="CL30" s="468"/>
      <c r="CM30" s="468"/>
      <c r="CN30" s="468"/>
      <c r="CO30" s="468"/>
      <c r="CP30" s="468"/>
      <c r="CQ30" s="569"/>
      <c r="CR30" s="563">
        <v>13115749</v>
      </c>
      <c r="CS30" s="342"/>
      <c r="CT30" s="342"/>
      <c r="CU30" s="342"/>
      <c r="CV30" s="342"/>
      <c r="CW30" s="342"/>
      <c r="CX30" s="342"/>
      <c r="CY30" s="564"/>
      <c r="CZ30" s="570">
        <v>7.4</v>
      </c>
      <c r="DA30" s="596"/>
      <c r="DB30" s="596"/>
      <c r="DC30" s="598"/>
      <c r="DD30" s="573">
        <v>12900204</v>
      </c>
      <c r="DE30" s="342"/>
      <c r="DF30" s="342"/>
      <c r="DG30" s="342"/>
      <c r="DH30" s="342"/>
      <c r="DI30" s="342"/>
      <c r="DJ30" s="342"/>
      <c r="DK30" s="564"/>
      <c r="DL30" s="573">
        <v>12900204</v>
      </c>
      <c r="DM30" s="342"/>
      <c r="DN30" s="342"/>
      <c r="DO30" s="342"/>
      <c r="DP30" s="342"/>
      <c r="DQ30" s="342"/>
      <c r="DR30" s="342"/>
      <c r="DS30" s="342"/>
      <c r="DT30" s="342"/>
      <c r="DU30" s="342"/>
      <c r="DV30" s="564"/>
      <c r="DW30" s="570">
        <v>13.7</v>
      </c>
      <c r="DX30" s="596"/>
      <c r="DY30" s="596"/>
      <c r="DZ30" s="596"/>
      <c r="EA30" s="596"/>
      <c r="EB30" s="596"/>
      <c r="EC30" s="597"/>
    </row>
    <row r="31" spans="2:133" ht="11.25" customHeight="1" x14ac:dyDescent="0.2">
      <c r="B31" s="576" t="s">
        <v>56</v>
      </c>
      <c r="C31" s="577"/>
      <c r="D31" s="577"/>
      <c r="E31" s="577"/>
      <c r="F31" s="577"/>
      <c r="G31" s="577"/>
      <c r="H31" s="577"/>
      <c r="I31" s="577"/>
      <c r="J31" s="577"/>
      <c r="K31" s="577"/>
      <c r="L31" s="577"/>
      <c r="M31" s="577"/>
      <c r="N31" s="577"/>
      <c r="O31" s="577"/>
      <c r="P31" s="577"/>
      <c r="Q31" s="578"/>
      <c r="R31" s="563">
        <v>24887</v>
      </c>
      <c r="S31" s="342"/>
      <c r="T31" s="342"/>
      <c r="U31" s="342"/>
      <c r="V31" s="342"/>
      <c r="W31" s="342"/>
      <c r="X31" s="342"/>
      <c r="Y31" s="564"/>
      <c r="Z31" s="565">
        <v>0</v>
      </c>
      <c r="AA31" s="565"/>
      <c r="AB31" s="565"/>
      <c r="AC31" s="565"/>
      <c r="AD31" s="566">
        <v>24887</v>
      </c>
      <c r="AE31" s="566"/>
      <c r="AF31" s="566"/>
      <c r="AG31" s="566"/>
      <c r="AH31" s="566"/>
      <c r="AI31" s="566"/>
      <c r="AJ31" s="566"/>
      <c r="AK31" s="566"/>
      <c r="AL31" s="570">
        <v>0</v>
      </c>
      <c r="AM31" s="348"/>
      <c r="AN31" s="348"/>
      <c r="AO31" s="571"/>
      <c r="AP31" s="526" t="s">
        <v>9</v>
      </c>
      <c r="AQ31" s="527"/>
      <c r="AR31" s="527"/>
      <c r="AS31" s="527"/>
      <c r="AT31" s="646" t="s">
        <v>399</v>
      </c>
      <c r="AU31" s="42"/>
      <c r="AV31" s="42"/>
      <c r="AW31" s="42"/>
      <c r="AX31" s="552" t="s">
        <v>277</v>
      </c>
      <c r="AY31" s="553"/>
      <c r="AZ31" s="553"/>
      <c r="BA31" s="553"/>
      <c r="BB31" s="553"/>
      <c r="BC31" s="553"/>
      <c r="BD31" s="553"/>
      <c r="BE31" s="553"/>
      <c r="BF31" s="554"/>
      <c r="BG31" s="601">
        <v>99.7</v>
      </c>
      <c r="BH31" s="602"/>
      <c r="BI31" s="602"/>
      <c r="BJ31" s="602"/>
      <c r="BK31" s="602"/>
      <c r="BL31" s="602"/>
      <c r="BM31" s="561">
        <v>99.4</v>
      </c>
      <c r="BN31" s="602"/>
      <c r="BO31" s="602"/>
      <c r="BP31" s="602"/>
      <c r="BQ31" s="603"/>
      <c r="BR31" s="601">
        <v>99.8</v>
      </c>
      <c r="BS31" s="602"/>
      <c r="BT31" s="602"/>
      <c r="BU31" s="602"/>
      <c r="BV31" s="602"/>
      <c r="BW31" s="602"/>
      <c r="BX31" s="561">
        <v>99.4</v>
      </c>
      <c r="BY31" s="602"/>
      <c r="BZ31" s="602"/>
      <c r="CA31" s="602"/>
      <c r="CB31" s="603"/>
      <c r="CD31" s="535"/>
      <c r="CE31" s="458"/>
      <c r="CF31" s="568" t="s">
        <v>318</v>
      </c>
      <c r="CG31" s="468"/>
      <c r="CH31" s="468"/>
      <c r="CI31" s="468"/>
      <c r="CJ31" s="468"/>
      <c r="CK31" s="468"/>
      <c r="CL31" s="468"/>
      <c r="CM31" s="468"/>
      <c r="CN31" s="468"/>
      <c r="CO31" s="468"/>
      <c r="CP31" s="468"/>
      <c r="CQ31" s="569"/>
      <c r="CR31" s="563">
        <v>762146</v>
      </c>
      <c r="CS31" s="594"/>
      <c r="CT31" s="594"/>
      <c r="CU31" s="594"/>
      <c r="CV31" s="594"/>
      <c r="CW31" s="594"/>
      <c r="CX31" s="594"/>
      <c r="CY31" s="595"/>
      <c r="CZ31" s="570">
        <v>0.4</v>
      </c>
      <c r="DA31" s="596"/>
      <c r="DB31" s="596"/>
      <c r="DC31" s="598"/>
      <c r="DD31" s="573">
        <v>754277</v>
      </c>
      <c r="DE31" s="594"/>
      <c r="DF31" s="594"/>
      <c r="DG31" s="594"/>
      <c r="DH31" s="594"/>
      <c r="DI31" s="594"/>
      <c r="DJ31" s="594"/>
      <c r="DK31" s="595"/>
      <c r="DL31" s="573">
        <v>754277</v>
      </c>
      <c r="DM31" s="594"/>
      <c r="DN31" s="594"/>
      <c r="DO31" s="594"/>
      <c r="DP31" s="594"/>
      <c r="DQ31" s="594"/>
      <c r="DR31" s="594"/>
      <c r="DS31" s="594"/>
      <c r="DT31" s="594"/>
      <c r="DU31" s="594"/>
      <c r="DV31" s="595"/>
      <c r="DW31" s="570">
        <v>0.8</v>
      </c>
      <c r="DX31" s="596"/>
      <c r="DY31" s="596"/>
      <c r="DZ31" s="596"/>
      <c r="EA31" s="596"/>
      <c r="EB31" s="596"/>
      <c r="EC31" s="597"/>
    </row>
    <row r="32" spans="2:133" ht="11.25" customHeight="1" x14ac:dyDescent="0.2">
      <c r="B32" s="568" t="s">
        <v>400</v>
      </c>
      <c r="C32" s="468"/>
      <c r="D32" s="468"/>
      <c r="E32" s="468"/>
      <c r="F32" s="468"/>
      <c r="G32" s="468"/>
      <c r="H32" s="468"/>
      <c r="I32" s="468"/>
      <c r="J32" s="468"/>
      <c r="K32" s="468"/>
      <c r="L32" s="468"/>
      <c r="M32" s="468"/>
      <c r="N32" s="468"/>
      <c r="O32" s="468"/>
      <c r="P32" s="468"/>
      <c r="Q32" s="569"/>
      <c r="R32" s="563">
        <v>12206338</v>
      </c>
      <c r="S32" s="342"/>
      <c r="T32" s="342"/>
      <c r="U32" s="342"/>
      <c r="V32" s="342"/>
      <c r="W32" s="342"/>
      <c r="X32" s="342"/>
      <c r="Y32" s="564"/>
      <c r="Z32" s="565">
        <v>6.7</v>
      </c>
      <c r="AA32" s="565"/>
      <c r="AB32" s="565"/>
      <c r="AC32" s="565"/>
      <c r="AD32" s="566" t="s">
        <v>200</v>
      </c>
      <c r="AE32" s="566"/>
      <c r="AF32" s="566"/>
      <c r="AG32" s="566"/>
      <c r="AH32" s="566"/>
      <c r="AI32" s="566"/>
      <c r="AJ32" s="566"/>
      <c r="AK32" s="566"/>
      <c r="AL32" s="570" t="s">
        <v>200</v>
      </c>
      <c r="AM32" s="348"/>
      <c r="AN32" s="348"/>
      <c r="AO32" s="571"/>
      <c r="AP32" s="645"/>
      <c r="AQ32" s="513"/>
      <c r="AR32" s="513"/>
      <c r="AS32" s="513"/>
      <c r="AT32" s="647"/>
      <c r="AU32" s="1" t="s">
        <v>251</v>
      </c>
      <c r="AX32" s="568" t="s">
        <v>379</v>
      </c>
      <c r="AY32" s="468"/>
      <c r="AZ32" s="468"/>
      <c r="BA32" s="468"/>
      <c r="BB32" s="468"/>
      <c r="BC32" s="468"/>
      <c r="BD32" s="468"/>
      <c r="BE32" s="468"/>
      <c r="BF32" s="569"/>
      <c r="BG32" s="604">
        <v>99.5</v>
      </c>
      <c r="BH32" s="594"/>
      <c r="BI32" s="594"/>
      <c r="BJ32" s="594"/>
      <c r="BK32" s="594"/>
      <c r="BL32" s="594"/>
      <c r="BM32" s="348">
        <v>99.2</v>
      </c>
      <c r="BN32" s="594"/>
      <c r="BO32" s="594"/>
      <c r="BP32" s="594"/>
      <c r="BQ32" s="605"/>
      <c r="BR32" s="604">
        <v>99.7</v>
      </c>
      <c r="BS32" s="594"/>
      <c r="BT32" s="594"/>
      <c r="BU32" s="594"/>
      <c r="BV32" s="594"/>
      <c r="BW32" s="594"/>
      <c r="BX32" s="348">
        <v>99.3</v>
      </c>
      <c r="BY32" s="594"/>
      <c r="BZ32" s="594"/>
      <c r="CA32" s="594"/>
      <c r="CB32" s="605"/>
      <c r="CD32" s="536"/>
      <c r="CE32" s="538"/>
      <c r="CF32" s="568" t="s">
        <v>402</v>
      </c>
      <c r="CG32" s="468"/>
      <c r="CH32" s="468"/>
      <c r="CI32" s="468"/>
      <c r="CJ32" s="468"/>
      <c r="CK32" s="468"/>
      <c r="CL32" s="468"/>
      <c r="CM32" s="468"/>
      <c r="CN32" s="468"/>
      <c r="CO32" s="468"/>
      <c r="CP32" s="468"/>
      <c r="CQ32" s="569"/>
      <c r="CR32" s="563">
        <v>1625</v>
      </c>
      <c r="CS32" s="342"/>
      <c r="CT32" s="342"/>
      <c r="CU32" s="342"/>
      <c r="CV32" s="342"/>
      <c r="CW32" s="342"/>
      <c r="CX32" s="342"/>
      <c r="CY32" s="564"/>
      <c r="CZ32" s="570">
        <v>0</v>
      </c>
      <c r="DA32" s="596"/>
      <c r="DB32" s="596"/>
      <c r="DC32" s="598"/>
      <c r="DD32" s="573">
        <v>1625</v>
      </c>
      <c r="DE32" s="342"/>
      <c r="DF32" s="342"/>
      <c r="DG32" s="342"/>
      <c r="DH32" s="342"/>
      <c r="DI32" s="342"/>
      <c r="DJ32" s="342"/>
      <c r="DK32" s="564"/>
      <c r="DL32" s="573">
        <v>1625</v>
      </c>
      <c r="DM32" s="342"/>
      <c r="DN32" s="342"/>
      <c r="DO32" s="342"/>
      <c r="DP32" s="342"/>
      <c r="DQ32" s="342"/>
      <c r="DR32" s="342"/>
      <c r="DS32" s="342"/>
      <c r="DT32" s="342"/>
      <c r="DU32" s="342"/>
      <c r="DV32" s="564"/>
      <c r="DW32" s="570">
        <v>0</v>
      </c>
      <c r="DX32" s="596"/>
      <c r="DY32" s="596"/>
      <c r="DZ32" s="596"/>
      <c r="EA32" s="596"/>
      <c r="EB32" s="596"/>
      <c r="EC32" s="597"/>
    </row>
    <row r="33" spans="2:133" ht="11.25" customHeight="1" x14ac:dyDescent="0.2">
      <c r="B33" s="568" t="s">
        <v>237</v>
      </c>
      <c r="C33" s="468"/>
      <c r="D33" s="468"/>
      <c r="E33" s="468"/>
      <c r="F33" s="468"/>
      <c r="G33" s="468"/>
      <c r="H33" s="468"/>
      <c r="I33" s="468"/>
      <c r="J33" s="468"/>
      <c r="K33" s="468"/>
      <c r="L33" s="468"/>
      <c r="M33" s="468"/>
      <c r="N33" s="468"/>
      <c r="O33" s="468"/>
      <c r="P33" s="468"/>
      <c r="Q33" s="569"/>
      <c r="R33" s="563">
        <v>197321</v>
      </c>
      <c r="S33" s="342"/>
      <c r="T33" s="342"/>
      <c r="U33" s="342"/>
      <c r="V33" s="342"/>
      <c r="W33" s="342"/>
      <c r="X33" s="342"/>
      <c r="Y33" s="564"/>
      <c r="Z33" s="565">
        <v>0.1</v>
      </c>
      <c r="AA33" s="565"/>
      <c r="AB33" s="565"/>
      <c r="AC33" s="565"/>
      <c r="AD33" s="566">
        <v>127502</v>
      </c>
      <c r="AE33" s="566"/>
      <c r="AF33" s="566"/>
      <c r="AG33" s="566"/>
      <c r="AH33" s="566"/>
      <c r="AI33" s="566"/>
      <c r="AJ33" s="566"/>
      <c r="AK33" s="566"/>
      <c r="AL33" s="570">
        <v>0.1</v>
      </c>
      <c r="AM33" s="348"/>
      <c r="AN33" s="348"/>
      <c r="AO33" s="571"/>
      <c r="AP33" s="529"/>
      <c r="AQ33" s="530"/>
      <c r="AR33" s="530"/>
      <c r="AS33" s="530"/>
      <c r="AT33" s="648"/>
      <c r="AU33" s="43"/>
      <c r="AV33" s="43"/>
      <c r="AW33" s="43"/>
      <c r="AX33" s="585" t="s">
        <v>162</v>
      </c>
      <c r="AY33" s="586"/>
      <c r="AZ33" s="586"/>
      <c r="BA33" s="586"/>
      <c r="BB33" s="586"/>
      <c r="BC33" s="586"/>
      <c r="BD33" s="586"/>
      <c r="BE33" s="586"/>
      <c r="BF33" s="587"/>
      <c r="BG33" s="606">
        <v>99.8</v>
      </c>
      <c r="BH33" s="607"/>
      <c r="BI33" s="607"/>
      <c r="BJ33" s="607"/>
      <c r="BK33" s="607"/>
      <c r="BL33" s="607"/>
      <c r="BM33" s="608">
        <v>99.6</v>
      </c>
      <c r="BN33" s="607"/>
      <c r="BO33" s="607"/>
      <c r="BP33" s="607"/>
      <c r="BQ33" s="609"/>
      <c r="BR33" s="606">
        <v>99.9</v>
      </c>
      <c r="BS33" s="607"/>
      <c r="BT33" s="607"/>
      <c r="BU33" s="607"/>
      <c r="BV33" s="607"/>
      <c r="BW33" s="607"/>
      <c r="BX33" s="608">
        <v>99.6</v>
      </c>
      <c r="BY33" s="607"/>
      <c r="BZ33" s="607"/>
      <c r="CA33" s="607"/>
      <c r="CB33" s="609"/>
      <c r="CD33" s="568" t="s">
        <v>403</v>
      </c>
      <c r="CE33" s="468"/>
      <c r="CF33" s="468"/>
      <c r="CG33" s="468"/>
      <c r="CH33" s="468"/>
      <c r="CI33" s="468"/>
      <c r="CJ33" s="468"/>
      <c r="CK33" s="468"/>
      <c r="CL33" s="468"/>
      <c r="CM33" s="468"/>
      <c r="CN33" s="468"/>
      <c r="CO33" s="468"/>
      <c r="CP33" s="468"/>
      <c r="CQ33" s="569"/>
      <c r="CR33" s="563">
        <v>69807405</v>
      </c>
      <c r="CS33" s="594"/>
      <c r="CT33" s="594"/>
      <c r="CU33" s="594"/>
      <c r="CV33" s="594"/>
      <c r="CW33" s="594"/>
      <c r="CX33" s="594"/>
      <c r="CY33" s="595"/>
      <c r="CZ33" s="570">
        <v>39.4</v>
      </c>
      <c r="DA33" s="596"/>
      <c r="DB33" s="596"/>
      <c r="DC33" s="598"/>
      <c r="DD33" s="573">
        <v>48489476</v>
      </c>
      <c r="DE33" s="594"/>
      <c r="DF33" s="594"/>
      <c r="DG33" s="594"/>
      <c r="DH33" s="594"/>
      <c r="DI33" s="594"/>
      <c r="DJ33" s="594"/>
      <c r="DK33" s="595"/>
      <c r="DL33" s="573">
        <v>42098838</v>
      </c>
      <c r="DM33" s="594"/>
      <c r="DN33" s="594"/>
      <c r="DO33" s="594"/>
      <c r="DP33" s="594"/>
      <c r="DQ33" s="594"/>
      <c r="DR33" s="594"/>
      <c r="DS33" s="594"/>
      <c r="DT33" s="594"/>
      <c r="DU33" s="594"/>
      <c r="DV33" s="595"/>
      <c r="DW33" s="570">
        <v>44.8</v>
      </c>
      <c r="DX33" s="596"/>
      <c r="DY33" s="596"/>
      <c r="DZ33" s="596"/>
      <c r="EA33" s="596"/>
      <c r="EB33" s="596"/>
      <c r="EC33" s="597"/>
    </row>
    <row r="34" spans="2:133" ht="11.25" customHeight="1" x14ac:dyDescent="0.2">
      <c r="B34" s="568" t="s">
        <v>149</v>
      </c>
      <c r="C34" s="468"/>
      <c r="D34" s="468"/>
      <c r="E34" s="468"/>
      <c r="F34" s="468"/>
      <c r="G34" s="468"/>
      <c r="H34" s="468"/>
      <c r="I34" s="468"/>
      <c r="J34" s="468"/>
      <c r="K34" s="468"/>
      <c r="L34" s="468"/>
      <c r="M34" s="468"/>
      <c r="N34" s="468"/>
      <c r="O34" s="468"/>
      <c r="P34" s="468"/>
      <c r="Q34" s="569"/>
      <c r="R34" s="563">
        <v>1008669</v>
      </c>
      <c r="S34" s="342"/>
      <c r="T34" s="342"/>
      <c r="U34" s="342"/>
      <c r="V34" s="342"/>
      <c r="W34" s="342"/>
      <c r="X34" s="342"/>
      <c r="Y34" s="564"/>
      <c r="Z34" s="565">
        <v>0.5</v>
      </c>
      <c r="AA34" s="565"/>
      <c r="AB34" s="565"/>
      <c r="AC34" s="565"/>
      <c r="AD34" s="566" t="s">
        <v>200</v>
      </c>
      <c r="AE34" s="566"/>
      <c r="AF34" s="566"/>
      <c r="AG34" s="566"/>
      <c r="AH34" s="566"/>
      <c r="AI34" s="566"/>
      <c r="AJ34" s="566"/>
      <c r="AK34" s="566"/>
      <c r="AL34" s="570" t="s">
        <v>200</v>
      </c>
      <c r="AM34" s="348"/>
      <c r="AN34" s="348"/>
      <c r="AO34" s="571"/>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8" t="s">
        <v>406</v>
      </c>
      <c r="CE34" s="468"/>
      <c r="CF34" s="468"/>
      <c r="CG34" s="468"/>
      <c r="CH34" s="468"/>
      <c r="CI34" s="468"/>
      <c r="CJ34" s="468"/>
      <c r="CK34" s="468"/>
      <c r="CL34" s="468"/>
      <c r="CM34" s="468"/>
      <c r="CN34" s="468"/>
      <c r="CO34" s="468"/>
      <c r="CP34" s="468"/>
      <c r="CQ34" s="569"/>
      <c r="CR34" s="563">
        <v>24061437</v>
      </c>
      <c r="CS34" s="342"/>
      <c r="CT34" s="342"/>
      <c r="CU34" s="342"/>
      <c r="CV34" s="342"/>
      <c r="CW34" s="342"/>
      <c r="CX34" s="342"/>
      <c r="CY34" s="564"/>
      <c r="CZ34" s="570">
        <v>13.6</v>
      </c>
      <c r="DA34" s="596"/>
      <c r="DB34" s="596"/>
      <c r="DC34" s="598"/>
      <c r="DD34" s="573">
        <v>18296652</v>
      </c>
      <c r="DE34" s="342"/>
      <c r="DF34" s="342"/>
      <c r="DG34" s="342"/>
      <c r="DH34" s="342"/>
      <c r="DI34" s="342"/>
      <c r="DJ34" s="342"/>
      <c r="DK34" s="564"/>
      <c r="DL34" s="573">
        <v>16469536</v>
      </c>
      <c r="DM34" s="342"/>
      <c r="DN34" s="342"/>
      <c r="DO34" s="342"/>
      <c r="DP34" s="342"/>
      <c r="DQ34" s="342"/>
      <c r="DR34" s="342"/>
      <c r="DS34" s="342"/>
      <c r="DT34" s="342"/>
      <c r="DU34" s="342"/>
      <c r="DV34" s="564"/>
      <c r="DW34" s="570">
        <v>17.5</v>
      </c>
      <c r="DX34" s="596"/>
      <c r="DY34" s="596"/>
      <c r="DZ34" s="596"/>
      <c r="EA34" s="596"/>
      <c r="EB34" s="596"/>
      <c r="EC34" s="597"/>
    </row>
    <row r="35" spans="2:133" ht="11.25" customHeight="1" x14ac:dyDescent="0.2">
      <c r="B35" s="568" t="s">
        <v>408</v>
      </c>
      <c r="C35" s="468"/>
      <c r="D35" s="468"/>
      <c r="E35" s="468"/>
      <c r="F35" s="468"/>
      <c r="G35" s="468"/>
      <c r="H35" s="468"/>
      <c r="I35" s="468"/>
      <c r="J35" s="468"/>
      <c r="K35" s="468"/>
      <c r="L35" s="468"/>
      <c r="M35" s="468"/>
      <c r="N35" s="468"/>
      <c r="O35" s="468"/>
      <c r="P35" s="468"/>
      <c r="Q35" s="569"/>
      <c r="R35" s="563">
        <v>7968583</v>
      </c>
      <c r="S35" s="342"/>
      <c r="T35" s="342"/>
      <c r="U35" s="342"/>
      <c r="V35" s="342"/>
      <c r="W35" s="342"/>
      <c r="X35" s="342"/>
      <c r="Y35" s="564"/>
      <c r="Z35" s="565">
        <v>4.3</v>
      </c>
      <c r="AA35" s="565"/>
      <c r="AB35" s="565"/>
      <c r="AC35" s="565"/>
      <c r="AD35" s="566" t="s">
        <v>200</v>
      </c>
      <c r="AE35" s="566"/>
      <c r="AF35" s="566"/>
      <c r="AG35" s="566"/>
      <c r="AH35" s="566"/>
      <c r="AI35" s="566"/>
      <c r="AJ35" s="566"/>
      <c r="AK35" s="566"/>
      <c r="AL35" s="570" t="s">
        <v>200</v>
      </c>
      <c r="AM35" s="348"/>
      <c r="AN35" s="348"/>
      <c r="AO35" s="571"/>
      <c r="AP35" s="16"/>
      <c r="AQ35" s="336" t="s">
        <v>409</v>
      </c>
      <c r="AR35" s="337"/>
      <c r="AS35" s="337"/>
      <c r="AT35" s="337"/>
      <c r="AU35" s="337"/>
      <c r="AV35" s="337"/>
      <c r="AW35" s="337"/>
      <c r="AX35" s="337"/>
      <c r="AY35" s="337"/>
      <c r="AZ35" s="337"/>
      <c r="BA35" s="337"/>
      <c r="BB35" s="337"/>
      <c r="BC35" s="337"/>
      <c r="BD35" s="337"/>
      <c r="BE35" s="337"/>
      <c r="BF35" s="386"/>
      <c r="BG35" s="336" t="s">
        <v>210</v>
      </c>
      <c r="BH35" s="337"/>
      <c r="BI35" s="337"/>
      <c r="BJ35" s="337"/>
      <c r="BK35" s="337"/>
      <c r="BL35" s="337"/>
      <c r="BM35" s="337"/>
      <c r="BN35" s="337"/>
      <c r="BO35" s="337"/>
      <c r="BP35" s="337"/>
      <c r="BQ35" s="337"/>
      <c r="BR35" s="337"/>
      <c r="BS35" s="337"/>
      <c r="BT35" s="337"/>
      <c r="BU35" s="337"/>
      <c r="BV35" s="337"/>
      <c r="BW35" s="337"/>
      <c r="BX35" s="337"/>
      <c r="BY35" s="337"/>
      <c r="BZ35" s="337"/>
      <c r="CA35" s="337"/>
      <c r="CB35" s="386"/>
      <c r="CD35" s="568" t="s">
        <v>410</v>
      </c>
      <c r="CE35" s="468"/>
      <c r="CF35" s="468"/>
      <c r="CG35" s="468"/>
      <c r="CH35" s="468"/>
      <c r="CI35" s="468"/>
      <c r="CJ35" s="468"/>
      <c r="CK35" s="468"/>
      <c r="CL35" s="468"/>
      <c r="CM35" s="468"/>
      <c r="CN35" s="468"/>
      <c r="CO35" s="468"/>
      <c r="CP35" s="468"/>
      <c r="CQ35" s="569"/>
      <c r="CR35" s="563">
        <v>1025178</v>
      </c>
      <c r="CS35" s="594"/>
      <c r="CT35" s="594"/>
      <c r="CU35" s="594"/>
      <c r="CV35" s="594"/>
      <c r="CW35" s="594"/>
      <c r="CX35" s="594"/>
      <c r="CY35" s="595"/>
      <c r="CZ35" s="570">
        <v>0.6</v>
      </c>
      <c r="DA35" s="596"/>
      <c r="DB35" s="596"/>
      <c r="DC35" s="598"/>
      <c r="DD35" s="573">
        <v>964070</v>
      </c>
      <c r="DE35" s="594"/>
      <c r="DF35" s="594"/>
      <c r="DG35" s="594"/>
      <c r="DH35" s="594"/>
      <c r="DI35" s="594"/>
      <c r="DJ35" s="594"/>
      <c r="DK35" s="595"/>
      <c r="DL35" s="573">
        <v>962808</v>
      </c>
      <c r="DM35" s="594"/>
      <c r="DN35" s="594"/>
      <c r="DO35" s="594"/>
      <c r="DP35" s="594"/>
      <c r="DQ35" s="594"/>
      <c r="DR35" s="594"/>
      <c r="DS35" s="594"/>
      <c r="DT35" s="594"/>
      <c r="DU35" s="594"/>
      <c r="DV35" s="595"/>
      <c r="DW35" s="570">
        <v>1</v>
      </c>
      <c r="DX35" s="596"/>
      <c r="DY35" s="596"/>
      <c r="DZ35" s="596"/>
      <c r="EA35" s="596"/>
      <c r="EB35" s="596"/>
      <c r="EC35" s="597"/>
    </row>
    <row r="36" spans="2:133" ht="11.25" customHeight="1" x14ac:dyDescent="0.2">
      <c r="B36" s="568" t="s">
        <v>380</v>
      </c>
      <c r="C36" s="468"/>
      <c r="D36" s="468"/>
      <c r="E36" s="468"/>
      <c r="F36" s="468"/>
      <c r="G36" s="468"/>
      <c r="H36" s="468"/>
      <c r="I36" s="468"/>
      <c r="J36" s="468"/>
      <c r="K36" s="468"/>
      <c r="L36" s="468"/>
      <c r="M36" s="468"/>
      <c r="N36" s="468"/>
      <c r="O36" s="468"/>
      <c r="P36" s="468"/>
      <c r="Q36" s="569"/>
      <c r="R36" s="563">
        <v>2233916</v>
      </c>
      <c r="S36" s="342"/>
      <c r="T36" s="342"/>
      <c r="U36" s="342"/>
      <c r="V36" s="342"/>
      <c r="W36" s="342"/>
      <c r="X36" s="342"/>
      <c r="Y36" s="564"/>
      <c r="Z36" s="565">
        <v>1.2</v>
      </c>
      <c r="AA36" s="565"/>
      <c r="AB36" s="565"/>
      <c r="AC36" s="565"/>
      <c r="AD36" s="566" t="s">
        <v>200</v>
      </c>
      <c r="AE36" s="566"/>
      <c r="AF36" s="566"/>
      <c r="AG36" s="566"/>
      <c r="AH36" s="566"/>
      <c r="AI36" s="566"/>
      <c r="AJ36" s="566"/>
      <c r="AK36" s="566"/>
      <c r="AL36" s="570" t="s">
        <v>200</v>
      </c>
      <c r="AM36" s="348"/>
      <c r="AN36" s="348"/>
      <c r="AO36" s="571"/>
      <c r="AP36" s="16"/>
      <c r="AQ36" s="610" t="s">
        <v>395</v>
      </c>
      <c r="AR36" s="611"/>
      <c r="AS36" s="611"/>
      <c r="AT36" s="611"/>
      <c r="AU36" s="611"/>
      <c r="AV36" s="611"/>
      <c r="AW36" s="611"/>
      <c r="AX36" s="611"/>
      <c r="AY36" s="612"/>
      <c r="AZ36" s="555">
        <v>15977388</v>
      </c>
      <c r="BA36" s="556"/>
      <c r="BB36" s="556"/>
      <c r="BC36" s="556"/>
      <c r="BD36" s="556"/>
      <c r="BE36" s="556"/>
      <c r="BF36" s="613"/>
      <c r="BG36" s="552" t="s">
        <v>413</v>
      </c>
      <c r="BH36" s="553"/>
      <c r="BI36" s="553"/>
      <c r="BJ36" s="553"/>
      <c r="BK36" s="553"/>
      <c r="BL36" s="553"/>
      <c r="BM36" s="553"/>
      <c r="BN36" s="553"/>
      <c r="BO36" s="553"/>
      <c r="BP36" s="553"/>
      <c r="BQ36" s="553"/>
      <c r="BR36" s="553"/>
      <c r="BS36" s="553"/>
      <c r="BT36" s="553"/>
      <c r="BU36" s="554"/>
      <c r="BV36" s="555">
        <v>199854</v>
      </c>
      <c r="BW36" s="556"/>
      <c r="BX36" s="556"/>
      <c r="BY36" s="556"/>
      <c r="BZ36" s="556"/>
      <c r="CA36" s="556"/>
      <c r="CB36" s="613"/>
      <c r="CD36" s="568" t="s">
        <v>32</v>
      </c>
      <c r="CE36" s="468"/>
      <c r="CF36" s="468"/>
      <c r="CG36" s="468"/>
      <c r="CH36" s="468"/>
      <c r="CI36" s="468"/>
      <c r="CJ36" s="468"/>
      <c r="CK36" s="468"/>
      <c r="CL36" s="468"/>
      <c r="CM36" s="468"/>
      <c r="CN36" s="468"/>
      <c r="CO36" s="468"/>
      <c r="CP36" s="468"/>
      <c r="CQ36" s="569"/>
      <c r="CR36" s="563">
        <v>18143166</v>
      </c>
      <c r="CS36" s="342"/>
      <c r="CT36" s="342"/>
      <c r="CU36" s="342"/>
      <c r="CV36" s="342"/>
      <c r="CW36" s="342"/>
      <c r="CX36" s="342"/>
      <c r="CY36" s="564"/>
      <c r="CZ36" s="570">
        <v>10.199999999999999</v>
      </c>
      <c r="DA36" s="596"/>
      <c r="DB36" s="596"/>
      <c r="DC36" s="598"/>
      <c r="DD36" s="573">
        <v>17123020</v>
      </c>
      <c r="DE36" s="342"/>
      <c r="DF36" s="342"/>
      <c r="DG36" s="342"/>
      <c r="DH36" s="342"/>
      <c r="DI36" s="342"/>
      <c r="DJ36" s="342"/>
      <c r="DK36" s="564"/>
      <c r="DL36" s="573">
        <v>13803815</v>
      </c>
      <c r="DM36" s="342"/>
      <c r="DN36" s="342"/>
      <c r="DO36" s="342"/>
      <c r="DP36" s="342"/>
      <c r="DQ36" s="342"/>
      <c r="DR36" s="342"/>
      <c r="DS36" s="342"/>
      <c r="DT36" s="342"/>
      <c r="DU36" s="342"/>
      <c r="DV36" s="564"/>
      <c r="DW36" s="570">
        <v>14.7</v>
      </c>
      <c r="DX36" s="596"/>
      <c r="DY36" s="596"/>
      <c r="DZ36" s="596"/>
      <c r="EA36" s="596"/>
      <c r="EB36" s="596"/>
      <c r="EC36" s="597"/>
    </row>
    <row r="37" spans="2:133" ht="11.25" customHeight="1" x14ac:dyDescent="0.2">
      <c r="B37" s="568" t="s">
        <v>404</v>
      </c>
      <c r="C37" s="468"/>
      <c r="D37" s="468"/>
      <c r="E37" s="468"/>
      <c r="F37" s="468"/>
      <c r="G37" s="468"/>
      <c r="H37" s="468"/>
      <c r="I37" s="468"/>
      <c r="J37" s="468"/>
      <c r="K37" s="468"/>
      <c r="L37" s="468"/>
      <c r="M37" s="468"/>
      <c r="N37" s="468"/>
      <c r="O37" s="468"/>
      <c r="P37" s="468"/>
      <c r="Q37" s="569"/>
      <c r="R37" s="563">
        <v>15397649</v>
      </c>
      <c r="S37" s="342"/>
      <c r="T37" s="342"/>
      <c r="U37" s="342"/>
      <c r="V37" s="342"/>
      <c r="W37" s="342"/>
      <c r="X37" s="342"/>
      <c r="Y37" s="564"/>
      <c r="Z37" s="565">
        <v>8.4</v>
      </c>
      <c r="AA37" s="565"/>
      <c r="AB37" s="565"/>
      <c r="AC37" s="565"/>
      <c r="AD37" s="566">
        <v>271939</v>
      </c>
      <c r="AE37" s="566"/>
      <c r="AF37" s="566"/>
      <c r="AG37" s="566"/>
      <c r="AH37" s="566"/>
      <c r="AI37" s="566"/>
      <c r="AJ37" s="566"/>
      <c r="AK37" s="566"/>
      <c r="AL37" s="570">
        <v>0.3</v>
      </c>
      <c r="AM37" s="348"/>
      <c r="AN37" s="348"/>
      <c r="AO37" s="571"/>
      <c r="AQ37" s="614" t="s">
        <v>414</v>
      </c>
      <c r="AR37" s="345"/>
      <c r="AS37" s="345"/>
      <c r="AT37" s="345"/>
      <c r="AU37" s="345"/>
      <c r="AV37" s="345"/>
      <c r="AW37" s="345"/>
      <c r="AX37" s="345"/>
      <c r="AY37" s="615"/>
      <c r="AZ37" s="563">
        <v>2514429</v>
      </c>
      <c r="BA37" s="342"/>
      <c r="BB37" s="342"/>
      <c r="BC37" s="342"/>
      <c r="BD37" s="594"/>
      <c r="BE37" s="594"/>
      <c r="BF37" s="605"/>
      <c r="BG37" s="568" t="s">
        <v>416</v>
      </c>
      <c r="BH37" s="468"/>
      <c r="BI37" s="468"/>
      <c r="BJ37" s="468"/>
      <c r="BK37" s="468"/>
      <c r="BL37" s="468"/>
      <c r="BM37" s="468"/>
      <c r="BN37" s="468"/>
      <c r="BO37" s="468"/>
      <c r="BP37" s="468"/>
      <c r="BQ37" s="468"/>
      <c r="BR37" s="468"/>
      <c r="BS37" s="468"/>
      <c r="BT37" s="468"/>
      <c r="BU37" s="569"/>
      <c r="BV37" s="563">
        <v>48194</v>
      </c>
      <c r="BW37" s="342"/>
      <c r="BX37" s="342"/>
      <c r="BY37" s="342"/>
      <c r="BZ37" s="342"/>
      <c r="CA37" s="342"/>
      <c r="CB37" s="574"/>
      <c r="CD37" s="568" t="s">
        <v>161</v>
      </c>
      <c r="CE37" s="468"/>
      <c r="CF37" s="468"/>
      <c r="CG37" s="468"/>
      <c r="CH37" s="468"/>
      <c r="CI37" s="468"/>
      <c r="CJ37" s="468"/>
      <c r="CK37" s="468"/>
      <c r="CL37" s="468"/>
      <c r="CM37" s="468"/>
      <c r="CN37" s="468"/>
      <c r="CO37" s="468"/>
      <c r="CP37" s="468"/>
      <c r="CQ37" s="569"/>
      <c r="CR37" s="563">
        <v>4440142</v>
      </c>
      <c r="CS37" s="594"/>
      <c r="CT37" s="594"/>
      <c r="CU37" s="594"/>
      <c r="CV37" s="594"/>
      <c r="CW37" s="594"/>
      <c r="CX37" s="594"/>
      <c r="CY37" s="595"/>
      <c r="CZ37" s="570">
        <v>2.5</v>
      </c>
      <c r="DA37" s="596"/>
      <c r="DB37" s="596"/>
      <c r="DC37" s="598"/>
      <c r="DD37" s="573">
        <v>4429580</v>
      </c>
      <c r="DE37" s="594"/>
      <c r="DF37" s="594"/>
      <c r="DG37" s="594"/>
      <c r="DH37" s="594"/>
      <c r="DI37" s="594"/>
      <c r="DJ37" s="594"/>
      <c r="DK37" s="595"/>
      <c r="DL37" s="573">
        <v>4376999</v>
      </c>
      <c r="DM37" s="594"/>
      <c r="DN37" s="594"/>
      <c r="DO37" s="594"/>
      <c r="DP37" s="594"/>
      <c r="DQ37" s="594"/>
      <c r="DR37" s="594"/>
      <c r="DS37" s="594"/>
      <c r="DT37" s="594"/>
      <c r="DU37" s="594"/>
      <c r="DV37" s="595"/>
      <c r="DW37" s="570">
        <v>4.7</v>
      </c>
      <c r="DX37" s="596"/>
      <c r="DY37" s="596"/>
      <c r="DZ37" s="596"/>
      <c r="EA37" s="596"/>
      <c r="EB37" s="596"/>
      <c r="EC37" s="597"/>
    </row>
    <row r="38" spans="2:133" ht="11.25" customHeight="1" x14ac:dyDescent="0.2">
      <c r="B38" s="568" t="s">
        <v>418</v>
      </c>
      <c r="C38" s="468"/>
      <c r="D38" s="468"/>
      <c r="E38" s="468"/>
      <c r="F38" s="468"/>
      <c r="G38" s="468"/>
      <c r="H38" s="468"/>
      <c r="I38" s="468"/>
      <c r="J38" s="468"/>
      <c r="K38" s="468"/>
      <c r="L38" s="468"/>
      <c r="M38" s="468"/>
      <c r="N38" s="468"/>
      <c r="O38" s="468"/>
      <c r="P38" s="468"/>
      <c r="Q38" s="569"/>
      <c r="R38" s="563">
        <v>10338200</v>
      </c>
      <c r="S38" s="342"/>
      <c r="T38" s="342"/>
      <c r="U38" s="342"/>
      <c r="V38" s="342"/>
      <c r="W38" s="342"/>
      <c r="X38" s="342"/>
      <c r="Y38" s="564"/>
      <c r="Z38" s="565">
        <v>5.6</v>
      </c>
      <c r="AA38" s="565"/>
      <c r="AB38" s="565"/>
      <c r="AC38" s="565"/>
      <c r="AD38" s="566" t="s">
        <v>200</v>
      </c>
      <c r="AE38" s="566"/>
      <c r="AF38" s="566"/>
      <c r="AG38" s="566"/>
      <c r="AH38" s="566"/>
      <c r="AI38" s="566"/>
      <c r="AJ38" s="566"/>
      <c r="AK38" s="566"/>
      <c r="AL38" s="570" t="s">
        <v>200</v>
      </c>
      <c r="AM38" s="348"/>
      <c r="AN38" s="348"/>
      <c r="AO38" s="571"/>
      <c r="AQ38" s="614" t="s">
        <v>419</v>
      </c>
      <c r="AR38" s="345"/>
      <c r="AS38" s="345"/>
      <c r="AT38" s="345"/>
      <c r="AU38" s="345"/>
      <c r="AV38" s="345"/>
      <c r="AW38" s="345"/>
      <c r="AX38" s="345"/>
      <c r="AY38" s="615"/>
      <c r="AZ38" s="563">
        <v>62694</v>
      </c>
      <c r="BA38" s="342"/>
      <c r="BB38" s="342"/>
      <c r="BC38" s="342"/>
      <c r="BD38" s="594"/>
      <c r="BE38" s="594"/>
      <c r="BF38" s="605"/>
      <c r="BG38" s="568" t="s">
        <v>422</v>
      </c>
      <c r="BH38" s="468"/>
      <c r="BI38" s="468"/>
      <c r="BJ38" s="468"/>
      <c r="BK38" s="468"/>
      <c r="BL38" s="468"/>
      <c r="BM38" s="468"/>
      <c r="BN38" s="468"/>
      <c r="BO38" s="468"/>
      <c r="BP38" s="468"/>
      <c r="BQ38" s="468"/>
      <c r="BR38" s="468"/>
      <c r="BS38" s="468"/>
      <c r="BT38" s="468"/>
      <c r="BU38" s="569"/>
      <c r="BV38" s="563">
        <v>43756</v>
      </c>
      <c r="BW38" s="342"/>
      <c r="BX38" s="342"/>
      <c r="BY38" s="342"/>
      <c r="BZ38" s="342"/>
      <c r="CA38" s="342"/>
      <c r="CB38" s="574"/>
      <c r="CD38" s="568" t="s">
        <v>423</v>
      </c>
      <c r="CE38" s="468"/>
      <c r="CF38" s="468"/>
      <c r="CG38" s="468"/>
      <c r="CH38" s="468"/>
      <c r="CI38" s="468"/>
      <c r="CJ38" s="468"/>
      <c r="CK38" s="468"/>
      <c r="CL38" s="468"/>
      <c r="CM38" s="468"/>
      <c r="CN38" s="468"/>
      <c r="CO38" s="468"/>
      <c r="CP38" s="468"/>
      <c r="CQ38" s="569"/>
      <c r="CR38" s="563">
        <v>13435004</v>
      </c>
      <c r="CS38" s="342"/>
      <c r="CT38" s="342"/>
      <c r="CU38" s="342"/>
      <c r="CV38" s="342"/>
      <c r="CW38" s="342"/>
      <c r="CX38" s="342"/>
      <c r="CY38" s="564"/>
      <c r="CZ38" s="570">
        <v>7.6</v>
      </c>
      <c r="DA38" s="596"/>
      <c r="DB38" s="596"/>
      <c r="DC38" s="598"/>
      <c r="DD38" s="573">
        <v>11006914</v>
      </c>
      <c r="DE38" s="342"/>
      <c r="DF38" s="342"/>
      <c r="DG38" s="342"/>
      <c r="DH38" s="342"/>
      <c r="DI38" s="342"/>
      <c r="DJ38" s="342"/>
      <c r="DK38" s="564"/>
      <c r="DL38" s="573">
        <v>10838695</v>
      </c>
      <c r="DM38" s="342"/>
      <c r="DN38" s="342"/>
      <c r="DO38" s="342"/>
      <c r="DP38" s="342"/>
      <c r="DQ38" s="342"/>
      <c r="DR38" s="342"/>
      <c r="DS38" s="342"/>
      <c r="DT38" s="342"/>
      <c r="DU38" s="342"/>
      <c r="DV38" s="564"/>
      <c r="DW38" s="570">
        <v>11.5</v>
      </c>
      <c r="DX38" s="596"/>
      <c r="DY38" s="596"/>
      <c r="DZ38" s="596"/>
      <c r="EA38" s="596"/>
      <c r="EB38" s="596"/>
      <c r="EC38" s="597"/>
    </row>
    <row r="39" spans="2:133" ht="11.25" customHeight="1" x14ac:dyDescent="0.2">
      <c r="B39" s="568" t="s">
        <v>424</v>
      </c>
      <c r="C39" s="468"/>
      <c r="D39" s="468"/>
      <c r="E39" s="468"/>
      <c r="F39" s="468"/>
      <c r="G39" s="468"/>
      <c r="H39" s="468"/>
      <c r="I39" s="468"/>
      <c r="J39" s="468"/>
      <c r="K39" s="468"/>
      <c r="L39" s="468"/>
      <c r="M39" s="468"/>
      <c r="N39" s="468"/>
      <c r="O39" s="468"/>
      <c r="P39" s="468"/>
      <c r="Q39" s="569"/>
      <c r="R39" s="563" t="s">
        <v>200</v>
      </c>
      <c r="S39" s="342"/>
      <c r="T39" s="342"/>
      <c r="U39" s="342"/>
      <c r="V39" s="342"/>
      <c r="W39" s="342"/>
      <c r="X39" s="342"/>
      <c r="Y39" s="564"/>
      <c r="Z39" s="565" t="s">
        <v>200</v>
      </c>
      <c r="AA39" s="565"/>
      <c r="AB39" s="565"/>
      <c r="AC39" s="565"/>
      <c r="AD39" s="566" t="s">
        <v>200</v>
      </c>
      <c r="AE39" s="566"/>
      <c r="AF39" s="566"/>
      <c r="AG39" s="566"/>
      <c r="AH39" s="566"/>
      <c r="AI39" s="566"/>
      <c r="AJ39" s="566"/>
      <c r="AK39" s="566"/>
      <c r="AL39" s="570" t="s">
        <v>200</v>
      </c>
      <c r="AM39" s="348"/>
      <c r="AN39" s="348"/>
      <c r="AO39" s="571"/>
      <c r="AQ39" s="614" t="s">
        <v>425</v>
      </c>
      <c r="AR39" s="345"/>
      <c r="AS39" s="345"/>
      <c r="AT39" s="345"/>
      <c r="AU39" s="345"/>
      <c r="AV39" s="345"/>
      <c r="AW39" s="345"/>
      <c r="AX39" s="345"/>
      <c r="AY39" s="615"/>
      <c r="AZ39" s="563">
        <v>48077</v>
      </c>
      <c r="BA39" s="342"/>
      <c r="BB39" s="342"/>
      <c r="BC39" s="342"/>
      <c r="BD39" s="594"/>
      <c r="BE39" s="594"/>
      <c r="BF39" s="605"/>
      <c r="BG39" s="568" t="s">
        <v>339</v>
      </c>
      <c r="BH39" s="468"/>
      <c r="BI39" s="468"/>
      <c r="BJ39" s="468"/>
      <c r="BK39" s="468"/>
      <c r="BL39" s="468"/>
      <c r="BM39" s="468"/>
      <c r="BN39" s="468"/>
      <c r="BO39" s="468"/>
      <c r="BP39" s="468"/>
      <c r="BQ39" s="468"/>
      <c r="BR39" s="468"/>
      <c r="BS39" s="468"/>
      <c r="BT39" s="468"/>
      <c r="BU39" s="569"/>
      <c r="BV39" s="563">
        <v>64591</v>
      </c>
      <c r="BW39" s="342"/>
      <c r="BX39" s="342"/>
      <c r="BY39" s="342"/>
      <c r="BZ39" s="342"/>
      <c r="CA39" s="342"/>
      <c r="CB39" s="574"/>
      <c r="CD39" s="568" t="s">
        <v>432</v>
      </c>
      <c r="CE39" s="468"/>
      <c r="CF39" s="468"/>
      <c r="CG39" s="468"/>
      <c r="CH39" s="468"/>
      <c r="CI39" s="468"/>
      <c r="CJ39" s="468"/>
      <c r="CK39" s="468"/>
      <c r="CL39" s="468"/>
      <c r="CM39" s="468"/>
      <c r="CN39" s="468"/>
      <c r="CO39" s="468"/>
      <c r="CP39" s="468"/>
      <c r="CQ39" s="569"/>
      <c r="CR39" s="563">
        <v>2061692</v>
      </c>
      <c r="CS39" s="594"/>
      <c r="CT39" s="594"/>
      <c r="CU39" s="594"/>
      <c r="CV39" s="594"/>
      <c r="CW39" s="594"/>
      <c r="CX39" s="594"/>
      <c r="CY39" s="595"/>
      <c r="CZ39" s="570">
        <v>1.2</v>
      </c>
      <c r="DA39" s="596"/>
      <c r="DB39" s="596"/>
      <c r="DC39" s="598"/>
      <c r="DD39" s="573">
        <v>1056699</v>
      </c>
      <c r="DE39" s="594"/>
      <c r="DF39" s="594"/>
      <c r="DG39" s="594"/>
      <c r="DH39" s="594"/>
      <c r="DI39" s="594"/>
      <c r="DJ39" s="594"/>
      <c r="DK39" s="595"/>
      <c r="DL39" s="573" t="s">
        <v>200</v>
      </c>
      <c r="DM39" s="594"/>
      <c r="DN39" s="594"/>
      <c r="DO39" s="594"/>
      <c r="DP39" s="594"/>
      <c r="DQ39" s="594"/>
      <c r="DR39" s="594"/>
      <c r="DS39" s="594"/>
      <c r="DT39" s="594"/>
      <c r="DU39" s="594"/>
      <c r="DV39" s="595"/>
      <c r="DW39" s="570" t="s">
        <v>200</v>
      </c>
      <c r="DX39" s="596"/>
      <c r="DY39" s="596"/>
      <c r="DZ39" s="596"/>
      <c r="EA39" s="596"/>
      <c r="EB39" s="596"/>
      <c r="EC39" s="597"/>
    </row>
    <row r="40" spans="2:133" ht="11.25" customHeight="1" x14ac:dyDescent="0.2">
      <c r="B40" s="568" t="s">
        <v>433</v>
      </c>
      <c r="C40" s="468"/>
      <c r="D40" s="468"/>
      <c r="E40" s="468"/>
      <c r="F40" s="468"/>
      <c r="G40" s="468"/>
      <c r="H40" s="468"/>
      <c r="I40" s="468"/>
      <c r="J40" s="468"/>
      <c r="K40" s="468"/>
      <c r="L40" s="468"/>
      <c r="M40" s="468"/>
      <c r="N40" s="468"/>
      <c r="O40" s="468"/>
      <c r="P40" s="468"/>
      <c r="Q40" s="569"/>
      <c r="R40" s="563">
        <v>909700</v>
      </c>
      <c r="S40" s="342"/>
      <c r="T40" s="342"/>
      <c r="U40" s="342"/>
      <c r="V40" s="342"/>
      <c r="W40" s="342"/>
      <c r="X40" s="342"/>
      <c r="Y40" s="564"/>
      <c r="Z40" s="565">
        <v>0.5</v>
      </c>
      <c r="AA40" s="565"/>
      <c r="AB40" s="565"/>
      <c r="AC40" s="565"/>
      <c r="AD40" s="566" t="s">
        <v>200</v>
      </c>
      <c r="AE40" s="566"/>
      <c r="AF40" s="566"/>
      <c r="AG40" s="566"/>
      <c r="AH40" s="566"/>
      <c r="AI40" s="566"/>
      <c r="AJ40" s="566"/>
      <c r="AK40" s="566"/>
      <c r="AL40" s="570" t="s">
        <v>200</v>
      </c>
      <c r="AM40" s="348"/>
      <c r="AN40" s="348"/>
      <c r="AO40" s="571"/>
      <c r="AQ40" s="614" t="s">
        <v>311</v>
      </c>
      <c r="AR40" s="345"/>
      <c r="AS40" s="345"/>
      <c r="AT40" s="345"/>
      <c r="AU40" s="345"/>
      <c r="AV40" s="345"/>
      <c r="AW40" s="345"/>
      <c r="AX40" s="345"/>
      <c r="AY40" s="615"/>
      <c r="AZ40" s="563">
        <v>35358</v>
      </c>
      <c r="BA40" s="342"/>
      <c r="BB40" s="342"/>
      <c r="BC40" s="342"/>
      <c r="BD40" s="594"/>
      <c r="BE40" s="594"/>
      <c r="BF40" s="605"/>
      <c r="BG40" s="645" t="s">
        <v>435</v>
      </c>
      <c r="BH40" s="513"/>
      <c r="BI40" s="513"/>
      <c r="BJ40" s="513"/>
      <c r="BK40" s="513"/>
      <c r="BL40" s="7"/>
      <c r="BM40" s="468" t="s">
        <v>436</v>
      </c>
      <c r="BN40" s="468"/>
      <c r="BO40" s="468"/>
      <c r="BP40" s="468"/>
      <c r="BQ40" s="468"/>
      <c r="BR40" s="468"/>
      <c r="BS40" s="468"/>
      <c r="BT40" s="468"/>
      <c r="BU40" s="569"/>
      <c r="BV40" s="563">
        <v>99</v>
      </c>
      <c r="BW40" s="342"/>
      <c r="BX40" s="342"/>
      <c r="BY40" s="342"/>
      <c r="BZ40" s="342"/>
      <c r="CA40" s="342"/>
      <c r="CB40" s="574"/>
      <c r="CD40" s="568" t="s">
        <v>374</v>
      </c>
      <c r="CE40" s="468"/>
      <c r="CF40" s="468"/>
      <c r="CG40" s="468"/>
      <c r="CH40" s="468"/>
      <c r="CI40" s="468"/>
      <c r="CJ40" s="468"/>
      <c r="CK40" s="468"/>
      <c r="CL40" s="468"/>
      <c r="CM40" s="468"/>
      <c r="CN40" s="468"/>
      <c r="CO40" s="468"/>
      <c r="CP40" s="468"/>
      <c r="CQ40" s="569"/>
      <c r="CR40" s="563">
        <v>11080928</v>
      </c>
      <c r="CS40" s="342"/>
      <c r="CT40" s="342"/>
      <c r="CU40" s="342"/>
      <c r="CV40" s="342"/>
      <c r="CW40" s="342"/>
      <c r="CX40" s="342"/>
      <c r="CY40" s="564"/>
      <c r="CZ40" s="570">
        <v>6.3</v>
      </c>
      <c r="DA40" s="596"/>
      <c r="DB40" s="596"/>
      <c r="DC40" s="598"/>
      <c r="DD40" s="573">
        <v>42121</v>
      </c>
      <c r="DE40" s="342"/>
      <c r="DF40" s="342"/>
      <c r="DG40" s="342"/>
      <c r="DH40" s="342"/>
      <c r="DI40" s="342"/>
      <c r="DJ40" s="342"/>
      <c r="DK40" s="564"/>
      <c r="DL40" s="573">
        <v>23984</v>
      </c>
      <c r="DM40" s="342"/>
      <c r="DN40" s="342"/>
      <c r="DO40" s="342"/>
      <c r="DP40" s="342"/>
      <c r="DQ40" s="342"/>
      <c r="DR40" s="342"/>
      <c r="DS40" s="342"/>
      <c r="DT40" s="342"/>
      <c r="DU40" s="342"/>
      <c r="DV40" s="564"/>
      <c r="DW40" s="570">
        <v>0</v>
      </c>
      <c r="DX40" s="596"/>
      <c r="DY40" s="596"/>
      <c r="DZ40" s="596"/>
      <c r="EA40" s="596"/>
      <c r="EB40" s="596"/>
      <c r="EC40" s="597"/>
    </row>
    <row r="41" spans="2:133" ht="11.25" customHeight="1" x14ac:dyDescent="0.2">
      <c r="B41" s="585" t="s">
        <v>434</v>
      </c>
      <c r="C41" s="586"/>
      <c r="D41" s="586"/>
      <c r="E41" s="586"/>
      <c r="F41" s="586"/>
      <c r="G41" s="586"/>
      <c r="H41" s="586"/>
      <c r="I41" s="586"/>
      <c r="J41" s="586"/>
      <c r="K41" s="586"/>
      <c r="L41" s="586"/>
      <c r="M41" s="586"/>
      <c r="N41" s="586"/>
      <c r="O41" s="586"/>
      <c r="P41" s="586"/>
      <c r="Q41" s="587"/>
      <c r="R41" s="616">
        <v>183447644</v>
      </c>
      <c r="S41" s="617"/>
      <c r="T41" s="617"/>
      <c r="U41" s="617"/>
      <c r="V41" s="617"/>
      <c r="W41" s="617"/>
      <c r="X41" s="617"/>
      <c r="Y41" s="618"/>
      <c r="Z41" s="619">
        <v>100</v>
      </c>
      <c r="AA41" s="619"/>
      <c r="AB41" s="619"/>
      <c r="AC41" s="619"/>
      <c r="AD41" s="620">
        <v>93131276</v>
      </c>
      <c r="AE41" s="620"/>
      <c r="AF41" s="620"/>
      <c r="AG41" s="620"/>
      <c r="AH41" s="620"/>
      <c r="AI41" s="620"/>
      <c r="AJ41" s="620"/>
      <c r="AK41" s="620"/>
      <c r="AL41" s="621">
        <v>100</v>
      </c>
      <c r="AM41" s="608"/>
      <c r="AN41" s="608"/>
      <c r="AO41" s="622"/>
      <c r="AQ41" s="614" t="s">
        <v>437</v>
      </c>
      <c r="AR41" s="345"/>
      <c r="AS41" s="345"/>
      <c r="AT41" s="345"/>
      <c r="AU41" s="345"/>
      <c r="AV41" s="345"/>
      <c r="AW41" s="345"/>
      <c r="AX41" s="345"/>
      <c r="AY41" s="615"/>
      <c r="AZ41" s="563">
        <v>2363515</v>
      </c>
      <c r="BA41" s="342"/>
      <c r="BB41" s="342"/>
      <c r="BC41" s="342"/>
      <c r="BD41" s="594"/>
      <c r="BE41" s="594"/>
      <c r="BF41" s="605"/>
      <c r="BG41" s="645"/>
      <c r="BH41" s="513"/>
      <c r="BI41" s="513"/>
      <c r="BJ41" s="513"/>
      <c r="BK41" s="513"/>
      <c r="BL41" s="7"/>
      <c r="BM41" s="468" t="s">
        <v>344</v>
      </c>
      <c r="BN41" s="468"/>
      <c r="BO41" s="468"/>
      <c r="BP41" s="468"/>
      <c r="BQ41" s="468"/>
      <c r="BR41" s="468"/>
      <c r="BS41" s="468"/>
      <c r="BT41" s="468"/>
      <c r="BU41" s="569"/>
      <c r="BV41" s="563" t="s">
        <v>200</v>
      </c>
      <c r="BW41" s="342"/>
      <c r="BX41" s="342"/>
      <c r="BY41" s="342"/>
      <c r="BZ41" s="342"/>
      <c r="CA41" s="342"/>
      <c r="CB41" s="574"/>
      <c r="CD41" s="568" t="s">
        <v>288</v>
      </c>
      <c r="CE41" s="468"/>
      <c r="CF41" s="468"/>
      <c r="CG41" s="468"/>
      <c r="CH41" s="468"/>
      <c r="CI41" s="468"/>
      <c r="CJ41" s="468"/>
      <c r="CK41" s="468"/>
      <c r="CL41" s="468"/>
      <c r="CM41" s="468"/>
      <c r="CN41" s="468"/>
      <c r="CO41" s="468"/>
      <c r="CP41" s="468"/>
      <c r="CQ41" s="569"/>
      <c r="CR41" s="563" t="s">
        <v>200</v>
      </c>
      <c r="CS41" s="594"/>
      <c r="CT41" s="594"/>
      <c r="CU41" s="594"/>
      <c r="CV41" s="594"/>
      <c r="CW41" s="594"/>
      <c r="CX41" s="594"/>
      <c r="CY41" s="595"/>
      <c r="CZ41" s="570" t="s">
        <v>200</v>
      </c>
      <c r="DA41" s="596"/>
      <c r="DB41" s="596"/>
      <c r="DC41" s="598"/>
      <c r="DD41" s="573" t="s">
        <v>200</v>
      </c>
      <c r="DE41" s="594"/>
      <c r="DF41" s="594"/>
      <c r="DG41" s="594"/>
      <c r="DH41" s="594"/>
      <c r="DI41" s="594"/>
      <c r="DJ41" s="594"/>
      <c r="DK41" s="595"/>
      <c r="DL41" s="623"/>
      <c r="DM41" s="624"/>
      <c r="DN41" s="624"/>
      <c r="DO41" s="624"/>
      <c r="DP41" s="624"/>
      <c r="DQ41" s="624"/>
      <c r="DR41" s="624"/>
      <c r="DS41" s="624"/>
      <c r="DT41" s="624"/>
      <c r="DU41" s="624"/>
      <c r="DV41" s="625"/>
      <c r="DW41" s="626"/>
      <c r="DX41" s="627"/>
      <c r="DY41" s="627"/>
      <c r="DZ41" s="627"/>
      <c r="EA41" s="627"/>
      <c r="EB41" s="627"/>
      <c r="EC41" s="628"/>
    </row>
    <row r="42" spans="2:133" ht="11.25" customHeight="1" x14ac:dyDescent="0.2">
      <c r="AQ42" s="629" t="s">
        <v>438</v>
      </c>
      <c r="AR42" s="630"/>
      <c r="AS42" s="630"/>
      <c r="AT42" s="630"/>
      <c r="AU42" s="630"/>
      <c r="AV42" s="630"/>
      <c r="AW42" s="630"/>
      <c r="AX42" s="630"/>
      <c r="AY42" s="631"/>
      <c r="AZ42" s="616">
        <v>10953315</v>
      </c>
      <c r="BA42" s="617"/>
      <c r="BB42" s="617"/>
      <c r="BC42" s="617"/>
      <c r="BD42" s="607"/>
      <c r="BE42" s="607"/>
      <c r="BF42" s="609"/>
      <c r="BG42" s="529"/>
      <c r="BH42" s="530"/>
      <c r="BI42" s="530"/>
      <c r="BJ42" s="530"/>
      <c r="BK42" s="530"/>
      <c r="BL42" s="20"/>
      <c r="BM42" s="586" t="s">
        <v>440</v>
      </c>
      <c r="BN42" s="586"/>
      <c r="BO42" s="586"/>
      <c r="BP42" s="586"/>
      <c r="BQ42" s="586"/>
      <c r="BR42" s="586"/>
      <c r="BS42" s="586"/>
      <c r="BT42" s="586"/>
      <c r="BU42" s="587"/>
      <c r="BV42" s="616">
        <v>366</v>
      </c>
      <c r="BW42" s="617"/>
      <c r="BX42" s="617"/>
      <c r="BY42" s="617"/>
      <c r="BZ42" s="617"/>
      <c r="CA42" s="617"/>
      <c r="CB42" s="632"/>
      <c r="CD42" s="568" t="s">
        <v>281</v>
      </c>
      <c r="CE42" s="468"/>
      <c r="CF42" s="468"/>
      <c r="CG42" s="468"/>
      <c r="CH42" s="468"/>
      <c r="CI42" s="468"/>
      <c r="CJ42" s="468"/>
      <c r="CK42" s="468"/>
      <c r="CL42" s="468"/>
      <c r="CM42" s="468"/>
      <c r="CN42" s="468"/>
      <c r="CO42" s="468"/>
      <c r="CP42" s="468"/>
      <c r="CQ42" s="569"/>
      <c r="CR42" s="563">
        <v>21262526</v>
      </c>
      <c r="CS42" s="594"/>
      <c r="CT42" s="594"/>
      <c r="CU42" s="594"/>
      <c r="CV42" s="594"/>
      <c r="CW42" s="594"/>
      <c r="CX42" s="594"/>
      <c r="CY42" s="595"/>
      <c r="CZ42" s="570">
        <v>12</v>
      </c>
      <c r="DA42" s="596"/>
      <c r="DB42" s="596"/>
      <c r="DC42" s="598"/>
      <c r="DD42" s="573">
        <v>5328055</v>
      </c>
      <c r="DE42" s="594"/>
      <c r="DF42" s="594"/>
      <c r="DG42" s="594"/>
      <c r="DH42" s="594"/>
      <c r="DI42" s="594"/>
      <c r="DJ42" s="594"/>
      <c r="DK42" s="595"/>
      <c r="DL42" s="623"/>
      <c r="DM42" s="624"/>
      <c r="DN42" s="624"/>
      <c r="DO42" s="624"/>
      <c r="DP42" s="624"/>
      <c r="DQ42" s="624"/>
      <c r="DR42" s="624"/>
      <c r="DS42" s="624"/>
      <c r="DT42" s="624"/>
      <c r="DU42" s="624"/>
      <c r="DV42" s="625"/>
      <c r="DW42" s="626"/>
      <c r="DX42" s="627"/>
      <c r="DY42" s="627"/>
      <c r="DZ42" s="627"/>
      <c r="EA42" s="627"/>
      <c r="EB42" s="627"/>
      <c r="EC42" s="628"/>
    </row>
    <row r="43" spans="2:133" ht="11.25" customHeight="1" x14ac:dyDescent="0.2">
      <c r="B43" s="1" t="s">
        <v>53</v>
      </c>
      <c r="CD43" s="568" t="s">
        <v>86</v>
      </c>
      <c r="CE43" s="468"/>
      <c r="CF43" s="468"/>
      <c r="CG43" s="468"/>
      <c r="CH43" s="468"/>
      <c r="CI43" s="468"/>
      <c r="CJ43" s="468"/>
      <c r="CK43" s="468"/>
      <c r="CL43" s="468"/>
      <c r="CM43" s="468"/>
      <c r="CN43" s="468"/>
      <c r="CO43" s="468"/>
      <c r="CP43" s="468"/>
      <c r="CQ43" s="569"/>
      <c r="CR43" s="563">
        <v>714718</v>
      </c>
      <c r="CS43" s="594"/>
      <c r="CT43" s="594"/>
      <c r="CU43" s="594"/>
      <c r="CV43" s="594"/>
      <c r="CW43" s="594"/>
      <c r="CX43" s="594"/>
      <c r="CY43" s="595"/>
      <c r="CZ43" s="570">
        <v>0.4</v>
      </c>
      <c r="DA43" s="596"/>
      <c r="DB43" s="596"/>
      <c r="DC43" s="598"/>
      <c r="DD43" s="573">
        <v>673811</v>
      </c>
      <c r="DE43" s="594"/>
      <c r="DF43" s="594"/>
      <c r="DG43" s="594"/>
      <c r="DH43" s="594"/>
      <c r="DI43" s="594"/>
      <c r="DJ43" s="594"/>
      <c r="DK43" s="595"/>
      <c r="DL43" s="623"/>
      <c r="DM43" s="624"/>
      <c r="DN43" s="624"/>
      <c r="DO43" s="624"/>
      <c r="DP43" s="624"/>
      <c r="DQ43" s="624"/>
      <c r="DR43" s="624"/>
      <c r="DS43" s="624"/>
      <c r="DT43" s="624"/>
      <c r="DU43" s="624"/>
      <c r="DV43" s="625"/>
      <c r="DW43" s="626"/>
      <c r="DX43" s="627"/>
      <c r="DY43" s="627"/>
      <c r="DZ43" s="627"/>
      <c r="EA43" s="627"/>
      <c r="EB43" s="627"/>
      <c r="EC43" s="628"/>
    </row>
    <row r="44" spans="2:133" ht="11.25" customHeight="1" x14ac:dyDescent="0.2">
      <c r="B44" s="633" t="s">
        <v>412</v>
      </c>
      <c r="C44" s="633"/>
      <c r="D44" s="633"/>
      <c r="E44" s="633"/>
      <c r="F44" s="633"/>
      <c r="G44" s="633"/>
      <c r="H44" s="633"/>
      <c r="I44" s="633"/>
      <c r="J44" s="633"/>
      <c r="K44" s="633"/>
      <c r="L44" s="633"/>
      <c r="M44" s="633"/>
      <c r="N44" s="633"/>
      <c r="O44" s="633"/>
      <c r="P44" s="633"/>
      <c r="Q44" s="633"/>
      <c r="R44" s="633"/>
      <c r="S44" s="633"/>
      <c r="T44" s="633"/>
      <c r="U44" s="633"/>
      <c r="V44" s="633"/>
      <c r="W44" s="633"/>
      <c r="X44" s="633"/>
      <c r="Y44" s="633"/>
      <c r="Z44" s="633"/>
      <c r="AA44" s="633"/>
      <c r="AB44" s="633"/>
      <c r="AC44" s="633"/>
      <c r="AD44" s="633"/>
      <c r="AE44" s="633"/>
      <c r="AF44" s="633"/>
      <c r="AG44" s="633"/>
      <c r="AH44" s="633"/>
      <c r="AI44" s="633"/>
      <c r="AJ44" s="633"/>
      <c r="AK44" s="633"/>
      <c r="AL44" s="633"/>
      <c r="AM44" s="633"/>
      <c r="AN44" s="633"/>
      <c r="AO44" s="633"/>
      <c r="AP44" s="633"/>
      <c r="AQ44" s="633"/>
      <c r="AR44" s="633"/>
      <c r="AS44" s="633"/>
      <c r="AT44" s="633"/>
      <c r="AU44" s="633"/>
      <c r="AV44" s="633"/>
      <c r="AW44" s="633"/>
      <c r="AX44" s="633"/>
      <c r="AY44" s="633"/>
      <c r="AZ44" s="633"/>
      <c r="BA44" s="633"/>
      <c r="BB44" s="633"/>
      <c r="BC44" s="633"/>
      <c r="BD44" s="633"/>
      <c r="BE44" s="633"/>
      <c r="BF44" s="633"/>
      <c r="BG44" s="633"/>
      <c r="BH44" s="633"/>
      <c r="BI44" s="633"/>
      <c r="BJ44" s="633"/>
      <c r="BK44" s="633"/>
      <c r="BL44" s="633"/>
      <c r="BM44" s="633"/>
      <c r="BN44" s="633"/>
      <c r="BO44" s="633"/>
      <c r="BP44" s="633"/>
      <c r="BQ44" s="633"/>
      <c r="BR44" s="633"/>
      <c r="BS44" s="633"/>
      <c r="BT44" s="633"/>
      <c r="BU44" s="633"/>
      <c r="BV44" s="633"/>
      <c r="BW44" s="633"/>
      <c r="BX44" s="633"/>
      <c r="BY44" s="633"/>
      <c r="BZ44" s="633"/>
      <c r="CA44" s="633"/>
      <c r="CB44" s="633"/>
      <c r="CC44" s="634"/>
      <c r="CD44" s="534" t="s">
        <v>175</v>
      </c>
      <c r="CE44" s="455"/>
      <c r="CF44" s="568" t="s">
        <v>441</v>
      </c>
      <c r="CG44" s="468"/>
      <c r="CH44" s="468"/>
      <c r="CI44" s="468"/>
      <c r="CJ44" s="468"/>
      <c r="CK44" s="468"/>
      <c r="CL44" s="468"/>
      <c r="CM44" s="468"/>
      <c r="CN44" s="468"/>
      <c r="CO44" s="468"/>
      <c r="CP44" s="468"/>
      <c r="CQ44" s="569"/>
      <c r="CR44" s="563">
        <v>21262526</v>
      </c>
      <c r="CS44" s="342"/>
      <c r="CT44" s="342"/>
      <c r="CU44" s="342"/>
      <c r="CV44" s="342"/>
      <c r="CW44" s="342"/>
      <c r="CX44" s="342"/>
      <c r="CY44" s="564"/>
      <c r="CZ44" s="570">
        <v>12</v>
      </c>
      <c r="DA44" s="348"/>
      <c r="DB44" s="348"/>
      <c r="DC44" s="575"/>
      <c r="DD44" s="573">
        <v>5328055</v>
      </c>
      <c r="DE44" s="342"/>
      <c r="DF44" s="342"/>
      <c r="DG44" s="342"/>
      <c r="DH44" s="342"/>
      <c r="DI44" s="342"/>
      <c r="DJ44" s="342"/>
      <c r="DK44" s="564"/>
      <c r="DL44" s="623"/>
      <c r="DM44" s="624"/>
      <c r="DN44" s="624"/>
      <c r="DO44" s="624"/>
      <c r="DP44" s="624"/>
      <c r="DQ44" s="624"/>
      <c r="DR44" s="624"/>
      <c r="DS44" s="624"/>
      <c r="DT44" s="624"/>
      <c r="DU44" s="624"/>
      <c r="DV44" s="625"/>
      <c r="DW44" s="626"/>
      <c r="DX44" s="627"/>
      <c r="DY44" s="627"/>
      <c r="DZ44" s="627"/>
      <c r="EA44" s="627"/>
      <c r="EB44" s="627"/>
      <c r="EC44" s="628"/>
    </row>
    <row r="45" spans="2:133" ht="11.25" customHeight="1" x14ac:dyDescent="0.2">
      <c r="B45" s="633" t="s">
        <v>268</v>
      </c>
      <c r="C45" s="633"/>
      <c r="D45" s="633"/>
      <c r="E45" s="633"/>
      <c r="F45" s="633"/>
      <c r="G45" s="633"/>
      <c r="H45" s="633"/>
      <c r="I45" s="633"/>
      <c r="J45" s="633"/>
      <c r="K45" s="633"/>
      <c r="L45" s="633"/>
      <c r="M45" s="633"/>
      <c r="N45" s="633"/>
      <c r="O45" s="633"/>
      <c r="P45" s="633"/>
      <c r="Q45" s="633"/>
      <c r="R45" s="633"/>
      <c r="S45" s="633"/>
      <c r="T45" s="633"/>
      <c r="U45" s="633"/>
      <c r="V45" s="633"/>
      <c r="W45" s="633"/>
      <c r="X45" s="633"/>
      <c r="Y45" s="633"/>
      <c r="Z45" s="633"/>
      <c r="AA45" s="633"/>
      <c r="AB45" s="633"/>
      <c r="AC45" s="633"/>
      <c r="AD45" s="633"/>
      <c r="AE45" s="633"/>
      <c r="AF45" s="633"/>
      <c r="AG45" s="633"/>
      <c r="AH45" s="633"/>
      <c r="AI45" s="633"/>
      <c r="AJ45" s="633"/>
      <c r="AK45" s="633"/>
      <c r="AL45" s="633"/>
      <c r="AM45" s="633"/>
      <c r="AN45" s="633"/>
      <c r="AO45" s="633"/>
      <c r="AP45" s="633"/>
      <c r="AQ45" s="633"/>
      <c r="AR45" s="633"/>
      <c r="AS45" s="633"/>
      <c r="AT45" s="633"/>
      <c r="AU45" s="633"/>
      <c r="AV45" s="633"/>
      <c r="AW45" s="633"/>
      <c r="AX45" s="633"/>
      <c r="AY45" s="633"/>
      <c r="AZ45" s="633"/>
      <c r="BA45" s="633"/>
      <c r="BB45" s="633"/>
      <c r="BC45" s="633"/>
      <c r="BD45" s="633"/>
      <c r="BE45" s="633"/>
      <c r="BF45" s="633"/>
      <c r="BG45" s="633"/>
      <c r="BH45" s="633"/>
      <c r="BI45" s="633"/>
      <c r="BJ45" s="633"/>
      <c r="BK45" s="633"/>
      <c r="BL45" s="633"/>
      <c r="BM45" s="633"/>
      <c r="BN45" s="633"/>
      <c r="BO45" s="633"/>
      <c r="BP45" s="633"/>
      <c r="BQ45" s="633"/>
      <c r="BR45" s="633"/>
      <c r="BS45" s="633"/>
      <c r="BT45" s="633"/>
      <c r="BU45" s="633"/>
      <c r="BV45" s="633"/>
      <c r="BW45" s="633"/>
      <c r="BX45" s="633"/>
      <c r="BY45" s="633"/>
      <c r="BZ45" s="633"/>
      <c r="CA45" s="633"/>
      <c r="CB45" s="633"/>
      <c r="CC45" s="634"/>
      <c r="CD45" s="535"/>
      <c r="CE45" s="458"/>
      <c r="CF45" s="568" t="s">
        <v>442</v>
      </c>
      <c r="CG45" s="468"/>
      <c r="CH45" s="468"/>
      <c r="CI45" s="468"/>
      <c r="CJ45" s="468"/>
      <c r="CK45" s="468"/>
      <c r="CL45" s="468"/>
      <c r="CM45" s="468"/>
      <c r="CN45" s="468"/>
      <c r="CO45" s="468"/>
      <c r="CP45" s="468"/>
      <c r="CQ45" s="569"/>
      <c r="CR45" s="563">
        <v>11474622</v>
      </c>
      <c r="CS45" s="594"/>
      <c r="CT45" s="594"/>
      <c r="CU45" s="594"/>
      <c r="CV45" s="594"/>
      <c r="CW45" s="594"/>
      <c r="CX45" s="594"/>
      <c r="CY45" s="595"/>
      <c r="CZ45" s="570">
        <v>6.5</v>
      </c>
      <c r="DA45" s="596"/>
      <c r="DB45" s="596"/>
      <c r="DC45" s="598"/>
      <c r="DD45" s="573">
        <v>1036570</v>
      </c>
      <c r="DE45" s="594"/>
      <c r="DF45" s="594"/>
      <c r="DG45" s="594"/>
      <c r="DH45" s="594"/>
      <c r="DI45" s="594"/>
      <c r="DJ45" s="594"/>
      <c r="DK45" s="595"/>
      <c r="DL45" s="623"/>
      <c r="DM45" s="624"/>
      <c r="DN45" s="624"/>
      <c r="DO45" s="624"/>
      <c r="DP45" s="624"/>
      <c r="DQ45" s="624"/>
      <c r="DR45" s="624"/>
      <c r="DS45" s="624"/>
      <c r="DT45" s="624"/>
      <c r="DU45" s="624"/>
      <c r="DV45" s="625"/>
      <c r="DW45" s="626"/>
      <c r="DX45" s="627"/>
      <c r="DY45" s="627"/>
      <c r="DZ45" s="627"/>
      <c r="EA45" s="627"/>
      <c r="EB45" s="627"/>
      <c r="EC45" s="628"/>
    </row>
    <row r="46" spans="2:133" ht="11.25" customHeight="1" x14ac:dyDescent="0.2">
      <c r="B46" s="41"/>
      <c r="CD46" s="535"/>
      <c r="CE46" s="458"/>
      <c r="CF46" s="568" t="s">
        <v>443</v>
      </c>
      <c r="CG46" s="468"/>
      <c r="CH46" s="468"/>
      <c r="CI46" s="468"/>
      <c r="CJ46" s="468"/>
      <c r="CK46" s="468"/>
      <c r="CL46" s="468"/>
      <c r="CM46" s="468"/>
      <c r="CN46" s="468"/>
      <c r="CO46" s="468"/>
      <c r="CP46" s="468"/>
      <c r="CQ46" s="569"/>
      <c r="CR46" s="563">
        <v>9608260</v>
      </c>
      <c r="CS46" s="342"/>
      <c r="CT46" s="342"/>
      <c r="CU46" s="342"/>
      <c r="CV46" s="342"/>
      <c r="CW46" s="342"/>
      <c r="CX46" s="342"/>
      <c r="CY46" s="564"/>
      <c r="CZ46" s="570">
        <v>5.4</v>
      </c>
      <c r="DA46" s="348"/>
      <c r="DB46" s="348"/>
      <c r="DC46" s="575"/>
      <c r="DD46" s="573">
        <v>4222241</v>
      </c>
      <c r="DE46" s="342"/>
      <c r="DF46" s="342"/>
      <c r="DG46" s="342"/>
      <c r="DH46" s="342"/>
      <c r="DI46" s="342"/>
      <c r="DJ46" s="342"/>
      <c r="DK46" s="564"/>
      <c r="DL46" s="623"/>
      <c r="DM46" s="624"/>
      <c r="DN46" s="624"/>
      <c r="DO46" s="624"/>
      <c r="DP46" s="624"/>
      <c r="DQ46" s="624"/>
      <c r="DR46" s="624"/>
      <c r="DS46" s="624"/>
      <c r="DT46" s="624"/>
      <c r="DU46" s="624"/>
      <c r="DV46" s="625"/>
      <c r="DW46" s="626"/>
      <c r="DX46" s="627"/>
      <c r="DY46" s="627"/>
      <c r="DZ46" s="627"/>
      <c r="EA46" s="627"/>
      <c r="EB46" s="627"/>
      <c r="EC46" s="628"/>
    </row>
    <row r="47" spans="2:133" ht="11.25" customHeight="1" x14ac:dyDescent="0.2">
      <c r="B47" s="41"/>
      <c r="CD47" s="535"/>
      <c r="CE47" s="458"/>
      <c r="CF47" s="568" t="s">
        <v>445</v>
      </c>
      <c r="CG47" s="468"/>
      <c r="CH47" s="468"/>
      <c r="CI47" s="468"/>
      <c r="CJ47" s="468"/>
      <c r="CK47" s="468"/>
      <c r="CL47" s="468"/>
      <c r="CM47" s="468"/>
      <c r="CN47" s="468"/>
      <c r="CO47" s="468"/>
      <c r="CP47" s="468"/>
      <c r="CQ47" s="569"/>
      <c r="CR47" s="563" t="s">
        <v>200</v>
      </c>
      <c r="CS47" s="594"/>
      <c r="CT47" s="594"/>
      <c r="CU47" s="594"/>
      <c r="CV47" s="594"/>
      <c r="CW47" s="594"/>
      <c r="CX47" s="594"/>
      <c r="CY47" s="595"/>
      <c r="CZ47" s="570" t="s">
        <v>200</v>
      </c>
      <c r="DA47" s="596"/>
      <c r="DB47" s="596"/>
      <c r="DC47" s="598"/>
      <c r="DD47" s="573" t="s">
        <v>200</v>
      </c>
      <c r="DE47" s="594"/>
      <c r="DF47" s="594"/>
      <c r="DG47" s="594"/>
      <c r="DH47" s="594"/>
      <c r="DI47" s="594"/>
      <c r="DJ47" s="594"/>
      <c r="DK47" s="595"/>
      <c r="DL47" s="623"/>
      <c r="DM47" s="624"/>
      <c r="DN47" s="624"/>
      <c r="DO47" s="624"/>
      <c r="DP47" s="624"/>
      <c r="DQ47" s="624"/>
      <c r="DR47" s="624"/>
      <c r="DS47" s="624"/>
      <c r="DT47" s="624"/>
      <c r="DU47" s="624"/>
      <c r="DV47" s="625"/>
      <c r="DW47" s="626"/>
      <c r="DX47" s="627"/>
      <c r="DY47" s="627"/>
      <c r="DZ47" s="627"/>
      <c r="EA47" s="627"/>
      <c r="EB47" s="627"/>
      <c r="EC47" s="628"/>
    </row>
    <row r="48" spans="2:133" ht="11" x14ac:dyDescent="0.2">
      <c r="B48" s="41"/>
      <c r="CD48" s="536"/>
      <c r="CE48" s="538"/>
      <c r="CF48" s="568" t="s">
        <v>365</v>
      </c>
      <c r="CG48" s="468"/>
      <c r="CH48" s="468"/>
      <c r="CI48" s="468"/>
      <c r="CJ48" s="468"/>
      <c r="CK48" s="468"/>
      <c r="CL48" s="468"/>
      <c r="CM48" s="468"/>
      <c r="CN48" s="468"/>
      <c r="CO48" s="468"/>
      <c r="CP48" s="468"/>
      <c r="CQ48" s="569"/>
      <c r="CR48" s="563" t="s">
        <v>200</v>
      </c>
      <c r="CS48" s="342"/>
      <c r="CT48" s="342"/>
      <c r="CU48" s="342"/>
      <c r="CV48" s="342"/>
      <c r="CW48" s="342"/>
      <c r="CX48" s="342"/>
      <c r="CY48" s="564"/>
      <c r="CZ48" s="570" t="s">
        <v>200</v>
      </c>
      <c r="DA48" s="348"/>
      <c r="DB48" s="348"/>
      <c r="DC48" s="575"/>
      <c r="DD48" s="573" t="s">
        <v>200</v>
      </c>
      <c r="DE48" s="342"/>
      <c r="DF48" s="342"/>
      <c r="DG48" s="342"/>
      <c r="DH48" s="342"/>
      <c r="DI48" s="342"/>
      <c r="DJ48" s="342"/>
      <c r="DK48" s="564"/>
      <c r="DL48" s="623"/>
      <c r="DM48" s="624"/>
      <c r="DN48" s="624"/>
      <c r="DO48" s="624"/>
      <c r="DP48" s="624"/>
      <c r="DQ48" s="624"/>
      <c r="DR48" s="624"/>
      <c r="DS48" s="624"/>
      <c r="DT48" s="624"/>
      <c r="DU48" s="624"/>
      <c r="DV48" s="625"/>
      <c r="DW48" s="626"/>
      <c r="DX48" s="627"/>
      <c r="DY48" s="627"/>
      <c r="DZ48" s="627"/>
      <c r="EA48" s="627"/>
      <c r="EB48" s="627"/>
      <c r="EC48" s="628"/>
    </row>
    <row r="49" spans="2:133" ht="11.25" customHeight="1" x14ac:dyDescent="0.2">
      <c r="B49" s="41"/>
      <c r="CD49" s="585" t="s">
        <v>190</v>
      </c>
      <c r="CE49" s="586"/>
      <c r="CF49" s="586"/>
      <c r="CG49" s="586"/>
      <c r="CH49" s="586"/>
      <c r="CI49" s="586"/>
      <c r="CJ49" s="586"/>
      <c r="CK49" s="586"/>
      <c r="CL49" s="586"/>
      <c r="CM49" s="586"/>
      <c r="CN49" s="586"/>
      <c r="CO49" s="586"/>
      <c r="CP49" s="586"/>
      <c r="CQ49" s="587"/>
      <c r="CR49" s="616">
        <v>177051371</v>
      </c>
      <c r="CS49" s="607"/>
      <c r="CT49" s="607"/>
      <c r="CU49" s="607"/>
      <c r="CV49" s="607"/>
      <c r="CW49" s="607"/>
      <c r="CX49" s="607"/>
      <c r="CY49" s="635"/>
      <c r="CZ49" s="621">
        <v>100</v>
      </c>
      <c r="DA49" s="636"/>
      <c r="DB49" s="636"/>
      <c r="DC49" s="637"/>
      <c r="DD49" s="638">
        <v>107996840</v>
      </c>
      <c r="DE49" s="607"/>
      <c r="DF49" s="607"/>
      <c r="DG49" s="607"/>
      <c r="DH49" s="607"/>
      <c r="DI49" s="607"/>
      <c r="DJ49" s="607"/>
      <c r="DK49" s="635"/>
      <c r="DL49" s="639"/>
      <c r="DM49" s="640"/>
      <c r="DN49" s="640"/>
      <c r="DO49" s="640"/>
      <c r="DP49" s="640"/>
      <c r="DQ49" s="640"/>
      <c r="DR49" s="640"/>
      <c r="DS49" s="640"/>
      <c r="DT49" s="640"/>
      <c r="DU49" s="640"/>
      <c r="DV49" s="641"/>
      <c r="DW49" s="642"/>
      <c r="DX49" s="643"/>
      <c r="DY49" s="643"/>
      <c r="DZ49" s="643"/>
      <c r="EA49" s="643"/>
      <c r="EB49" s="643"/>
      <c r="EC49" s="644"/>
    </row>
  </sheetData>
  <sheetProtection algorithmName="SHA-512" hashValue="i2UjRv/K20Ws9GawnwyQLWEYxdDAiRhADmMMe+AxlRcrU9ls6QkTUNpezrKlFwqRjBCzCl/rHs0yrZqd73yO1A==" saltValue="YeDFoZmFQx+k7ovVbCnVd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CZ35:DC35"/>
    <mergeCell ref="DD35:DK35"/>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20:CQ20"/>
    <mergeCell ref="CR20:CY20"/>
    <mergeCell ref="CZ20:DC20"/>
    <mergeCell ref="DD20:DP20"/>
    <mergeCell ref="DQ20:EC20"/>
    <mergeCell ref="B19:Q19"/>
    <mergeCell ref="R19:Y19"/>
    <mergeCell ref="Z19:AC19"/>
    <mergeCell ref="AD19:AK19"/>
    <mergeCell ref="AL19:AO19"/>
    <mergeCell ref="B20:Q20"/>
    <mergeCell ref="R20:Y20"/>
    <mergeCell ref="Z20:AC20"/>
    <mergeCell ref="AD20:AK20"/>
    <mergeCell ref="AL20:AO20"/>
    <mergeCell ref="AP20:BF20"/>
    <mergeCell ref="BG20:BN20"/>
    <mergeCell ref="BO20:BR20"/>
    <mergeCell ref="BS20:CB20"/>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18:Q18"/>
    <mergeCell ref="R18:Y18"/>
    <mergeCell ref="Z18:AC18"/>
    <mergeCell ref="AD18:AK18"/>
    <mergeCell ref="AL18:AO18"/>
    <mergeCell ref="AP18:BF18"/>
    <mergeCell ref="BG18:BN18"/>
    <mergeCell ref="BO18:BR18"/>
    <mergeCell ref="BS18:CB18"/>
    <mergeCell ref="B17:Q17"/>
    <mergeCell ref="R17:Y17"/>
    <mergeCell ref="Z17:AC17"/>
    <mergeCell ref="AD17:AK17"/>
    <mergeCell ref="AL17:AO17"/>
    <mergeCell ref="AP17:BF17"/>
    <mergeCell ref="BG17:BN17"/>
    <mergeCell ref="BO17:BR17"/>
    <mergeCell ref="BS17:CB17"/>
    <mergeCell ref="CD16:CQ16"/>
    <mergeCell ref="CR16:CY16"/>
    <mergeCell ref="CZ16:DC16"/>
    <mergeCell ref="DD16:DP16"/>
    <mergeCell ref="DQ16:EC16"/>
    <mergeCell ref="B15:Q15"/>
    <mergeCell ref="R15:Y15"/>
    <mergeCell ref="Z15:AC15"/>
    <mergeCell ref="AD15:AK15"/>
    <mergeCell ref="AL15:AO15"/>
    <mergeCell ref="B16:Q16"/>
    <mergeCell ref="R16:Y16"/>
    <mergeCell ref="Z16:AC16"/>
    <mergeCell ref="AD16:AK16"/>
    <mergeCell ref="AL16:AO16"/>
    <mergeCell ref="AP16:BF16"/>
    <mergeCell ref="BG16:BN16"/>
    <mergeCell ref="BO16:BR16"/>
    <mergeCell ref="BS16:CB16"/>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4:Q14"/>
    <mergeCell ref="R14:Y14"/>
    <mergeCell ref="Z14:AC14"/>
    <mergeCell ref="AD14:AK14"/>
    <mergeCell ref="AL14:AO14"/>
    <mergeCell ref="AP14:BF14"/>
    <mergeCell ref="BG14:BN14"/>
    <mergeCell ref="BO14:BR14"/>
    <mergeCell ref="BS14:CB14"/>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DQ12:EC12"/>
    <mergeCell ref="B11:Q11"/>
    <mergeCell ref="R11:Y11"/>
    <mergeCell ref="Z11:AC11"/>
    <mergeCell ref="AD11:AK11"/>
    <mergeCell ref="AL11:AO11"/>
    <mergeCell ref="B12:Q12"/>
    <mergeCell ref="R12:Y12"/>
    <mergeCell ref="Z12:AC12"/>
    <mergeCell ref="AD12:AK12"/>
    <mergeCell ref="AL12:AO12"/>
    <mergeCell ref="AP12:BF12"/>
    <mergeCell ref="BG12:BN12"/>
    <mergeCell ref="BO12:BR12"/>
    <mergeCell ref="BS12:CB12"/>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0:Q10"/>
    <mergeCell ref="R10:Y10"/>
    <mergeCell ref="Z10:AC10"/>
    <mergeCell ref="AD10:AK10"/>
    <mergeCell ref="AL10:AO10"/>
    <mergeCell ref="AP10:BF10"/>
    <mergeCell ref="BG10:BN10"/>
    <mergeCell ref="BO10:BR10"/>
    <mergeCell ref="BS10:CB10"/>
    <mergeCell ref="B9:Q9"/>
    <mergeCell ref="R9:Y9"/>
    <mergeCell ref="Z9:AC9"/>
    <mergeCell ref="AD9:AK9"/>
    <mergeCell ref="AL9:AO9"/>
    <mergeCell ref="AP9:BF9"/>
    <mergeCell ref="BG9:BN9"/>
    <mergeCell ref="BO9:BR9"/>
    <mergeCell ref="BS9:CB9"/>
    <mergeCell ref="CD8:CQ8"/>
    <mergeCell ref="CR8:CY8"/>
    <mergeCell ref="CZ8:DC8"/>
    <mergeCell ref="DD8:DP8"/>
    <mergeCell ref="DQ8:EC8"/>
    <mergeCell ref="B7:Q7"/>
    <mergeCell ref="R7:Y7"/>
    <mergeCell ref="Z7:AC7"/>
    <mergeCell ref="AD7:AK7"/>
    <mergeCell ref="AL7:AO7"/>
    <mergeCell ref="B8:Q8"/>
    <mergeCell ref="R8:Y8"/>
    <mergeCell ref="Z8:AC8"/>
    <mergeCell ref="AD8:AK8"/>
    <mergeCell ref="AL8:AO8"/>
    <mergeCell ref="AP8:BF8"/>
    <mergeCell ref="BG8:BN8"/>
    <mergeCell ref="BO8:BR8"/>
    <mergeCell ref="BS8:CB8"/>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6:Q6"/>
    <mergeCell ref="R6:Y6"/>
    <mergeCell ref="Z6:AC6"/>
    <mergeCell ref="AD6:AK6"/>
    <mergeCell ref="AL6:AO6"/>
    <mergeCell ref="AP6:BF6"/>
    <mergeCell ref="BG6:BN6"/>
    <mergeCell ref="BO6:BR6"/>
    <mergeCell ref="BS6:CB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49" t="s">
        <v>297</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49"/>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0" t="s">
        <v>305</v>
      </c>
      <c r="DK2" s="651"/>
      <c r="DL2" s="651"/>
      <c r="DM2" s="651"/>
      <c r="DN2" s="651"/>
      <c r="DO2" s="652"/>
      <c r="DP2" s="50"/>
      <c r="DQ2" s="650" t="s">
        <v>306</v>
      </c>
      <c r="DR2" s="651"/>
      <c r="DS2" s="651"/>
      <c r="DT2" s="651"/>
      <c r="DU2" s="651"/>
      <c r="DV2" s="651"/>
      <c r="DW2" s="651"/>
      <c r="DX2" s="651"/>
      <c r="DY2" s="651"/>
      <c r="DZ2" s="652"/>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53" t="s">
        <v>446</v>
      </c>
      <c r="B4" s="653"/>
      <c r="C4" s="653"/>
      <c r="D4" s="653"/>
      <c r="E4" s="653"/>
      <c r="F4" s="653"/>
      <c r="G4" s="653"/>
      <c r="H4" s="653"/>
      <c r="I4" s="653"/>
      <c r="J4" s="653"/>
      <c r="K4" s="653"/>
      <c r="L4" s="653"/>
      <c r="M4" s="653"/>
      <c r="N4" s="653"/>
      <c r="O4" s="653"/>
      <c r="P4" s="653"/>
      <c r="Q4" s="653"/>
      <c r="R4" s="653"/>
      <c r="S4" s="653"/>
      <c r="T4" s="653"/>
      <c r="U4" s="653"/>
      <c r="V4" s="653"/>
      <c r="W4" s="653"/>
      <c r="X4" s="653"/>
      <c r="Y4" s="653"/>
      <c r="Z4" s="653"/>
      <c r="AA4" s="653"/>
      <c r="AB4" s="653"/>
      <c r="AC4" s="653"/>
      <c r="AD4" s="653"/>
      <c r="AE4" s="653"/>
      <c r="AF4" s="653"/>
      <c r="AG4" s="653"/>
      <c r="AH4" s="653"/>
      <c r="AI4" s="653"/>
      <c r="AJ4" s="653"/>
      <c r="AK4" s="653"/>
      <c r="AL4" s="653"/>
      <c r="AM4" s="653"/>
      <c r="AN4" s="653"/>
      <c r="AO4" s="653"/>
      <c r="AP4" s="653"/>
      <c r="AQ4" s="653"/>
      <c r="AR4" s="653"/>
      <c r="AS4" s="653"/>
      <c r="AT4" s="653"/>
      <c r="AU4" s="653"/>
      <c r="AV4" s="653"/>
      <c r="AW4" s="653"/>
      <c r="AX4" s="653"/>
      <c r="AY4" s="653"/>
      <c r="AZ4" s="56"/>
      <c r="BA4" s="56"/>
      <c r="BB4" s="56"/>
      <c r="BC4" s="56"/>
      <c r="BD4" s="56"/>
      <c r="BE4" s="67"/>
      <c r="BF4" s="67"/>
      <c r="BG4" s="67"/>
      <c r="BH4" s="67"/>
      <c r="BI4" s="67"/>
      <c r="BJ4" s="67"/>
      <c r="BK4" s="67"/>
      <c r="BL4" s="67"/>
      <c r="BM4" s="67"/>
      <c r="BN4" s="67"/>
      <c r="BO4" s="67"/>
      <c r="BP4" s="67"/>
      <c r="BQ4" s="654" t="s">
        <v>447</v>
      </c>
      <c r="BR4" s="654"/>
      <c r="BS4" s="654"/>
      <c r="BT4" s="654"/>
      <c r="BU4" s="654"/>
      <c r="BV4" s="654"/>
      <c r="BW4" s="654"/>
      <c r="BX4" s="654"/>
      <c r="BY4" s="654"/>
      <c r="BZ4" s="654"/>
      <c r="CA4" s="654"/>
      <c r="CB4" s="654"/>
      <c r="CC4" s="654"/>
      <c r="CD4" s="654"/>
      <c r="CE4" s="654"/>
      <c r="CF4" s="654"/>
      <c r="CG4" s="654"/>
      <c r="CH4" s="654"/>
      <c r="CI4" s="654"/>
      <c r="CJ4" s="654"/>
      <c r="CK4" s="654"/>
      <c r="CL4" s="654"/>
      <c r="CM4" s="654"/>
      <c r="CN4" s="654"/>
      <c r="CO4" s="654"/>
      <c r="CP4" s="654"/>
      <c r="CQ4" s="654"/>
      <c r="CR4" s="654"/>
      <c r="CS4" s="654"/>
      <c r="CT4" s="654"/>
      <c r="CU4" s="654"/>
      <c r="CV4" s="654"/>
      <c r="CW4" s="654"/>
      <c r="CX4" s="654"/>
      <c r="CY4" s="654"/>
      <c r="CZ4" s="654"/>
      <c r="DA4" s="654"/>
      <c r="DB4" s="654"/>
      <c r="DC4" s="654"/>
      <c r="DD4" s="654"/>
      <c r="DE4" s="654"/>
      <c r="DF4" s="654"/>
      <c r="DG4" s="654"/>
      <c r="DH4" s="654"/>
      <c r="DI4" s="654"/>
      <c r="DJ4" s="654"/>
      <c r="DK4" s="654"/>
      <c r="DL4" s="654"/>
      <c r="DM4" s="654"/>
      <c r="DN4" s="654"/>
      <c r="DO4" s="654"/>
      <c r="DP4" s="654"/>
      <c r="DQ4" s="654"/>
      <c r="DR4" s="654"/>
      <c r="DS4" s="654"/>
      <c r="DT4" s="654"/>
      <c r="DU4" s="654"/>
      <c r="DV4" s="654"/>
      <c r="DW4" s="654"/>
      <c r="DX4" s="654"/>
      <c r="DY4" s="654"/>
      <c r="DZ4" s="654"/>
      <c r="EA4" s="67"/>
    </row>
    <row r="5" spans="1:131" s="47" customFormat="1" ht="26.25" customHeight="1" x14ac:dyDescent="0.2">
      <c r="A5" s="677" t="s">
        <v>448</v>
      </c>
      <c r="B5" s="678"/>
      <c r="C5" s="678"/>
      <c r="D5" s="678"/>
      <c r="E5" s="678"/>
      <c r="F5" s="678"/>
      <c r="G5" s="678"/>
      <c r="H5" s="678"/>
      <c r="I5" s="678"/>
      <c r="J5" s="678"/>
      <c r="K5" s="678"/>
      <c r="L5" s="678"/>
      <c r="M5" s="678"/>
      <c r="N5" s="678"/>
      <c r="O5" s="678"/>
      <c r="P5" s="679"/>
      <c r="Q5" s="671" t="s">
        <v>178</v>
      </c>
      <c r="R5" s="672"/>
      <c r="S5" s="672"/>
      <c r="T5" s="672"/>
      <c r="U5" s="683"/>
      <c r="V5" s="671" t="s">
        <v>449</v>
      </c>
      <c r="W5" s="672"/>
      <c r="X5" s="672"/>
      <c r="Y5" s="672"/>
      <c r="Z5" s="683"/>
      <c r="AA5" s="671" t="s">
        <v>450</v>
      </c>
      <c r="AB5" s="672"/>
      <c r="AC5" s="672"/>
      <c r="AD5" s="672"/>
      <c r="AE5" s="672"/>
      <c r="AF5" s="961" t="s">
        <v>176</v>
      </c>
      <c r="AG5" s="672"/>
      <c r="AH5" s="672"/>
      <c r="AI5" s="672"/>
      <c r="AJ5" s="673"/>
      <c r="AK5" s="672" t="s">
        <v>451</v>
      </c>
      <c r="AL5" s="672"/>
      <c r="AM5" s="672"/>
      <c r="AN5" s="672"/>
      <c r="AO5" s="683"/>
      <c r="AP5" s="671" t="s">
        <v>452</v>
      </c>
      <c r="AQ5" s="672"/>
      <c r="AR5" s="672"/>
      <c r="AS5" s="672"/>
      <c r="AT5" s="683"/>
      <c r="AU5" s="671" t="s">
        <v>454</v>
      </c>
      <c r="AV5" s="672"/>
      <c r="AW5" s="672"/>
      <c r="AX5" s="672"/>
      <c r="AY5" s="673"/>
      <c r="AZ5" s="56"/>
      <c r="BA5" s="56"/>
      <c r="BB5" s="56"/>
      <c r="BC5" s="56"/>
      <c r="BD5" s="56"/>
      <c r="BE5" s="67"/>
      <c r="BF5" s="67"/>
      <c r="BG5" s="67"/>
      <c r="BH5" s="67"/>
      <c r="BI5" s="67"/>
      <c r="BJ5" s="67"/>
      <c r="BK5" s="67"/>
      <c r="BL5" s="67"/>
      <c r="BM5" s="67"/>
      <c r="BN5" s="67"/>
      <c r="BO5" s="67"/>
      <c r="BP5" s="67"/>
      <c r="BQ5" s="677" t="s">
        <v>455</v>
      </c>
      <c r="BR5" s="678"/>
      <c r="BS5" s="678"/>
      <c r="BT5" s="678"/>
      <c r="BU5" s="678"/>
      <c r="BV5" s="678"/>
      <c r="BW5" s="678"/>
      <c r="BX5" s="678"/>
      <c r="BY5" s="678"/>
      <c r="BZ5" s="678"/>
      <c r="CA5" s="678"/>
      <c r="CB5" s="678"/>
      <c r="CC5" s="678"/>
      <c r="CD5" s="678"/>
      <c r="CE5" s="678"/>
      <c r="CF5" s="678"/>
      <c r="CG5" s="679"/>
      <c r="CH5" s="671" t="s">
        <v>371</v>
      </c>
      <c r="CI5" s="672"/>
      <c r="CJ5" s="672"/>
      <c r="CK5" s="672"/>
      <c r="CL5" s="683"/>
      <c r="CM5" s="671" t="s">
        <v>230</v>
      </c>
      <c r="CN5" s="672"/>
      <c r="CO5" s="672"/>
      <c r="CP5" s="672"/>
      <c r="CQ5" s="683"/>
      <c r="CR5" s="671" t="s">
        <v>246</v>
      </c>
      <c r="CS5" s="672"/>
      <c r="CT5" s="672"/>
      <c r="CU5" s="672"/>
      <c r="CV5" s="683"/>
      <c r="CW5" s="671" t="s">
        <v>54</v>
      </c>
      <c r="CX5" s="672"/>
      <c r="CY5" s="672"/>
      <c r="CZ5" s="672"/>
      <c r="DA5" s="683"/>
      <c r="DB5" s="671" t="s">
        <v>427</v>
      </c>
      <c r="DC5" s="672"/>
      <c r="DD5" s="672"/>
      <c r="DE5" s="672"/>
      <c r="DF5" s="683"/>
      <c r="DG5" s="685" t="s">
        <v>244</v>
      </c>
      <c r="DH5" s="686"/>
      <c r="DI5" s="686"/>
      <c r="DJ5" s="686"/>
      <c r="DK5" s="687"/>
      <c r="DL5" s="685" t="s">
        <v>456</v>
      </c>
      <c r="DM5" s="686"/>
      <c r="DN5" s="686"/>
      <c r="DO5" s="686"/>
      <c r="DP5" s="687"/>
      <c r="DQ5" s="671" t="s">
        <v>458</v>
      </c>
      <c r="DR5" s="672"/>
      <c r="DS5" s="672"/>
      <c r="DT5" s="672"/>
      <c r="DU5" s="683"/>
      <c r="DV5" s="671" t="s">
        <v>454</v>
      </c>
      <c r="DW5" s="672"/>
      <c r="DX5" s="672"/>
      <c r="DY5" s="672"/>
      <c r="DZ5" s="673"/>
      <c r="EA5" s="67"/>
    </row>
    <row r="6" spans="1:131" s="47" customFormat="1" ht="26.25" customHeight="1" x14ac:dyDescent="0.2">
      <c r="A6" s="680"/>
      <c r="B6" s="681"/>
      <c r="C6" s="681"/>
      <c r="D6" s="681"/>
      <c r="E6" s="681"/>
      <c r="F6" s="681"/>
      <c r="G6" s="681"/>
      <c r="H6" s="681"/>
      <c r="I6" s="681"/>
      <c r="J6" s="681"/>
      <c r="K6" s="681"/>
      <c r="L6" s="681"/>
      <c r="M6" s="681"/>
      <c r="N6" s="681"/>
      <c r="O6" s="681"/>
      <c r="P6" s="682"/>
      <c r="Q6" s="674"/>
      <c r="R6" s="675"/>
      <c r="S6" s="675"/>
      <c r="T6" s="675"/>
      <c r="U6" s="684"/>
      <c r="V6" s="674"/>
      <c r="W6" s="675"/>
      <c r="X6" s="675"/>
      <c r="Y6" s="675"/>
      <c r="Z6" s="684"/>
      <c r="AA6" s="674"/>
      <c r="AB6" s="675"/>
      <c r="AC6" s="675"/>
      <c r="AD6" s="675"/>
      <c r="AE6" s="675"/>
      <c r="AF6" s="962"/>
      <c r="AG6" s="675"/>
      <c r="AH6" s="675"/>
      <c r="AI6" s="675"/>
      <c r="AJ6" s="676"/>
      <c r="AK6" s="675"/>
      <c r="AL6" s="675"/>
      <c r="AM6" s="675"/>
      <c r="AN6" s="675"/>
      <c r="AO6" s="684"/>
      <c r="AP6" s="674"/>
      <c r="AQ6" s="675"/>
      <c r="AR6" s="675"/>
      <c r="AS6" s="675"/>
      <c r="AT6" s="684"/>
      <c r="AU6" s="674"/>
      <c r="AV6" s="675"/>
      <c r="AW6" s="675"/>
      <c r="AX6" s="675"/>
      <c r="AY6" s="676"/>
      <c r="AZ6" s="56"/>
      <c r="BA6" s="56"/>
      <c r="BB6" s="56"/>
      <c r="BC6" s="56"/>
      <c r="BD6" s="56"/>
      <c r="BE6" s="67"/>
      <c r="BF6" s="67"/>
      <c r="BG6" s="67"/>
      <c r="BH6" s="67"/>
      <c r="BI6" s="67"/>
      <c r="BJ6" s="67"/>
      <c r="BK6" s="67"/>
      <c r="BL6" s="67"/>
      <c r="BM6" s="67"/>
      <c r="BN6" s="67"/>
      <c r="BO6" s="67"/>
      <c r="BP6" s="67"/>
      <c r="BQ6" s="680"/>
      <c r="BR6" s="681"/>
      <c r="BS6" s="681"/>
      <c r="BT6" s="681"/>
      <c r="BU6" s="681"/>
      <c r="BV6" s="681"/>
      <c r="BW6" s="681"/>
      <c r="BX6" s="681"/>
      <c r="BY6" s="681"/>
      <c r="BZ6" s="681"/>
      <c r="CA6" s="681"/>
      <c r="CB6" s="681"/>
      <c r="CC6" s="681"/>
      <c r="CD6" s="681"/>
      <c r="CE6" s="681"/>
      <c r="CF6" s="681"/>
      <c r="CG6" s="682"/>
      <c r="CH6" s="674"/>
      <c r="CI6" s="675"/>
      <c r="CJ6" s="675"/>
      <c r="CK6" s="675"/>
      <c r="CL6" s="684"/>
      <c r="CM6" s="674"/>
      <c r="CN6" s="675"/>
      <c r="CO6" s="675"/>
      <c r="CP6" s="675"/>
      <c r="CQ6" s="684"/>
      <c r="CR6" s="674"/>
      <c r="CS6" s="675"/>
      <c r="CT6" s="675"/>
      <c r="CU6" s="675"/>
      <c r="CV6" s="684"/>
      <c r="CW6" s="674"/>
      <c r="CX6" s="675"/>
      <c r="CY6" s="675"/>
      <c r="CZ6" s="675"/>
      <c r="DA6" s="684"/>
      <c r="DB6" s="674"/>
      <c r="DC6" s="675"/>
      <c r="DD6" s="675"/>
      <c r="DE6" s="675"/>
      <c r="DF6" s="684"/>
      <c r="DG6" s="688"/>
      <c r="DH6" s="689"/>
      <c r="DI6" s="689"/>
      <c r="DJ6" s="689"/>
      <c r="DK6" s="690"/>
      <c r="DL6" s="688"/>
      <c r="DM6" s="689"/>
      <c r="DN6" s="689"/>
      <c r="DO6" s="689"/>
      <c r="DP6" s="690"/>
      <c r="DQ6" s="674"/>
      <c r="DR6" s="675"/>
      <c r="DS6" s="675"/>
      <c r="DT6" s="675"/>
      <c r="DU6" s="684"/>
      <c r="DV6" s="674"/>
      <c r="DW6" s="675"/>
      <c r="DX6" s="675"/>
      <c r="DY6" s="675"/>
      <c r="DZ6" s="676"/>
      <c r="EA6" s="67"/>
    </row>
    <row r="7" spans="1:131" s="47" customFormat="1" ht="26.25" customHeight="1" x14ac:dyDescent="0.2">
      <c r="A7" s="51">
        <v>1</v>
      </c>
      <c r="B7" s="655" t="s">
        <v>459</v>
      </c>
      <c r="C7" s="656"/>
      <c r="D7" s="656"/>
      <c r="E7" s="656"/>
      <c r="F7" s="656"/>
      <c r="G7" s="656"/>
      <c r="H7" s="656"/>
      <c r="I7" s="656"/>
      <c r="J7" s="656"/>
      <c r="K7" s="656"/>
      <c r="L7" s="656"/>
      <c r="M7" s="656"/>
      <c r="N7" s="656"/>
      <c r="O7" s="656"/>
      <c r="P7" s="657"/>
      <c r="Q7" s="658">
        <v>183362</v>
      </c>
      <c r="R7" s="659"/>
      <c r="S7" s="659"/>
      <c r="T7" s="659"/>
      <c r="U7" s="659"/>
      <c r="V7" s="659">
        <v>177038</v>
      </c>
      <c r="W7" s="659"/>
      <c r="X7" s="659"/>
      <c r="Y7" s="659"/>
      <c r="Z7" s="659"/>
      <c r="AA7" s="659">
        <v>6324</v>
      </c>
      <c r="AB7" s="659"/>
      <c r="AC7" s="659"/>
      <c r="AD7" s="659"/>
      <c r="AE7" s="660"/>
      <c r="AF7" s="661">
        <v>5917</v>
      </c>
      <c r="AG7" s="662"/>
      <c r="AH7" s="662"/>
      <c r="AI7" s="662"/>
      <c r="AJ7" s="663"/>
      <c r="AK7" s="664">
        <v>7968</v>
      </c>
      <c r="AL7" s="659"/>
      <c r="AM7" s="659"/>
      <c r="AN7" s="659"/>
      <c r="AO7" s="659"/>
      <c r="AP7" s="659">
        <v>145681</v>
      </c>
      <c r="AQ7" s="659"/>
      <c r="AR7" s="659"/>
      <c r="AS7" s="659"/>
      <c r="AT7" s="659"/>
      <c r="AU7" s="665"/>
      <c r="AV7" s="665"/>
      <c r="AW7" s="665"/>
      <c r="AX7" s="665"/>
      <c r="AY7" s="666"/>
      <c r="AZ7" s="56"/>
      <c r="BA7" s="56"/>
      <c r="BB7" s="56"/>
      <c r="BC7" s="56"/>
      <c r="BD7" s="56"/>
      <c r="BE7" s="67"/>
      <c r="BF7" s="67"/>
      <c r="BG7" s="67"/>
      <c r="BH7" s="67"/>
      <c r="BI7" s="67"/>
      <c r="BJ7" s="67"/>
      <c r="BK7" s="67"/>
      <c r="BL7" s="67"/>
      <c r="BM7" s="67"/>
      <c r="BN7" s="67"/>
      <c r="BO7" s="67"/>
      <c r="BP7" s="67"/>
      <c r="BQ7" s="51">
        <v>1</v>
      </c>
      <c r="BR7" s="71" t="s">
        <v>170</v>
      </c>
      <c r="BS7" s="655" t="s">
        <v>90</v>
      </c>
      <c r="BT7" s="656"/>
      <c r="BU7" s="656"/>
      <c r="BV7" s="656"/>
      <c r="BW7" s="656"/>
      <c r="BX7" s="656"/>
      <c r="BY7" s="656"/>
      <c r="BZ7" s="656"/>
      <c r="CA7" s="656"/>
      <c r="CB7" s="656"/>
      <c r="CC7" s="656"/>
      <c r="CD7" s="656"/>
      <c r="CE7" s="656"/>
      <c r="CF7" s="656"/>
      <c r="CG7" s="657"/>
      <c r="CH7" s="667">
        <v>2</v>
      </c>
      <c r="CI7" s="668"/>
      <c r="CJ7" s="668"/>
      <c r="CK7" s="668"/>
      <c r="CL7" s="669"/>
      <c r="CM7" s="667">
        <v>4216</v>
      </c>
      <c r="CN7" s="668"/>
      <c r="CO7" s="668"/>
      <c r="CP7" s="668"/>
      <c r="CQ7" s="669"/>
      <c r="CR7" s="667">
        <v>5</v>
      </c>
      <c r="CS7" s="668"/>
      <c r="CT7" s="668"/>
      <c r="CU7" s="668"/>
      <c r="CV7" s="669"/>
      <c r="CW7" s="667" t="s">
        <v>548</v>
      </c>
      <c r="CX7" s="668"/>
      <c r="CY7" s="668"/>
      <c r="CZ7" s="668"/>
      <c r="DA7" s="669"/>
      <c r="DB7" s="667" t="s">
        <v>548</v>
      </c>
      <c r="DC7" s="668"/>
      <c r="DD7" s="668"/>
      <c r="DE7" s="668"/>
      <c r="DF7" s="669"/>
      <c r="DG7" s="667" t="s">
        <v>548</v>
      </c>
      <c r="DH7" s="668"/>
      <c r="DI7" s="668"/>
      <c r="DJ7" s="668"/>
      <c r="DK7" s="669"/>
      <c r="DL7" s="667" t="s">
        <v>548</v>
      </c>
      <c r="DM7" s="668"/>
      <c r="DN7" s="668"/>
      <c r="DO7" s="668"/>
      <c r="DP7" s="669"/>
      <c r="DQ7" s="667" t="s">
        <v>548</v>
      </c>
      <c r="DR7" s="668"/>
      <c r="DS7" s="668"/>
      <c r="DT7" s="668"/>
      <c r="DU7" s="669"/>
      <c r="DV7" s="655"/>
      <c r="DW7" s="656"/>
      <c r="DX7" s="656"/>
      <c r="DY7" s="656"/>
      <c r="DZ7" s="670"/>
      <c r="EA7" s="67"/>
    </row>
    <row r="8" spans="1:131" s="47" customFormat="1" ht="26.25" customHeight="1" x14ac:dyDescent="0.2">
      <c r="A8" s="52">
        <v>2</v>
      </c>
      <c r="B8" s="691" t="s">
        <v>439</v>
      </c>
      <c r="C8" s="692"/>
      <c r="D8" s="692"/>
      <c r="E8" s="692"/>
      <c r="F8" s="692"/>
      <c r="G8" s="692"/>
      <c r="H8" s="692"/>
      <c r="I8" s="692"/>
      <c r="J8" s="692"/>
      <c r="K8" s="692"/>
      <c r="L8" s="692"/>
      <c r="M8" s="692"/>
      <c r="N8" s="692"/>
      <c r="O8" s="692"/>
      <c r="P8" s="693"/>
      <c r="Q8" s="694">
        <v>147</v>
      </c>
      <c r="R8" s="695"/>
      <c r="S8" s="695"/>
      <c r="T8" s="695"/>
      <c r="U8" s="695"/>
      <c r="V8" s="695">
        <v>75</v>
      </c>
      <c r="W8" s="695"/>
      <c r="X8" s="695"/>
      <c r="Y8" s="695"/>
      <c r="Z8" s="695"/>
      <c r="AA8" s="695">
        <v>72</v>
      </c>
      <c r="AB8" s="695"/>
      <c r="AC8" s="695"/>
      <c r="AD8" s="695"/>
      <c r="AE8" s="696"/>
      <c r="AF8" s="697">
        <v>72</v>
      </c>
      <c r="AG8" s="698"/>
      <c r="AH8" s="698"/>
      <c r="AI8" s="698"/>
      <c r="AJ8" s="699"/>
      <c r="AK8" s="700">
        <v>5</v>
      </c>
      <c r="AL8" s="695"/>
      <c r="AM8" s="695"/>
      <c r="AN8" s="695"/>
      <c r="AO8" s="695"/>
      <c r="AP8" s="695">
        <v>187</v>
      </c>
      <c r="AQ8" s="695"/>
      <c r="AR8" s="695"/>
      <c r="AS8" s="695"/>
      <c r="AT8" s="695"/>
      <c r="AU8" s="701"/>
      <c r="AV8" s="701"/>
      <c r="AW8" s="701"/>
      <c r="AX8" s="701"/>
      <c r="AY8" s="702"/>
      <c r="AZ8" s="56"/>
      <c r="BA8" s="56"/>
      <c r="BB8" s="56"/>
      <c r="BC8" s="56"/>
      <c r="BD8" s="56"/>
      <c r="BE8" s="67"/>
      <c r="BF8" s="67"/>
      <c r="BG8" s="67"/>
      <c r="BH8" s="67"/>
      <c r="BI8" s="67"/>
      <c r="BJ8" s="67"/>
      <c r="BK8" s="67"/>
      <c r="BL8" s="67"/>
      <c r="BM8" s="67"/>
      <c r="BN8" s="67"/>
      <c r="BO8" s="67"/>
      <c r="BP8" s="67"/>
      <c r="BQ8" s="52">
        <v>2</v>
      </c>
      <c r="BR8" s="72" t="s">
        <v>170</v>
      </c>
      <c r="BS8" s="691" t="s">
        <v>465</v>
      </c>
      <c r="BT8" s="692"/>
      <c r="BU8" s="692"/>
      <c r="BV8" s="692"/>
      <c r="BW8" s="692"/>
      <c r="BX8" s="692"/>
      <c r="BY8" s="692"/>
      <c r="BZ8" s="692"/>
      <c r="CA8" s="692"/>
      <c r="CB8" s="692"/>
      <c r="CC8" s="692"/>
      <c r="CD8" s="692"/>
      <c r="CE8" s="692"/>
      <c r="CF8" s="692"/>
      <c r="CG8" s="693"/>
      <c r="CH8" s="703">
        <v>112</v>
      </c>
      <c r="CI8" s="698"/>
      <c r="CJ8" s="698"/>
      <c r="CK8" s="698"/>
      <c r="CL8" s="704"/>
      <c r="CM8" s="703">
        <v>3845</v>
      </c>
      <c r="CN8" s="698"/>
      <c r="CO8" s="698"/>
      <c r="CP8" s="698"/>
      <c r="CQ8" s="704"/>
      <c r="CR8" s="703">
        <v>20</v>
      </c>
      <c r="CS8" s="698"/>
      <c r="CT8" s="698"/>
      <c r="CU8" s="698"/>
      <c r="CV8" s="704"/>
      <c r="CW8" s="703">
        <v>50</v>
      </c>
      <c r="CX8" s="698"/>
      <c r="CY8" s="698"/>
      <c r="CZ8" s="698"/>
      <c r="DA8" s="704"/>
      <c r="DB8" s="703">
        <v>1119</v>
      </c>
      <c r="DC8" s="698"/>
      <c r="DD8" s="698"/>
      <c r="DE8" s="698"/>
      <c r="DF8" s="704"/>
      <c r="DG8" s="703" t="s">
        <v>548</v>
      </c>
      <c r="DH8" s="698"/>
      <c r="DI8" s="698"/>
      <c r="DJ8" s="698"/>
      <c r="DK8" s="704"/>
      <c r="DL8" s="703" t="s">
        <v>548</v>
      </c>
      <c r="DM8" s="698"/>
      <c r="DN8" s="698"/>
      <c r="DO8" s="698"/>
      <c r="DP8" s="704"/>
      <c r="DQ8" s="703" t="s">
        <v>548</v>
      </c>
      <c r="DR8" s="698"/>
      <c r="DS8" s="698"/>
      <c r="DT8" s="698"/>
      <c r="DU8" s="704"/>
      <c r="DV8" s="691"/>
      <c r="DW8" s="692"/>
      <c r="DX8" s="692"/>
      <c r="DY8" s="692"/>
      <c r="DZ8" s="705"/>
      <c r="EA8" s="67"/>
    </row>
    <row r="9" spans="1:131" s="47" customFormat="1" ht="26.25" customHeight="1" x14ac:dyDescent="0.2">
      <c r="A9" s="52">
        <v>3</v>
      </c>
      <c r="B9" s="691"/>
      <c r="C9" s="692"/>
      <c r="D9" s="692"/>
      <c r="E9" s="692"/>
      <c r="F9" s="692"/>
      <c r="G9" s="692"/>
      <c r="H9" s="692"/>
      <c r="I9" s="692"/>
      <c r="J9" s="692"/>
      <c r="K9" s="692"/>
      <c r="L9" s="692"/>
      <c r="M9" s="692"/>
      <c r="N9" s="692"/>
      <c r="O9" s="692"/>
      <c r="P9" s="693"/>
      <c r="Q9" s="694"/>
      <c r="R9" s="695"/>
      <c r="S9" s="695"/>
      <c r="T9" s="695"/>
      <c r="U9" s="695"/>
      <c r="V9" s="695"/>
      <c r="W9" s="695"/>
      <c r="X9" s="695"/>
      <c r="Y9" s="695"/>
      <c r="Z9" s="695"/>
      <c r="AA9" s="695"/>
      <c r="AB9" s="695"/>
      <c r="AC9" s="695"/>
      <c r="AD9" s="695"/>
      <c r="AE9" s="696"/>
      <c r="AF9" s="697"/>
      <c r="AG9" s="698"/>
      <c r="AH9" s="698"/>
      <c r="AI9" s="698"/>
      <c r="AJ9" s="699"/>
      <c r="AK9" s="700"/>
      <c r="AL9" s="695"/>
      <c r="AM9" s="695"/>
      <c r="AN9" s="695"/>
      <c r="AO9" s="695"/>
      <c r="AP9" s="695"/>
      <c r="AQ9" s="695"/>
      <c r="AR9" s="695"/>
      <c r="AS9" s="695"/>
      <c r="AT9" s="695"/>
      <c r="AU9" s="701"/>
      <c r="AV9" s="701"/>
      <c r="AW9" s="701"/>
      <c r="AX9" s="701"/>
      <c r="AY9" s="702"/>
      <c r="AZ9" s="56"/>
      <c r="BA9" s="56"/>
      <c r="BB9" s="56"/>
      <c r="BC9" s="56"/>
      <c r="BD9" s="56"/>
      <c r="BE9" s="67"/>
      <c r="BF9" s="67"/>
      <c r="BG9" s="67"/>
      <c r="BH9" s="67"/>
      <c r="BI9" s="67"/>
      <c r="BJ9" s="67"/>
      <c r="BK9" s="67"/>
      <c r="BL9" s="67"/>
      <c r="BM9" s="67"/>
      <c r="BN9" s="67"/>
      <c r="BO9" s="67"/>
      <c r="BP9" s="67"/>
      <c r="BQ9" s="52">
        <v>3</v>
      </c>
      <c r="BR9" s="72"/>
      <c r="BS9" s="691" t="s">
        <v>545</v>
      </c>
      <c r="BT9" s="692"/>
      <c r="BU9" s="692"/>
      <c r="BV9" s="692"/>
      <c r="BW9" s="692"/>
      <c r="BX9" s="692"/>
      <c r="BY9" s="692"/>
      <c r="BZ9" s="692"/>
      <c r="CA9" s="692"/>
      <c r="CB9" s="692"/>
      <c r="CC9" s="692"/>
      <c r="CD9" s="692"/>
      <c r="CE9" s="692"/>
      <c r="CF9" s="692"/>
      <c r="CG9" s="693"/>
      <c r="CH9" s="703">
        <v>18</v>
      </c>
      <c r="CI9" s="698"/>
      <c r="CJ9" s="698"/>
      <c r="CK9" s="698"/>
      <c r="CL9" s="704"/>
      <c r="CM9" s="703">
        <v>460</v>
      </c>
      <c r="CN9" s="698"/>
      <c r="CO9" s="698"/>
      <c r="CP9" s="698"/>
      <c r="CQ9" s="704"/>
      <c r="CR9" s="703">
        <v>8</v>
      </c>
      <c r="CS9" s="698"/>
      <c r="CT9" s="698"/>
      <c r="CU9" s="698"/>
      <c r="CV9" s="704"/>
      <c r="CW9" s="703">
        <v>4</v>
      </c>
      <c r="CX9" s="698"/>
      <c r="CY9" s="698"/>
      <c r="CZ9" s="698"/>
      <c r="DA9" s="704"/>
      <c r="DB9" s="703" t="s">
        <v>548</v>
      </c>
      <c r="DC9" s="698"/>
      <c r="DD9" s="698"/>
      <c r="DE9" s="698"/>
      <c r="DF9" s="704"/>
      <c r="DG9" s="703" t="s">
        <v>548</v>
      </c>
      <c r="DH9" s="698"/>
      <c r="DI9" s="698"/>
      <c r="DJ9" s="698"/>
      <c r="DK9" s="704"/>
      <c r="DL9" s="703" t="s">
        <v>548</v>
      </c>
      <c r="DM9" s="698"/>
      <c r="DN9" s="698"/>
      <c r="DO9" s="698"/>
      <c r="DP9" s="704"/>
      <c r="DQ9" s="703" t="s">
        <v>548</v>
      </c>
      <c r="DR9" s="698"/>
      <c r="DS9" s="698"/>
      <c r="DT9" s="698"/>
      <c r="DU9" s="704"/>
      <c r="DV9" s="691"/>
      <c r="DW9" s="692"/>
      <c r="DX9" s="692"/>
      <c r="DY9" s="692"/>
      <c r="DZ9" s="705"/>
      <c r="EA9" s="67"/>
    </row>
    <row r="10" spans="1:131" s="47" customFormat="1" ht="26.25" customHeight="1" x14ac:dyDescent="0.2">
      <c r="A10" s="52">
        <v>4</v>
      </c>
      <c r="B10" s="691"/>
      <c r="C10" s="692"/>
      <c r="D10" s="692"/>
      <c r="E10" s="692"/>
      <c r="F10" s="692"/>
      <c r="G10" s="692"/>
      <c r="H10" s="692"/>
      <c r="I10" s="692"/>
      <c r="J10" s="692"/>
      <c r="K10" s="692"/>
      <c r="L10" s="692"/>
      <c r="M10" s="692"/>
      <c r="N10" s="692"/>
      <c r="O10" s="692"/>
      <c r="P10" s="693"/>
      <c r="Q10" s="694"/>
      <c r="R10" s="695"/>
      <c r="S10" s="695"/>
      <c r="T10" s="695"/>
      <c r="U10" s="695"/>
      <c r="V10" s="695"/>
      <c r="W10" s="695"/>
      <c r="X10" s="695"/>
      <c r="Y10" s="695"/>
      <c r="Z10" s="695"/>
      <c r="AA10" s="695"/>
      <c r="AB10" s="695"/>
      <c r="AC10" s="695"/>
      <c r="AD10" s="695"/>
      <c r="AE10" s="696"/>
      <c r="AF10" s="697"/>
      <c r="AG10" s="698"/>
      <c r="AH10" s="698"/>
      <c r="AI10" s="698"/>
      <c r="AJ10" s="699"/>
      <c r="AK10" s="700"/>
      <c r="AL10" s="695"/>
      <c r="AM10" s="695"/>
      <c r="AN10" s="695"/>
      <c r="AO10" s="695"/>
      <c r="AP10" s="695"/>
      <c r="AQ10" s="695"/>
      <c r="AR10" s="695"/>
      <c r="AS10" s="695"/>
      <c r="AT10" s="695"/>
      <c r="AU10" s="701"/>
      <c r="AV10" s="701"/>
      <c r="AW10" s="701"/>
      <c r="AX10" s="701"/>
      <c r="AY10" s="702"/>
      <c r="AZ10" s="56"/>
      <c r="BA10" s="56"/>
      <c r="BB10" s="56"/>
      <c r="BC10" s="56"/>
      <c r="BD10" s="56"/>
      <c r="BE10" s="67"/>
      <c r="BF10" s="67"/>
      <c r="BG10" s="67"/>
      <c r="BH10" s="67"/>
      <c r="BI10" s="67"/>
      <c r="BJ10" s="67"/>
      <c r="BK10" s="67"/>
      <c r="BL10" s="67"/>
      <c r="BM10" s="67"/>
      <c r="BN10" s="67"/>
      <c r="BO10" s="67"/>
      <c r="BP10" s="67"/>
      <c r="BQ10" s="52">
        <v>4</v>
      </c>
      <c r="BR10" s="72"/>
      <c r="BS10" s="691" t="s">
        <v>546</v>
      </c>
      <c r="BT10" s="692"/>
      <c r="BU10" s="692"/>
      <c r="BV10" s="692"/>
      <c r="BW10" s="692"/>
      <c r="BX10" s="692"/>
      <c r="BY10" s="692"/>
      <c r="BZ10" s="692"/>
      <c r="CA10" s="692"/>
      <c r="CB10" s="692"/>
      <c r="CC10" s="692"/>
      <c r="CD10" s="692"/>
      <c r="CE10" s="692"/>
      <c r="CF10" s="692"/>
      <c r="CG10" s="693"/>
      <c r="CH10" s="703">
        <v>8</v>
      </c>
      <c r="CI10" s="698"/>
      <c r="CJ10" s="698"/>
      <c r="CK10" s="698"/>
      <c r="CL10" s="704"/>
      <c r="CM10" s="703">
        <v>608</v>
      </c>
      <c r="CN10" s="698"/>
      <c r="CO10" s="698"/>
      <c r="CP10" s="698"/>
      <c r="CQ10" s="704"/>
      <c r="CR10" s="703">
        <v>210</v>
      </c>
      <c r="CS10" s="698"/>
      <c r="CT10" s="698"/>
      <c r="CU10" s="698"/>
      <c r="CV10" s="704"/>
      <c r="CW10" s="703">
        <v>11</v>
      </c>
      <c r="CX10" s="698"/>
      <c r="CY10" s="698"/>
      <c r="CZ10" s="698"/>
      <c r="DA10" s="704"/>
      <c r="DB10" s="703" t="s">
        <v>548</v>
      </c>
      <c r="DC10" s="698"/>
      <c r="DD10" s="698"/>
      <c r="DE10" s="698"/>
      <c r="DF10" s="704"/>
      <c r="DG10" s="703" t="s">
        <v>548</v>
      </c>
      <c r="DH10" s="698"/>
      <c r="DI10" s="698"/>
      <c r="DJ10" s="698"/>
      <c r="DK10" s="704"/>
      <c r="DL10" s="703" t="s">
        <v>548</v>
      </c>
      <c r="DM10" s="698"/>
      <c r="DN10" s="698"/>
      <c r="DO10" s="698"/>
      <c r="DP10" s="704"/>
      <c r="DQ10" s="703" t="s">
        <v>548</v>
      </c>
      <c r="DR10" s="698"/>
      <c r="DS10" s="698"/>
      <c r="DT10" s="698"/>
      <c r="DU10" s="704"/>
      <c r="DV10" s="691"/>
      <c r="DW10" s="692"/>
      <c r="DX10" s="692"/>
      <c r="DY10" s="692"/>
      <c r="DZ10" s="705"/>
      <c r="EA10" s="67"/>
    </row>
    <row r="11" spans="1:131" s="47" customFormat="1" ht="26.25" customHeight="1" x14ac:dyDescent="0.2">
      <c r="A11" s="52">
        <v>5</v>
      </c>
      <c r="B11" s="691"/>
      <c r="C11" s="692"/>
      <c r="D11" s="692"/>
      <c r="E11" s="692"/>
      <c r="F11" s="692"/>
      <c r="G11" s="692"/>
      <c r="H11" s="692"/>
      <c r="I11" s="692"/>
      <c r="J11" s="692"/>
      <c r="K11" s="692"/>
      <c r="L11" s="692"/>
      <c r="M11" s="692"/>
      <c r="N11" s="692"/>
      <c r="O11" s="692"/>
      <c r="P11" s="693"/>
      <c r="Q11" s="694"/>
      <c r="R11" s="695"/>
      <c r="S11" s="695"/>
      <c r="T11" s="695"/>
      <c r="U11" s="695"/>
      <c r="V11" s="695"/>
      <c r="W11" s="695"/>
      <c r="X11" s="695"/>
      <c r="Y11" s="695"/>
      <c r="Z11" s="695"/>
      <c r="AA11" s="695"/>
      <c r="AB11" s="695"/>
      <c r="AC11" s="695"/>
      <c r="AD11" s="695"/>
      <c r="AE11" s="696"/>
      <c r="AF11" s="697"/>
      <c r="AG11" s="698"/>
      <c r="AH11" s="698"/>
      <c r="AI11" s="698"/>
      <c r="AJ11" s="699"/>
      <c r="AK11" s="700"/>
      <c r="AL11" s="695"/>
      <c r="AM11" s="695"/>
      <c r="AN11" s="695"/>
      <c r="AO11" s="695"/>
      <c r="AP11" s="695"/>
      <c r="AQ11" s="695"/>
      <c r="AR11" s="695"/>
      <c r="AS11" s="695"/>
      <c r="AT11" s="695"/>
      <c r="AU11" s="701"/>
      <c r="AV11" s="701"/>
      <c r="AW11" s="701"/>
      <c r="AX11" s="701"/>
      <c r="AY11" s="702"/>
      <c r="AZ11" s="56"/>
      <c r="BA11" s="56"/>
      <c r="BB11" s="56"/>
      <c r="BC11" s="56"/>
      <c r="BD11" s="56"/>
      <c r="BE11" s="67"/>
      <c r="BF11" s="67"/>
      <c r="BG11" s="67"/>
      <c r="BH11" s="67"/>
      <c r="BI11" s="67"/>
      <c r="BJ11" s="67"/>
      <c r="BK11" s="67"/>
      <c r="BL11" s="67"/>
      <c r="BM11" s="67"/>
      <c r="BN11" s="67"/>
      <c r="BO11" s="67"/>
      <c r="BP11" s="67"/>
      <c r="BQ11" s="52">
        <v>5</v>
      </c>
      <c r="BR11" s="72"/>
      <c r="BS11" s="691" t="s">
        <v>530</v>
      </c>
      <c r="BT11" s="692"/>
      <c r="BU11" s="692"/>
      <c r="BV11" s="692"/>
      <c r="BW11" s="692"/>
      <c r="BX11" s="692"/>
      <c r="BY11" s="692"/>
      <c r="BZ11" s="692"/>
      <c r="CA11" s="692"/>
      <c r="CB11" s="692"/>
      <c r="CC11" s="692"/>
      <c r="CD11" s="692"/>
      <c r="CE11" s="692"/>
      <c r="CF11" s="692"/>
      <c r="CG11" s="693"/>
      <c r="CH11" s="703">
        <v>-8</v>
      </c>
      <c r="CI11" s="698"/>
      <c r="CJ11" s="698"/>
      <c r="CK11" s="698"/>
      <c r="CL11" s="704"/>
      <c r="CM11" s="703">
        <v>118</v>
      </c>
      <c r="CN11" s="698"/>
      <c r="CO11" s="698"/>
      <c r="CP11" s="698"/>
      <c r="CQ11" s="704"/>
      <c r="CR11" s="703">
        <v>20</v>
      </c>
      <c r="CS11" s="698"/>
      <c r="CT11" s="698"/>
      <c r="CU11" s="698"/>
      <c r="CV11" s="704"/>
      <c r="CW11" s="703">
        <v>1086</v>
      </c>
      <c r="CX11" s="698"/>
      <c r="CY11" s="698"/>
      <c r="CZ11" s="698"/>
      <c r="DA11" s="704"/>
      <c r="DB11" s="703" t="s">
        <v>548</v>
      </c>
      <c r="DC11" s="698"/>
      <c r="DD11" s="698"/>
      <c r="DE11" s="698"/>
      <c r="DF11" s="704"/>
      <c r="DG11" s="703" t="s">
        <v>548</v>
      </c>
      <c r="DH11" s="698"/>
      <c r="DI11" s="698"/>
      <c r="DJ11" s="698"/>
      <c r="DK11" s="704"/>
      <c r="DL11" s="703" t="s">
        <v>548</v>
      </c>
      <c r="DM11" s="698"/>
      <c r="DN11" s="698"/>
      <c r="DO11" s="698"/>
      <c r="DP11" s="704"/>
      <c r="DQ11" s="703" t="s">
        <v>548</v>
      </c>
      <c r="DR11" s="698"/>
      <c r="DS11" s="698"/>
      <c r="DT11" s="698"/>
      <c r="DU11" s="704"/>
      <c r="DV11" s="691"/>
      <c r="DW11" s="692"/>
      <c r="DX11" s="692"/>
      <c r="DY11" s="692"/>
      <c r="DZ11" s="705"/>
      <c r="EA11" s="67"/>
    </row>
    <row r="12" spans="1:131" s="47" customFormat="1" ht="26.25" customHeight="1" x14ac:dyDescent="0.2">
      <c r="A12" s="52">
        <v>6</v>
      </c>
      <c r="B12" s="691"/>
      <c r="C12" s="692"/>
      <c r="D12" s="692"/>
      <c r="E12" s="692"/>
      <c r="F12" s="692"/>
      <c r="G12" s="692"/>
      <c r="H12" s="692"/>
      <c r="I12" s="692"/>
      <c r="J12" s="692"/>
      <c r="K12" s="692"/>
      <c r="L12" s="692"/>
      <c r="M12" s="692"/>
      <c r="N12" s="692"/>
      <c r="O12" s="692"/>
      <c r="P12" s="693"/>
      <c r="Q12" s="694"/>
      <c r="R12" s="695"/>
      <c r="S12" s="695"/>
      <c r="T12" s="695"/>
      <c r="U12" s="695"/>
      <c r="V12" s="695"/>
      <c r="W12" s="695"/>
      <c r="X12" s="695"/>
      <c r="Y12" s="695"/>
      <c r="Z12" s="695"/>
      <c r="AA12" s="695"/>
      <c r="AB12" s="695"/>
      <c r="AC12" s="695"/>
      <c r="AD12" s="695"/>
      <c r="AE12" s="696"/>
      <c r="AF12" s="697"/>
      <c r="AG12" s="698"/>
      <c r="AH12" s="698"/>
      <c r="AI12" s="698"/>
      <c r="AJ12" s="699"/>
      <c r="AK12" s="700"/>
      <c r="AL12" s="695"/>
      <c r="AM12" s="695"/>
      <c r="AN12" s="695"/>
      <c r="AO12" s="695"/>
      <c r="AP12" s="695"/>
      <c r="AQ12" s="695"/>
      <c r="AR12" s="695"/>
      <c r="AS12" s="695"/>
      <c r="AT12" s="695"/>
      <c r="AU12" s="701"/>
      <c r="AV12" s="701"/>
      <c r="AW12" s="701"/>
      <c r="AX12" s="701"/>
      <c r="AY12" s="702"/>
      <c r="AZ12" s="56"/>
      <c r="BA12" s="56"/>
      <c r="BB12" s="56"/>
      <c r="BC12" s="56"/>
      <c r="BD12" s="56"/>
      <c r="BE12" s="67"/>
      <c r="BF12" s="67"/>
      <c r="BG12" s="67"/>
      <c r="BH12" s="67"/>
      <c r="BI12" s="67"/>
      <c r="BJ12" s="67"/>
      <c r="BK12" s="67"/>
      <c r="BL12" s="67"/>
      <c r="BM12" s="67"/>
      <c r="BN12" s="67"/>
      <c r="BO12" s="67"/>
      <c r="BP12" s="67"/>
      <c r="BQ12" s="52">
        <v>6</v>
      </c>
      <c r="BR12" s="72"/>
      <c r="BS12" s="691" t="s">
        <v>547</v>
      </c>
      <c r="BT12" s="692"/>
      <c r="BU12" s="692"/>
      <c r="BV12" s="692"/>
      <c r="BW12" s="692"/>
      <c r="BX12" s="692"/>
      <c r="BY12" s="692"/>
      <c r="BZ12" s="692"/>
      <c r="CA12" s="692"/>
      <c r="CB12" s="692"/>
      <c r="CC12" s="692"/>
      <c r="CD12" s="692"/>
      <c r="CE12" s="692"/>
      <c r="CF12" s="692"/>
      <c r="CG12" s="693"/>
      <c r="CH12" s="703">
        <v>1</v>
      </c>
      <c r="CI12" s="698"/>
      <c r="CJ12" s="698"/>
      <c r="CK12" s="698"/>
      <c r="CL12" s="704"/>
      <c r="CM12" s="703">
        <v>19</v>
      </c>
      <c r="CN12" s="698"/>
      <c r="CO12" s="698"/>
      <c r="CP12" s="698"/>
      <c r="CQ12" s="704"/>
      <c r="CR12" s="703">
        <v>3</v>
      </c>
      <c r="CS12" s="698"/>
      <c r="CT12" s="698"/>
      <c r="CU12" s="698"/>
      <c r="CV12" s="704"/>
      <c r="CW12" s="703" t="s">
        <v>548</v>
      </c>
      <c r="CX12" s="698"/>
      <c r="CY12" s="698"/>
      <c r="CZ12" s="698"/>
      <c r="DA12" s="704"/>
      <c r="DB12" s="703" t="s">
        <v>548</v>
      </c>
      <c r="DC12" s="698"/>
      <c r="DD12" s="698"/>
      <c r="DE12" s="698"/>
      <c r="DF12" s="704"/>
      <c r="DG12" s="703" t="s">
        <v>548</v>
      </c>
      <c r="DH12" s="698"/>
      <c r="DI12" s="698"/>
      <c r="DJ12" s="698"/>
      <c r="DK12" s="704"/>
      <c r="DL12" s="703" t="s">
        <v>548</v>
      </c>
      <c r="DM12" s="698"/>
      <c r="DN12" s="698"/>
      <c r="DO12" s="698"/>
      <c r="DP12" s="704"/>
      <c r="DQ12" s="703" t="s">
        <v>548</v>
      </c>
      <c r="DR12" s="698"/>
      <c r="DS12" s="698"/>
      <c r="DT12" s="698"/>
      <c r="DU12" s="704"/>
      <c r="DV12" s="691"/>
      <c r="DW12" s="692"/>
      <c r="DX12" s="692"/>
      <c r="DY12" s="692"/>
      <c r="DZ12" s="705"/>
      <c r="EA12" s="67"/>
    </row>
    <row r="13" spans="1:131" s="47" customFormat="1" ht="26.25" customHeight="1" x14ac:dyDescent="0.2">
      <c r="A13" s="52">
        <v>7</v>
      </c>
      <c r="B13" s="691"/>
      <c r="C13" s="692"/>
      <c r="D13" s="692"/>
      <c r="E13" s="692"/>
      <c r="F13" s="692"/>
      <c r="G13" s="692"/>
      <c r="H13" s="692"/>
      <c r="I13" s="692"/>
      <c r="J13" s="692"/>
      <c r="K13" s="692"/>
      <c r="L13" s="692"/>
      <c r="M13" s="692"/>
      <c r="N13" s="692"/>
      <c r="O13" s="692"/>
      <c r="P13" s="693"/>
      <c r="Q13" s="694"/>
      <c r="R13" s="695"/>
      <c r="S13" s="695"/>
      <c r="T13" s="695"/>
      <c r="U13" s="695"/>
      <c r="V13" s="695"/>
      <c r="W13" s="695"/>
      <c r="X13" s="695"/>
      <c r="Y13" s="695"/>
      <c r="Z13" s="695"/>
      <c r="AA13" s="695"/>
      <c r="AB13" s="695"/>
      <c r="AC13" s="695"/>
      <c r="AD13" s="695"/>
      <c r="AE13" s="696"/>
      <c r="AF13" s="697"/>
      <c r="AG13" s="698"/>
      <c r="AH13" s="698"/>
      <c r="AI13" s="698"/>
      <c r="AJ13" s="699"/>
      <c r="AK13" s="700"/>
      <c r="AL13" s="695"/>
      <c r="AM13" s="695"/>
      <c r="AN13" s="695"/>
      <c r="AO13" s="695"/>
      <c r="AP13" s="695"/>
      <c r="AQ13" s="695"/>
      <c r="AR13" s="695"/>
      <c r="AS13" s="695"/>
      <c r="AT13" s="695"/>
      <c r="AU13" s="701"/>
      <c r="AV13" s="701"/>
      <c r="AW13" s="701"/>
      <c r="AX13" s="701"/>
      <c r="AY13" s="702"/>
      <c r="AZ13" s="56"/>
      <c r="BA13" s="56"/>
      <c r="BB13" s="56"/>
      <c r="BC13" s="56"/>
      <c r="BD13" s="56"/>
      <c r="BE13" s="67"/>
      <c r="BF13" s="67"/>
      <c r="BG13" s="67"/>
      <c r="BH13" s="67"/>
      <c r="BI13" s="67"/>
      <c r="BJ13" s="67"/>
      <c r="BK13" s="67"/>
      <c r="BL13" s="67"/>
      <c r="BM13" s="67"/>
      <c r="BN13" s="67"/>
      <c r="BO13" s="67"/>
      <c r="BP13" s="67"/>
      <c r="BQ13" s="52">
        <v>7</v>
      </c>
      <c r="BR13" s="72"/>
      <c r="BS13" s="691" t="s">
        <v>417</v>
      </c>
      <c r="BT13" s="692"/>
      <c r="BU13" s="692"/>
      <c r="BV13" s="692"/>
      <c r="BW13" s="692"/>
      <c r="BX13" s="692"/>
      <c r="BY13" s="692"/>
      <c r="BZ13" s="692"/>
      <c r="CA13" s="692"/>
      <c r="CB13" s="692"/>
      <c r="CC13" s="692"/>
      <c r="CD13" s="692"/>
      <c r="CE13" s="692"/>
      <c r="CF13" s="692"/>
      <c r="CG13" s="693"/>
      <c r="CH13" s="703">
        <v>0</v>
      </c>
      <c r="CI13" s="698"/>
      <c r="CJ13" s="698"/>
      <c r="CK13" s="698"/>
      <c r="CL13" s="704"/>
      <c r="CM13" s="703">
        <v>20</v>
      </c>
      <c r="CN13" s="698"/>
      <c r="CO13" s="698"/>
      <c r="CP13" s="698"/>
      <c r="CQ13" s="704"/>
      <c r="CR13" s="703">
        <v>20</v>
      </c>
      <c r="CS13" s="698"/>
      <c r="CT13" s="698"/>
      <c r="CU13" s="698"/>
      <c r="CV13" s="704"/>
      <c r="CW13" s="703">
        <v>0</v>
      </c>
      <c r="CX13" s="698"/>
      <c r="CY13" s="698"/>
      <c r="CZ13" s="698"/>
      <c r="DA13" s="704"/>
      <c r="DB13" s="703" t="s">
        <v>548</v>
      </c>
      <c r="DC13" s="698"/>
      <c r="DD13" s="698"/>
      <c r="DE13" s="698"/>
      <c r="DF13" s="704"/>
      <c r="DG13" s="703" t="s">
        <v>548</v>
      </c>
      <c r="DH13" s="698"/>
      <c r="DI13" s="698"/>
      <c r="DJ13" s="698"/>
      <c r="DK13" s="704"/>
      <c r="DL13" s="703" t="s">
        <v>548</v>
      </c>
      <c r="DM13" s="698"/>
      <c r="DN13" s="698"/>
      <c r="DO13" s="698"/>
      <c r="DP13" s="704"/>
      <c r="DQ13" s="703" t="s">
        <v>548</v>
      </c>
      <c r="DR13" s="698"/>
      <c r="DS13" s="698"/>
      <c r="DT13" s="698"/>
      <c r="DU13" s="704"/>
      <c r="DV13" s="691"/>
      <c r="DW13" s="692"/>
      <c r="DX13" s="692"/>
      <c r="DY13" s="692"/>
      <c r="DZ13" s="705"/>
      <c r="EA13" s="67"/>
    </row>
    <row r="14" spans="1:131" s="47" customFormat="1" ht="26.25" customHeight="1" x14ac:dyDescent="0.2">
      <c r="A14" s="52">
        <v>8</v>
      </c>
      <c r="B14" s="691"/>
      <c r="C14" s="692"/>
      <c r="D14" s="692"/>
      <c r="E14" s="692"/>
      <c r="F14" s="692"/>
      <c r="G14" s="692"/>
      <c r="H14" s="692"/>
      <c r="I14" s="692"/>
      <c r="J14" s="692"/>
      <c r="K14" s="692"/>
      <c r="L14" s="692"/>
      <c r="M14" s="692"/>
      <c r="N14" s="692"/>
      <c r="O14" s="692"/>
      <c r="P14" s="693"/>
      <c r="Q14" s="694"/>
      <c r="R14" s="695"/>
      <c r="S14" s="695"/>
      <c r="T14" s="695"/>
      <c r="U14" s="695"/>
      <c r="V14" s="695"/>
      <c r="W14" s="695"/>
      <c r="X14" s="695"/>
      <c r="Y14" s="695"/>
      <c r="Z14" s="695"/>
      <c r="AA14" s="695"/>
      <c r="AB14" s="695"/>
      <c r="AC14" s="695"/>
      <c r="AD14" s="695"/>
      <c r="AE14" s="696"/>
      <c r="AF14" s="697"/>
      <c r="AG14" s="698"/>
      <c r="AH14" s="698"/>
      <c r="AI14" s="698"/>
      <c r="AJ14" s="699"/>
      <c r="AK14" s="700"/>
      <c r="AL14" s="695"/>
      <c r="AM14" s="695"/>
      <c r="AN14" s="695"/>
      <c r="AO14" s="695"/>
      <c r="AP14" s="695"/>
      <c r="AQ14" s="695"/>
      <c r="AR14" s="695"/>
      <c r="AS14" s="695"/>
      <c r="AT14" s="695"/>
      <c r="AU14" s="701"/>
      <c r="AV14" s="701"/>
      <c r="AW14" s="701"/>
      <c r="AX14" s="701"/>
      <c r="AY14" s="702"/>
      <c r="AZ14" s="56"/>
      <c r="BA14" s="56"/>
      <c r="BB14" s="56"/>
      <c r="BC14" s="56"/>
      <c r="BD14" s="56"/>
      <c r="BE14" s="67"/>
      <c r="BF14" s="67"/>
      <c r="BG14" s="67"/>
      <c r="BH14" s="67"/>
      <c r="BI14" s="67"/>
      <c r="BJ14" s="67"/>
      <c r="BK14" s="67"/>
      <c r="BL14" s="67"/>
      <c r="BM14" s="67"/>
      <c r="BN14" s="67"/>
      <c r="BO14" s="67"/>
      <c r="BP14" s="67"/>
      <c r="BQ14" s="52">
        <v>8</v>
      </c>
      <c r="BR14" s="72"/>
      <c r="BS14" s="691" t="s">
        <v>209</v>
      </c>
      <c r="BT14" s="692"/>
      <c r="BU14" s="692"/>
      <c r="BV14" s="692"/>
      <c r="BW14" s="692"/>
      <c r="BX14" s="692"/>
      <c r="BY14" s="692"/>
      <c r="BZ14" s="692"/>
      <c r="CA14" s="692"/>
      <c r="CB14" s="692"/>
      <c r="CC14" s="692"/>
      <c r="CD14" s="692"/>
      <c r="CE14" s="692"/>
      <c r="CF14" s="692"/>
      <c r="CG14" s="693"/>
      <c r="CH14" s="703">
        <v>1</v>
      </c>
      <c r="CI14" s="698"/>
      <c r="CJ14" s="698"/>
      <c r="CK14" s="698"/>
      <c r="CL14" s="704"/>
      <c r="CM14" s="703">
        <v>17</v>
      </c>
      <c r="CN14" s="698"/>
      <c r="CO14" s="698"/>
      <c r="CP14" s="698"/>
      <c r="CQ14" s="704"/>
      <c r="CR14" s="703">
        <v>9</v>
      </c>
      <c r="CS14" s="698"/>
      <c r="CT14" s="698"/>
      <c r="CU14" s="698"/>
      <c r="CV14" s="704"/>
      <c r="CW14" s="703">
        <v>0</v>
      </c>
      <c r="CX14" s="698"/>
      <c r="CY14" s="698"/>
      <c r="CZ14" s="698"/>
      <c r="DA14" s="704"/>
      <c r="DB14" s="703" t="s">
        <v>548</v>
      </c>
      <c r="DC14" s="698"/>
      <c r="DD14" s="698"/>
      <c r="DE14" s="698"/>
      <c r="DF14" s="704"/>
      <c r="DG14" s="703" t="s">
        <v>548</v>
      </c>
      <c r="DH14" s="698"/>
      <c r="DI14" s="698"/>
      <c r="DJ14" s="698"/>
      <c r="DK14" s="704"/>
      <c r="DL14" s="703" t="s">
        <v>548</v>
      </c>
      <c r="DM14" s="698"/>
      <c r="DN14" s="698"/>
      <c r="DO14" s="698"/>
      <c r="DP14" s="704"/>
      <c r="DQ14" s="703" t="s">
        <v>548</v>
      </c>
      <c r="DR14" s="698"/>
      <c r="DS14" s="698"/>
      <c r="DT14" s="698"/>
      <c r="DU14" s="704"/>
      <c r="DV14" s="691"/>
      <c r="DW14" s="692"/>
      <c r="DX14" s="692"/>
      <c r="DY14" s="692"/>
      <c r="DZ14" s="705"/>
      <c r="EA14" s="67"/>
    </row>
    <row r="15" spans="1:131" s="47" customFormat="1" ht="26.25" customHeight="1" x14ac:dyDescent="0.2">
      <c r="A15" s="52">
        <v>9</v>
      </c>
      <c r="B15" s="691"/>
      <c r="C15" s="692"/>
      <c r="D15" s="692"/>
      <c r="E15" s="692"/>
      <c r="F15" s="692"/>
      <c r="G15" s="692"/>
      <c r="H15" s="692"/>
      <c r="I15" s="692"/>
      <c r="J15" s="692"/>
      <c r="K15" s="692"/>
      <c r="L15" s="692"/>
      <c r="M15" s="692"/>
      <c r="N15" s="692"/>
      <c r="O15" s="692"/>
      <c r="P15" s="693"/>
      <c r="Q15" s="694"/>
      <c r="R15" s="695"/>
      <c r="S15" s="695"/>
      <c r="T15" s="695"/>
      <c r="U15" s="695"/>
      <c r="V15" s="695"/>
      <c r="W15" s="695"/>
      <c r="X15" s="695"/>
      <c r="Y15" s="695"/>
      <c r="Z15" s="695"/>
      <c r="AA15" s="695"/>
      <c r="AB15" s="695"/>
      <c r="AC15" s="695"/>
      <c r="AD15" s="695"/>
      <c r="AE15" s="696"/>
      <c r="AF15" s="697"/>
      <c r="AG15" s="698"/>
      <c r="AH15" s="698"/>
      <c r="AI15" s="698"/>
      <c r="AJ15" s="699"/>
      <c r="AK15" s="700"/>
      <c r="AL15" s="695"/>
      <c r="AM15" s="695"/>
      <c r="AN15" s="695"/>
      <c r="AO15" s="695"/>
      <c r="AP15" s="695"/>
      <c r="AQ15" s="695"/>
      <c r="AR15" s="695"/>
      <c r="AS15" s="695"/>
      <c r="AT15" s="695"/>
      <c r="AU15" s="701"/>
      <c r="AV15" s="701"/>
      <c r="AW15" s="701"/>
      <c r="AX15" s="701"/>
      <c r="AY15" s="702"/>
      <c r="AZ15" s="56"/>
      <c r="BA15" s="56"/>
      <c r="BB15" s="56"/>
      <c r="BC15" s="56"/>
      <c r="BD15" s="56"/>
      <c r="BE15" s="67"/>
      <c r="BF15" s="67"/>
      <c r="BG15" s="67"/>
      <c r="BH15" s="67"/>
      <c r="BI15" s="67"/>
      <c r="BJ15" s="67"/>
      <c r="BK15" s="67"/>
      <c r="BL15" s="67"/>
      <c r="BM15" s="67"/>
      <c r="BN15" s="67"/>
      <c r="BO15" s="67"/>
      <c r="BP15" s="67"/>
      <c r="BQ15" s="52">
        <v>9</v>
      </c>
      <c r="BR15" s="72"/>
      <c r="BS15" s="691" t="s">
        <v>474</v>
      </c>
      <c r="BT15" s="692"/>
      <c r="BU15" s="692"/>
      <c r="BV15" s="692"/>
      <c r="BW15" s="692"/>
      <c r="BX15" s="692"/>
      <c r="BY15" s="692"/>
      <c r="BZ15" s="692"/>
      <c r="CA15" s="692"/>
      <c r="CB15" s="692"/>
      <c r="CC15" s="692"/>
      <c r="CD15" s="692"/>
      <c r="CE15" s="692"/>
      <c r="CF15" s="692"/>
      <c r="CG15" s="693"/>
      <c r="CH15" s="703">
        <v>3</v>
      </c>
      <c r="CI15" s="698"/>
      <c r="CJ15" s="698"/>
      <c r="CK15" s="698"/>
      <c r="CL15" s="704"/>
      <c r="CM15" s="703">
        <v>34</v>
      </c>
      <c r="CN15" s="698"/>
      <c r="CO15" s="698"/>
      <c r="CP15" s="698"/>
      <c r="CQ15" s="704"/>
      <c r="CR15" s="703">
        <v>30</v>
      </c>
      <c r="CS15" s="698"/>
      <c r="CT15" s="698"/>
      <c r="CU15" s="698"/>
      <c r="CV15" s="704"/>
      <c r="CW15" s="703" t="s">
        <v>548</v>
      </c>
      <c r="CX15" s="698"/>
      <c r="CY15" s="698"/>
      <c r="CZ15" s="698"/>
      <c r="DA15" s="704"/>
      <c r="DB15" s="703" t="s">
        <v>548</v>
      </c>
      <c r="DC15" s="698"/>
      <c r="DD15" s="698"/>
      <c r="DE15" s="698"/>
      <c r="DF15" s="704"/>
      <c r="DG15" s="703" t="s">
        <v>548</v>
      </c>
      <c r="DH15" s="698"/>
      <c r="DI15" s="698"/>
      <c r="DJ15" s="698"/>
      <c r="DK15" s="704"/>
      <c r="DL15" s="703" t="s">
        <v>548</v>
      </c>
      <c r="DM15" s="698"/>
      <c r="DN15" s="698"/>
      <c r="DO15" s="698"/>
      <c r="DP15" s="704"/>
      <c r="DQ15" s="703" t="s">
        <v>548</v>
      </c>
      <c r="DR15" s="698"/>
      <c r="DS15" s="698"/>
      <c r="DT15" s="698"/>
      <c r="DU15" s="704"/>
      <c r="DV15" s="691"/>
      <c r="DW15" s="692"/>
      <c r="DX15" s="692"/>
      <c r="DY15" s="692"/>
      <c r="DZ15" s="705"/>
      <c r="EA15" s="67"/>
    </row>
    <row r="16" spans="1:131" s="47" customFormat="1" ht="26.25" customHeight="1" x14ac:dyDescent="0.2">
      <c r="A16" s="52">
        <v>10</v>
      </c>
      <c r="B16" s="691"/>
      <c r="C16" s="692"/>
      <c r="D16" s="692"/>
      <c r="E16" s="692"/>
      <c r="F16" s="692"/>
      <c r="G16" s="692"/>
      <c r="H16" s="692"/>
      <c r="I16" s="692"/>
      <c r="J16" s="692"/>
      <c r="K16" s="692"/>
      <c r="L16" s="692"/>
      <c r="M16" s="692"/>
      <c r="N16" s="692"/>
      <c r="O16" s="692"/>
      <c r="P16" s="693"/>
      <c r="Q16" s="694"/>
      <c r="R16" s="695"/>
      <c r="S16" s="695"/>
      <c r="T16" s="695"/>
      <c r="U16" s="695"/>
      <c r="V16" s="695"/>
      <c r="W16" s="695"/>
      <c r="X16" s="695"/>
      <c r="Y16" s="695"/>
      <c r="Z16" s="695"/>
      <c r="AA16" s="695"/>
      <c r="AB16" s="695"/>
      <c r="AC16" s="695"/>
      <c r="AD16" s="695"/>
      <c r="AE16" s="696"/>
      <c r="AF16" s="697"/>
      <c r="AG16" s="698"/>
      <c r="AH16" s="698"/>
      <c r="AI16" s="698"/>
      <c r="AJ16" s="699"/>
      <c r="AK16" s="700"/>
      <c r="AL16" s="695"/>
      <c r="AM16" s="695"/>
      <c r="AN16" s="695"/>
      <c r="AO16" s="695"/>
      <c r="AP16" s="695"/>
      <c r="AQ16" s="695"/>
      <c r="AR16" s="695"/>
      <c r="AS16" s="695"/>
      <c r="AT16" s="695"/>
      <c r="AU16" s="701"/>
      <c r="AV16" s="701"/>
      <c r="AW16" s="701"/>
      <c r="AX16" s="701"/>
      <c r="AY16" s="702"/>
      <c r="AZ16" s="56"/>
      <c r="BA16" s="56"/>
      <c r="BB16" s="56"/>
      <c r="BC16" s="56"/>
      <c r="BD16" s="56"/>
      <c r="BE16" s="67"/>
      <c r="BF16" s="67"/>
      <c r="BG16" s="67"/>
      <c r="BH16" s="67"/>
      <c r="BI16" s="67"/>
      <c r="BJ16" s="67"/>
      <c r="BK16" s="67"/>
      <c r="BL16" s="67"/>
      <c r="BM16" s="67"/>
      <c r="BN16" s="67"/>
      <c r="BO16" s="67"/>
      <c r="BP16" s="67"/>
      <c r="BQ16" s="52">
        <v>10</v>
      </c>
      <c r="BR16" s="72"/>
      <c r="BS16" s="691" t="s">
        <v>276</v>
      </c>
      <c r="BT16" s="692"/>
      <c r="BU16" s="692"/>
      <c r="BV16" s="692"/>
      <c r="BW16" s="692"/>
      <c r="BX16" s="692"/>
      <c r="BY16" s="692"/>
      <c r="BZ16" s="692"/>
      <c r="CA16" s="692"/>
      <c r="CB16" s="692"/>
      <c r="CC16" s="692"/>
      <c r="CD16" s="692"/>
      <c r="CE16" s="692"/>
      <c r="CF16" s="692"/>
      <c r="CG16" s="693"/>
      <c r="CH16" s="703">
        <v>7</v>
      </c>
      <c r="CI16" s="698"/>
      <c r="CJ16" s="698"/>
      <c r="CK16" s="698"/>
      <c r="CL16" s="704"/>
      <c r="CM16" s="703">
        <v>6495</v>
      </c>
      <c r="CN16" s="698"/>
      <c r="CO16" s="698"/>
      <c r="CP16" s="698"/>
      <c r="CQ16" s="704"/>
      <c r="CR16" s="703">
        <v>5937</v>
      </c>
      <c r="CS16" s="698"/>
      <c r="CT16" s="698"/>
      <c r="CU16" s="698"/>
      <c r="CV16" s="704"/>
      <c r="CW16" s="703">
        <v>570</v>
      </c>
      <c r="CX16" s="698"/>
      <c r="CY16" s="698"/>
      <c r="CZ16" s="698"/>
      <c r="DA16" s="704"/>
      <c r="DB16" s="703" t="s">
        <v>548</v>
      </c>
      <c r="DC16" s="698"/>
      <c r="DD16" s="698"/>
      <c r="DE16" s="698"/>
      <c r="DF16" s="704"/>
      <c r="DG16" s="703" t="s">
        <v>548</v>
      </c>
      <c r="DH16" s="698"/>
      <c r="DI16" s="698"/>
      <c r="DJ16" s="698"/>
      <c r="DK16" s="704"/>
      <c r="DL16" s="703" t="s">
        <v>548</v>
      </c>
      <c r="DM16" s="698"/>
      <c r="DN16" s="698"/>
      <c r="DO16" s="698"/>
      <c r="DP16" s="704"/>
      <c r="DQ16" s="703" t="s">
        <v>548</v>
      </c>
      <c r="DR16" s="698"/>
      <c r="DS16" s="698"/>
      <c r="DT16" s="698"/>
      <c r="DU16" s="704"/>
      <c r="DV16" s="691"/>
      <c r="DW16" s="692"/>
      <c r="DX16" s="692"/>
      <c r="DY16" s="692"/>
      <c r="DZ16" s="705"/>
      <c r="EA16" s="67"/>
    </row>
    <row r="17" spans="1:131" s="47" customFormat="1" ht="26.25" customHeight="1" x14ac:dyDescent="0.2">
      <c r="A17" s="52">
        <v>11</v>
      </c>
      <c r="B17" s="691"/>
      <c r="C17" s="692"/>
      <c r="D17" s="692"/>
      <c r="E17" s="692"/>
      <c r="F17" s="692"/>
      <c r="G17" s="692"/>
      <c r="H17" s="692"/>
      <c r="I17" s="692"/>
      <c r="J17" s="692"/>
      <c r="K17" s="692"/>
      <c r="L17" s="692"/>
      <c r="M17" s="692"/>
      <c r="N17" s="692"/>
      <c r="O17" s="692"/>
      <c r="P17" s="693"/>
      <c r="Q17" s="694"/>
      <c r="R17" s="695"/>
      <c r="S17" s="695"/>
      <c r="T17" s="695"/>
      <c r="U17" s="695"/>
      <c r="V17" s="695"/>
      <c r="W17" s="695"/>
      <c r="X17" s="695"/>
      <c r="Y17" s="695"/>
      <c r="Z17" s="695"/>
      <c r="AA17" s="695"/>
      <c r="AB17" s="695"/>
      <c r="AC17" s="695"/>
      <c r="AD17" s="695"/>
      <c r="AE17" s="696"/>
      <c r="AF17" s="697"/>
      <c r="AG17" s="698"/>
      <c r="AH17" s="698"/>
      <c r="AI17" s="698"/>
      <c r="AJ17" s="699"/>
      <c r="AK17" s="700"/>
      <c r="AL17" s="695"/>
      <c r="AM17" s="695"/>
      <c r="AN17" s="695"/>
      <c r="AO17" s="695"/>
      <c r="AP17" s="695"/>
      <c r="AQ17" s="695"/>
      <c r="AR17" s="695"/>
      <c r="AS17" s="695"/>
      <c r="AT17" s="695"/>
      <c r="AU17" s="701"/>
      <c r="AV17" s="701"/>
      <c r="AW17" s="701"/>
      <c r="AX17" s="701"/>
      <c r="AY17" s="702"/>
      <c r="AZ17" s="56"/>
      <c r="BA17" s="56"/>
      <c r="BB17" s="56"/>
      <c r="BC17" s="56"/>
      <c r="BD17" s="56"/>
      <c r="BE17" s="67"/>
      <c r="BF17" s="67"/>
      <c r="BG17" s="67"/>
      <c r="BH17" s="67"/>
      <c r="BI17" s="67"/>
      <c r="BJ17" s="67"/>
      <c r="BK17" s="67"/>
      <c r="BL17" s="67"/>
      <c r="BM17" s="67"/>
      <c r="BN17" s="67"/>
      <c r="BO17" s="67"/>
      <c r="BP17" s="67"/>
      <c r="BQ17" s="52">
        <v>11</v>
      </c>
      <c r="BR17" s="72"/>
      <c r="BS17" s="691" t="s">
        <v>521</v>
      </c>
      <c r="BT17" s="692"/>
      <c r="BU17" s="692"/>
      <c r="BV17" s="692"/>
      <c r="BW17" s="692"/>
      <c r="BX17" s="692"/>
      <c r="BY17" s="692"/>
      <c r="BZ17" s="692"/>
      <c r="CA17" s="692"/>
      <c r="CB17" s="692"/>
      <c r="CC17" s="692"/>
      <c r="CD17" s="692"/>
      <c r="CE17" s="692"/>
      <c r="CF17" s="692"/>
      <c r="CG17" s="693"/>
      <c r="CH17" s="703">
        <v>30</v>
      </c>
      <c r="CI17" s="698"/>
      <c r="CJ17" s="698"/>
      <c r="CK17" s="698"/>
      <c r="CL17" s="704"/>
      <c r="CM17" s="703">
        <v>26</v>
      </c>
      <c r="CN17" s="698"/>
      <c r="CO17" s="698"/>
      <c r="CP17" s="698"/>
      <c r="CQ17" s="704"/>
      <c r="CR17" s="703">
        <v>5</v>
      </c>
      <c r="CS17" s="698"/>
      <c r="CT17" s="698"/>
      <c r="CU17" s="698"/>
      <c r="CV17" s="704"/>
      <c r="CW17" s="703" t="s">
        <v>548</v>
      </c>
      <c r="CX17" s="698"/>
      <c r="CY17" s="698"/>
      <c r="CZ17" s="698"/>
      <c r="DA17" s="704"/>
      <c r="DB17" s="703" t="s">
        <v>548</v>
      </c>
      <c r="DC17" s="698"/>
      <c r="DD17" s="698"/>
      <c r="DE17" s="698"/>
      <c r="DF17" s="704"/>
      <c r="DG17" s="703" t="s">
        <v>548</v>
      </c>
      <c r="DH17" s="698"/>
      <c r="DI17" s="698"/>
      <c r="DJ17" s="698"/>
      <c r="DK17" s="704"/>
      <c r="DL17" s="703" t="s">
        <v>548</v>
      </c>
      <c r="DM17" s="698"/>
      <c r="DN17" s="698"/>
      <c r="DO17" s="698"/>
      <c r="DP17" s="704"/>
      <c r="DQ17" s="703" t="s">
        <v>548</v>
      </c>
      <c r="DR17" s="698"/>
      <c r="DS17" s="698"/>
      <c r="DT17" s="698"/>
      <c r="DU17" s="704"/>
      <c r="DV17" s="691"/>
      <c r="DW17" s="692"/>
      <c r="DX17" s="692"/>
      <c r="DY17" s="692"/>
      <c r="DZ17" s="705"/>
      <c r="EA17" s="67"/>
    </row>
    <row r="18" spans="1:131" s="47" customFormat="1" ht="26.25" customHeight="1" x14ac:dyDescent="0.2">
      <c r="A18" s="52">
        <v>12</v>
      </c>
      <c r="B18" s="691"/>
      <c r="C18" s="692"/>
      <c r="D18" s="692"/>
      <c r="E18" s="692"/>
      <c r="F18" s="692"/>
      <c r="G18" s="692"/>
      <c r="H18" s="692"/>
      <c r="I18" s="692"/>
      <c r="J18" s="692"/>
      <c r="K18" s="692"/>
      <c r="L18" s="692"/>
      <c r="M18" s="692"/>
      <c r="N18" s="692"/>
      <c r="O18" s="692"/>
      <c r="P18" s="693"/>
      <c r="Q18" s="694"/>
      <c r="R18" s="695"/>
      <c r="S18" s="695"/>
      <c r="T18" s="695"/>
      <c r="U18" s="695"/>
      <c r="V18" s="695"/>
      <c r="W18" s="695"/>
      <c r="X18" s="695"/>
      <c r="Y18" s="695"/>
      <c r="Z18" s="695"/>
      <c r="AA18" s="695"/>
      <c r="AB18" s="695"/>
      <c r="AC18" s="695"/>
      <c r="AD18" s="695"/>
      <c r="AE18" s="696"/>
      <c r="AF18" s="697"/>
      <c r="AG18" s="698"/>
      <c r="AH18" s="698"/>
      <c r="AI18" s="698"/>
      <c r="AJ18" s="699"/>
      <c r="AK18" s="700"/>
      <c r="AL18" s="695"/>
      <c r="AM18" s="695"/>
      <c r="AN18" s="695"/>
      <c r="AO18" s="695"/>
      <c r="AP18" s="695"/>
      <c r="AQ18" s="695"/>
      <c r="AR18" s="695"/>
      <c r="AS18" s="695"/>
      <c r="AT18" s="695"/>
      <c r="AU18" s="701"/>
      <c r="AV18" s="701"/>
      <c r="AW18" s="701"/>
      <c r="AX18" s="701"/>
      <c r="AY18" s="702"/>
      <c r="AZ18" s="56"/>
      <c r="BA18" s="56"/>
      <c r="BB18" s="56"/>
      <c r="BC18" s="56"/>
      <c r="BD18" s="56"/>
      <c r="BE18" s="67"/>
      <c r="BF18" s="67"/>
      <c r="BG18" s="67"/>
      <c r="BH18" s="67"/>
      <c r="BI18" s="67"/>
      <c r="BJ18" s="67"/>
      <c r="BK18" s="67"/>
      <c r="BL18" s="67"/>
      <c r="BM18" s="67"/>
      <c r="BN18" s="67"/>
      <c r="BO18" s="67"/>
      <c r="BP18" s="67"/>
      <c r="BQ18" s="52">
        <v>12</v>
      </c>
      <c r="BR18" s="72"/>
      <c r="BS18" s="691"/>
      <c r="BT18" s="692"/>
      <c r="BU18" s="692"/>
      <c r="BV18" s="692"/>
      <c r="BW18" s="692"/>
      <c r="BX18" s="692"/>
      <c r="BY18" s="692"/>
      <c r="BZ18" s="692"/>
      <c r="CA18" s="692"/>
      <c r="CB18" s="692"/>
      <c r="CC18" s="692"/>
      <c r="CD18" s="692"/>
      <c r="CE18" s="692"/>
      <c r="CF18" s="692"/>
      <c r="CG18" s="693"/>
      <c r="CH18" s="703"/>
      <c r="CI18" s="698"/>
      <c r="CJ18" s="698"/>
      <c r="CK18" s="698"/>
      <c r="CL18" s="704"/>
      <c r="CM18" s="703"/>
      <c r="CN18" s="698"/>
      <c r="CO18" s="698"/>
      <c r="CP18" s="698"/>
      <c r="CQ18" s="704"/>
      <c r="CR18" s="703"/>
      <c r="CS18" s="698"/>
      <c r="CT18" s="698"/>
      <c r="CU18" s="698"/>
      <c r="CV18" s="704"/>
      <c r="CW18" s="703"/>
      <c r="CX18" s="698"/>
      <c r="CY18" s="698"/>
      <c r="CZ18" s="698"/>
      <c r="DA18" s="704"/>
      <c r="DB18" s="703"/>
      <c r="DC18" s="698"/>
      <c r="DD18" s="698"/>
      <c r="DE18" s="698"/>
      <c r="DF18" s="704"/>
      <c r="DG18" s="703"/>
      <c r="DH18" s="698"/>
      <c r="DI18" s="698"/>
      <c r="DJ18" s="698"/>
      <c r="DK18" s="704"/>
      <c r="DL18" s="703"/>
      <c r="DM18" s="698"/>
      <c r="DN18" s="698"/>
      <c r="DO18" s="698"/>
      <c r="DP18" s="704"/>
      <c r="DQ18" s="703"/>
      <c r="DR18" s="698"/>
      <c r="DS18" s="698"/>
      <c r="DT18" s="698"/>
      <c r="DU18" s="704"/>
      <c r="DV18" s="691"/>
      <c r="DW18" s="692"/>
      <c r="DX18" s="692"/>
      <c r="DY18" s="692"/>
      <c r="DZ18" s="705"/>
      <c r="EA18" s="67"/>
    </row>
    <row r="19" spans="1:131" s="47" customFormat="1" ht="26.25" customHeight="1" x14ac:dyDescent="0.2">
      <c r="A19" s="52">
        <v>13</v>
      </c>
      <c r="B19" s="691"/>
      <c r="C19" s="692"/>
      <c r="D19" s="692"/>
      <c r="E19" s="692"/>
      <c r="F19" s="692"/>
      <c r="G19" s="692"/>
      <c r="H19" s="692"/>
      <c r="I19" s="692"/>
      <c r="J19" s="692"/>
      <c r="K19" s="692"/>
      <c r="L19" s="692"/>
      <c r="M19" s="692"/>
      <c r="N19" s="692"/>
      <c r="O19" s="692"/>
      <c r="P19" s="693"/>
      <c r="Q19" s="694"/>
      <c r="R19" s="695"/>
      <c r="S19" s="695"/>
      <c r="T19" s="695"/>
      <c r="U19" s="695"/>
      <c r="V19" s="695"/>
      <c r="W19" s="695"/>
      <c r="X19" s="695"/>
      <c r="Y19" s="695"/>
      <c r="Z19" s="695"/>
      <c r="AA19" s="695"/>
      <c r="AB19" s="695"/>
      <c r="AC19" s="695"/>
      <c r="AD19" s="695"/>
      <c r="AE19" s="696"/>
      <c r="AF19" s="697"/>
      <c r="AG19" s="698"/>
      <c r="AH19" s="698"/>
      <c r="AI19" s="698"/>
      <c r="AJ19" s="699"/>
      <c r="AK19" s="700"/>
      <c r="AL19" s="695"/>
      <c r="AM19" s="695"/>
      <c r="AN19" s="695"/>
      <c r="AO19" s="695"/>
      <c r="AP19" s="695"/>
      <c r="AQ19" s="695"/>
      <c r="AR19" s="695"/>
      <c r="AS19" s="695"/>
      <c r="AT19" s="695"/>
      <c r="AU19" s="701"/>
      <c r="AV19" s="701"/>
      <c r="AW19" s="701"/>
      <c r="AX19" s="701"/>
      <c r="AY19" s="702"/>
      <c r="AZ19" s="56"/>
      <c r="BA19" s="56"/>
      <c r="BB19" s="56"/>
      <c r="BC19" s="56"/>
      <c r="BD19" s="56"/>
      <c r="BE19" s="67"/>
      <c r="BF19" s="67"/>
      <c r="BG19" s="67"/>
      <c r="BH19" s="67"/>
      <c r="BI19" s="67"/>
      <c r="BJ19" s="67"/>
      <c r="BK19" s="67"/>
      <c r="BL19" s="67"/>
      <c r="BM19" s="67"/>
      <c r="BN19" s="67"/>
      <c r="BO19" s="67"/>
      <c r="BP19" s="67"/>
      <c r="BQ19" s="52">
        <v>13</v>
      </c>
      <c r="BR19" s="72"/>
      <c r="BS19" s="691"/>
      <c r="BT19" s="692"/>
      <c r="BU19" s="692"/>
      <c r="BV19" s="692"/>
      <c r="BW19" s="692"/>
      <c r="BX19" s="692"/>
      <c r="BY19" s="692"/>
      <c r="BZ19" s="692"/>
      <c r="CA19" s="692"/>
      <c r="CB19" s="692"/>
      <c r="CC19" s="692"/>
      <c r="CD19" s="692"/>
      <c r="CE19" s="692"/>
      <c r="CF19" s="692"/>
      <c r="CG19" s="693"/>
      <c r="CH19" s="703"/>
      <c r="CI19" s="698"/>
      <c r="CJ19" s="698"/>
      <c r="CK19" s="698"/>
      <c r="CL19" s="704"/>
      <c r="CM19" s="703"/>
      <c r="CN19" s="698"/>
      <c r="CO19" s="698"/>
      <c r="CP19" s="698"/>
      <c r="CQ19" s="704"/>
      <c r="CR19" s="703"/>
      <c r="CS19" s="698"/>
      <c r="CT19" s="698"/>
      <c r="CU19" s="698"/>
      <c r="CV19" s="704"/>
      <c r="CW19" s="703"/>
      <c r="CX19" s="698"/>
      <c r="CY19" s="698"/>
      <c r="CZ19" s="698"/>
      <c r="DA19" s="704"/>
      <c r="DB19" s="703"/>
      <c r="DC19" s="698"/>
      <c r="DD19" s="698"/>
      <c r="DE19" s="698"/>
      <c r="DF19" s="704"/>
      <c r="DG19" s="703"/>
      <c r="DH19" s="698"/>
      <c r="DI19" s="698"/>
      <c r="DJ19" s="698"/>
      <c r="DK19" s="704"/>
      <c r="DL19" s="703"/>
      <c r="DM19" s="698"/>
      <c r="DN19" s="698"/>
      <c r="DO19" s="698"/>
      <c r="DP19" s="704"/>
      <c r="DQ19" s="703"/>
      <c r="DR19" s="698"/>
      <c r="DS19" s="698"/>
      <c r="DT19" s="698"/>
      <c r="DU19" s="704"/>
      <c r="DV19" s="691"/>
      <c r="DW19" s="692"/>
      <c r="DX19" s="692"/>
      <c r="DY19" s="692"/>
      <c r="DZ19" s="705"/>
      <c r="EA19" s="67"/>
    </row>
    <row r="20" spans="1:131" s="47" customFormat="1" ht="26.25" customHeight="1" x14ac:dyDescent="0.2">
      <c r="A20" s="52">
        <v>14</v>
      </c>
      <c r="B20" s="691"/>
      <c r="C20" s="692"/>
      <c r="D20" s="692"/>
      <c r="E20" s="692"/>
      <c r="F20" s="692"/>
      <c r="G20" s="692"/>
      <c r="H20" s="692"/>
      <c r="I20" s="692"/>
      <c r="J20" s="692"/>
      <c r="K20" s="692"/>
      <c r="L20" s="692"/>
      <c r="M20" s="692"/>
      <c r="N20" s="692"/>
      <c r="O20" s="692"/>
      <c r="P20" s="693"/>
      <c r="Q20" s="694"/>
      <c r="R20" s="695"/>
      <c r="S20" s="695"/>
      <c r="T20" s="695"/>
      <c r="U20" s="695"/>
      <c r="V20" s="695"/>
      <c r="W20" s="695"/>
      <c r="X20" s="695"/>
      <c r="Y20" s="695"/>
      <c r="Z20" s="695"/>
      <c r="AA20" s="695"/>
      <c r="AB20" s="695"/>
      <c r="AC20" s="695"/>
      <c r="AD20" s="695"/>
      <c r="AE20" s="696"/>
      <c r="AF20" s="697"/>
      <c r="AG20" s="698"/>
      <c r="AH20" s="698"/>
      <c r="AI20" s="698"/>
      <c r="AJ20" s="699"/>
      <c r="AK20" s="700"/>
      <c r="AL20" s="695"/>
      <c r="AM20" s="695"/>
      <c r="AN20" s="695"/>
      <c r="AO20" s="695"/>
      <c r="AP20" s="695"/>
      <c r="AQ20" s="695"/>
      <c r="AR20" s="695"/>
      <c r="AS20" s="695"/>
      <c r="AT20" s="695"/>
      <c r="AU20" s="701"/>
      <c r="AV20" s="701"/>
      <c r="AW20" s="701"/>
      <c r="AX20" s="701"/>
      <c r="AY20" s="702"/>
      <c r="AZ20" s="56"/>
      <c r="BA20" s="56"/>
      <c r="BB20" s="56"/>
      <c r="BC20" s="56"/>
      <c r="BD20" s="56"/>
      <c r="BE20" s="67"/>
      <c r="BF20" s="67"/>
      <c r="BG20" s="67"/>
      <c r="BH20" s="67"/>
      <c r="BI20" s="67"/>
      <c r="BJ20" s="67"/>
      <c r="BK20" s="67"/>
      <c r="BL20" s="67"/>
      <c r="BM20" s="67"/>
      <c r="BN20" s="67"/>
      <c r="BO20" s="67"/>
      <c r="BP20" s="67"/>
      <c r="BQ20" s="52">
        <v>14</v>
      </c>
      <c r="BR20" s="72"/>
      <c r="BS20" s="691"/>
      <c r="BT20" s="692"/>
      <c r="BU20" s="692"/>
      <c r="BV20" s="692"/>
      <c r="BW20" s="692"/>
      <c r="BX20" s="692"/>
      <c r="BY20" s="692"/>
      <c r="BZ20" s="692"/>
      <c r="CA20" s="692"/>
      <c r="CB20" s="692"/>
      <c r="CC20" s="692"/>
      <c r="CD20" s="692"/>
      <c r="CE20" s="692"/>
      <c r="CF20" s="692"/>
      <c r="CG20" s="693"/>
      <c r="CH20" s="703"/>
      <c r="CI20" s="698"/>
      <c r="CJ20" s="698"/>
      <c r="CK20" s="698"/>
      <c r="CL20" s="704"/>
      <c r="CM20" s="703"/>
      <c r="CN20" s="698"/>
      <c r="CO20" s="698"/>
      <c r="CP20" s="698"/>
      <c r="CQ20" s="704"/>
      <c r="CR20" s="703"/>
      <c r="CS20" s="698"/>
      <c r="CT20" s="698"/>
      <c r="CU20" s="698"/>
      <c r="CV20" s="704"/>
      <c r="CW20" s="703"/>
      <c r="CX20" s="698"/>
      <c r="CY20" s="698"/>
      <c r="CZ20" s="698"/>
      <c r="DA20" s="704"/>
      <c r="DB20" s="703"/>
      <c r="DC20" s="698"/>
      <c r="DD20" s="698"/>
      <c r="DE20" s="698"/>
      <c r="DF20" s="704"/>
      <c r="DG20" s="703"/>
      <c r="DH20" s="698"/>
      <c r="DI20" s="698"/>
      <c r="DJ20" s="698"/>
      <c r="DK20" s="704"/>
      <c r="DL20" s="703"/>
      <c r="DM20" s="698"/>
      <c r="DN20" s="698"/>
      <c r="DO20" s="698"/>
      <c r="DP20" s="704"/>
      <c r="DQ20" s="703"/>
      <c r="DR20" s="698"/>
      <c r="DS20" s="698"/>
      <c r="DT20" s="698"/>
      <c r="DU20" s="704"/>
      <c r="DV20" s="691"/>
      <c r="DW20" s="692"/>
      <c r="DX20" s="692"/>
      <c r="DY20" s="692"/>
      <c r="DZ20" s="705"/>
      <c r="EA20" s="67"/>
    </row>
    <row r="21" spans="1:131" s="47" customFormat="1" ht="26.25" customHeight="1" x14ac:dyDescent="0.2">
      <c r="A21" s="52">
        <v>15</v>
      </c>
      <c r="B21" s="691"/>
      <c r="C21" s="692"/>
      <c r="D21" s="692"/>
      <c r="E21" s="692"/>
      <c r="F21" s="692"/>
      <c r="G21" s="692"/>
      <c r="H21" s="692"/>
      <c r="I21" s="692"/>
      <c r="J21" s="692"/>
      <c r="K21" s="692"/>
      <c r="L21" s="692"/>
      <c r="M21" s="692"/>
      <c r="N21" s="692"/>
      <c r="O21" s="692"/>
      <c r="P21" s="693"/>
      <c r="Q21" s="694"/>
      <c r="R21" s="695"/>
      <c r="S21" s="695"/>
      <c r="T21" s="695"/>
      <c r="U21" s="695"/>
      <c r="V21" s="695"/>
      <c r="W21" s="695"/>
      <c r="X21" s="695"/>
      <c r="Y21" s="695"/>
      <c r="Z21" s="695"/>
      <c r="AA21" s="695"/>
      <c r="AB21" s="695"/>
      <c r="AC21" s="695"/>
      <c r="AD21" s="695"/>
      <c r="AE21" s="696"/>
      <c r="AF21" s="697"/>
      <c r="AG21" s="698"/>
      <c r="AH21" s="698"/>
      <c r="AI21" s="698"/>
      <c r="AJ21" s="699"/>
      <c r="AK21" s="700"/>
      <c r="AL21" s="695"/>
      <c r="AM21" s="695"/>
      <c r="AN21" s="695"/>
      <c r="AO21" s="695"/>
      <c r="AP21" s="695"/>
      <c r="AQ21" s="695"/>
      <c r="AR21" s="695"/>
      <c r="AS21" s="695"/>
      <c r="AT21" s="695"/>
      <c r="AU21" s="701"/>
      <c r="AV21" s="701"/>
      <c r="AW21" s="701"/>
      <c r="AX21" s="701"/>
      <c r="AY21" s="702"/>
      <c r="AZ21" s="56"/>
      <c r="BA21" s="56"/>
      <c r="BB21" s="56"/>
      <c r="BC21" s="56"/>
      <c r="BD21" s="56"/>
      <c r="BE21" s="67"/>
      <c r="BF21" s="67"/>
      <c r="BG21" s="67"/>
      <c r="BH21" s="67"/>
      <c r="BI21" s="67"/>
      <c r="BJ21" s="67"/>
      <c r="BK21" s="67"/>
      <c r="BL21" s="67"/>
      <c r="BM21" s="67"/>
      <c r="BN21" s="67"/>
      <c r="BO21" s="67"/>
      <c r="BP21" s="67"/>
      <c r="BQ21" s="52">
        <v>15</v>
      </c>
      <c r="BR21" s="72"/>
      <c r="BS21" s="691"/>
      <c r="BT21" s="692"/>
      <c r="BU21" s="692"/>
      <c r="BV21" s="692"/>
      <c r="BW21" s="692"/>
      <c r="BX21" s="692"/>
      <c r="BY21" s="692"/>
      <c r="BZ21" s="692"/>
      <c r="CA21" s="692"/>
      <c r="CB21" s="692"/>
      <c r="CC21" s="692"/>
      <c r="CD21" s="692"/>
      <c r="CE21" s="692"/>
      <c r="CF21" s="692"/>
      <c r="CG21" s="693"/>
      <c r="CH21" s="703"/>
      <c r="CI21" s="698"/>
      <c r="CJ21" s="698"/>
      <c r="CK21" s="698"/>
      <c r="CL21" s="704"/>
      <c r="CM21" s="703"/>
      <c r="CN21" s="698"/>
      <c r="CO21" s="698"/>
      <c r="CP21" s="698"/>
      <c r="CQ21" s="704"/>
      <c r="CR21" s="703"/>
      <c r="CS21" s="698"/>
      <c r="CT21" s="698"/>
      <c r="CU21" s="698"/>
      <c r="CV21" s="704"/>
      <c r="CW21" s="703"/>
      <c r="CX21" s="698"/>
      <c r="CY21" s="698"/>
      <c r="CZ21" s="698"/>
      <c r="DA21" s="704"/>
      <c r="DB21" s="703"/>
      <c r="DC21" s="698"/>
      <c r="DD21" s="698"/>
      <c r="DE21" s="698"/>
      <c r="DF21" s="704"/>
      <c r="DG21" s="703"/>
      <c r="DH21" s="698"/>
      <c r="DI21" s="698"/>
      <c r="DJ21" s="698"/>
      <c r="DK21" s="704"/>
      <c r="DL21" s="703"/>
      <c r="DM21" s="698"/>
      <c r="DN21" s="698"/>
      <c r="DO21" s="698"/>
      <c r="DP21" s="704"/>
      <c r="DQ21" s="703"/>
      <c r="DR21" s="698"/>
      <c r="DS21" s="698"/>
      <c r="DT21" s="698"/>
      <c r="DU21" s="704"/>
      <c r="DV21" s="691"/>
      <c r="DW21" s="692"/>
      <c r="DX21" s="692"/>
      <c r="DY21" s="692"/>
      <c r="DZ21" s="705"/>
      <c r="EA21" s="67"/>
    </row>
    <row r="22" spans="1:131" s="47" customFormat="1" ht="26.25" customHeight="1" x14ac:dyDescent="0.2">
      <c r="A22" s="52">
        <v>16</v>
      </c>
      <c r="B22" s="691"/>
      <c r="C22" s="692"/>
      <c r="D22" s="692"/>
      <c r="E22" s="692"/>
      <c r="F22" s="692"/>
      <c r="G22" s="692"/>
      <c r="H22" s="692"/>
      <c r="I22" s="692"/>
      <c r="J22" s="692"/>
      <c r="K22" s="692"/>
      <c r="L22" s="692"/>
      <c r="M22" s="692"/>
      <c r="N22" s="692"/>
      <c r="O22" s="692"/>
      <c r="P22" s="693"/>
      <c r="Q22" s="723"/>
      <c r="R22" s="724"/>
      <c r="S22" s="724"/>
      <c r="T22" s="724"/>
      <c r="U22" s="724"/>
      <c r="V22" s="724"/>
      <c r="W22" s="724"/>
      <c r="X22" s="724"/>
      <c r="Y22" s="724"/>
      <c r="Z22" s="724"/>
      <c r="AA22" s="724"/>
      <c r="AB22" s="724"/>
      <c r="AC22" s="724"/>
      <c r="AD22" s="724"/>
      <c r="AE22" s="725"/>
      <c r="AF22" s="697"/>
      <c r="AG22" s="698"/>
      <c r="AH22" s="698"/>
      <c r="AI22" s="698"/>
      <c r="AJ22" s="699"/>
      <c r="AK22" s="726"/>
      <c r="AL22" s="724"/>
      <c r="AM22" s="724"/>
      <c r="AN22" s="724"/>
      <c r="AO22" s="724"/>
      <c r="AP22" s="724"/>
      <c r="AQ22" s="724"/>
      <c r="AR22" s="724"/>
      <c r="AS22" s="724"/>
      <c r="AT22" s="724"/>
      <c r="AU22" s="727"/>
      <c r="AV22" s="727"/>
      <c r="AW22" s="727"/>
      <c r="AX22" s="727"/>
      <c r="AY22" s="728"/>
      <c r="AZ22" s="706" t="s">
        <v>461</v>
      </c>
      <c r="BA22" s="706"/>
      <c r="BB22" s="706"/>
      <c r="BC22" s="706"/>
      <c r="BD22" s="707"/>
      <c r="BE22" s="67"/>
      <c r="BF22" s="67"/>
      <c r="BG22" s="67"/>
      <c r="BH22" s="67"/>
      <c r="BI22" s="67"/>
      <c r="BJ22" s="67"/>
      <c r="BK22" s="67"/>
      <c r="BL22" s="67"/>
      <c r="BM22" s="67"/>
      <c r="BN22" s="67"/>
      <c r="BO22" s="67"/>
      <c r="BP22" s="67"/>
      <c r="BQ22" s="52">
        <v>16</v>
      </c>
      <c r="BR22" s="72"/>
      <c r="BS22" s="691"/>
      <c r="BT22" s="692"/>
      <c r="BU22" s="692"/>
      <c r="BV22" s="692"/>
      <c r="BW22" s="692"/>
      <c r="BX22" s="692"/>
      <c r="BY22" s="692"/>
      <c r="BZ22" s="692"/>
      <c r="CA22" s="692"/>
      <c r="CB22" s="692"/>
      <c r="CC22" s="692"/>
      <c r="CD22" s="692"/>
      <c r="CE22" s="692"/>
      <c r="CF22" s="692"/>
      <c r="CG22" s="693"/>
      <c r="CH22" s="703"/>
      <c r="CI22" s="698"/>
      <c r="CJ22" s="698"/>
      <c r="CK22" s="698"/>
      <c r="CL22" s="704"/>
      <c r="CM22" s="703"/>
      <c r="CN22" s="698"/>
      <c r="CO22" s="698"/>
      <c r="CP22" s="698"/>
      <c r="CQ22" s="704"/>
      <c r="CR22" s="703"/>
      <c r="CS22" s="698"/>
      <c r="CT22" s="698"/>
      <c r="CU22" s="698"/>
      <c r="CV22" s="704"/>
      <c r="CW22" s="703"/>
      <c r="CX22" s="698"/>
      <c r="CY22" s="698"/>
      <c r="CZ22" s="698"/>
      <c r="DA22" s="704"/>
      <c r="DB22" s="703"/>
      <c r="DC22" s="698"/>
      <c r="DD22" s="698"/>
      <c r="DE22" s="698"/>
      <c r="DF22" s="704"/>
      <c r="DG22" s="703"/>
      <c r="DH22" s="698"/>
      <c r="DI22" s="698"/>
      <c r="DJ22" s="698"/>
      <c r="DK22" s="704"/>
      <c r="DL22" s="703"/>
      <c r="DM22" s="698"/>
      <c r="DN22" s="698"/>
      <c r="DO22" s="698"/>
      <c r="DP22" s="704"/>
      <c r="DQ22" s="703"/>
      <c r="DR22" s="698"/>
      <c r="DS22" s="698"/>
      <c r="DT22" s="698"/>
      <c r="DU22" s="704"/>
      <c r="DV22" s="691"/>
      <c r="DW22" s="692"/>
      <c r="DX22" s="692"/>
      <c r="DY22" s="692"/>
      <c r="DZ22" s="705"/>
      <c r="EA22" s="67"/>
    </row>
    <row r="23" spans="1:131" s="47" customFormat="1" ht="26.25" customHeight="1" x14ac:dyDescent="0.2">
      <c r="A23" s="53" t="s">
        <v>253</v>
      </c>
      <c r="B23" s="708" t="s">
        <v>307</v>
      </c>
      <c r="C23" s="709"/>
      <c r="D23" s="709"/>
      <c r="E23" s="709"/>
      <c r="F23" s="709"/>
      <c r="G23" s="709"/>
      <c r="H23" s="709"/>
      <c r="I23" s="709"/>
      <c r="J23" s="709"/>
      <c r="K23" s="709"/>
      <c r="L23" s="709"/>
      <c r="M23" s="709"/>
      <c r="N23" s="709"/>
      <c r="O23" s="709"/>
      <c r="P23" s="710"/>
      <c r="Q23" s="711">
        <v>183448</v>
      </c>
      <c r="R23" s="712"/>
      <c r="S23" s="712"/>
      <c r="T23" s="712"/>
      <c r="U23" s="712"/>
      <c r="V23" s="712">
        <v>177051</v>
      </c>
      <c r="W23" s="712"/>
      <c r="X23" s="712"/>
      <c r="Y23" s="712"/>
      <c r="Z23" s="712"/>
      <c r="AA23" s="712">
        <v>6396</v>
      </c>
      <c r="AB23" s="712"/>
      <c r="AC23" s="712"/>
      <c r="AD23" s="712"/>
      <c r="AE23" s="713"/>
      <c r="AF23" s="714">
        <v>5989</v>
      </c>
      <c r="AG23" s="712"/>
      <c r="AH23" s="712"/>
      <c r="AI23" s="712"/>
      <c r="AJ23" s="715"/>
      <c r="AK23" s="716"/>
      <c r="AL23" s="717"/>
      <c r="AM23" s="717"/>
      <c r="AN23" s="717"/>
      <c r="AO23" s="717"/>
      <c r="AP23" s="712">
        <v>145868</v>
      </c>
      <c r="AQ23" s="712"/>
      <c r="AR23" s="712"/>
      <c r="AS23" s="712"/>
      <c r="AT23" s="712"/>
      <c r="AU23" s="718"/>
      <c r="AV23" s="718"/>
      <c r="AW23" s="718"/>
      <c r="AX23" s="718"/>
      <c r="AY23" s="719"/>
      <c r="AZ23" s="720" t="s">
        <v>200</v>
      </c>
      <c r="BA23" s="721"/>
      <c r="BB23" s="721"/>
      <c r="BC23" s="721"/>
      <c r="BD23" s="722"/>
      <c r="BE23" s="67"/>
      <c r="BF23" s="67"/>
      <c r="BG23" s="67"/>
      <c r="BH23" s="67"/>
      <c r="BI23" s="67"/>
      <c r="BJ23" s="67"/>
      <c r="BK23" s="67"/>
      <c r="BL23" s="67"/>
      <c r="BM23" s="67"/>
      <c r="BN23" s="67"/>
      <c r="BO23" s="67"/>
      <c r="BP23" s="67"/>
      <c r="BQ23" s="52">
        <v>17</v>
      </c>
      <c r="BR23" s="72"/>
      <c r="BS23" s="691"/>
      <c r="BT23" s="692"/>
      <c r="BU23" s="692"/>
      <c r="BV23" s="692"/>
      <c r="BW23" s="692"/>
      <c r="BX23" s="692"/>
      <c r="BY23" s="692"/>
      <c r="BZ23" s="692"/>
      <c r="CA23" s="692"/>
      <c r="CB23" s="692"/>
      <c r="CC23" s="692"/>
      <c r="CD23" s="692"/>
      <c r="CE23" s="692"/>
      <c r="CF23" s="692"/>
      <c r="CG23" s="693"/>
      <c r="CH23" s="703"/>
      <c r="CI23" s="698"/>
      <c r="CJ23" s="698"/>
      <c r="CK23" s="698"/>
      <c r="CL23" s="704"/>
      <c r="CM23" s="703"/>
      <c r="CN23" s="698"/>
      <c r="CO23" s="698"/>
      <c r="CP23" s="698"/>
      <c r="CQ23" s="704"/>
      <c r="CR23" s="703"/>
      <c r="CS23" s="698"/>
      <c r="CT23" s="698"/>
      <c r="CU23" s="698"/>
      <c r="CV23" s="704"/>
      <c r="CW23" s="703"/>
      <c r="CX23" s="698"/>
      <c r="CY23" s="698"/>
      <c r="CZ23" s="698"/>
      <c r="DA23" s="704"/>
      <c r="DB23" s="703"/>
      <c r="DC23" s="698"/>
      <c r="DD23" s="698"/>
      <c r="DE23" s="698"/>
      <c r="DF23" s="704"/>
      <c r="DG23" s="703"/>
      <c r="DH23" s="698"/>
      <c r="DI23" s="698"/>
      <c r="DJ23" s="698"/>
      <c r="DK23" s="704"/>
      <c r="DL23" s="703"/>
      <c r="DM23" s="698"/>
      <c r="DN23" s="698"/>
      <c r="DO23" s="698"/>
      <c r="DP23" s="704"/>
      <c r="DQ23" s="703"/>
      <c r="DR23" s="698"/>
      <c r="DS23" s="698"/>
      <c r="DT23" s="698"/>
      <c r="DU23" s="704"/>
      <c r="DV23" s="691"/>
      <c r="DW23" s="692"/>
      <c r="DX23" s="692"/>
      <c r="DY23" s="692"/>
      <c r="DZ23" s="705"/>
      <c r="EA23" s="67"/>
    </row>
    <row r="24" spans="1:131" s="47" customFormat="1" ht="26.25" customHeight="1" x14ac:dyDescent="0.2">
      <c r="A24" s="729" t="s">
        <v>392</v>
      </c>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729"/>
      <c r="AQ24" s="729"/>
      <c r="AR24" s="729"/>
      <c r="AS24" s="729"/>
      <c r="AT24" s="729"/>
      <c r="AU24" s="729"/>
      <c r="AV24" s="729"/>
      <c r="AW24" s="729"/>
      <c r="AX24" s="729"/>
      <c r="AY24" s="729"/>
      <c r="AZ24" s="56"/>
      <c r="BA24" s="56"/>
      <c r="BB24" s="56"/>
      <c r="BC24" s="56"/>
      <c r="BD24" s="56"/>
      <c r="BE24" s="67"/>
      <c r="BF24" s="67"/>
      <c r="BG24" s="67"/>
      <c r="BH24" s="67"/>
      <c r="BI24" s="67"/>
      <c r="BJ24" s="67"/>
      <c r="BK24" s="67"/>
      <c r="BL24" s="67"/>
      <c r="BM24" s="67"/>
      <c r="BN24" s="67"/>
      <c r="BO24" s="67"/>
      <c r="BP24" s="67"/>
      <c r="BQ24" s="52">
        <v>18</v>
      </c>
      <c r="BR24" s="72"/>
      <c r="BS24" s="691"/>
      <c r="BT24" s="692"/>
      <c r="BU24" s="692"/>
      <c r="BV24" s="692"/>
      <c r="BW24" s="692"/>
      <c r="BX24" s="692"/>
      <c r="BY24" s="692"/>
      <c r="BZ24" s="692"/>
      <c r="CA24" s="692"/>
      <c r="CB24" s="692"/>
      <c r="CC24" s="692"/>
      <c r="CD24" s="692"/>
      <c r="CE24" s="692"/>
      <c r="CF24" s="692"/>
      <c r="CG24" s="693"/>
      <c r="CH24" s="703"/>
      <c r="CI24" s="698"/>
      <c r="CJ24" s="698"/>
      <c r="CK24" s="698"/>
      <c r="CL24" s="704"/>
      <c r="CM24" s="703"/>
      <c r="CN24" s="698"/>
      <c r="CO24" s="698"/>
      <c r="CP24" s="698"/>
      <c r="CQ24" s="704"/>
      <c r="CR24" s="703"/>
      <c r="CS24" s="698"/>
      <c r="CT24" s="698"/>
      <c r="CU24" s="698"/>
      <c r="CV24" s="704"/>
      <c r="CW24" s="703"/>
      <c r="CX24" s="698"/>
      <c r="CY24" s="698"/>
      <c r="CZ24" s="698"/>
      <c r="DA24" s="704"/>
      <c r="DB24" s="703"/>
      <c r="DC24" s="698"/>
      <c r="DD24" s="698"/>
      <c r="DE24" s="698"/>
      <c r="DF24" s="704"/>
      <c r="DG24" s="703"/>
      <c r="DH24" s="698"/>
      <c r="DI24" s="698"/>
      <c r="DJ24" s="698"/>
      <c r="DK24" s="704"/>
      <c r="DL24" s="703"/>
      <c r="DM24" s="698"/>
      <c r="DN24" s="698"/>
      <c r="DO24" s="698"/>
      <c r="DP24" s="704"/>
      <c r="DQ24" s="703"/>
      <c r="DR24" s="698"/>
      <c r="DS24" s="698"/>
      <c r="DT24" s="698"/>
      <c r="DU24" s="704"/>
      <c r="DV24" s="691"/>
      <c r="DW24" s="692"/>
      <c r="DX24" s="692"/>
      <c r="DY24" s="692"/>
      <c r="DZ24" s="705"/>
      <c r="EA24" s="67"/>
    </row>
    <row r="25" spans="1:131" ht="26.25" customHeight="1" x14ac:dyDescent="0.2">
      <c r="A25" s="653" t="s">
        <v>429</v>
      </c>
      <c r="B25" s="653"/>
      <c r="C25" s="653"/>
      <c r="D25" s="653"/>
      <c r="E25" s="653"/>
      <c r="F25" s="653"/>
      <c r="G25" s="653"/>
      <c r="H25" s="653"/>
      <c r="I25" s="653"/>
      <c r="J25" s="653"/>
      <c r="K25" s="653"/>
      <c r="L25" s="653"/>
      <c r="M25" s="653"/>
      <c r="N25" s="653"/>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53"/>
      <c r="AP25" s="653"/>
      <c r="AQ25" s="653"/>
      <c r="AR25" s="653"/>
      <c r="AS25" s="653"/>
      <c r="AT25" s="653"/>
      <c r="AU25" s="653"/>
      <c r="AV25" s="653"/>
      <c r="AW25" s="653"/>
      <c r="AX25" s="653"/>
      <c r="AY25" s="653"/>
      <c r="AZ25" s="653"/>
      <c r="BA25" s="653"/>
      <c r="BB25" s="653"/>
      <c r="BC25" s="653"/>
      <c r="BD25" s="653"/>
      <c r="BE25" s="653"/>
      <c r="BF25" s="653"/>
      <c r="BG25" s="653"/>
      <c r="BH25" s="653"/>
      <c r="BI25" s="653"/>
      <c r="BJ25" s="56"/>
      <c r="BK25" s="56"/>
      <c r="BL25" s="56"/>
      <c r="BM25" s="56"/>
      <c r="BN25" s="56"/>
      <c r="BO25" s="55"/>
      <c r="BP25" s="55"/>
      <c r="BQ25" s="52">
        <v>19</v>
      </c>
      <c r="BR25" s="72"/>
      <c r="BS25" s="691"/>
      <c r="BT25" s="692"/>
      <c r="BU25" s="692"/>
      <c r="BV25" s="692"/>
      <c r="BW25" s="692"/>
      <c r="BX25" s="692"/>
      <c r="BY25" s="692"/>
      <c r="BZ25" s="692"/>
      <c r="CA25" s="692"/>
      <c r="CB25" s="692"/>
      <c r="CC25" s="692"/>
      <c r="CD25" s="692"/>
      <c r="CE25" s="692"/>
      <c r="CF25" s="692"/>
      <c r="CG25" s="693"/>
      <c r="CH25" s="703"/>
      <c r="CI25" s="698"/>
      <c r="CJ25" s="698"/>
      <c r="CK25" s="698"/>
      <c r="CL25" s="704"/>
      <c r="CM25" s="703"/>
      <c r="CN25" s="698"/>
      <c r="CO25" s="698"/>
      <c r="CP25" s="698"/>
      <c r="CQ25" s="704"/>
      <c r="CR25" s="703"/>
      <c r="CS25" s="698"/>
      <c r="CT25" s="698"/>
      <c r="CU25" s="698"/>
      <c r="CV25" s="704"/>
      <c r="CW25" s="703"/>
      <c r="CX25" s="698"/>
      <c r="CY25" s="698"/>
      <c r="CZ25" s="698"/>
      <c r="DA25" s="704"/>
      <c r="DB25" s="703"/>
      <c r="DC25" s="698"/>
      <c r="DD25" s="698"/>
      <c r="DE25" s="698"/>
      <c r="DF25" s="704"/>
      <c r="DG25" s="703"/>
      <c r="DH25" s="698"/>
      <c r="DI25" s="698"/>
      <c r="DJ25" s="698"/>
      <c r="DK25" s="704"/>
      <c r="DL25" s="703"/>
      <c r="DM25" s="698"/>
      <c r="DN25" s="698"/>
      <c r="DO25" s="698"/>
      <c r="DP25" s="704"/>
      <c r="DQ25" s="703"/>
      <c r="DR25" s="698"/>
      <c r="DS25" s="698"/>
      <c r="DT25" s="698"/>
      <c r="DU25" s="704"/>
      <c r="DV25" s="691"/>
      <c r="DW25" s="692"/>
      <c r="DX25" s="692"/>
      <c r="DY25" s="692"/>
      <c r="DZ25" s="705"/>
      <c r="EA25" s="48"/>
    </row>
    <row r="26" spans="1:131" ht="26.25" customHeight="1" x14ac:dyDescent="0.2">
      <c r="A26" s="677" t="s">
        <v>448</v>
      </c>
      <c r="B26" s="678"/>
      <c r="C26" s="678"/>
      <c r="D26" s="678"/>
      <c r="E26" s="678"/>
      <c r="F26" s="678"/>
      <c r="G26" s="678"/>
      <c r="H26" s="678"/>
      <c r="I26" s="678"/>
      <c r="J26" s="678"/>
      <c r="K26" s="678"/>
      <c r="L26" s="678"/>
      <c r="M26" s="678"/>
      <c r="N26" s="678"/>
      <c r="O26" s="678"/>
      <c r="P26" s="679"/>
      <c r="Q26" s="671" t="s">
        <v>463</v>
      </c>
      <c r="R26" s="672"/>
      <c r="S26" s="672"/>
      <c r="T26" s="672"/>
      <c r="U26" s="683"/>
      <c r="V26" s="671" t="s">
        <v>464</v>
      </c>
      <c r="W26" s="672"/>
      <c r="X26" s="672"/>
      <c r="Y26" s="672"/>
      <c r="Z26" s="683"/>
      <c r="AA26" s="671" t="s">
        <v>466</v>
      </c>
      <c r="AB26" s="672"/>
      <c r="AC26" s="672"/>
      <c r="AD26" s="672"/>
      <c r="AE26" s="672"/>
      <c r="AF26" s="976" t="s">
        <v>249</v>
      </c>
      <c r="AG26" s="977"/>
      <c r="AH26" s="977"/>
      <c r="AI26" s="977"/>
      <c r="AJ26" s="978"/>
      <c r="AK26" s="672" t="s">
        <v>396</v>
      </c>
      <c r="AL26" s="672"/>
      <c r="AM26" s="672"/>
      <c r="AN26" s="672"/>
      <c r="AO26" s="683"/>
      <c r="AP26" s="671" t="s">
        <v>362</v>
      </c>
      <c r="AQ26" s="672"/>
      <c r="AR26" s="672"/>
      <c r="AS26" s="672"/>
      <c r="AT26" s="683"/>
      <c r="AU26" s="671" t="s">
        <v>467</v>
      </c>
      <c r="AV26" s="672"/>
      <c r="AW26" s="672"/>
      <c r="AX26" s="672"/>
      <c r="AY26" s="683"/>
      <c r="AZ26" s="671" t="s">
        <v>468</v>
      </c>
      <c r="BA26" s="672"/>
      <c r="BB26" s="672"/>
      <c r="BC26" s="672"/>
      <c r="BD26" s="683"/>
      <c r="BE26" s="671" t="s">
        <v>454</v>
      </c>
      <c r="BF26" s="672"/>
      <c r="BG26" s="672"/>
      <c r="BH26" s="672"/>
      <c r="BI26" s="673"/>
      <c r="BJ26" s="56"/>
      <c r="BK26" s="56"/>
      <c r="BL26" s="56"/>
      <c r="BM26" s="56"/>
      <c r="BN26" s="56"/>
      <c r="BO26" s="55"/>
      <c r="BP26" s="55"/>
      <c r="BQ26" s="52">
        <v>20</v>
      </c>
      <c r="BR26" s="72"/>
      <c r="BS26" s="691"/>
      <c r="BT26" s="692"/>
      <c r="BU26" s="692"/>
      <c r="BV26" s="692"/>
      <c r="BW26" s="692"/>
      <c r="BX26" s="692"/>
      <c r="BY26" s="692"/>
      <c r="BZ26" s="692"/>
      <c r="CA26" s="692"/>
      <c r="CB26" s="692"/>
      <c r="CC26" s="692"/>
      <c r="CD26" s="692"/>
      <c r="CE26" s="692"/>
      <c r="CF26" s="692"/>
      <c r="CG26" s="693"/>
      <c r="CH26" s="703"/>
      <c r="CI26" s="698"/>
      <c r="CJ26" s="698"/>
      <c r="CK26" s="698"/>
      <c r="CL26" s="704"/>
      <c r="CM26" s="703"/>
      <c r="CN26" s="698"/>
      <c r="CO26" s="698"/>
      <c r="CP26" s="698"/>
      <c r="CQ26" s="704"/>
      <c r="CR26" s="703"/>
      <c r="CS26" s="698"/>
      <c r="CT26" s="698"/>
      <c r="CU26" s="698"/>
      <c r="CV26" s="704"/>
      <c r="CW26" s="703"/>
      <c r="CX26" s="698"/>
      <c r="CY26" s="698"/>
      <c r="CZ26" s="698"/>
      <c r="DA26" s="704"/>
      <c r="DB26" s="703"/>
      <c r="DC26" s="698"/>
      <c r="DD26" s="698"/>
      <c r="DE26" s="698"/>
      <c r="DF26" s="704"/>
      <c r="DG26" s="703"/>
      <c r="DH26" s="698"/>
      <c r="DI26" s="698"/>
      <c r="DJ26" s="698"/>
      <c r="DK26" s="704"/>
      <c r="DL26" s="703"/>
      <c r="DM26" s="698"/>
      <c r="DN26" s="698"/>
      <c r="DO26" s="698"/>
      <c r="DP26" s="704"/>
      <c r="DQ26" s="703"/>
      <c r="DR26" s="698"/>
      <c r="DS26" s="698"/>
      <c r="DT26" s="698"/>
      <c r="DU26" s="704"/>
      <c r="DV26" s="691"/>
      <c r="DW26" s="692"/>
      <c r="DX26" s="692"/>
      <c r="DY26" s="692"/>
      <c r="DZ26" s="705"/>
      <c r="EA26" s="48"/>
    </row>
    <row r="27" spans="1:131" ht="26.25" customHeight="1" x14ac:dyDescent="0.2">
      <c r="A27" s="680"/>
      <c r="B27" s="681"/>
      <c r="C27" s="681"/>
      <c r="D27" s="681"/>
      <c r="E27" s="681"/>
      <c r="F27" s="681"/>
      <c r="G27" s="681"/>
      <c r="H27" s="681"/>
      <c r="I27" s="681"/>
      <c r="J27" s="681"/>
      <c r="K27" s="681"/>
      <c r="L27" s="681"/>
      <c r="M27" s="681"/>
      <c r="N27" s="681"/>
      <c r="O27" s="681"/>
      <c r="P27" s="682"/>
      <c r="Q27" s="674"/>
      <c r="R27" s="675"/>
      <c r="S27" s="675"/>
      <c r="T27" s="675"/>
      <c r="U27" s="684"/>
      <c r="V27" s="674"/>
      <c r="W27" s="675"/>
      <c r="X27" s="675"/>
      <c r="Y27" s="675"/>
      <c r="Z27" s="684"/>
      <c r="AA27" s="674"/>
      <c r="AB27" s="675"/>
      <c r="AC27" s="675"/>
      <c r="AD27" s="675"/>
      <c r="AE27" s="675"/>
      <c r="AF27" s="979"/>
      <c r="AG27" s="980"/>
      <c r="AH27" s="980"/>
      <c r="AI27" s="980"/>
      <c r="AJ27" s="981"/>
      <c r="AK27" s="675"/>
      <c r="AL27" s="675"/>
      <c r="AM27" s="675"/>
      <c r="AN27" s="675"/>
      <c r="AO27" s="684"/>
      <c r="AP27" s="674"/>
      <c r="AQ27" s="675"/>
      <c r="AR27" s="675"/>
      <c r="AS27" s="675"/>
      <c r="AT27" s="684"/>
      <c r="AU27" s="674"/>
      <c r="AV27" s="675"/>
      <c r="AW27" s="675"/>
      <c r="AX27" s="675"/>
      <c r="AY27" s="684"/>
      <c r="AZ27" s="674"/>
      <c r="BA27" s="675"/>
      <c r="BB27" s="675"/>
      <c r="BC27" s="675"/>
      <c r="BD27" s="684"/>
      <c r="BE27" s="674"/>
      <c r="BF27" s="675"/>
      <c r="BG27" s="675"/>
      <c r="BH27" s="675"/>
      <c r="BI27" s="676"/>
      <c r="BJ27" s="56"/>
      <c r="BK27" s="56"/>
      <c r="BL27" s="56"/>
      <c r="BM27" s="56"/>
      <c r="BN27" s="56"/>
      <c r="BO27" s="55"/>
      <c r="BP27" s="55"/>
      <c r="BQ27" s="52">
        <v>21</v>
      </c>
      <c r="BR27" s="72"/>
      <c r="BS27" s="691"/>
      <c r="BT27" s="692"/>
      <c r="BU27" s="692"/>
      <c r="BV27" s="692"/>
      <c r="BW27" s="692"/>
      <c r="BX27" s="692"/>
      <c r="BY27" s="692"/>
      <c r="BZ27" s="692"/>
      <c r="CA27" s="692"/>
      <c r="CB27" s="692"/>
      <c r="CC27" s="692"/>
      <c r="CD27" s="692"/>
      <c r="CE27" s="692"/>
      <c r="CF27" s="692"/>
      <c r="CG27" s="693"/>
      <c r="CH27" s="703"/>
      <c r="CI27" s="698"/>
      <c r="CJ27" s="698"/>
      <c r="CK27" s="698"/>
      <c r="CL27" s="704"/>
      <c r="CM27" s="703"/>
      <c r="CN27" s="698"/>
      <c r="CO27" s="698"/>
      <c r="CP27" s="698"/>
      <c r="CQ27" s="704"/>
      <c r="CR27" s="703"/>
      <c r="CS27" s="698"/>
      <c r="CT27" s="698"/>
      <c r="CU27" s="698"/>
      <c r="CV27" s="704"/>
      <c r="CW27" s="703"/>
      <c r="CX27" s="698"/>
      <c r="CY27" s="698"/>
      <c r="CZ27" s="698"/>
      <c r="DA27" s="704"/>
      <c r="DB27" s="703"/>
      <c r="DC27" s="698"/>
      <c r="DD27" s="698"/>
      <c r="DE27" s="698"/>
      <c r="DF27" s="704"/>
      <c r="DG27" s="703"/>
      <c r="DH27" s="698"/>
      <c r="DI27" s="698"/>
      <c r="DJ27" s="698"/>
      <c r="DK27" s="704"/>
      <c r="DL27" s="703"/>
      <c r="DM27" s="698"/>
      <c r="DN27" s="698"/>
      <c r="DO27" s="698"/>
      <c r="DP27" s="704"/>
      <c r="DQ27" s="703"/>
      <c r="DR27" s="698"/>
      <c r="DS27" s="698"/>
      <c r="DT27" s="698"/>
      <c r="DU27" s="704"/>
      <c r="DV27" s="691"/>
      <c r="DW27" s="692"/>
      <c r="DX27" s="692"/>
      <c r="DY27" s="692"/>
      <c r="DZ27" s="705"/>
      <c r="EA27" s="48"/>
    </row>
    <row r="28" spans="1:131" ht="26.25" customHeight="1" x14ac:dyDescent="0.2">
      <c r="A28" s="54">
        <v>1</v>
      </c>
      <c r="B28" s="655" t="s">
        <v>469</v>
      </c>
      <c r="C28" s="656"/>
      <c r="D28" s="656"/>
      <c r="E28" s="656"/>
      <c r="F28" s="656"/>
      <c r="G28" s="656"/>
      <c r="H28" s="656"/>
      <c r="I28" s="656"/>
      <c r="J28" s="656"/>
      <c r="K28" s="656"/>
      <c r="L28" s="656"/>
      <c r="M28" s="656"/>
      <c r="N28" s="656"/>
      <c r="O28" s="656"/>
      <c r="P28" s="657"/>
      <c r="Q28" s="730">
        <v>34405</v>
      </c>
      <c r="R28" s="731"/>
      <c r="S28" s="731"/>
      <c r="T28" s="731"/>
      <c r="U28" s="731"/>
      <c r="V28" s="731">
        <v>34205</v>
      </c>
      <c r="W28" s="731"/>
      <c r="X28" s="731"/>
      <c r="Y28" s="731"/>
      <c r="Z28" s="731"/>
      <c r="AA28" s="731">
        <v>200</v>
      </c>
      <c r="AB28" s="731"/>
      <c r="AC28" s="731"/>
      <c r="AD28" s="731"/>
      <c r="AE28" s="732"/>
      <c r="AF28" s="733">
        <v>200</v>
      </c>
      <c r="AG28" s="731"/>
      <c r="AH28" s="731"/>
      <c r="AI28" s="731"/>
      <c r="AJ28" s="734"/>
      <c r="AK28" s="735">
        <v>3372</v>
      </c>
      <c r="AL28" s="731"/>
      <c r="AM28" s="731"/>
      <c r="AN28" s="731"/>
      <c r="AO28" s="731"/>
      <c r="AP28" s="731" t="s">
        <v>200</v>
      </c>
      <c r="AQ28" s="731"/>
      <c r="AR28" s="731"/>
      <c r="AS28" s="731"/>
      <c r="AT28" s="731"/>
      <c r="AU28" s="731" t="s">
        <v>200</v>
      </c>
      <c r="AV28" s="731"/>
      <c r="AW28" s="731"/>
      <c r="AX28" s="731"/>
      <c r="AY28" s="731"/>
      <c r="AZ28" s="736" t="s">
        <v>200</v>
      </c>
      <c r="BA28" s="736"/>
      <c r="BB28" s="736"/>
      <c r="BC28" s="736"/>
      <c r="BD28" s="736"/>
      <c r="BE28" s="737"/>
      <c r="BF28" s="737"/>
      <c r="BG28" s="737"/>
      <c r="BH28" s="737"/>
      <c r="BI28" s="738"/>
      <c r="BJ28" s="56"/>
      <c r="BK28" s="56"/>
      <c r="BL28" s="56"/>
      <c r="BM28" s="56"/>
      <c r="BN28" s="56"/>
      <c r="BO28" s="55"/>
      <c r="BP28" s="55"/>
      <c r="BQ28" s="52">
        <v>22</v>
      </c>
      <c r="BR28" s="72"/>
      <c r="BS28" s="691"/>
      <c r="BT28" s="692"/>
      <c r="BU28" s="692"/>
      <c r="BV28" s="692"/>
      <c r="BW28" s="692"/>
      <c r="BX28" s="692"/>
      <c r="BY28" s="692"/>
      <c r="BZ28" s="692"/>
      <c r="CA28" s="692"/>
      <c r="CB28" s="692"/>
      <c r="CC28" s="692"/>
      <c r="CD28" s="692"/>
      <c r="CE28" s="692"/>
      <c r="CF28" s="692"/>
      <c r="CG28" s="693"/>
      <c r="CH28" s="703"/>
      <c r="CI28" s="698"/>
      <c r="CJ28" s="698"/>
      <c r="CK28" s="698"/>
      <c r="CL28" s="704"/>
      <c r="CM28" s="703"/>
      <c r="CN28" s="698"/>
      <c r="CO28" s="698"/>
      <c r="CP28" s="698"/>
      <c r="CQ28" s="704"/>
      <c r="CR28" s="703"/>
      <c r="CS28" s="698"/>
      <c r="CT28" s="698"/>
      <c r="CU28" s="698"/>
      <c r="CV28" s="704"/>
      <c r="CW28" s="703"/>
      <c r="CX28" s="698"/>
      <c r="CY28" s="698"/>
      <c r="CZ28" s="698"/>
      <c r="DA28" s="704"/>
      <c r="DB28" s="703"/>
      <c r="DC28" s="698"/>
      <c r="DD28" s="698"/>
      <c r="DE28" s="698"/>
      <c r="DF28" s="704"/>
      <c r="DG28" s="703"/>
      <c r="DH28" s="698"/>
      <c r="DI28" s="698"/>
      <c r="DJ28" s="698"/>
      <c r="DK28" s="704"/>
      <c r="DL28" s="703"/>
      <c r="DM28" s="698"/>
      <c r="DN28" s="698"/>
      <c r="DO28" s="698"/>
      <c r="DP28" s="704"/>
      <c r="DQ28" s="703"/>
      <c r="DR28" s="698"/>
      <c r="DS28" s="698"/>
      <c r="DT28" s="698"/>
      <c r="DU28" s="704"/>
      <c r="DV28" s="691"/>
      <c r="DW28" s="692"/>
      <c r="DX28" s="692"/>
      <c r="DY28" s="692"/>
      <c r="DZ28" s="705"/>
      <c r="EA28" s="48"/>
    </row>
    <row r="29" spans="1:131" ht="26.25" customHeight="1" x14ac:dyDescent="0.2">
      <c r="A29" s="54">
        <v>2</v>
      </c>
      <c r="B29" s="691" t="s">
        <v>28</v>
      </c>
      <c r="C29" s="692"/>
      <c r="D29" s="692"/>
      <c r="E29" s="692"/>
      <c r="F29" s="692"/>
      <c r="G29" s="692"/>
      <c r="H29" s="692"/>
      <c r="I29" s="692"/>
      <c r="J29" s="692"/>
      <c r="K29" s="692"/>
      <c r="L29" s="692"/>
      <c r="M29" s="692"/>
      <c r="N29" s="692"/>
      <c r="O29" s="692"/>
      <c r="P29" s="693"/>
      <c r="Q29" s="694">
        <v>38976</v>
      </c>
      <c r="R29" s="695"/>
      <c r="S29" s="695"/>
      <c r="T29" s="695"/>
      <c r="U29" s="695"/>
      <c r="V29" s="695">
        <v>38485</v>
      </c>
      <c r="W29" s="695"/>
      <c r="X29" s="695"/>
      <c r="Y29" s="695"/>
      <c r="Z29" s="695"/>
      <c r="AA29" s="695">
        <v>491</v>
      </c>
      <c r="AB29" s="695"/>
      <c r="AC29" s="695"/>
      <c r="AD29" s="695"/>
      <c r="AE29" s="696"/>
      <c r="AF29" s="697">
        <v>491</v>
      </c>
      <c r="AG29" s="698"/>
      <c r="AH29" s="698"/>
      <c r="AI29" s="698"/>
      <c r="AJ29" s="699"/>
      <c r="AK29" s="700">
        <v>6490</v>
      </c>
      <c r="AL29" s="695"/>
      <c r="AM29" s="695"/>
      <c r="AN29" s="695"/>
      <c r="AO29" s="695"/>
      <c r="AP29" s="695" t="s">
        <v>200</v>
      </c>
      <c r="AQ29" s="695"/>
      <c r="AR29" s="695"/>
      <c r="AS29" s="695"/>
      <c r="AT29" s="695"/>
      <c r="AU29" s="695" t="s">
        <v>200</v>
      </c>
      <c r="AV29" s="695"/>
      <c r="AW29" s="695"/>
      <c r="AX29" s="695"/>
      <c r="AY29" s="695"/>
      <c r="AZ29" s="739" t="s">
        <v>200</v>
      </c>
      <c r="BA29" s="739"/>
      <c r="BB29" s="739"/>
      <c r="BC29" s="739"/>
      <c r="BD29" s="739"/>
      <c r="BE29" s="701"/>
      <c r="BF29" s="701"/>
      <c r="BG29" s="701"/>
      <c r="BH29" s="701"/>
      <c r="BI29" s="702"/>
      <c r="BJ29" s="56"/>
      <c r="BK29" s="56"/>
      <c r="BL29" s="56"/>
      <c r="BM29" s="56"/>
      <c r="BN29" s="56"/>
      <c r="BO29" s="55"/>
      <c r="BP29" s="55"/>
      <c r="BQ29" s="52">
        <v>23</v>
      </c>
      <c r="BR29" s="72"/>
      <c r="BS29" s="691"/>
      <c r="BT29" s="692"/>
      <c r="BU29" s="692"/>
      <c r="BV29" s="692"/>
      <c r="BW29" s="692"/>
      <c r="BX29" s="692"/>
      <c r="BY29" s="692"/>
      <c r="BZ29" s="692"/>
      <c r="CA29" s="692"/>
      <c r="CB29" s="692"/>
      <c r="CC29" s="692"/>
      <c r="CD29" s="692"/>
      <c r="CE29" s="692"/>
      <c r="CF29" s="692"/>
      <c r="CG29" s="693"/>
      <c r="CH29" s="703"/>
      <c r="CI29" s="698"/>
      <c r="CJ29" s="698"/>
      <c r="CK29" s="698"/>
      <c r="CL29" s="704"/>
      <c r="CM29" s="703"/>
      <c r="CN29" s="698"/>
      <c r="CO29" s="698"/>
      <c r="CP29" s="698"/>
      <c r="CQ29" s="704"/>
      <c r="CR29" s="703"/>
      <c r="CS29" s="698"/>
      <c r="CT29" s="698"/>
      <c r="CU29" s="698"/>
      <c r="CV29" s="704"/>
      <c r="CW29" s="703"/>
      <c r="CX29" s="698"/>
      <c r="CY29" s="698"/>
      <c r="CZ29" s="698"/>
      <c r="DA29" s="704"/>
      <c r="DB29" s="703"/>
      <c r="DC29" s="698"/>
      <c r="DD29" s="698"/>
      <c r="DE29" s="698"/>
      <c r="DF29" s="704"/>
      <c r="DG29" s="703"/>
      <c r="DH29" s="698"/>
      <c r="DI29" s="698"/>
      <c r="DJ29" s="698"/>
      <c r="DK29" s="704"/>
      <c r="DL29" s="703"/>
      <c r="DM29" s="698"/>
      <c r="DN29" s="698"/>
      <c r="DO29" s="698"/>
      <c r="DP29" s="704"/>
      <c r="DQ29" s="703"/>
      <c r="DR29" s="698"/>
      <c r="DS29" s="698"/>
      <c r="DT29" s="698"/>
      <c r="DU29" s="704"/>
      <c r="DV29" s="691"/>
      <c r="DW29" s="692"/>
      <c r="DX29" s="692"/>
      <c r="DY29" s="692"/>
      <c r="DZ29" s="705"/>
      <c r="EA29" s="48"/>
    </row>
    <row r="30" spans="1:131" ht="26.25" customHeight="1" x14ac:dyDescent="0.2">
      <c r="A30" s="54">
        <v>3</v>
      </c>
      <c r="B30" s="691" t="s">
        <v>225</v>
      </c>
      <c r="C30" s="692"/>
      <c r="D30" s="692"/>
      <c r="E30" s="692"/>
      <c r="F30" s="692"/>
      <c r="G30" s="692"/>
      <c r="H30" s="692"/>
      <c r="I30" s="692"/>
      <c r="J30" s="692"/>
      <c r="K30" s="692"/>
      <c r="L30" s="692"/>
      <c r="M30" s="692"/>
      <c r="N30" s="692"/>
      <c r="O30" s="692"/>
      <c r="P30" s="693"/>
      <c r="Q30" s="694">
        <v>6279</v>
      </c>
      <c r="R30" s="695"/>
      <c r="S30" s="695"/>
      <c r="T30" s="695"/>
      <c r="U30" s="695"/>
      <c r="V30" s="695">
        <v>6215</v>
      </c>
      <c r="W30" s="695"/>
      <c r="X30" s="695"/>
      <c r="Y30" s="695"/>
      <c r="Z30" s="695"/>
      <c r="AA30" s="695">
        <v>64</v>
      </c>
      <c r="AB30" s="695"/>
      <c r="AC30" s="695"/>
      <c r="AD30" s="695"/>
      <c r="AE30" s="696"/>
      <c r="AF30" s="697">
        <v>64</v>
      </c>
      <c r="AG30" s="698"/>
      <c r="AH30" s="698"/>
      <c r="AI30" s="698"/>
      <c r="AJ30" s="699"/>
      <c r="AK30" s="700">
        <v>1206</v>
      </c>
      <c r="AL30" s="695"/>
      <c r="AM30" s="695"/>
      <c r="AN30" s="695"/>
      <c r="AO30" s="695"/>
      <c r="AP30" s="695" t="s">
        <v>200</v>
      </c>
      <c r="AQ30" s="695"/>
      <c r="AR30" s="695"/>
      <c r="AS30" s="695"/>
      <c r="AT30" s="695"/>
      <c r="AU30" s="695" t="s">
        <v>200</v>
      </c>
      <c r="AV30" s="695"/>
      <c r="AW30" s="695"/>
      <c r="AX30" s="695"/>
      <c r="AY30" s="695"/>
      <c r="AZ30" s="739" t="s">
        <v>200</v>
      </c>
      <c r="BA30" s="739"/>
      <c r="BB30" s="739"/>
      <c r="BC30" s="739"/>
      <c r="BD30" s="739"/>
      <c r="BE30" s="701"/>
      <c r="BF30" s="701"/>
      <c r="BG30" s="701"/>
      <c r="BH30" s="701"/>
      <c r="BI30" s="702"/>
      <c r="BJ30" s="56"/>
      <c r="BK30" s="56"/>
      <c r="BL30" s="56"/>
      <c r="BM30" s="56"/>
      <c r="BN30" s="56"/>
      <c r="BO30" s="55"/>
      <c r="BP30" s="55"/>
      <c r="BQ30" s="52">
        <v>24</v>
      </c>
      <c r="BR30" s="72"/>
      <c r="BS30" s="691"/>
      <c r="BT30" s="692"/>
      <c r="BU30" s="692"/>
      <c r="BV30" s="692"/>
      <c r="BW30" s="692"/>
      <c r="BX30" s="692"/>
      <c r="BY30" s="692"/>
      <c r="BZ30" s="692"/>
      <c r="CA30" s="692"/>
      <c r="CB30" s="692"/>
      <c r="CC30" s="692"/>
      <c r="CD30" s="692"/>
      <c r="CE30" s="692"/>
      <c r="CF30" s="692"/>
      <c r="CG30" s="693"/>
      <c r="CH30" s="703"/>
      <c r="CI30" s="698"/>
      <c r="CJ30" s="698"/>
      <c r="CK30" s="698"/>
      <c r="CL30" s="704"/>
      <c r="CM30" s="703"/>
      <c r="CN30" s="698"/>
      <c r="CO30" s="698"/>
      <c r="CP30" s="698"/>
      <c r="CQ30" s="704"/>
      <c r="CR30" s="703"/>
      <c r="CS30" s="698"/>
      <c r="CT30" s="698"/>
      <c r="CU30" s="698"/>
      <c r="CV30" s="704"/>
      <c r="CW30" s="703"/>
      <c r="CX30" s="698"/>
      <c r="CY30" s="698"/>
      <c r="CZ30" s="698"/>
      <c r="DA30" s="704"/>
      <c r="DB30" s="703"/>
      <c r="DC30" s="698"/>
      <c r="DD30" s="698"/>
      <c r="DE30" s="698"/>
      <c r="DF30" s="704"/>
      <c r="DG30" s="703"/>
      <c r="DH30" s="698"/>
      <c r="DI30" s="698"/>
      <c r="DJ30" s="698"/>
      <c r="DK30" s="704"/>
      <c r="DL30" s="703"/>
      <c r="DM30" s="698"/>
      <c r="DN30" s="698"/>
      <c r="DO30" s="698"/>
      <c r="DP30" s="704"/>
      <c r="DQ30" s="703"/>
      <c r="DR30" s="698"/>
      <c r="DS30" s="698"/>
      <c r="DT30" s="698"/>
      <c r="DU30" s="704"/>
      <c r="DV30" s="691"/>
      <c r="DW30" s="692"/>
      <c r="DX30" s="692"/>
      <c r="DY30" s="692"/>
      <c r="DZ30" s="705"/>
      <c r="EA30" s="48"/>
    </row>
    <row r="31" spans="1:131" ht="26.25" customHeight="1" x14ac:dyDescent="0.2">
      <c r="A31" s="54">
        <v>4</v>
      </c>
      <c r="B31" s="691" t="s">
        <v>470</v>
      </c>
      <c r="C31" s="692"/>
      <c r="D31" s="692"/>
      <c r="E31" s="692"/>
      <c r="F31" s="692"/>
      <c r="G31" s="692"/>
      <c r="H31" s="692"/>
      <c r="I31" s="692"/>
      <c r="J31" s="692"/>
      <c r="K31" s="692"/>
      <c r="L31" s="692"/>
      <c r="M31" s="692"/>
      <c r="N31" s="692"/>
      <c r="O31" s="692"/>
      <c r="P31" s="693"/>
      <c r="Q31" s="694">
        <v>6561</v>
      </c>
      <c r="R31" s="695"/>
      <c r="S31" s="695"/>
      <c r="T31" s="695"/>
      <c r="U31" s="695"/>
      <c r="V31" s="695">
        <v>5834</v>
      </c>
      <c r="W31" s="695"/>
      <c r="X31" s="695"/>
      <c r="Y31" s="695"/>
      <c r="Z31" s="695"/>
      <c r="AA31" s="695">
        <v>727</v>
      </c>
      <c r="AB31" s="695"/>
      <c r="AC31" s="695"/>
      <c r="AD31" s="695"/>
      <c r="AE31" s="696"/>
      <c r="AF31" s="697">
        <v>7129</v>
      </c>
      <c r="AG31" s="698"/>
      <c r="AH31" s="698"/>
      <c r="AI31" s="698"/>
      <c r="AJ31" s="699"/>
      <c r="AK31" s="700">
        <v>54</v>
      </c>
      <c r="AL31" s="695"/>
      <c r="AM31" s="695"/>
      <c r="AN31" s="695"/>
      <c r="AO31" s="695"/>
      <c r="AP31" s="695">
        <v>16074</v>
      </c>
      <c r="AQ31" s="695"/>
      <c r="AR31" s="695"/>
      <c r="AS31" s="695"/>
      <c r="AT31" s="695"/>
      <c r="AU31" s="695">
        <v>177</v>
      </c>
      <c r="AV31" s="695"/>
      <c r="AW31" s="695"/>
      <c r="AX31" s="695"/>
      <c r="AY31" s="695"/>
      <c r="AZ31" s="739" t="s">
        <v>200</v>
      </c>
      <c r="BA31" s="739"/>
      <c r="BB31" s="739"/>
      <c r="BC31" s="739"/>
      <c r="BD31" s="739"/>
      <c r="BE31" s="701" t="s">
        <v>471</v>
      </c>
      <c r="BF31" s="701"/>
      <c r="BG31" s="701"/>
      <c r="BH31" s="701"/>
      <c r="BI31" s="702"/>
      <c r="BJ31" s="56"/>
      <c r="BK31" s="56"/>
      <c r="BL31" s="56"/>
      <c r="BM31" s="56"/>
      <c r="BN31" s="56"/>
      <c r="BO31" s="55"/>
      <c r="BP31" s="55"/>
      <c r="BQ31" s="52">
        <v>25</v>
      </c>
      <c r="BR31" s="72"/>
      <c r="BS31" s="691"/>
      <c r="BT31" s="692"/>
      <c r="BU31" s="692"/>
      <c r="BV31" s="692"/>
      <c r="BW31" s="692"/>
      <c r="BX31" s="692"/>
      <c r="BY31" s="692"/>
      <c r="BZ31" s="692"/>
      <c r="CA31" s="692"/>
      <c r="CB31" s="692"/>
      <c r="CC31" s="692"/>
      <c r="CD31" s="692"/>
      <c r="CE31" s="692"/>
      <c r="CF31" s="692"/>
      <c r="CG31" s="693"/>
      <c r="CH31" s="703"/>
      <c r="CI31" s="698"/>
      <c r="CJ31" s="698"/>
      <c r="CK31" s="698"/>
      <c r="CL31" s="704"/>
      <c r="CM31" s="703"/>
      <c r="CN31" s="698"/>
      <c r="CO31" s="698"/>
      <c r="CP31" s="698"/>
      <c r="CQ31" s="704"/>
      <c r="CR31" s="703"/>
      <c r="CS31" s="698"/>
      <c r="CT31" s="698"/>
      <c r="CU31" s="698"/>
      <c r="CV31" s="704"/>
      <c r="CW31" s="703"/>
      <c r="CX31" s="698"/>
      <c r="CY31" s="698"/>
      <c r="CZ31" s="698"/>
      <c r="DA31" s="704"/>
      <c r="DB31" s="703"/>
      <c r="DC31" s="698"/>
      <c r="DD31" s="698"/>
      <c r="DE31" s="698"/>
      <c r="DF31" s="704"/>
      <c r="DG31" s="703"/>
      <c r="DH31" s="698"/>
      <c r="DI31" s="698"/>
      <c r="DJ31" s="698"/>
      <c r="DK31" s="704"/>
      <c r="DL31" s="703"/>
      <c r="DM31" s="698"/>
      <c r="DN31" s="698"/>
      <c r="DO31" s="698"/>
      <c r="DP31" s="704"/>
      <c r="DQ31" s="703"/>
      <c r="DR31" s="698"/>
      <c r="DS31" s="698"/>
      <c r="DT31" s="698"/>
      <c r="DU31" s="704"/>
      <c r="DV31" s="691"/>
      <c r="DW31" s="692"/>
      <c r="DX31" s="692"/>
      <c r="DY31" s="692"/>
      <c r="DZ31" s="705"/>
      <c r="EA31" s="48"/>
    </row>
    <row r="32" spans="1:131" ht="26.25" customHeight="1" x14ac:dyDescent="0.2">
      <c r="A32" s="54">
        <v>5</v>
      </c>
      <c r="B32" s="691" t="s">
        <v>204</v>
      </c>
      <c r="C32" s="692"/>
      <c r="D32" s="692"/>
      <c r="E32" s="692"/>
      <c r="F32" s="692"/>
      <c r="G32" s="692"/>
      <c r="H32" s="692"/>
      <c r="I32" s="692"/>
      <c r="J32" s="692"/>
      <c r="K32" s="692"/>
      <c r="L32" s="692"/>
      <c r="M32" s="692"/>
      <c r="N32" s="692"/>
      <c r="O32" s="692"/>
      <c r="P32" s="693"/>
      <c r="Q32" s="694">
        <v>7608</v>
      </c>
      <c r="R32" s="695"/>
      <c r="S32" s="695"/>
      <c r="T32" s="695"/>
      <c r="U32" s="695"/>
      <c r="V32" s="695">
        <v>7161</v>
      </c>
      <c r="W32" s="695"/>
      <c r="X32" s="695"/>
      <c r="Y32" s="695"/>
      <c r="Z32" s="695"/>
      <c r="AA32" s="695">
        <v>447</v>
      </c>
      <c r="AB32" s="695"/>
      <c r="AC32" s="695"/>
      <c r="AD32" s="695"/>
      <c r="AE32" s="696"/>
      <c r="AF32" s="697">
        <v>4881</v>
      </c>
      <c r="AG32" s="698"/>
      <c r="AH32" s="698"/>
      <c r="AI32" s="698"/>
      <c r="AJ32" s="699"/>
      <c r="AK32" s="700">
        <v>2446</v>
      </c>
      <c r="AL32" s="695"/>
      <c r="AM32" s="695"/>
      <c r="AN32" s="695"/>
      <c r="AO32" s="695"/>
      <c r="AP32" s="695">
        <v>33294</v>
      </c>
      <c r="AQ32" s="695"/>
      <c r="AR32" s="695"/>
      <c r="AS32" s="695"/>
      <c r="AT32" s="695"/>
      <c r="AU32" s="695">
        <v>12752</v>
      </c>
      <c r="AV32" s="695"/>
      <c r="AW32" s="695"/>
      <c r="AX32" s="695"/>
      <c r="AY32" s="695"/>
      <c r="AZ32" s="739" t="s">
        <v>200</v>
      </c>
      <c r="BA32" s="739"/>
      <c r="BB32" s="739"/>
      <c r="BC32" s="739"/>
      <c r="BD32" s="739"/>
      <c r="BE32" s="701" t="s">
        <v>471</v>
      </c>
      <c r="BF32" s="701"/>
      <c r="BG32" s="701"/>
      <c r="BH32" s="701"/>
      <c r="BI32" s="702"/>
      <c r="BJ32" s="56"/>
      <c r="BK32" s="56"/>
      <c r="BL32" s="56"/>
      <c r="BM32" s="56"/>
      <c r="BN32" s="56"/>
      <c r="BO32" s="55"/>
      <c r="BP32" s="55"/>
      <c r="BQ32" s="52">
        <v>26</v>
      </c>
      <c r="BR32" s="72"/>
      <c r="BS32" s="691"/>
      <c r="BT32" s="692"/>
      <c r="BU32" s="692"/>
      <c r="BV32" s="692"/>
      <c r="BW32" s="692"/>
      <c r="BX32" s="692"/>
      <c r="BY32" s="692"/>
      <c r="BZ32" s="692"/>
      <c r="CA32" s="692"/>
      <c r="CB32" s="692"/>
      <c r="CC32" s="692"/>
      <c r="CD32" s="692"/>
      <c r="CE32" s="692"/>
      <c r="CF32" s="692"/>
      <c r="CG32" s="693"/>
      <c r="CH32" s="703"/>
      <c r="CI32" s="698"/>
      <c r="CJ32" s="698"/>
      <c r="CK32" s="698"/>
      <c r="CL32" s="704"/>
      <c r="CM32" s="703"/>
      <c r="CN32" s="698"/>
      <c r="CO32" s="698"/>
      <c r="CP32" s="698"/>
      <c r="CQ32" s="704"/>
      <c r="CR32" s="703"/>
      <c r="CS32" s="698"/>
      <c r="CT32" s="698"/>
      <c r="CU32" s="698"/>
      <c r="CV32" s="704"/>
      <c r="CW32" s="703"/>
      <c r="CX32" s="698"/>
      <c r="CY32" s="698"/>
      <c r="CZ32" s="698"/>
      <c r="DA32" s="704"/>
      <c r="DB32" s="703"/>
      <c r="DC32" s="698"/>
      <c r="DD32" s="698"/>
      <c r="DE32" s="698"/>
      <c r="DF32" s="704"/>
      <c r="DG32" s="703"/>
      <c r="DH32" s="698"/>
      <c r="DI32" s="698"/>
      <c r="DJ32" s="698"/>
      <c r="DK32" s="704"/>
      <c r="DL32" s="703"/>
      <c r="DM32" s="698"/>
      <c r="DN32" s="698"/>
      <c r="DO32" s="698"/>
      <c r="DP32" s="704"/>
      <c r="DQ32" s="703"/>
      <c r="DR32" s="698"/>
      <c r="DS32" s="698"/>
      <c r="DT32" s="698"/>
      <c r="DU32" s="704"/>
      <c r="DV32" s="691"/>
      <c r="DW32" s="692"/>
      <c r="DX32" s="692"/>
      <c r="DY32" s="692"/>
      <c r="DZ32" s="705"/>
      <c r="EA32" s="48"/>
    </row>
    <row r="33" spans="1:131" ht="26.25" customHeight="1" x14ac:dyDescent="0.2">
      <c r="A33" s="54">
        <v>6</v>
      </c>
      <c r="B33" s="691" t="s">
        <v>472</v>
      </c>
      <c r="C33" s="692"/>
      <c r="D33" s="692"/>
      <c r="E33" s="692"/>
      <c r="F33" s="692"/>
      <c r="G33" s="692"/>
      <c r="H33" s="692"/>
      <c r="I33" s="692"/>
      <c r="J33" s="692"/>
      <c r="K33" s="692"/>
      <c r="L33" s="692"/>
      <c r="M33" s="692"/>
      <c r="N33" s="692"/>
      <c r="O33" s="692"/>
      <c r="P33" s="693"/>
      <c r="Q33" s="694">
        <v>115</v>
      </c>
      <c r="R33" s="695"/>
      <c r="S33" s="695"/>
      <c r="T33" s="695"/>
      <c r="U33" s="695"/>
      <c r="V33" s="695">
        <v>111</v>
      </c>
      <c r="W33" s="695"/>
      <c r="X33" s="695"/>
      <c r="Y33" s="695"/>
      <c r="Z33" s="695"/>
      <c r="AA33" s="695">
        <v>4</v>
      </c>
      <c r="AB33" s="695"/>
      <c r="AC33" s="695"/>
      <c r="AD33" s="695"/>
      <c r="AE33" s="696"/>
      <c r="AF33" s="697">
        <v>4</v>
      </c>
      <c r="AG33" s="698"/>
      <c r="AH33" s="698"/>
      <c r="AI33" s="698"/>
      <c r="AJ33" s="699"/>
      <c r="AK33" s="700">
        <v>74</v>
      </c>
      <c r="AL33" s="695"/>
      <c r="AM33" s="695"/>
      <c r="AN33" s="695"/>
      <c r="AO33" s="695"/>
      <c r="AP33" s="695">
        <v>35</v>
      </c>
      <c r="AQ33" s="695"/>
      <c r="AR33" s="695"/>
      <c r="AS33" s="695"/>
      <c r="AT33" s="695"/>
      <c r="AU33" s="695">
        <v>35</v>
      </c>
      <c r="AV33" s="695"/>
      <c r="AW33" s="695"/>
      <c r="AX33" s="695"/>
      <c r="AY33" s="695"/>
      <c r="AZ33" s="739" t="s">
        <v>200</v>
      </c>
      <c r="BA33" s="739"/>
      <c r="BB33" s="739"/>
      <c r="BC33" s="739"/>
      <c r="BD33" s="739"/>
      <c r="BE33" s="701" t="s">
        <v>23</v>
      </c>
      <c r="BF33" s="701"/>
      <c r="BG33" s="701"/>
      <c r="BH33" s="701"/>
      <c r="BI33" s="702"/>
      <c r="BJ33" s="56"/>
      <c r="BK33" s="56"/>
      <c r="BL33" s="56"/>
      <c r="BM33" s="56"/>
      <c r="BN33" s="56"/>
      <c r="BO33" s="55"/>
      <c r="BP33" s="55"/>
      <c r="BQ33" s="52">
        <v>27</v>
      </c>
      <c r="BR33" s="72"/>
      <c r="BS33" s="691"/>
      <c r="BT33" s="692"/>
      <c r="BU33" s="692"/>
      <c r="BV33" s="692"/>
      <c r="BW33" s="692"/>
      <c r="BX33" s="692"/>
      <c r="BY33" s="692"/>
      <c r="BZ33" s="692"/>
      <c r="CA33" s="692"/>
      <c r="CB33" s="692"/>
      <c r="CC33" s="692"/>
      <c r="CD33" s="692"/>
      <c r="CE33" s="692"/>
      <c r="CF33" s="692"/>
      <c r="CG33" s="693"/>
      <c r="CH33" s="703"/>
      <c r="CI33" s="698"/>
      <c r="CJ33" s="698"/>
      <c r="CK33" s="698"/>
      <c r="CL33" s="704"/>
      <c r="CM33" s="703"/>
      <c r="CN33" s="698"/>
      <c r="CO33" s="698"/>
      <c r="CP33" s="698"/>
      <c r="CQ33" s="704"/>
      <c r="CR33" s="703"/>
      <c r="CS33" s="698"/>
      <c r="CT33" s="698"/>
      <c r="CU33" s="698"/>
      <c r="CV33" s="704"/>
      <c r="CW33" s="703"/>
      <c r="CX33" s="698"/>
      <c r="CY33" s="698"/>
      <c r="CZ33" s="698"/>
      <c r="DA33" s="704"/>
      <c r="DB33" s="703"/>
      <c r="DC33" s="698"/>
      <c r="DD33" s="698"/>
      <c r="DE33" s="698"/>
      <c r="DF33" s="704"/>
      <c r="DG33" s="703"/>
      <c r="DH33" s="698"/>
      <c r="DI33" s="698"/>
      <c r="DJ33" s="698"/>
      <c r="DK33" s="704"/>
      <c r="DL33" s="703"/>
      <c r="DM33" s="698"/>
      <c r="DN33" s="698"/>
      <c r="DO33" s="698"/>
      <c r="DP33" s="704"/>
      <c r="DQ33" s="703"/>
      <c r="DR33" s="698"/>
      <c r="DS33" s="698"/>
      <c r="DT33" s="698"/>
      <c r="DU33" s="704"/>
      <c r="DV33" s="691"/>
      <c r="DW33" s="692"/>
      <c r="DX33" s="692"/>
      <c r="DY33" s="692"/>
      <c r="DZ33" s="705"/>
      <c r="EA33" s="48"/>
    </row>
    <row r="34" spans="1:131" ht="26.25" customHeight="1" x14ac:dyDescent="0.2">
      <c r="A34" s="54">
        <v>7</v>
      </c>
      <c r="B34" s="691" t="s">
        <v>360</v>
      </c>
      <c r="C34" s="692"/>
      <c r="D34" s="692"/>
      <c r="E34" s="692"/>
      <c r="F34" s="692"/>
      <c r="G34" s="692"/>
      <c r="H34" s="692"/>
      <c r="I34" s="692"/>
      <c r="J34" s="692"/>
      <c r="K34" s="692"/>
      <c r="L34" s="692"/>
      <c r="M34" s="692"/>
      <c r="N34" s="692"/>
      <c r="O34" s="692"/>
      <c r="P34" s="693"/>
      <c r="Q34" s="694">
        <v>174</v>
      </c>
      <c r="R34" s="695"/>
      <c r="S34" s="695"/>
      <c r="T34" s="695"/>
      <c r="U34" s="695"/>
      <c r="V34" s="695">
        <v>152</v>
      </c>
      <c r="W34" s="695"/>
      <c r="X34" s="695"/>
      <c r="Y34" s="695"/>
      <c r="Z34" s="695"/>
      <c r="AA34" s="695">
        <v>22</v>
      </c>
      <c r="AB34" s="695"/>
      <c r="AC34" s="695"/>
      <c r="AD34" s="695"/>
      <c r="AE34" s="696"/>
      <c r="AF34" s="697">
        <v>22</v>
      </c>
      <c r="AG34" s="698"/>
      <c r="AH34" s="698"/>
      <c r="AI34" s="698"/>
      <c r="AJ34" s="699"/>
      <c r="AK34" s="700">
        <v>63</v>
      </c>
      <c r="AL34" s="695"/>
      <c r="AM34" s="695"/>
      <c r="AN34" s="695"/>
      <c r="AO34" s="695"/>
      <c r="AP34" s="739" t="s">
        <v>200</v>
      </c>
      <c r="AQ34" s="739"/>
      <c r="AR34" s="739"/>
      <c r="AS34" s="739"/>
      <c r="AT34" s="739"/>
      <c r="AU34" s="739" t="s">
        <v>200</v>
      </c>
      <c r="AV34" s="739"/>
      <c r="AW34" s="739"/>
      <c r="AX34" s="739"/>
      <c r="AY34" s="739"/>
      <c r="AZ34" s="739" t="s">
        <v>200</v>
      </c>
      <c r="BA34" s="739"/>
      <c r="BB34" s="739"/>
      <c r="BC34" s="739"/>
      <c r="BD34" s="739"/>
      <c r="BE34" s="701" t="s">
        <v>23</v>
      </c>
      <c r="BF34" s="701"/>
      <c r="BG34" s="701"/>
      <c r="BH34" s="701"/>
      <c r="BI34" s="702"/>
      <c r="BJ34" s="56"/>
      <c r="BK34" s="56"/>
      <c r="BL34" s="56"/>
      <c r="BM34" s="56"/>
      <c r="BN34" s="56"/>
      <c r="BO34" s="55"/>
      <c r="BP34" s="55"/>
      <c r="BQ34" s="52">
        <v>28</v>
      </c>
      <c r="BR34" s="72"/>
      <c r="BS34" s="691"/>
      <c r="BT34" s="692"/>
      <c r="BU34" s="692"/>
      <c r="BV34" s="692"/>
      <c r="BW34" s="692"/>
      <c r="BX34" s="692"/>
      <c r="BY34" s="692"/>
      <c r="BZ34" s="692"/>
      <c r="CA34" s="692"/>
      <c r="CB34" s="692"/>
      <c r="CC34" s="692"/>
      <c r="CD34" s="692"/>
      <c r="CE34" s="692"/>
      <c r="CF34" s="692"/>
      <c r="CG34" s="693"/>
      <c r="CH34" s="703"/>
      <c r="CI34" s="698"/>
      <c r="CJ34" s="698"/>
      <c r="CK34" s="698"/>
      <c r="CL34" s="704"/>
      <c r="CM34" s="703"/>
      <c r="CN34" s="698"/>
      <c r="CO34" s="698"/>
      <c r="CP34" s="698"/>
      <c r="CQ34" s="704"/>
      <c r="CR34" s="703"/>
      <c r="CS34" s="698"/>
      <c r="CT34" s="698"/>
      <c r="CU34" s="698"/>
      <c r="CV34" s="704"/>
      <c r="CW34" s="703"/>
      <c r="CX34" s="698"/>
      <c r="CY34" s="698"/>
      <c r="CZ34" s="698"/>
      <c r="DA34" s="704"/>
      <c r="DB34" s="703"/>
      <c r="DC34" s="698"/>
      <c r="DD34" s="698"/>
      <c r="DE34" s="698"/>
      <c r="DF34" s="704"/>
      <c r="DG34" s="703"/>
      <c r="DH34" s="698"/>
      <c r="DI34" s="698"/>
      <c r="DJ34" s="698"/>
      <c r="DK34" s="704"/>
      <c r="DL34" s="703"/>
      <c r="DM34" s="698"/>
      <c r="DN34" s="698"/>
      <c r="DO34" s="698"/>
      <c r="DP34" s="704"/>
      <c r="DQ34" s="703"/>
      <c r="DR34" s="698"/>
      <c r="DS34" s="698"/>
      <c r="DT34" s="698"/>
      <c r="DU34" s="704"/>
      <c r="DV34" s="691"/>
      <c r="DW34" s="692"/>
      <c r="DX34" s="692"/>
      <c r="DY34" s="692"/>
      <c r="DZ34" s="705"/>
      <c r="EA34" s="48"/>
    </row>
    <row r="35" spans="1:131" ht="26.25" customHeight="1" x14ac:dyDescent="0.2">
      <c r="A35" s="54">
        <v>8</v>
      </c>
      <c r="B35" s="691"/>
      <c r="C35" s="692"/>
      <c r="D35" s="692"/>
      <c r="E35" s="692"/>
      <c r="F35" s="692"/>
      <c r="G35" s="692"/>
      <c r="H35" s="692"/>
      <c r="I35" s="692"/>
      <c r="J35" s="692"/>
      <c r="K35" s="692"/>
      <c r="L35" s="692"/>
      <c r="M35" s="692"/>
      <c r="N35" s="692"/>
      <c r="O35" s="692"/>
      <c r="P35" s="693"/>
      <c r="Q35" s="694"/>
      <c r="R35" s="695"/>
      <c r="S35" s="695"/>
      <c r="T35" s="695"/>
      <c r="U35" s="695"/>
      <c r="V35" s="695"/>
      <c r="W35" s="695"/>
      <c r="X35" s="695"/>
      <c r="Y35" s="695"/>
      <c r="Z35" s="695"/>
      <c r="AA35" s="695"/>
      <c r="AB35" s="695"/>
      <c r="AC35" s="695"/>
      <c r="AD35" s="695"/>
      <c r="AE35" s="696"/>
      <c r="AF35" s="697"/>
      <c r="AG35" s="698"/>
      <c r="AH35" s="698"/>
      <c r="AI35" s="698"/>
      <c r="AJ35" s="699"/>
      <c r="AK35" s="700"/>
      <c r="AL35" s="695"/>
      <c r="AM35" s="695"/>
      <c r="AN35" s="695"/>
      <c r="AO35" s="695"/>
      <c r="AP35" s="695"/>
      <c r="AQ35" s="695"/>
      <c r="AR35" s="695"/>
      <c r="AS35" s="695"/>
      <c r="AT35" s="695"/>
      <c r="AU35" s="695"/>
      <c r="AV35" s="695"/>
      <c r="AW35" s="695"/>
      <c r="AX35" s="695"/>
      <c r="AY35" s="695"/>
      <c r="AZ35" s="739"/>
      <c r="BA35" s="739"/>
      <c r="BB35" s="739"/>
      <c r="BC35" s="739"/>
      <c r="BD35" s="739"/>
      <c r="BE35" s="701"/>
      <c r="BF35" s="701"/>
      <c r="BG35" s="701"/>
      <c r="BH35" s="701"/>
      <c r="BI35" s="702"/>
      <c r="BJ35" s="56"/>
      <c r="BK35" s="56"/>
      <c r="BL35" s="56"/>
      <c r="BM35" s="56"/>
      <c r="BN35" s="56"/>
      <c r="BO35" s="55"/>
      <c r="BP35" s="55"/>
      <c r="BQ35" s="52">
        <v>29</v>
      </c>
      <c r="BR35" s="72"/>
      <c r="BS35" s="691"/>
      <c r="BT35" s="692"/>
      <c r="BU35" s="692"/>
      <c r="BV35" s="692"/>
      <c r="BW35" s="692"/>
      <c r="BX35" s="692"/>
      <c r="BY35" s="692"/>
      <c r="BZ35" s="692"/>
      <c r="CA35" s="692"/>
      <c r="CB35" s="692"/>
      <c r="CC35" s="692"/>
      <c r="CD35" s="692"/>
      <c r="CE35" s="692"/>
      <c r="CF35" s="692"/>
      <c r="CG35" s="693"/>
      <c r="CH35" s="703"/>
      <c r="CI35" s="698"/>
      <c r="CJ35" s="698"/>
      <c r="CK35" s="698"/>
      <c r="CL35" s="704"/>
      <c r="CM35" s="703"/>
      <c r="CN35" s="698"/>
      <c r="CO35" s="698"/>
      <c r="CP35" s="698"/>
      <c r="CQ35" s="704"/>
      <c r="CR35" s="703"/>
      <c r="CS35" s="698"/>
      <c r="CT35" s="698"/>
      <c r="CU35" s="698"/>
      <c r="CV35" s="704"/>
      <c r="CW35" s="703"/>
      <c r="CX35" s="698"/>
      <c r="CY35" s="698"/>
      <c r="CZ35" s="698"/>
      <c r="DA35" s="704"/>
      <c r="DB35" s="703"/>
      <c r="DC35" s="698"/>
      <c r="DD35" s="698"/>
      <c r="DE35" s="698"/>
      <c r="DF35" s="704"/>
      <c r="DG35" s="703"/>
      <c r="DH35" s="698"/>
      <c r="DI35" s="698"/>
      <c r="DJ35" s="698"/>
      <c r="DK35" s="704"/>
      <c r="DL35" s="703"/>
      <c r="DM35" s="698"/>
      <c r="DN35" s="698"/>
      <c r="DO35" s="698"/>
      <c r="DP35" s="704"/>
      <c r="DQ35" s="703"/>
      <c r="DR35" s="698"/>
      <c r="DS35" s="698"/>
      <c r="DT35" s="698"/>
      <c r="DU35" s="704"/>
      <c r="DV35" s="691"/>
      <c r="DW35" s="692"/>
      <c r="DX35" s="692"/>
      <c r="DY35" s="692"/>
      <c r="DZ35" s="705"/>
      <c r="EA35" s="48"/>
    </row>
    <row r="36" spans="1:131" ht="26.25" customHeight="1" x14ac:dyDescent="0.2">
      <c r="A36" s="54">
        <v>9</v>
      </c>
      <c r="B36" s="691"/>
      <c r="C36" s="692"/>
      <c r="D36" s="692"/>
      <c r="E36" s="692"/>
      <c r="F36" s="692"/>
      <c r="G36" s="692"/>
      <c r="H36" s="692"/>
      <c r="I36" s="692"/>
      <c r="J36" s="692"/>
      <c r="K36" s="692"/>
      <c r="L36" s="692"/>
      <c r="M36" s="692"/>
      <c r="N36" s="692"/>
      <c r="O36" s="692"/>
      <c r="P36" s="693"/>
      <c r="Q36" s="694"/>
      <c r="R36" s="695"/>
      <c r="S36" s="695"/>
      <c r="T36" s="695"/>
      <c r="U36" s="695"/>
      <c r="V36" s="695"/>
      <c r="W36" s="695"/>
      <c r="X36" s="695"/>
      <c r="Y36" s="695"/>
      <c r="Z36" s="695"/>
      <c r="AA36" s="695"/>
      <c r="AB36" s="695"/>
      <c r="AC36" s="695"/>
      <c r="AD36" s="695"/>
      <c r="AE36" s="696"/>
      <c r="AF36" s="697"/>
      <c r="AG36" s="698"/>
      <c r="AH36" s="698"/>
      <c r="AI36" s="698"/>
      <c r="AJ36" s="699"/>
      <c r="AK36" s="700"/>
      <c r="AL36" s="695"/>
      <c r="AM36" s="695"/>
      <c r="AN36" s="695"/>
      <c r="AO36" s="695"/>
      <c r="AP36" s="695"/>
      <c r="AQ36" s="695"/>
      <c r="AR36" s="695"/>
      <c r="AS36" s="695"/>
      <c r="AT36" s="695"/>
      <c r="AU36" s="695"/>
      <c r="AV36" s="695"/>
      <c r="AW36" s="695"/>
      <c r="AX36" s="695"/>
      <c r="AY36" s="695"/>
      <c r="AZ36" s="739"/>
      <c r="BA36" s="739"/>
      <c r="BB36" s="739"/>
      <c r="BC36" s="739"/>
      <c r="BD36" s="739"/>
      <c r="BE36" s="701"/>
      <c r="BF36" s="701"/>
      <c r="BG36" s="701"/>
      <c r="BH36" s="701"/>
      <c r="BI36" s="702"/>
      <c r="BJ36" s="56"/>
      <c r="BK36" s="56"/>
      <c r="BL36" s="56"/>
      <c r="BM36" s="56"/>
      <c r="BN36" s="56"/>
      <c r="BO36" s="55"/>
      <c r="BP36" s="55"/>
      <c r="BQ36" s="52">
        <v>30</v>
      </c>
      <c r="BR36" s="72"/>
      <c r="BS36" s="691"/>
      <c r="BT36" s="692"/>
      <c r="BU36" s="692"/>
      <c r="BV36" s="692"/>
      <c r="BW36" s="692"/>
      <c r="BX36" s="692"/>
      <c r="BY36" s="692"/>
      <c r="BZ36" s="692"/>
      <c r="CA36" s="692"/>
      <c r="CB36" s="692"/>
      <c r="CC36" s="692"/>
      <c r="CD36" s="692"/>
      <c r="CE36" s="692"/>
      <c r="CF36" s="692"/>
      <c r="CG36" s="693"/>
      <c r="CH36" s="703"/>
      <c r="CI36" s="698"/>
      <c r="CJ36" s="698"/>
      <c r="CK36" s="698"/>
      <c r="CL36" s="704"/>
      <c r="CM36" s="703"/>
      <c r="CN36" s="698"/>
      <c r="CO36" s="698"/>
      <c r="CP36" s="698"/>
      <c r="CQ36" s="704"/>
      <c r="CR36" s="703"/>
      <c r="CS36" s="698"/>
      <c r="CT36" s="698"/>
      <c r="CU36" s="698"/>
      <c r="CV36" s="704"/>
      <c r="CW36" s="703"/>
      <c r="CX36" s="698"/>
      <c r="CY36" s="698"/>
      <c r="CZ36" s="698"/>
      <c r="DA36" s="704"/>
      <c r="DB36" s="703"/>
      <c r="DC36" s="698"/>
      <c r="DD36" s="698"/>
      <c r="DE36" s="698"/>
      <c r="DF36" s="704"/>
      <c r="DG36" s="703"/>
      <c r="DH36" s="698"/>
      <c r="DI36" s="698"/>
      <c r="DJ36" s="698"/>
      <c r="DK36" s="704"/>
      <c r="DL36" s="703"/>
      <c r="DM36" s="698"/>
      <c r="DN36" s="698"/>
      <c r="DO36" s="698"/>
      <c r="DP36" s="704"/>
      <c r="DQ36" s="703"/>
      <c r="DR36" s="698"/>
      <c r="DS36" s="698"/>
      <c r="DT36" s="698"/>
      <c r="DU36" s="704"/>
      <c r="DV36" s="691"/>
      <c r="DW36" s="692"/>
      <c r="DX36" s="692"/>
      <c r="DY36" s="692"/>
      <c r="DZ36" s="705"/>
      <c r="EA36" s="48"/>
    </row>
    <row r="37" spans="1:131" ht="26.25" customHeight="1" x14ac:dyDescent="0.2">
      <c r="A37" s="54">
        <v>10</v>
      </c>
      <c r="B37" s="691"/>
      <c r="C37" s="692"/>
      <c r="D37" s="692"/>
      <c r="E37" s="692"/>
      <c r="F37" s="692"/>
      <c r="G37" s="692"/>
      <c r="H37" s="692"/>
      <c r="I37" s="692"/>
      <c r="J37" s="692"/>
      <c r="K37" s="692"/>
      <c r="L37" s="692"/>
      <c r="M37" s="692"/>
      <c r="N37" s="692"/>
      <c r="O37" s="692"/>
      <c r="P37" s="693"/>
      <c r="Q37" s="694"/>
      <c r="R37" s="695"/>
      <c r="S37" s="695"/>
      <c r="T37" s="695"/>
      <c r="U37" s="695"/>
      <c r="V37" s="695"/>
      <c r="W37" s="695"/>
      <c r="X37" s="695"/>
      <c r="Y37" s="695"/>
      <c r="Z37" s="695"/>
      <c r="AA37" s="695"/>
      <c r="AB37" s="695"/>
      <c r="AC37" s="695"/>
      <c r="AD37" s="695"/>
      <c r="AE37" s="696"/>
      <c r="AF37" s="697"/>
      <c r="AG37" s="698"/>
      <c r="AH37" s="698"/>
      <c r="AI37" s="698"/>
      <c r="AJ37" s="699"/>
      <c r="AK37" s="700"/>
      <c r="AL37" s="695"/>
      <c r="AM37" s="695"/>
      <c r="AN37" s="695"/>
      <c r="AO37" s="695"/>
      <c r="AP37" s="695"/>
      <c r="AQ37" s="695"/>
      <c r="AR37" s="695"/>
      <c r="AS37" s="695"/>
      <c r="AT37" s="695"/>
      <c r="AU37" s="695"/>
      <c r="AV37" s="695"/>
      <c r="AW37" s="695"/>
      <c r="AX37" s="695"/>
      <c r="AY37" s="695"/>
      <c r="AZ37" s="739"/>
      <c r="BA37" s="739"/>
      <c r="BB37" s="739"/>
      <c r="BC37" s="739"/>
      <c r="BD37" s="739"/>
      <c r="BE37" s="701"/>
      <c r="BF37" s="701"/>
      <c r="BG37" s="701"/>
      <c r="BH37" s="701"/>
      <c r="BI37" s="702"/>
      <c r="BJ37" s="56"/>
      <c r="BK37" s="56"/>
      <c r="BL37" s="56"/>
      <c r="BM37" s="56"/>
      <c r="BN37" s="56"/>
      <c r="BO37" s="55"/>
      <c r="BP37" s="55"/>
      <c r="BQ37" s="52">
        <v>31</v>
      </c>
      <c r="BR37" s="72"/>
      <c r="BS37" s="691"/>
      <c r="BT37" s="692"/>
      <c r="BU37" s="692"/>
      <c r="BV37" s="692"/>
      <c r="BW37" s="692"/>
      <c r="BX37" s="692"/>
      <c r="BY37" s="692"/>
      <c r="BZ37" s="692"/>
      <c r="CA37" s="692"/>
      <c r="CB37" s="692"/>
      <c r="CC37" s="692"/>
      <c r="CD37" s="692"/>
      <c r="CE37" s="692"/>
      <c r="CF37" s="692"/>
      <c r="CG37" s="693"/>
      <c r="CH37" s="703"/>
      <c r="CI37" s="698"/>
      <c r="CJ37" s="698"/>
      <c r="CK37" s="698"/>
      <c r="CL37" s="704"/>
      <c r="CM37" s="703"/>
      <c r="CN37" s="698"/>
      <c r="CO37" s="698"/>
      <c r="CP37" s="698"/>
      <c r="CQ37" s="704"/>
      <c r="CR37" s="703"/>
      <c r="CS37" s="698"/>
      <c r="CT37" s="698"/>
      <c r="CU37" s="698"/>
      <c r="CV37" s="704"/>
      <c r="CW37" s="703"/>
      <c r="CX37" s="698"/>
      <c r="CY37" s="698"/>
      <c r="CZ37" s="698"/>
      <c r="DA37" s="704"/>
      <c r="DB37" s="703"/>
      <c r="DC37" s="698"/>
      <c r="DD37" s="698"/>
      <c r="DE37" s="698"/>
      <c r="DF37" s="704"/>
      <c r="DG37" s="703"/>
      <c r="DH37" s="698"/>
      <c r="DI37" s="698"/>
      <c r="DJ37" s="698"/>
      <c r="DK37" s="704"/>
      <c r="DL37" s="703"/>
      <c r="DM37" s="698"/>
      <c r="DN37" s="698"/>
      <c r="DO37" s="698"/>
      <c r="DP37" s="704"/>
      <c r="DQ37" s="703"/>
      <c r="DR37" s="698"/>
      <c r="DS37" s="698"/>
      <c r="DT37" s="698"/>
      <c r="DU37" s="704"/>
      <c r="DV37" s="691"/>
      <c r="DW37" s="692"/>
      <c r="DX37" s="692"/>
      <c r="DY37" s="692"/>
      <c r="DZ37" s="705"/>
      <c r="EA37" s="48"/>
    </row>
    <row r="38" spans="1:131" ht="26.25" customHeight="1" x14ac:dyDescent="0.2">
      <c r="A38" s="54">
        <v>11</v>
      </c>
      <c r="B38" s="691"/>
      <c r="C38" s="692"/>
      <c r="D38" s="692"/>
      <c r="E38" s="692"/>
      <c r="F38" s="692"/>
      <c r="G38" s="692"/>
      <c r="H38" s="692"/>
      <c r="I38" s="692"/>
      <c r="J38" s="692"/>
      <c r="K38" s="692"/>
      <c r="L38" s="692"/>
      <c r="M38" s="692"/>
      <c r="N38" s="692"/>
      <c r="O38" s="692"/>
      <c r="P38" s="693"/>
      <c r="Q38" s="694"/>
      <c r="R38" s="695"/>
      <c r="S38" s="695"/>
      <c r="T38" s="695"/>
      <c r="U38" s="695"/>
      <c r="V38" s="695"/>
      <c r="W38" s="695"/>
      <c r="X38" s="695"/>
      <c r="Y38" s="695"/>
      <c r="Z38" s="695"/>
      <c r="AA38" s="695"/>
      <c r="AB38" s="695"/>
      <c r="AC38" s="695"/>
      <c r="AD38" s="695"/>
      <c r="AE38" s="696"/>
      <c r="AF38" s="697"/>
      <c r="AG38" s="698"/>
      <c r="AH38" s="698"/>
      <c r="AI38" s="698"/>
      <c r="AJ38" s="699"/>
      <c r="AK38" s="700"/>
      <c r="AL38" s="695"/>
      <c r="AM38" s="695"/>
      <c r="AN38" s="695"/>
      <c r="AO38" s="695"/>
      <c r="AP38" s="695"/>
      <c r="AQ38" s="695"/>
      <c r="AR38" s="695"/>
      <c r="AS38" s="695"/>
      <c r="AT38" s="695"/>
      <c r="AU38" s="695"/>
      <c r="AV38" s="695"/>
      <c r="AW38" s="695"/>
      <c r="AX38" s="695"/>
      <c r="AY38" s="695"/>
      <c r="AZ38" s="739"/>
      <c r="BA38" s="739"/>
      <c r="BB38" s="739"/>
      <c r="BC38" s="739"/>
      <c r="BD38" s="739"/>
      <c r="BE38" s="701"/>
      <c r="BF38" s="701"/>
      <c r="BG38" s="701"/>
      <c r="BH38" s="701"/>
      <c r="BI38" s="702"/>
      <c r="BJ38" s="56"/>
      <c r="BK38" s="56"/>
      <c r="BL38" s="56"/>
      <c r="BM38" s="56"/>
      <c r="BN38" s="56"/>
      <c r="BO38" s="55"/>
      <c r="BP38" s="55"/>
      <c r="BQ38" s="52">
        <v>32</v>
      </c>
      <c r="BR38" s="72"/>
      <c r="BS38" s="691"/>
      <c r="BT38" s="692"/>
      <c r="BU38" s="692"/>
      <c r="BV38" s="692"/>
      <c r="BW38" s="692"/>
      <c r="BX38" s="692"/>
      <c r="BY38" s="692"/>
      <c r="BZ38" s="692"/>
      <c r="CA38" s="692"/>
      <c r="CB38" s="692"/>
      <c r="CC38" s="692"/>
      <c r="CD38" s="692"/>
      <c r="CE38" s="692"/>
      <c r="CF38" s="692"/>
      <c r="CG38" s="693"/>
      <c r="CH38" s="703"/>
      <c r="CI38" s="698"/>
      <c r="CJ38" s="698"/>
      <c r="CK38" s="698"/>
      <c r="CL38" s="704"/>
      <c r="CM38" s="703"/>
      <c r="CN38" s="698"/>
      <c r="CO38" s="698"/>
      <c r="CP38" s="698"/>
      <c r="CQ38" s="704"/>
      <c r="CR38" s="703"/>
      <c r="CS38" s="698"/>
      <c r="CT38" s="698"/>
      <c r="CU38" s="698"/>
      <c r="CV38" s="704"/>
      <c r="CW38" s="703"/>
      <c r="CX38" s="698"/>
      <c r="CY38" s="698"/>
      <c r="CZ38" s="698"/>
      <c r="DA38" s="704"/>
      <c r="DB38" s="703"/>
      <c r="DC38" s="698"/>
      <c r="DD38" s="698"/>
      <c r="DE38" s="698"/>
      <c r="DF38" s="704"/>
      <c r="DG38" s="703"/>
      <c r="DH38" s="698"/>
      <c r="DI38" s="698"/>
      <c r="DJ38" s="698"/>
      <c r="DK38" s="704"/>
      <c r="DL38" s="703"/>
      <c r="DM38" s="698"/>
      <c r="DN38" s="698"/>
      <c r="DO38" s="698"/>
      <c r="DP38" s="704"/>
      <c r="DQ38" s="703"/>
      <c r="DR38" s="698"/>
      <c r="DS38" s="698"/>
      <c r="DT38" s="698"/>
      <c r="DU38" s="704"/>
      <c r="DV38" s="691"/>
      <c r="DW38" s="692"/>
      <c r="DX38" s="692"/>
      <c r="DY38" s="692"/>
      <c r="DZ38" s="705"/>
      <c r="EA38" s="48"/>
    </row>
    <row r="39" spans="1:131" ht="26.25" customHeight="1" x14ac:dyDescent="0.2">
      <c r="A39" s="54">
        <v>12</v>
      </c>
      <c r="B39" s="691"/>
      <c r="C39" s="692"/>
      <c r="D39" s="692"/>
      <c r="E39" s="692"/>
      <c r="F39" s="692"/>
      <c r="G39" s="692"/>
      <c r="H39" s="692"/>
      <c r="I39" s="692"/>
      <c r="J39" s="692"/>
      <c r="K39" s="692"/>
      <c r="L39" s="692"/>
      <c r="M39" s="692"/>
      <c r="N39" s="692"/>
      <c r="O39" s="692"/>
      <c r="P39" s="693"/>
      <c r="Q39" s="694"/>
      <c r="R39" s="695"/>
      <c r="S39" s="695"/>
      <c r="T39" s="695"/>
      <c r="U39" s="695"/>
      <c r="V39" s="695"/>
      <c r="W39" s="695"/>
      <c r="X39" s="695"/>
      <c r="Y39" s="695"/>
      <c r="Z39" s="695"/>
      <c r="AA39" s="695"/>
      <c r="AB39" s="695"/>
      <c r="AC39" s="695"/>
      <c r="AD39" s="695"/>
      <c r="AE39" s="696"/>
      <c r="AF39" s="697"/>
      <c r="AG39" s="698"/>
      <c r="AH39" s="698"/>
      <c r="AI39" s="698"/>
      <c r="AJ39" s="699"/>
      <c r="AK39" s="700"/>
      <c r="AL39" s="695"/>
      <c r="AM39" s="695"/>
      <c r="AN39" s="695"/>
      <c r="AO39" s="695"/>
      <c r="AP39" s="695"/>
      <c r="AQ39" s="695"/>
      <c r="AR39" s="695"/>
      <c r="AS39" s="695"/>
      <c r="AT39" s="695"/>
      <c r="AU39" s="695"/>
      <c r="AV39" s="695"/>
      <c r="AW39" s="695"/>
      <c r="AX39" s="695"/>
      <c r="AY39" s="695"/>
      <c r="AZ39" s="739"/>
      <c r="BA39" s="739"/>
      <c r="BB39" s="739"/>
      <c r="BC39" s="739"/>
      <c r="BD39" s="739"/>
      <c r="BE39" s="701"/>
      <c r="BF39" s="701"/>
      <c r="BG39" s="701"/>
      <c r="BH39" s="701"/>
      <c r="BI39" s="702"/>
      <c r="BJ39" s="56"/>
      <c r="BK39" s="56"/>
      <c r="BL39" s="56"/>
      <c r="BM39" s="56"/>
      <c r="BN39" s="56"/>
      <c r="BO39" s="55"/>
      <c r="BP39" s="55"/>
      <c r="BQ39" s="52">
        <v>33</v>
      </c>
      <c r="BR39" s="72"/>
      <c r="BS39" s="691"/>
      <c r="BT39" s="692"/>
      <c r="BU39" s="692"/>
      <c r="BV39" s="692"/>
      <c r="BW39" s="692"/>
      <c r="BX39" s="692"/>
      <c r="BY39" s="692"/>
      <c r="BZ39" s="692"/>
      <c r="CA39" s="692"/>
      <c r="CB39" s="692"/>
      <c r="CC39" s="692"/>
      <c r="CD39" s="692"/>
      <c r="CE39" s="692"/>
      <c r="CF39" s="692"/>
      <c r="CG39" s="693"/>
      <c r="CH39" s="703"/>
      <c r="CI39" s="698"/>
      <c r="CJ39" s="698"/>
      <c r="CK39" s="698"/>
      <c r="CL39" s="704"/>
      <c r="CM39" s="703"/>
      <c r="CN39" s="698"/>
      <c r="CO39" s="698"/>
      <c r="CP39" s="698"/>
      <c r="CQ39" s="704"/>
      <c r="CR39" s="703"/>
      <c r="CS39" s="698"/>
      <c r="CT39" s="698"/>
      <c r="CU39" s="698"/>
      <c r="CV39" s="704"/>
      <c r="CW39" s="703"/>
      <c r="CX39" s="698"/>
      <c r="CY39" s="698"/>
      <c r="CZ39" s="698"/>
      <c r="DA39" s="704"/>
      <c r="DB39" s="703"/>
      <c r="DC39" s="698"/>
      <c r="DD39" s="698"/>
      <c r="DE39" s="698"/>
      <c r="DF39" s="704"/>
      <c r="DG39" s="703"/>
      <c r="DH39" s="698"/>
      <c r="DI39" s="698"/>
      <c r="DJ39" s="698"/>
      <c r="DK39" s="704"/>
      <c r="DL39" s="703"/>
      <c r="DM39" s="698"/>
      <c r="DN39" s="698"/>
      <c r="DO39" s="698"/>
      <c r="DP39" s="704"/>
      <c r="DQ39" s="703"/>
      <c r="DR39" s="698"/>
      <c r="DS39" s="698"/>
      <c r="DT39" s="698"/>
      <c r="DU39" s="704"/>
      <c r="DV39" s="691"/>
      <c r="DW39" s="692"/>
      <c r="DX39" s="692"/>
      <c r="DY39" s="692"/>
      <c r="DZ39" s="705"/>
      <c r="EA39" s="48"/>
    </row>
    <row r="40" spans="1:131" ht="26.25" customHeight="1" x14ac:dyDescent="0.2">
      <c r="A40" s="52">
        <v>13</v>
      </c>
      <c r="B40" s="691"/>
      <c r="C40" s="692"/>
      <c r="D40" s="692"/>
      <c r="E40" s="692"/>
      <c r="F40" s="692"/>
      <c r="G40" s="692"/>
      <c r="H40" s="692"/>
      <c r="I40" s="692"/>
      <c r="J40" s="692"/>
      <c r="K40" s="692"/>
      <c r="L40" s="692"/>
      <c r="M40" s="692"/>
      <c r="N40" s="692"/>
      <c r="O40" s="692"/>
      <c r="P40" s="693"/>
      <c r="Q40" s="694"/>
      <c r="R40" s="695"/>
      <c r="S40" s="695"/>
      <c r="T40" s="695"/>
      <c r="U40" s="695"/>
      <c r="V40" s="695"/>
      <c r="W40" s="695"/>
      <c r="X40" s="695"/>
      <c r="Y40" s="695"/>
      <c r="Z40" s="695"/>
      <c r="AA40" s="695"/>
      <c r="AB40" s="695"/>
      <c r="AC40" s="695"/>
      <c r="AD40" s="695"/>
      <c r="AE40" s="696"/>
      <c r="AF40" s="697"/>
      <c r="AG40" s="698"/>
      <c r="AH40" s="698"/>
      <c r="AI40" s="698"/>
      <c r="AJ40" s="699"/>
      <c r="AK40" s="700"/>
      <c r="AL40" s="695"/>
      <c r="AM40" s="695"/>
      <c r="AN40" s="695"/>
      <c r="AO40" s="695"/>
      <c r="AP40" s="695"/>
      <c r="AQ40" s="695"/>
      <c r="AR40" s="695"/>
      <c r="AS40" s="695"/>
      <c r="AT40" s="695"/>
      <c r="AU40" s="695"/>
      <c r="AV40" s="695"/>
      <c r="AW40" s="695"/>
      <c r="AX40" s="695"/>
      <c r="AY40" s="695"/>
      <c r="AZ40" s="739"/>
      <c r="BA40" s="739"/>
      <c r="BB40" s="739"/>
      <c r="BC40" s="739"/>
      <c r="BD40" s="739"/>
      <c r="BE40" s="701"/>
      <c r="BF40" s="701"/>
      <c r="BG40" s="701"/>
      <c r="BH40" s="701"/>
      <c r="BI40" s="702"/>
      <c r="BJ40" s="56"/>
      <c r="BK40" s="56"/>
      <c r="BL40" s="56"/>
      <c r="BM40" s="56"/>
      <c r="BN40" s="56"/>
      <c r="BO40" s="55"/>
      <c r="BP40" s="55"/>
      <c r="BQ40" s="52">
        <v>34</v>
      </c>
      <c r="BR40" s="72"/>
      <c r="BS40" s="691"/>
      <c r="BT40" s="692"/>
      <c r="BU40" s="692"/>
      <c r="BV40" s="692"/>
      <c r="BW40" s="692"/>
      <c r="BX40" s="692"/>
      <c r="BY40" s="692"/>
      <c r="BZ40" s="692"/>
      <c r="CA40" s="692"/>
      <c r="CB40" s="692"/>
      <c r="CC40" s="692"/>
      <c r="CD40" s="692"/>
      <c r="CE40" s="692"/>
      <c r="CF40" s="692"/>
      <c r="CG40" s="693"/>
      <c r="CH40" s="703"/>
      <c r="CI40" s="698"/>
      <c r="CJ40" s="698"/>
      <c r="CK40" s="698"/>
      <c r="CL40" s="704"/>
      <c r="CM40" s="703"/>
      <c r="CN40" s="698"/>
      <c r="CO40" s="698"/>
      <c r="CP40" s="698"/>
      <c r="CQ40" s="704"/>
      <c r="CR40" s="703"/>
      <c r="CS40" s="698"/>
      <c r="CT40" s="698"/>
      <c r="CU40" s="698"/>
      <c r="CV40" s="704"/>
      <c r="CW40" s="703"/>
      <c r="CX40" s="698"/>
      <c r="CY40" s="698"/>
      <c r="CZ40" s="698"/>
      <c r="DA40" s="704"/>
      <c r="DB40" s="703"/>
      <c r="DC40" s="698"/>
      <c r="DD40" s="698"/>
      <c r="DE40" s="698"/>
      <c r="DF40" s="704"/>
      <c r="DG40" s="703"/>
      <c r="DH40" s="698"/>
      <c r="DI40" s="698"/>
      <c r="DJ40" s="698"/>
      <c r="DK40" s="704"/>
      <c r="DL40" s="703"/>
      <c r="DM40" s="698"/>
      <c r="DN40" s="698"/>
      <c r="DO40" s="698"/>
      <c r="DP40" s="704"/>
      <c r="DQ40" s="703"/>
      <c r="DR40" s="698"/>
      <c r="DS40" s="698"/>
      <c r="DT40" s="698"/>
      <c r="DU40" s="704"/>
      <c r="DV40" s="691"/>
      <c r="DW40" s="692"/>
      <c r="DX40" s="692"/>
      <c r="DY40" s="692"/>
      <c r="DZ40" s="705"/>
      <c r="EA40" s="48"/>
    </row>
    <row r="41" spans="1:131" ht="26.25" customHeight="1" x14ac:dyDescent="0.2">
      <c r="A41" s="52">
        <v>14</v>
      </c>
      <c r="B41" s="691"/>
      <c r="C41" s="692"/>
      <c r="D41" s="692"/>
      <c r="E41" s="692"/>
      <c r="F41" s="692"/>
      <c r="G41" s="692"/>
      <c r="H41" s="692"/>
      <c r="I41" s="692"/>
      <c r="J41" s="692"/>
      <c r="K41" s="692"/>
      <c r="L41" s="692"/>
      <c r="M41" s="692"/>
      <c r="N41" s="692"/>
      <c r="O41" s="692"/>
      <c r="P41" s="693"/>
      <c r="Q41" s="694"/>
      <c r="R41" s="695"/>
      <c r="S41" s="695"/>
      <c r="T41" s="695"/>
      <c r="U41" s="695"/>
      <c r="V41" s="695"/>
      <c r="W41" s="695"/>
      <c r="X41" s="695"/>
      <c r="Y41" s="695"/>
      <c r="Z41" s="695"/>
      <c r="AA41" s="695"/>
      <c r="AB41" s="695"/>
      <c r="AC41" s="695"/>
      <c r="AD41" s="695"/>
      <c r="AE41" s="696"/>
      <c r="AF41" s="697"/>
      <c r="AG41" s="698"/>
      <c r="AH41" s="698"/>
      <c r="AI41" s="698"/>
      <c r="AJ41" s="699"/>
      <c r="AK41" s="700"/>
      <c r="AL41" s="695"/>
      <c r="AM41" s="695"/>
      <c r="AN41" s="695"/>
      <c r="AO41" s="695"/>
      <c r="AP41" s="695"/>
      <c r="AQ41" s="695"/>
      <c r="AR41" s="695"/>
      <c r="AS41" s="695"/>
      <c r="AT41" s="695"/>
      <c r="AU41" s="695"/>
      <c r="AV41" s="695"/>
      <c r="AW41" s="695"/>
      <c r="AX41" s="695"/>
      <c r="AY41" s="695"/>
      <c r="AZ41" s="739"/>
      <c r="BA41" s="739"/>
      <c r="BB41" s="739"/>
      <c r="BC41" s="739"/>
      <c r="BD41" s="739"/>
      <c r="BE41" s="701"/>
      <c r="BF41" s="701"/>
      <c r="BG41" s="701"/>
      <c r="BH41" s="701"/>
      <c r="BI41" s="702"/>
      <c r="BJ41" s="56"/>
      <c r="BK41" s="56"/>
      <c r="BL41" s="56"/>
      <c r="BM41" s="56"/>
      <c r="BN41" s="56"/>
      <c r="BO41" s="55"/>
      <c r="BP41" s="55"/>
      <c r="BQ41" s="52">
        <v>35</v>
      </c>
      <c r="BR41" s="72"/>
      <c r="BS41" s="691"/>
      <c r="BT41" s="692"/>
      <c r="BU41" s="692"/>
      <c r="BV41" s="692"/>
      <c r="BW41" s="692"/>
      <c r="BX41" s="692"/>
      <c r="BY41" s="692"/>
      <c r="BZ41" s="692"/>
      <c r="CA41" s="692"/>
      <c r="CB41" s="692"/>
      <c r="CC41" s="692"/>
      <c r="CD41" s="692"/>
      <c r="CE41" s="692"/>
      <c r="CF41" s="692"/>
      <c r="CG41" s="693"/>
      <c r="CH41" s="703"/>
      <c r="CI41" s="698"/>
      <c r="CJ41" s="698"/>
      <c r="CK41" s="698"/>
      <c r="CL41" s="704"/>
      <c r="CM41" s="703"/>
      <c r="CN41" s="698"/>
      <c r="CO41" s="698"/>
      <c r="CP41" s="698"/>
      <c r="CQ41" s="704"/>
      <c r="CR41" s="703"/>
      <c r="CS41" s="698"/>
      <c r="CT41" s="698"/>
      <c r="CU41" s="698"/>
      <c r="CV41" s="704"/>
      <c r="CW41" s="703"/>
      <c r="CX41" s="698"/>
      <c r="CY41" s="698"/>
      <c r="CZ41" s="698"/>
      <c r="DA41" s="704"/>
      <c r="DB41" s="703"/>
      <c r="DC41" s="698"/>
      <c r="DD41" s="698"/>
      <c r="DE41" s="698"/>
      <c r="DF41" s="704"/>
      <c r="DG41" s="703"/>
      <c r="DH41" s="698"/>
      <c r="DI41" s="698"/>
      <c r="DJ41" s="698"/>
      <c r="DK41" s="704"/>
      <c r="DL41" s="703"/>
      <c r="DM41" s="698"/>
      <c r="DN41" s="698"/>
      <c r="DO41" s="698"/>
      <c r="DP41" s="704"/>
      <c r="DQ41" s="703"/>
      <c r="DR41" s="698"/>
      <c r="DS41" s="698"/>
      <c r="DT41" s="698"/>
      <c r="DU41" s="704"/>
      <c r="DV41" s="691"/>
      <c r="DW41" s="692"/>
      <c r="DX41" s="692"/>
      <c r="DY41" s="692"/>
      <c r="DZ41" s="705"/>
      <c r="EA41" s="48"/>
    </row>
    <row r="42" spans="1:131" ht="26.25" customHeight="1" x14ac:dyDescent="0.2">
      <c r="A42" s="52">
        <v>15</v>
      </c>
      <c r="B42" s="691"/>
      <c r="C42" s="692"/>
      <c r="D42" s="692"/>
      <c r="E42" s="692"/>
      <c r="F42" s="692"/>
      <c r="G42" s="692"/>
      <c r="H42" s="692"/>
      <c r="I42" s="692"/>
      <c r="J42" s="692"/>
      <c r="K42" s="692"/>
      <c r="L42" s="692"/>
      <c r="M42" s="692"/>
      <c r="N42" s="692"/>
      <c r="O42" s="692"/>
      <c r="P42" s="693"/>
      <c r="Q42" s="694"/>
      <c r="R42" s="695"/>
      <c r="S42" s="695"/>
      <c r="T42" s="695"/>
      <c r="U42" s="695"/>
      <c r="V42" s="695"/>
      <c r="W42" s="695"/>
      <c r="X42" s="695"/>
      <c r="Y42" s="695"/>
      <c r="Z42" s="695"/>
      <c r="AA42" s="695"/>
      <c r="AB42" s="695"/>
      <c r="AC42" s="695"/>
      <c r="AD42" s="695"/>
      <c r="AE42" s="696"/>
      <c r="AF42" s="697"/>
      <c r="AG42" s="698"/>
      <c r="AH42" s="698"/>
      <c r="AI42" s="698"/>
      <c r="AJ42" s="699"/>
      <c r="AK42" s="700"/>
      <c r="AL42" s="695"/>
      <c r="AM42" s="695"/>
      <c r="AN42" s="695"/>
      <c r="AO42" s="695"/>
      <c r="AP42" s="695"/>
      <c r="AQ42" s="695"/>
      <c r="AR42" s="695"/>
      <c r="AS42" s="695"/>
      <c r="AT42" s="695"/>
      <c r="AU42" s="695"/>
      <c r="AV42" s="695"/>
      <c r="AW42" s="695"/>
      <c r="AX42" s="695"/>
      <c r="AY42" s="695"/>
      <c r="AZ42" s="739"/>
      <c r="BA42" s="739"/>
      <c r="BB42" s="739"/>
      <c r="BC42" s="739"/>
      <c r="BD42" s="739"/>
      <c r="BE42" s="701"/>
      <c r="BF42" s="701"/>
      <c r="BG42" s="701"/>
      <c r="BH42" s="701"/>
      <c r="BI42" s="702"/>
      <c r="BJ42" s="56"/>
      <c r="BK42" s="56"/>
      <c r="BL42" s="56"/>
      <c r="BM42" s="56"/>
      <c r="BN42" s="56"/>
      <c r="BO42" s="55"/>
      <c r="BP42" s="55"/>
      <c r="BQ42" s="52">
        <v>36</v>
      </c>
      <c r="BR42" s="72"/>
      <c r="BS42" s="691"/>
      <c r="BT42" s="692"/>
      <c r="BU42" s="692"/>
      <c r="BV42" s="692"/>
      <c r="BW42" s="692"/>
      <c r="BX42" s="692"/>
      <c r="BY42" s="692"/>
      <c r="BZ42" s="692"/>
      <c r="CA42" s="692"/>
      <c r="CB42" s="692"/>
      <c r="CC42" s="692"/>
      <c r="CD42" s="692"/>
      <c r="CE42" s="692"/>
      <c r="CF42" s="692"/>
      <c r="CG42" s="693"/>
      <c r="CH42" s="703"/>
      <c r="CI42" s="698"/>
      <c r="CJ42" s="698"/>
      <c r="CK42" s="698"/>
      <c r="CL42" s="704"/>
      <c r="CM42" s="703"/>
      <c r="CN42" s="698"/>
      <c r="CO42" s="698"/>
      <c r="CP42" s="698"/>
      <c r="CQ42" s="704"/>
      <c r="CR42" s="703"/>
      <c r="CS42" s="698"/>
      <c r="CT42" s="698"/>
      <c r="CU42" s="698"/>
      <c r="CV42" s="704"/>
      <c r="CW42" s="703"/>
      <c r="CX42" s="698"/>
      <c r="CY42" s="698"/>
      <c r="CZ42" s="698"/>
      <c r="DA42" s="704"/>
      <c r="DB42" s="703"/>
      <c r="DC42" s="698"/>
      <c r="DD42" s="698"/>
      <c r="DE42" s="698"/>
      <c r="DF42" s="704"/>
      <c r="DG42" s="703"/>
      <c r="DH42" s="698"/>
      <c r="DI42" s="698"/>
      <c r="DJ42" s="698"/>
      <c r="DK42" s="704"/>
      <c r="DL42" s="703"/>
      <c r="DM42" s="698"/>
      <c r="DN42" s="698"/>
      <c r="DO42" s="698"/>
      <c r="DP42" s="704"/>
      <c r="DQ42" s="703"/>
      <c r="DR42" s="698"/>
      <c r="DS42" s="698"/>
      <c r="DT42" s="698"/>
      <c r="DU42" s="704"/>
      <c r="DV42" s="691"/>
      <c r="DW42" s="692"/>
      <c r="DX42" s="692"/>
      <c r="DY42" s="692"/>
      <c r="DZ42" s="705"/>
      <c r="EA42" s="48"/>
    </row>
    <row r="43" spans="1:131" ht="26.25" customHeight="1" x14ac:dyDescent="0.2">
      <c r="A43" s="52">
        <v>16</v>
      </c>
      <c r="B43" s="691"/>
      <c r="C43" s="692"/>
      <c r="D43" s="692"/>
      <c r="E43" s="692"/>
      <c r="F43" s="692"/>
      <c r="G43" s="692"/>
      <c r="H43" s="692"/>
      <c r="I43" s="692"/>
      <c r="J43" s="692"/>
      <c r="K43" s="692"/>
      <c r="L43" s="692"/>
      <c r="M43" s="692"/>
      <c r="N43" s="692"/>
      <c r="O43" s="692"/>
      <c r="P43" s="693"/>
      <c r="Q43" s="694"/>
      <c r="R43" s="695"/>
      <c r="S43" s="695"/>
      <c r="T43" s="695"/>
      <c r="U43" s="695"/>
      <c r="V43" s="695"/>
      <c r="W43" s="695"/>
      <c r="X43" s="695"/>
      <c r="Y43" s="695"/>
      <c r="Z43" s="695"/>
      <c r="AA43" s="695"/>
      <c r="AB43" s="695"/>
      <c r="AC43" s="695"/>
      <c r="AD43" s="695"/>
      <c r="AE43" s="696"/>
      <c r="AF43" s="697"/>
      <c r="AG43" s="698"/>
      <c r="AH43" s="698"/>
      <c r="AI43" s="698"/>
      <c r="AJ43" s="699"/>
      <c r="AK43" s="700"/>
      <c r="AL43" s="695"/>
      <c r="AM43" s="695"/>
      <c r="AN43" s="695"/>
      <c r="AO43" s="695"/>
      <c r="AP43" s="695"/>
      <c r="AQ43" s="695"/>
      <c r="AR43" s="695"/>
      <c r="AS43" s="695"/>
      <c r="AT43" s="695"/>
      <c r="AU43" s="695"/>
      <c r="AV43" s="695"/>
      <c r="AW43" s="695"/>
      <c r="AX43" s="695"/>
      <c r="AY43" s="695"/>
      <c r="AZ43" s="739"/>
      <c r="BA43" s="739"/>
      <c r="BB43" s="739"/>
      <c r="BC43" s="739"/>
      <c r="BD43" s="739"/>
      <c r="BE43" s="701"/>
      <c r="BF43" s="701"/>
      <c r="BG43" s="701"/>
      <c r="BH43" s="701"/>
      <c r="BI43" s="702"/>
      <c r="BJ43" s="56"/>
      <c r="BK43" s="56"/>
      <c r="BL43" s="56"/>
      <c r="BM43" s="56"/>
      <c r="BN43" s="56"/>
      <c r="BO43" s="55"/>
      <c r="BP43" s="55"/>
      <c r="BQ43" s="52">
        <v>37</v>
      </c>
      <c r="BR43" s="72"/>
      <c r="BS43" s="691"/>
      <c r="BT43" s="692"/>
      <c r="BU43" s="692"/>
      <c r="BV43" s="692"/>
      <c r="BW43" s="692"/>
      <c r="BX43" s="692"/>
      <c r="BY43" s="692"/>
      <c r="BZ43" s="692"/>
      <c r="CA43" s="692"/>
      <c r="CB43" s="692"/>
      <c r="CC43" s="692"/>
      <c r="CD43" s="692"/>
      <c r="CE43" s="692"/>
      <c r="CF43" s="692"/>
      <c r="CG43" s="693"/>
      <c r="CH43" s="703"/>
      <c r="CI43" s="698"/>
      <c r="CJ43" s="698"/>
      <c r="CK43" s="698"/>
      <c r="CL43" s="704"/>
      <c r="CM43" s="703"/>
      <c r="CN43" s="698"/>
      <c r="CO43" s="698"/>
      <c r="CP43" s="698"/>
      <c r="CQ43" s="704"/>
      <c r="CR43" s="703"/>
      <c r="CS43" s="698"/>
      <c r="CT43" s="698"/>
      <c r="CU43" s="698"/>
      <c r="CV43" s="704"/>
      <c r="CW43" s="703"/>
      <c r="CX43" s="698"/>
      <c r="CY43" s="698"/>
      <c r="CZ43" s="698"/>
      <c r="DA43" s="704"/>
      <c r="DB43" s="703"/>
      <c r="DC43" s="698"/>
      <c r="DD43" s="698"/>
      <c r="DE43" s="698"/>
      <c r="DF43" s="704"/>
      <c r="DG43" s="703"/>
      <c r="DH43" s="698"/>
      <c r="DI43" s="698"/>
      <c r="DJ43" s="698"/>
      <c r="DK43" s="704"/>
      <c r="DL43" s="703"/>
      <c r="DM43" s="698"/>
      <c r="DN43" s="698"/>
      <c r="DO43" s="698"/>
      <c r="DP43" s="704"/>
      <c r="DQ43" s="703"/>
      <c r="DR43" s="698"/>
      <c r="DS43" s="698"/>
      <c r="DT43" s="698"/>
      <c r="DU43" s="704"/>
      <c r="DV43" s="691"/>
      <c r="DW43" s="692"/>
      <c r="DX43" s="692"/>
      <c r="DY43" s="692"/>
      <c r="DZ43" s="705"/>
      <c r="EA43" s="48"/>
    </row>
    <row r="44" spans="1:131" ht="26.25" customHeight="1" x14ac:dyDescent="0.2">
      <c r="A44" s="52">
        <v>17</v>
      </c>
      <c r="B44" s="691"/>
      <c r="C44" s="692"/>
      <c r="D44" s="692"/>
      <c r="E44" s="692"/>
      <c r="F44" s="692"/>
      <c r="G44" s="692"/>
      <c r="H44" s="692"/>
      <c r="I44" s="692"/>
      <c r="J44" s="692"/>
      <c r="K44" s="692"/>
      <c r="L44" s="692"/>
      <c r="M44" s="692"/>
      <c r="N44" s="692"/>
      <c r="O44" s="692"/>
      <c r="P44" s="693"/>
      <c r="Q44" s="694"/>
      <c r="R44" s="695"/>
      <c r="S44" s="695"/>
      <c r="T44" s="695"/>
      <c r="U44" s="695"/>
      <c r="V44" s="695"/>
      <c r="W44" s="695"/>
      <c r="X44" s="695"/>
      <c r="Y44" s="695"/>
      <c r="Z44" s="695"/>
      <c r="AA44" s="695"/>
      <c r="AB44" s="695"/>
      <c r="AC44" s="695"/>
      <c r="AD44" s="695"/>
      <c r="AE44" s="696"/>
      <c r="AF44" s="697"/>
      <c r="AG44" s="698"/>
      <c r="AH44" s="698"/>
      <c r="AI44" s="698"/>
      <c r="AJ44" s="699"/>
      <c r="AK44" s="700"/>
      <c r="AL44" s="695"/>
      <c r="AM44" s="695"/>
      <c r="AN44" s="695"/>
      <c r="AO44" s="695"/>
      <c r="AP44" s="695"/>
      <c r="AQ44" s="695"/>
      <c r="AR44" s="695"/>
      <c r="AS44" s="695"/>
      <c r="AT44" s="695"/>
      <c r="AU44" s="695"/>
      <c r="AV44" s="695"/>
      <c r="AW44" s="695"/>
      <c r="AX44" s="695"/>
      <c r="AY44" s="695"/>
      <c r="AZ44" s="739"/>
      <c r="BA44" s="739"/>
      <c r="BB44" s="739"/>
      <c r="BC44" s="739"/>
      <c r="BD44" s="739"/>
      <c r="BE44" s="701"/>
      <c r="BF44" s="701"/>
      <c r="BG44" s="701"/>
      <c r="BH44" s="701"/>
      <c r="BI44" s="702"/>
      <c r="BJ44" s="56"/>
      <c r="BK44" s="56"/>
      <c r="BL44" s="56"/>
      <c r="BM44" s="56"/>
      <c r="BN44" s="56"/>
      <c r="BO44" s="55"/>
      <c r="BP44" s="55"/>
      <c r="BQ44" s="52">
        <v>38</v>
      </c>
      <c r="BR44" s="72"/>
      <c r="BS44" s="691"/>
      <c r="BT44" s="692"/>
      <c r="BU44" s="692"/>
      <c r="BV44" s="692"/>
      <c r="BW44" s="692"/>
      <c r="BX44" s="692"/>
      <c r="BY44" s="692"/>
      <c r="BZ44" s="692"/>
      <c r="CA44" s="692"/>
      <c r="CB44" s="692"/>
      <c r="CC44" s="692"/>
      <c r="CD44" s="692"/>
      <c r="CE44" s="692"/>
      <c r="CF44" s="692"/>
      <c r="CG44" s="693"/>
      <c r="CH44" s="703"/>
      <c r="CI44" s="698"/>
      <c r="CJ44" s="698"/>
      <c r="CK44" s="698"/>
      <c r="CL44" s="704"/>
      <c r="CM44" s="703"/>
      <c r="CN44" s="698"/>
      <c r="CO44" s="698"/>
      <c r="CP44" s="698"/>
      <c r="CQ44" s="704"/>
      <c r="CR44" s="703"/>
      <c r="CS44" s="698"/>
      <c r="CT44" s="698"/>
      <c r="CU44" s="698"/>
      <c r="CV44" s="704"/>
      <c r="CW44" s="703"/>
      <c r="CX44" s="698"/>
      <c r="CY44" s="698"/>
      <c r="CZ44" s="698"/>
      <c r="DA44" s="704"/>
      <c r="DB44" s="703"/>
      <c r="DC44" s="698"/>
      <c r="DD44" s="698"/>
      <c r="DE44" s="698"/>
      <c r="DF44" s="704"/>
      <c r="DG44" s="703"/>
      <c r="DH44" s="698"/>
      <c r="DI44" s="698"/>
      <c r="DJ44" s="698"/>
      <c r="DK44" s="704"/>
      <c r="DL44" s="703"/>
      <c r="DM44" s="698"/>
      <c r="DN44" s="698"/>
      <c r="DO44" s="698"/>
      <c r="DP44" s="704"/>
      <c r="DQ44" s="703"/>
      <c r="DR44" s="698"/>
      <c r="DS44" s="698"/>
      <c r="DT44" s="698"/>
      <c r="DU44" s="704"/>
      <c r="DV44" s="691"/>
      <c r="DW44" s="692"/>
      <c r="DX44" s="692"/>
      <c r="DY44" s="692"/>
      <c r="DZ44" s="705"/>
      <c r="EA44" s="48"/>
    </row>
    <row r="45" spans="1:131" ht="26.25" customHeight="1" x14ac:dyDescent="0.2">
      <c r="A45" s="52">
        <v>18</v>
      </c>
      <c r="B45" s="691"/>
      <c r="C45" s="692"/>
      <c r="D45" s="692"/>
      <c r="E45" s="692"/>
      <c r="F45" s="692"/>
      <c r="G45" s="692"/>
      <c r="H45" s="692"/>
      <c r="I45" s="692"/>
      <c r="J45" s="692"/>
      <c r="K45" s="692"/>
      <c r="L45" s="692"/>
      <c r="M45" s="692"/>
      <c r="N45" s="692"/>
      <c r="O45" s="692"/>
      <c r="P45" s="693"/>
      <c r="Q45" s="694"/>
      <c r="R45" s="695"/>
      <c r="S45" s="695"/>
      <c r="T45" s="695"/>
      <c r="U45" s="695"/>
      <c r="V45" s="695"/>
      <c r="W45" s="695"/>
      <c r="X45" s="695"/>
      <c r="Y45" s="695"/>
      <c r="Z45" s="695"/>
      <c r="AA45" s="695"/>
      <c r="AB45" s="695"/>
      <c r="AC45" s="695"/>
      <c r="AD45" s="695"/>
      <c r="AE45" s="696"/>
      <c r="AF45" s="697"/>
      <c r="AG45" s="698"/>
      <c r="AH45" s="698"/>
      <c r="AI45" s="698"/>
      <c r="AJ45" s="699"/>
      <c r="AK45" s="700"/>
      <c r="AL45" s="695"/>
      <c r="AM45" s="695"/>
      <c r="AN45" s="695"/>
      <c r="AO45" s="695"/>
      <c r="AP45" s="695"/>
      <c r="AQ45" s="695"/>
      <c r="AR45" s="695"/>
      <c r="AS45" s="695"/>
      <c r="AT45" s="695"/>
      <c r="AU45" s="695"/>
      <c r="AV45" s="695"/>
      <c r="AW45" s="695"/>
      <c r="AX45" s="695"/>
      <c r="AY45" s="695"/>
      <c r="AZ45" s="739"/>
      <c r="BA45" s="739"/>
      <c r="BB45" s="739"/>
      <c r="BC45" s="739"/>
      <c r="BD45" s="739"/>
      <c r="BE45" s="701"/>
      <c r="BF45" s="701"/>
      <c r="BG45" s="701"/>
      <c r="BH45" s="701"/>
      <c r="BI45" s="702"/>
      <c r="BJ45" s="56"/>
      <c r="BK45" s="56"/>
      <c r="BL45" s="56"/>
      <c r="BM45" s="56"/>
      <c r="BN45" s="56"/>
      <c r="BO45" s="55"/>
      <c r="BP45" s="55"/>
      <c r="BQ45" s="52">
        <v>39</v>
      </c>
      <c r="BR45" s="72"/>
      <c r="BS45" s="691"/>
      <c r="BT45" s="692"/>
      <c r="BU45" s="692"/>
      <c r="BV45" s="692"/>
      <c r="BW45" s="692"/>
      <c r="BX45" s="692"/>
      <c r="BY45" s="692"/>
      <c r="BZ45" s="692"/>
      <c r="CA45" s="692"/>
      <c r="CB45" s="692"/>
      <c r="CC45" s="692"/>
      <c r="CD45" s="692"/>
      <c r="CE45" s="692"/>
      <c r="CF45" s="692"/>
      <c r="CG45" s="693"/>
      <c r="CH45" s="703"/>
      <c r="CI45" s="698"/>
      <c r="CJ45" s="698"/>
      <c r="CK45" s="698"/>
      <c r="CL45" s="704"/>
      <c r="CM45" s="703"/>
      <c r="CN45" s="698"/>
      <c r="CO45" s="698"/>
      <c r="CP45" s="698"/>
      <c r="CQ45" s="704"/>
      <c r="CR45" s="703"/>
      <c r="CS45" s="698"/>
      <c r="CT45" s="698"/>
      <c r="CU45" s="698"/>
      <c r="CV45" s="704"/>
      <c r="CW45" s="703"/>
      <c r="CX45" s="698"/>
      <c r="CY45" s="698"/>
      <c r="CZ45" s="698"/>
      <c r="DA45" s="704"/>
      <c r="DB45" s="703"/>
      <c r="DC45" s="698"/>
      <c r="DD45" s="698"/>
      <c r="DE45" s="698"/>
      <c r="DF45" s="704"/>
      <c r="DG45" s="703"/>
      <c r="DH45" s="698"/>
      <c r="DI45" s="698"/>
      <c r="DJ45" s="698"/>
      <c r="DK45" s="704"/>
      <c r="DL45" s="703"/>
      <c r="DM45" s="698"/>
      <c r="DN45" s="698"/>
      <c r="DO45" s="698"/>
      <c r="DP45" s="704"/>
      <c r="DQ45" s="703"/>
      <c r="DR45" s="698"/>
      <c r="DS45" s="698"/>
      <c r="DT45" s="698"/>
      <c r="DU45" s="704"/>
      <c r="DV45" s="691"/>
      <c r="DW45" s="692"/>
      <c r="DX45" s="692"/>
      <c r="DY45" s="692"/>
      <c r="DZ45" s="705"/>
      <c r="EA45" s="48"/>
    </row>
    <row r="46" spans="1:131" ht="26.25" customHeight="1" x14ac:dyDescent="0.2">
      <c r="A46" s="52">
        <v>19</v>
      </c>
      <c r="B46" s="691"/>
      <c r="C46" s="692"/>
      <c r="D46" s="692"/>
      <c r="E46" s="692"/>
      <c r="F46" s="692"/>
      <c r="G46" s="692"/>
      <c r="H46" s="692"/>
      <c r="I46" s="692"/>
      <c r="J46" s="692"/>
      <c r="K46" s="692"/>
      <c r="L46" s="692"/>
      <c r="M46" s="692"/>
      <c r="N46" s="692"/>
      <c r="O46" s="692"/>
      <c r="P46" s="693"/>
      <c r="Q46" s="694"/>
      <c r="R46" s="695"/>
      <c r="S46" s="695"/>
      <c r="T46" s="695"/>
      <c r="U46" s="695"/>
      <c r="V46" s="695"/>
      <c r="W46" s="695"/>
      <c r="X46" s="695"/>
      <c r="Y46" s="695"/>
      <c r="Z46" s="695"/>
      <c r="AA46" s="695"/>
      <c r="AB46" s="695"/>
      <c r="AC46" s="695"/>
      <c r="AD46" s="695"/>
      <c r="AE46" s="696"/>
      <c r="AF46" s="697"/>
      <c r="AG46" s="698"/>
      <c r="AH46" s="698"/>
      <c r="AI46" s="698"/>
      <c r="AJ46" s="699"/>
      <c r="AK46" s="700"/>
      <c r="AL46" s="695"/>
      <c r="AM46" s="695"/>
      <c r="AN46" s="695"/>
      <c r="AO46" s="695"/>
      <c r="AP46" s="695"/>
      <c r="AQ46" s="695"/>
      <c r="AR46" s="695"/>
      <c r="AS46" s="695"/>
      <c r="AT46" s="695"/>
      <c r="AU46" s="695"/>
      <c r="AV46" s="695"/>
      <c r="AW46" s="695"/>
      <c r="AX46" s="695"/>
      <c r="AY46" s="695"/>
      <c r="AZ46" s="739"/>
      <c r="BA46" s="739"/>
      <c r="BB46" s="739"/>
      <c r="BC46" s="739"/>
      <c r="BD46" s="739"/>
      <c r="BE46" s="701"/>
      <c r="BF46" s="701"/>
      <c r="BG46" s="701"/>
      <c r="BH46" s="701"/>
      <c r="BI46" s="702"/>
      <c r="BJ46" s="56"/>
      <c r="BK46" s="56"/>
      <c r="BL46" s="56"/>
      <c r="BM46" s="56"/>
      <c r="BN46" s="56"/>
      <c r="BO46" s="55"/>
      <c r="BP46" s="55"/>
      <c r="BQ46" s="52">
        <v>40</v>
      </c>
      <c r="BR46" s="72"/>
      <c r="BS46" s="691"/>
      <c r="BT46" s="692"/>
      <c r="BU46" s="692"/>
      <c r="BV46" s="692"/>
      <c r="BW46" s="692"/>
      <c r="BX46" s="692"/>
      <c r="BY46" s="692"/>
      <c r="BZ46" s="692"/>
      <c r="CA46" s="692"/>
      <c r="CB46" s="692"/>
      <c r="CC46" s="692"/>
      <c r="CD46" s="692"/>
      <c r="CE46" s="692"/>
      <c r="CF46" s="692"/>
      <c r="CG46" s="693"/>
      <c r="CH46" s="703"/>
      <c r="CI46" s="698"/>
      <c r="CJ46" s="698"/>
      <c r="CK46" s="698"/>
      <c r="CL46" s="704"/>
      <c r="CM46" s="703"/>
      <c r="CN46" s="698"/>
      <c r="CO46" s="698"/>
      <c r="CP46" s="698"/>
      <c r="CQ46" s="704"/>
      <c r="CR46" s="703"/>
      <c r="CS46" s="698"/>
      <c r="CT46" s="698"/>
      <c r="CU46" s="698"/>
      <c r="CV46" s="704"/>
      <c r="CW46" s="703"/>
      <c r="CX46" s="698"/>
      <c r="CY46" s="698"/>
      <c r="CZ46" s="698"/>
      <c r="DA46" s="704"/>
      <c r="DB46" s="703"/>
      <c r="DC46" s="698"/>
      <c r="DD46" s="698"/>
      <c r="DE46" s="698"/>
      <c r="DF46" s="704"/>
      <c r="DG46" s="703"/>
      <c r="DH46" s="698"/>
      <c r="DI46" s="698"/>
      <c r="DJ46" s="698"/>
      <c r="DK46" s="704"/>
      <c r="DL46" s="703"/>
      <c r="DM46" s="698"/>
      <c r="DN46" s="698"/>
      <c r="DO46" s="698"/>
      <c r="DP46" s="704"/>
      <c r="DQ46" s="703"/>
      <c r="DR46" s="698"/>
      <c r="DS46" s="698"/>
      <c r="DT46" s="698"/>
      <c r="DU46" s="704"/>
      <c r="DV46" s="691"/>
      <c r="DW46" s="692"/>
      <c r="DX46" s="692"/>
      <c r="DY46" s="692"/>
      <c r="DZ46" s="705"/>
      <c r="EA46" s="48"/>
    </row>
    <row r="47" spans="1:131" ht="26.25" customHeight="1" x14ac:dyDescent="0.2">
      <c r="A47" s="52">
        <v>20</v>
      </c>
      <c r="B47" s="691"/>
      <c r="C47" s="692"/>
      <c r="D47" s="692"/>
      <c r="E47" s="692"/>
      <c r="F47" s="692"/>
      <c r="G47" s="692"/>
      <c r="H47" s="692"/>
      <c r="I47" s="692"/>
      <c r="J47" s="692"/>
      <c r="K47" s="692"/>
      <c r="L47" s="692"/>
      <c r="M47" s="692"/>
      <c r="N47" s="692"/>
      <c r="O47" s="692"/>
      <c r="P47" s="693"/>
      <c r="Q47" s="694"/>
      <c r="R47" s="695"/>
      <c r="S47" s="695"/>
      <c r="T47" s="695"/>
      <c r="U47" s="695"/>
      <c r="V47" s="695"/>
      <c r="W47" s="695"/>
      <c r="X47" s="695"/>
      <c r="Y47" s="695"/>
      <c r="Z47" s="695"/>
      <c r="AA47" s="695"/>
      <c r="AB47" s="695"/>
      <c r="AC47" s="695"/>
      <c r="AD47" s="695"/>
      <c r="AE47" s="696"/>
      <c r="AF47" s="697"/>
      <c r="AG47" s="698"/>
      <c r="AH47" s="698"/>
      <c r="AI47" s="698"/>
      <c r="AJ47" s="699"/>
      <c r="AK47" s="700"/>
      <c r="AL47" s="695"/>
      <c r="AM47" s="695"/>
      <c r="AN47" s="695"/>
      <c r="AO47" s="695"/>
      <c r="AP47" s="695"/>
      <c r="AQ47" s="695"/>
      <c r="AR47" s="695"/>
      <c r="AS47" s="695"/>
      <c r="AT47" s="695"/>
      <c r="AU47" s="695"/>
      <c r="AV47" s="695"/>
      <c r="AW47" s="695"/>
      <c r="AX47" s="695"/>
      <c r="AY47" s="695"/>
      <c r="AZ47" s="739"/>
      <c r="BA47" s="739"/>
      <c r="BB47" s="739"/>
      <c r="BC47" s="739"/>
      <c r="BD47" s="739"/>
      <c r="BE47" s="701"/>
      <c r="BF47" s="701"/>
      <c r="BG47" s="701"/>
      <c r="BH47" s="701"/>
      <c r="BI47" s="702"/>
      <c r="BJ47" s="56"/>
      <c r="BK47" s="56"/>
      <c r="BL47" s="56"/>
      <c r="BM47" s="56"/>
      <c r="BN47" s="56"/>
      <c r="BO47" s="55"/>
      <c r="BP47" s="55"/>
      <c r="BQ47" s="52">
        <v>41</v>
      </c>
      <c r="BR47" s="72"/>
      <c r="BS47" s="691"/>
      <c r="BT47" s="692"/>
      <c r="BU47" s="692"/>
      <c r="BV47" s="692"/>
      <c r="BW47" s="692"/>
      <c r="BX47" s="692"/>
      <c r="BY47" s="692"/>
      <c r="BZ47" s="692"/>
      <c r="CA47" s="692"/>
      <c r="CB47" s="692"/>
      <c r="CC47" s="692"/>
      <c r="CD47" s="692"/>
      <c r="CE47" s="692"/>
      <c r="CF47" s="692"/>
      <c r="CG47" s="693"/>
      <c r="CH47" s="703"/>
      <c r="CI47" s="698"/>
      <c r="CJ47" s="698"/>
      <c r="CK47" s="698"/>
      <c r="CL47" s="704"/>
      <c r="CM47" s="703"/>
      <c r="CN47" s="698"/>
      <c r="CO47" s="698"/>
      <c r="CP47" s="698"/>
      <c r="CQ47" s="704"/>
      <c r="CR47" s="703"/>
      <c r="CS47" s="698"/>
      <c r="CT47" s="698"/>
      <c r="CU47" s="698"/>
      <c r="CV47" s="704"/>
      <c r="CW47" s="703"/>
      <c r="CX47" s="698"/>
      <c r="CY47" s="698"/>
      <c r="CZ47" s="698"/>
      <c r="DA47" s="704"/>
      <c r="DB47" s="703"/>
      <c r="DC47" s="698"/>
      <c r="DD47" s="698"/>
      <c r="DE47" s="698"/>
      <c r="DF47" s="704"/>
      <c r="DG47" s="703"/>
      <c r="DH47" s="698"/>
      <c r="DI47" s="698"/>
      <c r="DJ47" s="698"/>
      <c r="DK47" s="704"/>
      <c r="DL47" s="703"/>
      <c r="DM47" s="698"/>
      <c r="DN47" s="698"/>
      <c r="DO47" s="698"/>
      <c r="DP47" s="704"/>
      <c r="DQ47" s="703"/>
      <c r="DR47" s="698"/>
      <c r="DS47" s="698"/>
      <c r="DT47" s="698"/>
      <c r="DU47" s="704"/>
      <c r="DV47" s="691"/>
      <c r="DW47" s="692"/>
      <c r="DX47" s="692"/>
      <c r="DY47" s="692"/>
      <c r="DZ47" s="705"/>
      <c r="EA47" s="48"/>
    </row>
    <row r="48" spans="1:131" ht="26.25" customHeight="1" x14ac:dyDescent="0.2">
      <c r="A48" s="52">
        <v>21</v>
      </c>
      <c r="B48" s="691"/>
      <c r="C48" s="692"/>
      <c r="D48" s="692"/>
      <c r="E48" s="692"/>
      <c r="F48" s="692"/>
      <c r="G48" s="692"/>
      <c r="H48" s="692"/>
      <c r="I48" s="692"/>
      <c r="J48" s="692"/>
      <c r="K48" s="692"/>
      <c r="L48" s="692"/>
      <c r="M48" s="692"/>
      <c r="N48" s="692"/>
      <c r="O48" s="692"/>
      <c r="P48" s="693"/>
      <c r="Q48" s="694"/>
      <c r="R48" s="695"/>
      <c r="S48" s="695"/>
      <c r="T48" s="695"/>
      <c r="U48" s="695"/>
      <c r="V48" s="695"/>
      <c r="W48" s="695"/>
      <c r="X48" s="695"/>
      <c r="Y48" s="695"/>
      <c r="Z48" s="695"/>
      <c r="AA48" s="695"/>
      <c r="AB48" s="695"/>
      <c r="AC48" s="695"/>
      <c r="AD48" s="695"/>
      <c r="AE48" s="696"/>
      <c r="AF48" s="697"/>
      <c r="AG48" s="698"/>
      <c r="AH48" s="698"/>
      <c r="AI48" s="698"/>
      <c r="AJ48" s="699"/>
      <c r="AK48" s="700"/>
      <c r="AL48" s="695"/>
      <c r="AM48" s="695"/>
      <c r="AN48" s="695"/>
      <c r="AO48" s="695"/>
      <c r="AP48" s="695"/>
      <c r="AQ48" s="695"/>
      <c r="AR48" s="695"/>
      <c r="AS48" s="695"/>
      <c r="AT48" s="695"/>
      <c r="AU48" s="695"/>
      <c r="AV48" s="695"/>
      <c r="AW48" s="695"/>
      <c r="AX48" s="695"/>
      <c r="AY48" s="695"/>
      <c r="AZ48" s="739"/>
      <c r="BA48" s="739"/>
      <c r="BB48" s="739"/>
      <c r="BC48" s="739"/>
      <c r="BD48" s="739"/>
      <c r="BE48" s="701"/>
      <c r="BF48" s="701"/>
      <c r="BG48" s="701"/>
      <c r="BH48" s="701"/>
      <c r="BI48" s="702"/>
      <c r="BJ48" s="56"/>
      <c r="BK48" s="56"/>
      <c r="BL48" s="56"/>
      <c r="BM48" s="56"/>
      <c r="BN48" s="56"/>
      <c r="BO48" s="55"/>
      <c r="BP48" s="55"/>
      <c r="BQ48" s="52">
        <v>42</v>
      </c>
      <c r="BR48" s="72"/>
      <c r="BS48" s="691"/>
      <c r="BT48" s="692"/>
      <c r="BU48" s="692"/>
      <c r="BV48" s="692"/>
      <c r="BW48" s="692"/>
      <c r="BX48" s="692"/>
      <c r="BY48" s="692"/>
      <c r="BZ48" s="692"/>
      <c r="CA48" s="692"/>
      <c r="CB48" s="692"/>
      <c r="CC48" s="692"/>
      <c r="CD48" s="692"/>
      <c r="CE48" s="692"/>
      <c r="CF48" s="692"/>
      <c r="CG48" s="693"/>
      <c r="CH48" s="703"/>
      <c r="CI48" s="698"/>
      <c r="CJ48" s="698"/>
      <c r="CK48" s="698"/>
      <c r="CL48" s="704"/>
      <c r="CM48" s="703"/>
      <c r="CN48" s="698"/>
      <c r="CO48" s="698"/>
      <c r="CP48" s="698"/>
      <c r="CQ48" s="704"/>
      <c r="CR48" s="703"/>
      <c r="CS48" s="698"/>
      <c r="CT48" s="698"/>
      <c r="CU48" s="698"/>
      <c r="CV48" s="704"/>
      <c r="CW48" s="703"/>
      <c r="CX48" s="698"/>
      <c r="CY48" s="698"/>
      <c r="CZ48" s="698"/>
      <c r="DA48" s="704"/>
      <c r="DB48" s="703"/>
      <c r="DC48" s="698"/>
      <c r="DD48" s="698"/>
      <c r="DE48" s="698"/>
      <c r="DF48" s="704"/>
      <c r="DG48" s="703"/>
      <c r="DH48" s="698"/>
      <c r="DI48" s="698"/>
      <c r="DJ48" s="698"/>
      <c r="DK48" s="704"/>
      <c r="DL48" s="703"/>
      <c r="DM48" s="698"/>
      <c r="DN48" s="698"/>
      <c r="DO48" s="698"/>
      <c r="DP48" s="704"/>
      <c r="DQ48" s="703"/>
      <c r="DR48" s="698"/>
      <c r="DS48" s="698"/>
      <c r="DT48" s="698"/>
      <c r="DU48" s="704"/>
      <c r="DV48" s="691"/>
      <c r="DW48" s="692"/>
      <c r="DX48" s="692"/>
      <c r="DY48" s="692"/>
      <c r="DZ48" s="705"/>
      <c r="EA48" s="48"/>
    </row>
    <row r="49" spans="1:131" ht="26.25" customHeight="1" x14ac:dyDescent="0.2">
      <c r="A49" s="52">
        <v>22</v>
      </c>
      <c r="B49" s="691"/>
      <c r="C49" s="692"/>
      <c r="D49" s="692"/>
      <c r="E49" s="692"/>
      <c r="F49" s="692"/>
      <c r="G49" s="692"/>
      <c r="H49" s="692"/>
      <c r="I49" s="692"/>
      <c r="J49" s="692"/>
      <c r="K49" s="692"/>
      <c r="L49" s="692"/>
      <c r="M49" s="692"/>
      <c r="N49" s="692"/>
      <c r="O49" s="692"/>
      <c r="P49" s="693"/>
      <c r="Q49" s="694"/>
      <c r="R49" s="695"/>
      <c r="S49" s="695"/>
      <c r="T49" s="695"/>
      <c r="U49" s="695"/>
      <c r="V49" s="695"/>
      <c r="W49" s="695"/>
      <c r="X49" s="695"/>
      <c r="Y49" s="695"/>
      <c r="Z49" s="695"/>
      <c r="AA49" s="695"/>
      <c r="AB49" s="695"/>
      <c r="AC49" s="695"/>
      <c r="AD49" s="695"/>
      <c r="AE49" s="696"/>
      <c r="AF49" s="697"/>
      <c r="AG49" s="698"/>
      <c r="AH49" s="698"/>
      <c r="AI49" s="698"/>
      <c r="AJ49" s="699"/>
      <c r="AK49" s="700"/>
      <c r="AL49" s="695"/>
      <c r="AM49" s="695"/>
      <c r="AN49" s="695"/>
      <c r="AO49" s="695"/>
      <c r="AP49" s="695"/>
      <c r="AQ49" s="695"/>
      <c r="AR49" s="695"/>
      <c r="AS49" s="695"/>
      <c r="AT49" s="695"/>
      <c r="AU49" s="695"/>
      <c r="AV49" s="695"/>
      <c r="AW49" s="695"/>
      <c r="AX49" s="695"/>
      <c r="AY49" s="695"/>
      <c r="AZ49" s="739"/>
      <c r="BA49" s="739"/>
      <c r="BB49" s="739"/>
      <c r="BC49" s="739"/>
      <c r="BD49" s="739"/>
      <c r="BE49" s="701"/>
      <c r="BF49" s="701"/>
      <c r="BG49" s="701"/>
      <c r="BH49" s="701"/>
      <c r="BI49" s="702"/>
      <c r="BJ49" s="56"/>
      <c r="BK49" s="56"/>
      <c r="BL49" s="56"/>
      <c r="BM49" s="56"/>
      <c r="BN49" s="56"/>
      <c r="BO49" s="55"/>
      <c r="BP49" s="55"/>
      <c r="BQ49" s="52">
        <v>43</v>
      </c>
      <c r="BR49" s="72"/>
      <c r="BS49" s="691"/>
      <c r="BT49" s="692"/>
      <c r="BU49" s="692"/>
      <c r="BV49" s="692"/>
      <c r="BW49" s="692"/>
      <c r="BX49" s="692"/>
      <c r="BY49" s="692"/>
      <c r="BZ49" s="692"/>
      <c r="CA49" s="692"/>
      <c r="CB49" s="692"/>
      <c r="CC49" s="692"/>
      <c r="CD49" s="692"/>
      <c r="CE49" s="692"/>
      <c r="CF49" s="692"/>
      <c r="CG49" s="693"/>
      <c r="CH49" s="703"/>
      <c r="CI49" s="698"/>
      <c r="CJ49" s="698"/>
      <c r="CK49" s="698"/>
      <c r="CL49" s="704"/>
      <c r="CM49" s="703"/>
      <c r="CN49" s="698"/>
      <c r="CO49" s="698"/>
      <c r="CP49" s="698"/>
      <c r="CQ49" s="704"/>
      <c r="CR49" s="703"/>
      <c r="CS49" s="698"/>
      <c r="CT49" s="698"/>
      <c r="CU49" s="698"/>
      <c r="CV49" s="704"/>
      <c r="CW49" s="703"/>
      <c r="CX49" s="698"/>
      <c r="CY49" s="698"/>
      <c r="CZ49" s="698"/>
      <c r="DA49" s="704"/>
      <c r="DB49" s="703"/>
      <c r="DC49" s="698"/>
      <c r="DD49" s="698"/>
      <c r="DE49" s="698"/>
      <c r="DF49" s="704"/>
      <c r="DG49" s="703"/>
      <c r="DH49" s="698"/>
      <c r="DI49" s="698"/>
      <c r="DJ49" s="698"/>
      <c r="DK49" s="704"/>
      <c r="DL49" s="703"/>
      <c r="DM49" s="698"/>
      <c r="DN49" s="698"/>
      <c r="DO49" s="698"/>
      <c r="DP49" s="704"/>
      <c r="DQ49" s="703"/>
      <c r="DR49" s="698"/>
      <c r="DS49" s="698"/>
      <c r="DT49" s="698"/>
      <c r="DU49" s="704"/>
      <c r="DV49" s="691"/>
      <c r="DW49" s="692"/>
      <c r="DX49" s="692"/>
      <c r="DY49" s="692"/>
      <c r="DZ49" s="705"/>
      <c r="EA49" s="48"/>
    </row>
    <row r="50" spans="1:131" ht="26.25" customHeight="1" x14ac:dyDescent="0.2">
      <c r="A50" s="52">
        <v>23</v>
      </c>
      <c r="B50" s="691"/>
      <c r="C50" s="692"/>
      <c r="D50" s="692"/>
      <c r="E50" s="692"/>
      <c r="F50" s="692"/>
      <c r="G50" s="692"/>
      <c r="H50" s="692"/>
      <c r="I50" s="692"/>
      <c r="J50" s="692"/>
      <c r="K50" s="692"/>
      <c r="L50" s="692"/>
      <c r="M50" s="692"/>
      <c r="N50" s="692"/>
      <c r="O50" s="692"/>
      <c r="P50" s="693"/>
      <c r="Q50" s="740"/>
      <c r="R50" s="741"/>
      <c r="S50" s="741"/>
      <c r="T50" s="741"/>
      <c r="U50" s="741"/>
      <c r="V50" s="741"/>
      <c r="W50" s="741"/>
      <c r="X50" s="741"/>
      <c r="Y50" s="741"/>
      <c r="Z50" s="741"/>
      <c r="AA50" s="741"/>
      <c r="AB50" s="741"/>
      <c r="AC50" s="741"/>
      <c r="AD50" s="741"/>
      <c r="AE50" s="742"/>
      <c r="AF50" s="697"/>
      <c r="AG50" s="698"/>
      <c r="AH50" s="698"/>
      <c r="AI50" s="698"/>
      <c r="AJ50" s="699"/>
      <c r="AK50" s="743"/>
      <c r="AL50" s="741"/>
      <c r="AM50" s="741"/>
      <c r="AN50" s="741"/>
      <c r="AO50" s="741"/>
      <c r="AP50" s="741"/>
      <c r="AQ50" s="741"/>
      <c r="AR50" s="741"/>
      <c r="AS50" s="741"/>
      <c r="AT50" s="741"/>
      <c r="AU50" s="741"/>
      <c r="AV50" s="741"/>
      <c r="AW50" s="741"/>
      <c r="AX50" s="741"/>
      <c r="AY50" s="741"/>
      <c r="AZ50" s="744"/>
      <c r="BA50" s="744"/>
      <c r="BB50" s="744"/>
      <c r="BC50" s="744"/>
      <c r="BD50" s="744"/>
      <c r="BE50" s="701"/>
      <c r="BF50" s="701"/>
      <c r="BG50" s="701"/>
      <c r="BH50" s="701"/>
      <c r="BI50" s="702"/>
      <c r="BJ50" s="56"/>
      <c r="BK50" s="56"/>
      <c r="BL50" s="56"/>
      <c r="BM50" s="56"/>
      <c r="BN50" s="56"/>
      <c r="BO50" s="55"/>
      <c r="BP50" s="55"/>
      <c r="BQ50" s="52">
        <v>44</v>
      </c>
      <c r="BR50" s="72"/>
      <c r="BS50" s="691"/>
      <c r="BT50" s="692"/>
      <c r="BU50" s="692"/>
      <c r="BV50" s="692"/>
      <c r="BW50" s="692"/>
      <c r="BX50" s="692"/>
      <c r="BY50" s="692"/>
      <c r="BZ50" s="692"/>
      <c r="CA50" s="692"/>
      <c r="CB50" s="692"/>
      <c r="CC50" s="692"/>
      <c r="CD50" s="692"/>
      <c r="CE50" s="692"/>
      <c r="CF50" s="692"/>
      <c r="CG50" s="693"/>
      <c r="CH50" s="703"/>
      <c r="CI50" s="698"/>
      <c r="CJ50" s="698"/>
      <c r="CK50" s="698"/>
      <c r="CL50" s="704"/>
      <c r="CM50" s="703"/>
      <c r="CN50" s="698"/>
      <c r="CO50" s="698"/>
      <c r="CP50" s="698"/>
      <c r="CQ50" s="704"/>
      <c r="CR50" s="703"/>
      <c r="CS50" s="698"/>
      <c r="CT50" s="698"/>
      <c r="CU50" s="698"/>
      <c r="CV50" s="704"/>
      <c r="CW50" s="703"/>
      <c r="CX50" s="698"/>
      <c r="CY50" s="698"/>
      <c r="CZ50" s="698"/>
      <c r="DA50" s="704"/>
      <c r="DB50" s="703"/>
      <c r="DC50" s="698"/>
      <c r="DD50" s="698"/>
      <c r="DE50" s="698"/>
      <c r="DF50" s="704"/>
      <c r="DG50" s="703"/>
      <c r="DH50" s="698"/>
      <c r="DI50" s="698"/>
      <c r="DJ50" s="698"/>
      <c r="DK50" s="704"/>
      <c r="DL50" s="703"/>
      <c r="DM50" s="698"/>
      <c r="DN50" s="698"/>
      <c r="DO50" s="698"/>
      <c r="DP50" s="704"/>
      <c r="DQ50" s="703"/>
      <c r="DR50" s="698"/>
      <c r="DS50" s="698"/>
      <c r="DT50" s="698"/>
      <c r="DU50" s="704"/>
      <c r="DV50" s="691"/>
      <c r="DW50" s="692"/>
      <c r="DX50" s="692"/>
      <c r="DY50" s="692"/>
      <c r="DZ50" s="705"/>
      <c r="EA50" s="48"/>
    </row>
    <row r="51" spans="1:131" ht="26.25" customHeight="1" x14ac:dyDescent="0.2">
      <c r="A51" s="52">
        <v>24</v>
      </c>
      <c r="B51" s="691"/>
      <c r="C51" s="692"/>
      <c r="D51" s="692"/>
      <c r="E51" s="692"/>
      <c r="F51" s="692"/>
      <c r="G51" s="692"/>
      <c r="H51" s="692"/>
      <c r="I51" s="692"/>
      <c r="J51" s="692"/>
      <c r="K51" s="692"/>
      <c r="L51" s="692"/>
      <c r="M51" s="692"/>
      <c r="N51" s="692"/>
      <c r="O51" s="692"/>
      <c r="P51" s="693"/>
      <c r="Q51" s="740"/>
      <c r="R51" s="741"/>
      <c r="S51" s="741"/>
      <c r="T51" s="741"/>
      <c r="U51" s="741"/>
      <c r="V51" s="741"/>
      <c r="W51" s="741"/>
      <c r="X51" s="741"/>
      <c r="Y51" s="741"/>
      <c r="Z51" s="741"/>
      <c r="AA51" s="741"/>
      <c r="AB51" s="741"/>
      <c r="AC51" s="741"/>
      <c r="AD51" s="741"/>
      <c r="AE51" s="742"/>
      <c r="AF51" s="697"/>
      <c r="AG51" s="698"/>
      <c r="AH51" s="698"/>
      <c r="AI51" s="698"/>
      <c r="AJ51" s="699"/>
      <c r="AK51" s="743"/>
      <c r="AL51" s="741"/>
      <c r="AM51" s="741"/>
      <c r="AN51" s="741"/>
      <c r="AO51" s="741"/>
      <c r="AP51" s="741"/>
      <c r="AQ51" s="741"/>
      <c r="AR51" s="741"/>
      <c r="AS51" s="741"/>
      <c r="AT51" s="741"/>
      <c r="AU51" s="741"/>
      <c r="AV51" s="741"/>
      <c r="AW51" s="741"/>
      <c r="AX51" s="741"/>
      <c r="AY51" s="741"/>
      <c r="AZ51" s="744"/>
      <c r="BA51" s="744"/>
      <c r="BB51" s="744"/>
      <c r="BC51" s="744"/>
      <c r="BD51" s="744"/>
      <c r="BE51" s="701"/>
      <c r="BF51" s="701"/>
      <c r="BG51" s="701"/>
      <c r="BH51" s="701"/>
      <c r="BI51" s="702"/>
      <c r="BJ51" s="56"/>
      <c r="BK51" s="56"/>
      <c r="BL51" s="56"/>
      <c r="BM51" s="56"/>
      <c r="BN51" s="56"/>
      <c r="BO51" s="55"/>
      <c r="BP51" s="55"/>
      <c r="BQ51" s="52">
        <v>45</v>
      </c>
      <c r="BR51" s="72"/>
      <c r="BS51" s="691"/>
      <c r="BT51" s="692"/>
      <c r="BU51" s="692"/>
      <c r="BV51" s="692"/>
      <c r="BW51" s="692"/>
      <c r="BX51" s="692"/>
      <c r="BY51" s="692"/>
      <c r="BZ51" s="692"/>
      <c r="CA51" s="692"/>
      <c r="CB51" s="692"/>
      <c r="CC51" s="692"/>
      <c r="CD51" s="692"/>
      <c r="CE51" s="692"/>
      <c r="CF51" s="692"/>
      <c r="CG51" s="693"/>
      <c r="CH51" s="703"/>
      <c r="CI51" s="698"/>
      <c r="CJ51" s="698"/>
      <c r="CK51" s="698"/>
      <c r="CL51" s="704"/>
      <c r="CM51" s="703"/>
      <c r="CN51" s="698"/>
      <c r="CO51" s="698"/>
      <c r="CP51" s="698"/>
      <c r="CQ51" s="704"/>
      <c r="CR51" s="703"/>
      <c r="CS51" s="698"/>
      <c r="CT51" s="698"/>
      <c r="CU51" s="698"/>
      <c r="CV51" s="704"/>
      <c r="CW51" s="703"/>
      <c r="CX51" s="698"/>
      <c r="CY51" s="698"/>
      <c r="CZ51" s="698"/>
      <c r="DA51" s="704"/>
      <c r="DB51" s="703"/>
      <c r="DC51" s="698"/>
      <c r="DD51" s="698"/>
      <c r="DE51" s="698"/>
      <c r="DF51" s="704"/>
      <c r="DG51" s="703"/>
      <c r="DH51" s="698"/>
      <c r="DI51" s="698"/>
      <c r="DJ51" s="698"/>
      <c r="DK51" s="704"/>
      <c r="DL51" s="703"/>
      <c r="DM51" s="698"/>
      <c r="DN51" s="698"/>
      <c r="DO51" s="698"/>
      <c r="DP51" s="704"/>
      <c r="DQ51" s="703"/>
      <c r="DR51" s="698"/>
      <c r="DS51" s="698"/>
      <c r="DT51" s="698"/>
      <c r="DU51" s="704"/>
      <c r="DV51" s="691"/>
      <c r="DW51" s="692"/>
      <c r="DX51" s="692"/>
      <c r="DY51" s="692"/>
      <c r="DZ51" s="705"/>
      <c r="EA51" s="48"/>
    </row>
    <row r="52" spans="1:131" ht="26.25" customHeight="1" x14ac:dyDescent="0.2">
      <c r="A52" s="52">
        <v>25</v>
      </c>
      <c r="B52" s="691"/>
      <c r="C52" s="692"/>
      <c r="D52" s="692"/>
      <c r="E52" s="692"/>
      <c r="F52" s="692"/>
      <c r="G52" s="692"/>
      <c r="H52" s="692"/>
      <c r="I52" s="692"/>
      <c r="J52" s="692"/>
      <c r="K52" s="692"/>
      <c r="L52" s="692"/>
      <c r="M52" s="692"/>
      <c r="N52" s="692"/>
      <c r="O52" s="692"/>
      <c r="P52" s="693"/>
      <c r="Q52" s="740"/>
      <c r="R52" s="741"/>
      <c r="S52" s="741"/>
      <c r="T52" s="741"/>
      <c r="U52" s="741"/>
      <c r="V52" s="741"/>
      <c r="W52" s="741"/>
      <c r="X52" s="741"/>
      <c r="Y52" s="741"/>
      <c r="Z52" s="741"/>
      <c r="AA52" s="741"/>
      <c r="AB52" s="741"/>
      <c r="AC52" s="741"/>
      <c r="AD52" s="741"/>
      <c r="AE52" s="742"/>
      <c r="AF52" s="697"/>
      <c r="AG52" s="698"/>
      <c r="AH52" s="698"/>
      <c r="AI52" s="698"/>
      <c r="AJ52" s="699"/>
      <c r="AK52" s="743"/>
      <c r="AL52" s="741"/>
      <c r="AM52" s="741"/>
      <c r="AN52" s="741"/>
      <c r="AO52" s="741"/>
      <c r="AP52" s="741"/>
      <c r="AQ52" s="741"/>
      <c r="AR52" s="741"/>
      <c r="AS52" s="741"/>
      <c r="AT52" s="741"/>
      <c r="AU52" s="741"/>
      <c r="AV52" s="741"/>
      <c r="AW52" s="741"/>
      <c r="AX52" s="741"/>
      <c r="AY52" s="741"/>
      <c r="AZ52" s="744"/>
      <c r="BA52" s="744"/>
      <c r="BB52" s="744"/>
      <c r="BC52" s="744"/>
      <c r="BD52" s="744"/>
      <c r="BE52" s="701"/>
      <c r="BF52" s="701"/>
      <c r="BG52" s="701"/>
      <c r="BH52" s="701"/>
      <c r="BI52" s="702"/>
      <c r="BJ52" s="56"/>
      <c r="BK52" s="56"/>
      <c r="BL52" s="56"/>
      <c r="BM52" s="56"/>
      <c r="BN52" s="56"/>
      <c r="BO52" s="55"/>
      <c r="BP52" s="55"/>
      <c r="BQ52" s="52">
        <v>46</v>
      </c>
      <c r="BR52" s="72"/>
      <c r="BS52" s="691"/>
      <c r="BT52" s="692"/>
      <c r="BU52" s="692"/>
      <c r="BV52" s="692"/>
      <c r="BW52" s="692"/>
      <c r="BX52" s="692"/>
      <c r="BY52" s="692"/>
      <c r="BZ52" s="692"/>
      <c r="CA52" s="692"/>
      <c r="CB52" s="692"/>
      <c r="CC52" s="692"/>
      <c r="CD52" s="692"/>
      <c r="CE52" s="692"/>
      <c r="CF52" s="692"/>
      <c r="CG52" s="693"/>
      <c r="CH52" s="703"/>
      <c r="CI52" s="698"/>
      <c r="CJ52" s="698"/>
      <c r="CK52" s="698"/>
      <c r="CL52" s="704"/>
      <c r="CM52" s="703"/>
      <c r="CN52" s="698"/>
      <c r="CO52" s="698"/>
      <c r="CP52" s="698"/>
      <c r="CQ52" s="704"/>
      <c r="CR52" s="703"/>
      <c r="CS52" s="698"/>
      <c r="CT52" s="698"/>
      <c r="CU52" s="698"/>
      <c r="CV52" s="704"/>
      <c r="CW52" s="703"/>
      <c r="CX52" s="698"/>
      <c r="CY52" s="698"/>
      <c r="CZ52" s="698"/>
      <c r="DA52" s="704"/>
      <c r="DB52" s="703"/>
      <c r="DC52" s="698"/>
      <c r="DD52" s="698"/>
      <c r="DE52" s="698"/>
      <c r="DF52" s="704"/>
      <c r="DG52" s="703"/>
      <c r="DH52" s="698"/>
      <c r="DI52" s="698"/>
      <c r="DJ52" s="698"/>
      <c r="DK52" s="704"/>
      <c r="DL52" s="703"/>
      <c r="DM52" s="698"/>
      <c r="DN52" s="698"/>
      <c r="DO52" s="698"/>
      <c r="DP52" s="704"/>
      <c r="DQ52" s="703"/>
      <c r="DR52" s="698"/>
      <c r="DS52" s="698"/>
      <c r="DT52" s="698"/>
      <c r="DU52" s="704"/>
      <c r="DV52" s="691"/>
      <c r="DW52" s="692"/>
      <c r="DX52" s="692"/>
      <c r="DY52" s="692"/>
      <c r="DZ52" s="705"/>
      <c r="EA52" s="48"/>
    </row>
    <row r="53" spans="1:131" ht="26.25" customHeight="1" x14ac:dyDescent="0.2">
      <c r="A53" s="52">
        <v>26</v>
      </c>
      <c r="B53" s="691"/>
      <c r="C53" s="692"/>
      <c r="D53" s="692"/>
      <c r="E53" s="692"/>
      <c r="F53" s="692"/>
      <c r="G53" s="692"/>
      <c r="H53" s="692"/>
      <c r="I53" s="692"/>
      <c r="J53" s="692"/>
      <c r="K53" s="692"/>
      <c r="L53" s="692"/>
      <c r="M53" s="692"/>
      <c r="N53" s="692"/>
      <c r="O53" s="692"/>
      <c r="P53" s="693"/>
      <c r="Q53" s="740"/>
      <c r="R53" s="741"/>
      <c r="S53" s="741"/>
      <c r="T53" s="741"/>
      <c r="U53" s="741"/>
      <c r="V53" s="741"/>
      <c r="W53" s="741"/>
      <c r="X53" s="741"/>
      <c r="Y53" s="741"/>
      <c r="Z53" s="741"/>
      <c r="AA53" s="741"/>
      <c r="AB53" s="741"/>
      <c r="AC53" s="741"/>
      <c r="AD53" s="741"/>
      <c r="AE53" s="742"/>
      <c r="AF53" s="697"/>
      <c r="AG53" s="698"/>
      <c r="AH53" s="698"/>
      <c r="AI53" s="698"/>
      <c r="AJ53" s="699"/>
      <c r="AK53" s="743"/>
      <c r="AL53" s="741"/>
      <c r="AM53" s="741"/>
      <c r="AN53" s="741"/>
      <c r="AO53" s="741"/>
      <c r="AP53" s="741"/>
      <c r="AQ53" s="741"/>
      <c r="AR53" s="741"/>
      <c r="AS53" s="741"/>
      <c r="AT53" s="741"/>
      <c r="AU53" s="741"/>
      <c r="AV53" s="741"/>
      <c r="AW53" s="741"/>
      <c r="AX53" s="741"/>
      <c r="AY53" s="741"/>
      <c r="AZ53" s="744"/>
      <c r="BA53" s="744"/>
      <c r="BB53" s="744"/>
      <c r="BC53" s="744"/>
      <c r="BD53" s="744"/>
      <c r="BE53" s="701"/>
      <c r="BF53" s="701"/>
      <c r="BG53" s="701"/>
      <c r="BH53" s="701"/>
      <c r="BI53" s="702"/>
      <c r="BJ53" s="56"/>
      <c r="BK53" s="56"/>
      <c r="BL53" s="56"/>
      <c r="BM53" s="56"/>
      <c r="BN53" s="56"/>
      <c r="BO53" s="55"/>
      <c r="BP53" s="55"/>
      <c r="BQ53" s="52">
        <v>47</v>
      </c>
      <c r="BR53" s="72"/>
      <c r="BS53" s="691"/>
      <c r="BT53" s="692"/>
      <c r="BU53" s="692"/>
      <c r="BV53" s="692"/>
      <c r="BW53" s="692"/>
      <c r="BX53" s="692"/>
      <c r="BY53" s="692"/>
      <c r="BZ53" s="692"/>
      <c r="CA53" s="692"/>
      <c r="CB53" s="692"/>
      <c r="CC53" s="692"/>
      <c r="CD53" s="692"/>
      <c r="CE53" s="692"/>
      <c r="CF53" s="692"/>
      <c r="CG53" s="693"/>
      <c r="CH53" s="703"/>
      <c r="CI53" s="698"/>
      <c r="CJ53" s="698"/>
      <c r="CK53" s="698"/>
      <c r="CL53" s="704"/>
      <c r="CM53" s="703"/>
      <c r="CN53" s="698"/>
      <c r="CO53" s="698"/>
      <c r="CP53" s="698"/>
      <c r="CQ53" s="704"/>
      <c r="CR53" s="703"/>
      <c r="CS53" s="698"/>
      <c r="CT53" s="698"/>
      <c r="CU53" s="698"/>
      <c r="CV53" s="704"/>
      <c r="CW53" s="703"/>
      <c r="CX53" s="698"/>
      <c r="CY53" s="698"/>
      <c r="CZ53" s="698"/>
      <c r="DA53" s="704"/>
      <c r="DB53" s="703"/>
      <c r="DC53" s="698"/>
      <c r="DD53" s="698"/>
      <c r="DE53" s="698"/>
      <c r="DF53" s="704"/>
      <c r="DG53" s="703"/>
      <c r="DH53" s="698"/>
      <c r="DI53" s="698"/>
      <c r="DJ53" s="698"/>
      <c r="DK53" s="704"/>
      <c r="DL53" s="703"/>
      <c r="DM53" s="698"/>
      <c r="DN53" s="698"/>
      <c r="DO53" s="698"/>
      <c r="DP53" s="704"/>
      <c r="DQ53" s="703"/>
      <c r="DR53" s="698"/>
      <c r="DS53" s="698"/>
      <c r="DT53" s="698"/>
      <c r="DU53" s="704"/>
      <c r="DV53" s="691"/>
      <c r="DW53" s="692"/>
      <c r="DX53" s="692"/>
      <c r="DY53" s="692"/>
      <c r="DZ53" s="705"/>
      <c r="EA53" s="48"/>
    </row>
    <row r="54" spans="1:131" ht="26.25" customHeight="1" x14ac:dyDescent="0.2">
      <c r="A54" s="52">
        <v>27</v>
      </c>
      <c r="B54" s="691"/>
      <c r="C54" s="692"/>
      <c r="D54" s="692"/>
      <c r="E54" s="692"/>
      <c r="F54" s="692"/>
      <c r="G54" s="692"/>
      <c r="H54" s="692"/>
      <c r="I54" s="692"/>
      <c r="J54" s="692"/>
      <c r="K54" s="692"/>
      <c r="L54" s="692"/>
      <c r="M54" s="692"/>
      <c r="N54" s="692"/>
      <c r="O54" s="692"/>
      <c r="P54" s="693"/>
      <c r="Q54" s="740"/>
      <c r="R54" s="741"/>
      <c r="S54" s="741"/>
      <c r="T54" s="741"/>
      <c r="U54" s="741"/>
      <c r="V54" s="741"/>
      <c r="W54" s="741"/>
      <c r="X54" s="741"/>
      <c r="Y54" s="741"/>
      <c r="Z54" s="741"/>
      <c r="AA54" s="741"/>
      <c r="AB54" s="741"/>
      <c r="AC54" s="741"/>
      <c r="AD54" s="741"/>
      <c r="AE54" s="742"/>
      <c r="AF54" s="697"/>
      <c r="AG54" s="698"/>
      <c r="AH54" s="698"/>
      <c r="AI54" s="698"/>
      <c r="AJ54" s="699"/>
      <c r="AK54" s="743"/>
      <c r="AL54" s="741"/>
      <c r="AM54" s="741"/>
      <c r="AN54" s="741"/>
      <c r="AO54" s="741"/>
      <c r="AP54" s="741"/>
      <c r="AQ54" s="741"/>
      <c r="AR54" s="741"/>
      <c r="AS54" s="741"/>
      <c r="AT54" s="741"/>
      <c r="AU54" s="741"/>
      <c r="AV54" s="741"/>
      <c r="AW54" s="741"/>
      <c r="AX54" s="741"/>
      <c r="AY54" s="741"/>
      <c r="AZ54" s="744"/>
      <c r="BA54" s="744"/>
      <c r="BB54" s="744"/>
      <c r="BC54" s="744"/>
      <c r="BD54" s="744"/>
      <c r="BE54" s="701"/>
      <c r="BF54" s="701"/>
      <c r="BG54" s="701"/>
      <c r="BH54" s="701"/>
      <c r="BI54" s="702"/>
      <c r="BJ54" s="56"/>
      <c r="BK54" s="56"/>
      <c r="BL54" s="56"/>
      <c r="BM54" s="56"/>
      <c r="BN54" s="56"/>
      <c r="BO54" s="55"/>
      <c r="BP54" s="55"/>
      <c r="BQ54" s="52">
        <v>48</v>
      </c>
      <c r="BR54" s="72"/>
      <c r="BS54" s="691"/>
      <c r="BT54" s="692"/>
      <c r="BU54" s="692"/>
      <c r="BV54" s="692"/>
      <c r="BW54" s="692"/>
      <c r="BX54" s="692"/>
      <c r="BY54" s="692"/>
      <c r="BZ54" s="692"/>
      <c r="CA54" s="692"/>
      <c r="CB54" s="692"/>
      <c r="CC54" s="692"/>
      <c r="CD54" s="692"/>
      <c r="CE54" s="692"/>
      <c r="CF54" s="692"/>
      <c r="CG54" s="693"/>
      <c r="CH54" s="703"/>
      <c r="CI54" s="698"/>
      <c r="CJ54" s="698"/>
      <c r="CK54" s="698"/>
      <c r="CL54" s="704"/>
      <c r="CM54" s="703"/>
      <c r="CN54" s="698"/>
      <c r="CO54" s="698"/>
      <c r="CP54" s="698"/>
      <c r="CQ54" s="704"/>
      <c r="CR54" s="703"/>
      <c r="CS54" s="698"/>
      <c r="CT54" s="698"/>
      <c r="CU54" s="698"/>
      <c r="CV54" s="704"/>
      <c r="CW54" s="703"/>
      <c r="CX54" s="698"/>
      <c r="CY54" s="698"/>
      <c r="CZ54" s="698"/>
      <c r="DA54" s="704"/>
      <c r="DB54" s="703"/>
      <c r="DC54" s="698"/>
      <c r="DD54" s="698"/>
      <c r="DE54" s="698"/>
      <c r="DF54" s="704"/>
      <c r="DG54" s="703"/>
      <c r="DH54" s="698"/>
      <c r="DI54" s="698"/>
      <c r="DJ54" s="698"/>
      <c r="DK54" s="704"/>
      <c r="DL54" s="703"/>
      <c r="DM54" s="698"/>
      <c r="DN54" s="698"/>
      <c r="DO54" s="698"/>
      <c r="DP54" s="704"/>
      <c r="DQ54" s="703"/>
      <c r="DR54" s="698"/>
      <c r="DS54" s="698"/>
      <c r="DT54" s="698"/>
      <c r="DU54" s="704"/>
      <c r="DV54" s="691"/>
      <c r="DW54" s="692"/>
      <c r="DX54" s="692"/>
      <c r="DY54" s="692"/>
      <c r="DZ54" s="705"/>
      <c r="EA54" s="48"/>
    </row>
    <row r="55" spans="1:131" ht="26.25" customHeight="1" x14ac:dyDescent="0.2">
      <c r="A55" s="52">
        <v>28</v>
      </c>
      <c r="B55" s="691"/>
      <c r="C55" s="692"/>
      <c r="D55" s="692"/>
      <c r="E55" s="692"/>
      <c r="F55" s="692"/>
      <c r="G55" s="692"/>
      <c r="H55" s="692"/>
      <c r="I55" s="692"/>
      <c r="J55" s="692"/>
      <c r="K55" s="692"/>
      <c r="L55" s="692"/>
      <c r="M55" s="692"/>
      <c r="N55" s="692"/>
      <c r="O55" s="692"/>
      <c r="P55" s="693"/>
      <c r="Q55" s="740"/>
      <c r="R55" s="741"/>
      <c r="S55" s="741"/>
      <c r="T55" s="741"/>
      <c r="U55" s="741"/>
      <c r="V55" s="741"/>
      <c r="W55" s="741"/>
      <c r="X55" s="741"/>
      <c r="Y55" s="741"/>
      <c r="Z55" s="741"/>
      <c r="AA55" s="741"/>
      <c r="AB55" s="741"/>
      <c r="AC55" s="741"/>
      <c r="AD55" s="741"/>
      <c r="AE55" s="742"/>
      <c r="AF55" s="697"/>
      <c r="AG55" s="698"/>
      <c r="AH55" s="698"/>
      <c r="AI55" s="698"/>
      <c r="AJ55" s="699"/>
      <c r="AK55" s="743"/>
      <c r="AL55" s="741"/>
      <c r="AM55" s="741"/>
      <c r="AN55" s="741"/>
      <c r="AO55" s="741"/>
      <c r="AP55" s="741"/>
      <c r="AQ55" s="741"/>
      <c r="AR55" s="741"/>
      <c r="AS55" s="741"/>
      <c r="AT55" s="741"/>
      <c r="AU55" s="741"/>
      <c r="AV55" s="741"/>
      <c r="AW55" s="741"/>
      <c r="AX55" s="741"/>
      <c r="AY55" s="741"/>
      <c r="AZ55" s="744"/>
      <c r="BA55" s="744"/>
      <c r="BB55" s="744"/>
      <c r="BC55" s="744"/>
      <c r="BD55" s="744"/>
      <c r="BE55" s="701"/>
      <c r="BF55" s="701"/>
      <c r="BG55" s="701"/>
      <c r="BH55" s="701"/>
      <c r="BI55" s="702"/>
      <c r="BJ55" s="56"/>
      <c r="BK55" s="56"/>
      <c r="BL55" s="56"/>
      <c r="BM55" s="56"/>
      <c r="BN55" s="56"/>
      <c r="BO55" s="55"/>
      <c r="BP55" s="55"/>
      <c r="BQ55" s="52">
        <v>49</v>
      </c>
      <c r="BR55" s="72"/>
      <c r="BS55" s="691"/>
      <c r="BT55" s="692"/>
      <c r="BU55" s="692"/>
      <c r="BV55" s="692"/>
      <c r="BW55" s="692"/>
      <c r="BX55" s="692"/>
      <c r="BY55" s="692"/>
      <c r="BZ55" s="692"/>
      <c r="CA55" s="692"/>
      <c r="CB55" s="692"/>
      <c r="CC55" s="692"/>
      <c r="CD55" s="692"/>
      <c r="CE55" s="692"/>
      <c r="CF55" s="692"/>
      <c r="CG55" s="693"/>
      <c r="CH55" s="703"/>
      <c r="CI55" s="698"/>
      <c r="CJ55" s="698"/>
      <c r="CK55" s="698"/>
      <c r="CL55" s="704"/>
      <c r="CM55" s="703"/>
      <c r="CN55" s="698"/>
      <c r="CO55" s="698"/>
      <c r="CP55" s="698"/>
      <c r="CQ55" s="704"/>
      <c r="CR55" s="703"/>
      <c r="CS55" s="698"/>
      <c r="CT55" s="698"/>
      <c r="CU55" s="698"/>
      <c r="CV55" s="704"/>
      <c r="CW55" s="703"/>
      <c r="CX55" s="698"/>
      <c r="CY55" s="698"/>
      <c r="CZ55" s="698"/>
      <c r="DA55" s="704"/>
      <c r="DB55" s="703"/>
      <c r="DC55" s="698"/>
      <c r="DD55" s="698"/>
      <c r="DE55" s="698"/>
      <c r="DF55" s="704"/>
      <c r="DG55" s="703"/>
      <c r="DH55" s="698"/>
      <c r="DI55" s="698"/>
      <c r="DJ55" s="698"/>
      <c r="DK55" s="704"/>
      <c r="DL55" s="703"/>
      <c r="DM55" s="698"/>
      <c r="DN55" s="698"/>
      <c r="DO55" s="698"/>
      <c r="DP55" s="704"/>
      <c r="DQ55" s="703"/>
      <c r="DR55" s="698"/>
      <c r="DS55" s="698"/>
      <c r="DT55" s="698"/>
      <c r="DU55" s="704"/>
      <c r="DV55" s="691"/>
      <c r="DW55" s="692"/>
      <c r="DX55" s="692"/>
      <c r="DY55" s="692"/>
      <c r="DZ55" s="705"/>
      <c r="EA55" s="48"/>
    </row>
    <row r="56" spans="1:131" ht="26.25" customHeight="1" x14ac:dyDescent="0.2">
      <c r="A56" s="52">
        <v>29</v>
      </c>
      <c r="B56" s="691"/>
      <c r="C56" s="692"/>
      <c r="D56" s="692"/>
      <c r="E56" s="692"/>
      <c r="F56" s="692"/>
      <c r="G56" s="692"/>
      <c r="H56" s="692"/>
      <c r="I56" s="692"/>
      <c r="J56" s="692"/>
      <c r="K56" s="692"/>
      <c r="L56" s="692"/>
      <c r="M56" s="692"/>
      <c r="N56" s="692"/>
      <c r="O56" s="692"/>
      <c r="P56" s="693"/>
      <c r="Q56" s="740"/>
      <c r="R56" s="741"/>
      <c r="S56" s="741"/>
      <c r="T56" s="741"/>
      <c r="U56" s="741"/>
      <c r="V56" s="741"/>
      <c r="W56" s="741"/>
      <c r="X56" s="741"/>
      <c r="Y56" s="741"/>
      <c r="Z56" s="741"/>
      <c r="AA56" s="741"/>
      <c r="AB56" s="741"/>
      <c r="AC56" s="741"/>
      <c r="AD56" s="741"/>
      <c r="AE56" s="742"/>
      <c r="AF56" s="697"/>
      <c r="AG56" s="698"/>
      <c r="AH56" s="698"/>
      <c r="AI56" s="698"/>
      <c r="AJ56" s="699"/>
      <c r="AK56" s="743"/>
      <c r="AL56" s="741"/>
      <c r="AM56" s="741"/>
      <c r="AN56" s="741"/>
      <c r="AO56" s="741"/>
      <c r="AP56" s="741"/>
      <c r="AQ56" s="741"/>
      <c r="AR56" s="741"/>
      <c r="AS56" s="741"/>
      <c r="AT56" s="741"/>
      <c r="AU56" s="741"/>
      <c r="AV56" s="741"/>
      <c r="AW56" s="741"/>
      <c r="AX56" s="741"/>
      <c r="AY56" s="741"/>
      <c r="AZ56" s="744"/>
      <c r="BA56" s="744"/>
      <c r="BB56" s="744"/>
      <c r="BC56" s="744"/>
      <c r="BD56" s="744"/>
      <c r="BE56" s="701"/>
      <c r="BF56" s="701"/>
      <c r="BG56" s="701"/>
      <c r="BH56" s="701"/>
      <c r="BI56" s="702"/>
      <c r="BJ56" s="56"/>
      <c r="BK56" s="56"/>
      <c r="BL56" s="56"/>
      <c r="BM56" s="56"/>
      <c r="BN56" s="56"/>
      <c r="BO56" s="55"/>
      <c r="BP56" s="55"/>
      <c r="BQ56" s="52">
        <v>50</v>
      </c>
      <c r="BR56" s="72"/>
      <c r="BS56" s="691"/>
      <c r="BT56" s="692"/>
      <c r="BU56" s="692"/>
      <c r="BV56" s="692"/>
      <c r="BW56" s="692"/>
      <c r="BX56" s="692"/>
      <c r="BY56" s="692"/>
      <c r="BZ56" s="692"/>
      <c r="CA56" s="692"/>
      <c r="CB56" s="692"/>
      <c r="CC56" s="692"/>
      <c r="CD56" s="692"/>
      <c r="CE56" s="692"/>
      <c r="CF56" s="692"/>
      <c r="CG56" s="693"/>
      <c r="CH56" s="703"/>
      <c r="CI56" s="698"/>
      <c r="CJ56" s="698"/>
      <c r="CK56" s="698"/>
      <c r="CL56" s="704"/>
      <c r="CM56" s="703"/>
      <c r="CN56" s="698"/>
      <c r="CO56" s="698"/>
      <c r="CP56" s="698"/>
      <c r="CQ56" s="704"/>
      <c r="CR56" s="703"/>
      <c r="CS56" s="698"/>
      <c r="CT56" s="698"/>
      <c r="CU56" s="698"/>
      <c r="CV56" s="704"/>
      <c r="CW56" s="703"/>
      <c r="CX56" s="698"/>
      <c r="CY56" s="698"/>
      <c r="CZ56" s="698"/>
      <c r="DA56" s="704"/>
      <c r="DB56" s="703"/>
      <c r="DC56" s="698"/>
      <c r="DD56" s="698"/>
      <c r="DE56" s="698"/>
      <c r="DF56" s="704"/>
      <c r="DG56" s="703"/>
      <c r="DH56" s="698"/>
      <c r="DI56" s="698"/>
      <c r="DJ56" s="698"/>
      <c r="DK56" s="704"/>
      <c r="DL56" s="703"/>
      <c r="DM56" s="698"/>
      <c r="DN56" s="698"/>
      <c r="DO56" s="698"/>
      <c r="DP56" s="704"/>
      <c r="DQ56" s="703"/>
      <c r="DR56" s="698"/>
      <c r="DS56" s="698"/>
      <c r="DT56" s="698"/>
      <c r="DU56" s="704"/>
      <c r="DV56" s="691"/>
      <c r="DW56" s="692"/>
      <c r="DX56" s="692"/>
      <c r="DY56" s="692"/>
      <c r="DZ56" s="705"/>
      <c r="EA56" s="48"/>
    </row>
    <row r="57" spans="1:131" ht="26.25" customHeight="1" x14ac:dyDescent="0.2">
      <c r="A57" s="52">
        <v>30</v>
      </c>
      <c r="B57" s="691"/>
      <c r="C57" s="692"/>
      <c r="D57" s="692"/>
      <c r="E57" s="692"/>
      <c r="F57" s="692"/>
      <c r="G57" s="692"/>
      <c r="H57" s="692"/>
      <c r="I57" s="692"/>
      <c r="J57" s="692"/>
      <c r="K57" s="692"/>
      <c r="L57" s="692"/>
      <c r="M57" s="692"/>
      <c r="N57" s="692"/>
      <c r="O57" s="692"/>
      <c r="P57" s="693"/>
      <c r="Q57" s="740"/>
      <c r="R57" s="741"/>
      <c r="S57" s="741"/>
      <c r="T57" s="741"/>
      <c r="U57" s="741"/>
      <c r="V57" s="741"/>
      <c r="W57" s="741"/>
      <c r="X57" s="741"/>
      <c r="Y57" s="741"/>
      <c r="Z57" s="741"/>
      <c r="AA57" s="741"/>
      <c r="AB57" s="741"/>
      <c r="AC57" s="741"/>
      <c r="AD57" s="741"/>
      <c r="AE57" s="742"/>
      <c r="AF57" s="697"/>
      <c r="AG57" s="698"/>
      <c r="AH57" s="698"/>
      <c r="AI57" s="698"/>
      <c r="AJ57" s="699"/>
      <c r="AK57" s="743"/>
      <c r="AL57" s="741"/>
      <c r="AM57" s="741"/>
      <c r="AN57" s="741"/>
      <c r="AO57" s="741"/>
      <c r="AP57" s="741"/>
      <c r="AQ57" s="741"/>
      <c r="AR57" s="741"/>
      <c r="AS57" s="741"/>
      <c r="AT57" s="741"/>
      <c r="AU57" s="741"/>
      <c r="AV57" s="741"/>
      <c r="AW57" s="741"/>
      <c r="AX57" s="741"/>
      <c r="AY57" s="741"/>
      <c r="AZ57" s="744"/>
      <c r="BA57" s="744"/>
      <c r="BB57" s="744"/>
      <c r="BC57" s="744"/>
      <c r="BD57" s="744"/>
      <c r="BE57" s="701"/>
      <c r="BF57" s="701"/>
      <c r="BG57" s="701"/>
      <c r="BH57" s="701"/>
      <c r="BI57" s="702"/>
      <c r="BJ57" s="56"/>
      <c r="BK57" s="56"/>
      <c r="BL57" s="56"/>
      <c r="BM57" s="56"/>
      <c r="BN57" s="56"/>
      <c r="BO57" s="55"/>
      <c r="BP57" s="55"/>
      <c r="BQ57" s="52">
        <v>51</v>
      </c>
      <c r="BR57" s="72"/>
      <c r="BS57" s="691"/>
      <c r="BT57" s="692"/>
      <c r="BU57" s="692"/>
      <c r="BV57" s="692"/>
      <c r="BW57" s="692"/>
      <c r="BX57" s="692"/>
      <c r="BY57" s="692"/>
      <c r="BZ57" s="692"/>
      <c r="CA57" s="692"/>
      <c r="CB57" s="692"/>
      <c r="CC57" s="692"/>
      <c r="CD57" s="692"/>
      <c r="CE57" s="692"/>
      <c r="CF57" s="692"/>
      <c r="CG57" s="693"/>
      <c r="CH57" s="703"/>
      <c r="CI57" s="698"/>
      <c r="CJ57" s="698"/>
      <c r="CK57" s="698"/>
      <c r="CL57" s="704"/>
      <c r="CM57" s="703"/>
      <c r="CN57" s="698"/>
      <c r="CO57" s="698"/>
      <c r="CP57" s="698"/>
      <c r="CQ57" s="704"/>
      <c r="CR57" s="703"/>
      <c r="CS57" s="698"/>
      <c r="CT57" s="698"/>
      <c r="CU57" s="698"/>
      <c r="CV57" s="704"/>
      <c r="CW57" s="703"/>
      <c r="CX57" s="698"/>
      <c r="CY57" s="698"/>
      <c r="CZ57" s="698"/>
      <c r="DA57" s="704"/>
      <c r="DB57" s="703"/>
      <c r="DC57" s="698"/>
      <c r="DD57" s="698"/>
      <c r="DE57" s="698"/>
      <c r="DF57" s="704"/>
      <c r="DG57" s="703"/>
      <c r="DH57" s="698"/>
      <c r="DI57" s="698"/>
      <c r="DJ57" s="698"/>
      <c r="DK57" s="704"/>
      <c r="DL57" s="703"/>
      <c r="DM57" s="698"/>
      <c r="DN57" s="698"/>
      <c r="DO57" s="698"/>
      <c r="DP57" s="704"/>
      <c r="DQ57" s="703"/>
      <c r="DR57" s="698"/>
      <c r="DS57" s="698"/>
      <c r="DT57" s="698"/>
      <c r="DU57" s="704"/>
      <c r="DV57" s="691"/>
      <c r="DW57" s="692"/>
      <c r="DX57" s="692"/>
      <c r="DY57" s="692"/>
      <c r="DZ57" s="705"/>
      <c r="EA57" s="48"/>
    </row>
    <row r="58" spans="1:131" ht="26.25" customHeight="1" x14ac:dyDescent="0.2">
      <c r="A58" s="52">
        <v>31</v>
      </c>
      <c r="B58" s="691"/>
      <c r="C58" s="692"/>
      <c r="D58" s="692"/>
      <c r="E58" s="692"/>
      <c r="F58" s="692"/>
      <c r="G58" s="692"/>
      <c r="H58" s="692"/>
      <c r="I58" s="692"/>
      <c r="J58" s="692"/>
      <c r="K58" s="692"/>
      <c r="L58" s="692"/>
      <c r="M58" s="692"/>
      <c r="N58" s="692"/>
      <c r="O58" s="692"/>
      <c r="P58" s="693"/>
      <c r="Q58" s="740"/>
      <c r="R58" s="741"/>
      <c r="S58" s="741"/>
      <c r="T58" s="741"/>
      <c r="U58" s="741"/>
      <c r="V58" s="741"/>
      <c r="W58" s="741"/>
      <c r="X58" s="741"/>
      <c r="Y58" s="741"/>
      <c r="Z58" s="741"/>
      <c r="AA58" s="741"/>
      <c r="AB58" s="741"/>
      <c r="AC58" s="741"/>
      <c r="AD58" s="741"/>
      <c r="AE58" s="742"/>
      <c r="AF58" s="697"/>
      <c r="AG58" s="698"/>
      <c r="AH58" s="698"/>
      <c r="AI58" s="698"/>
      <c r="AJ58" s="699"/>
      <c r="AK58" s="743"/>
      <c r="AL58" s="741"/>
      <c r="AM58" s="741"/>
      <c r="AN58" s="741"/>
      <c r="AO58" s="741"/>
      <c r="AP58" s="741"/>
      <c r="AQ58" s="741"/>
      <c r="AR58" s="741"/>
      <c r="AS58" s="741"/>
      <c r="AT58" s="741"/>
      <c r="AU58" s="741"/>
      <c r="AV58" s="741"/>
      <c r="AW58" s="741"/>
      <c r="AX58" s="741"/>
      <c r="AY58" s="741"/>
      <c r="AZ58" s="744"/>
      <c r="BA58" s="744"/>
      <c r="BB58" s="744"/>
      <c r="BC58" s="744"/>
      <c r="BD58" s="744"/>
      <c r="BE58" s="701"/>
      <c r="BF58" s="701"/>
      <c r="BG58" s="701"/>
      <c r="BH58" s="701"/>
      <c r="BI58" s="702"/>
      <c r="BJ58" s="56"/>
      <c r="BK58" s="56"/>
      <c r="BL58" s="56"/>
      <c r="BM58" s="56"/>
      <c r="BN58" s="56"/>
      <c r="BO58" s="55"/>
      <c r="BP58" s="55"/>
      <c r="BQ58" s="52">
        <v>52</v>
      </c>
      <c r="BR58" s="72"/>
      <c r="BS58" s="691"/>
      <c r="BT58" s="692"/>
      <c r="BU58" s="692"/>
      <c r="BV58" s="692"/>
      <c r="BW58" s="692"/>
      <c r="BX58" s="692"/>
      <c r="BY58" s="692"/>
      <c r="BZ58" s="692"/>
      <c r="CA58" s="692"/>
      <c r="CB58" s="692"/>
      <c r="CC58" s="692"/>
      <c r="CD58" s="692"/>
      <c r="CE58" s="692"/>
      <c r="CF58" s="692"/>
      <c r="CG58" s="693"/>
      <c r="CH58" s="703"/>
      <c r="CI58" s="698"/>
      <c r="CJ58" s="698"/>
      <c r="CK58" s="698"/>
      <c r="CL58" s="704"/>
      <c r="CM58" s="703"/>
      <c r="CN58" s="698"/>
      <c r="CO58" s="698"/>
      <c r="CP58" s="698"/>
      <c r="CQ58" s="704"/>
      <c r="CR58" s="703"/>
      <c r="CS58" s="698"/>
      <c r="CT58" s="698"/>
      <c r="CU58" s="698"/>
      <c r="CV58" s="704"/>
      <c r="CW58" s="703"/>
      <c r="CX58" s="698"/>
      <c r="CY58" s="698"/>
      <c r="CZ58" s="698"/>
      <c r="DA58" s="704"/>
      <c r="DB58" s="703"/>
      <c r="DC58" s="698"/>
      <c r="DD58" s="698"/>
      <c r="DE58" s="698"/>
      <c r="DF58" s="704"/>
      <c r="DG58" s="703"/>
      <c r="DH58" s="698"/>
      <c r="DI58" s="698"/>
      <c r="DJ58" s="698"/>
      <c r="DK58" s="704"/>
      <c r="DL58" s="703"/>
      <c r="DM58" s="698"/>
      <c r="DN58" s="698"/>
      <c r="DO58" s="698"/>
      <c r="DP58" s="704"/>
      <c r="DQ58" s="703"/>
      <c r="DR58" s="698"/>
      <c r="DS58" s="698"/>
      <c r="DT58" s="698"/>
      <c r="DU58" s="704"/>
      <c r="DV58" s="691"/>
      <c r="DW58" s="692"/>
      <c r="DX58" s="692"/>
      <c r="DY58" s="692"/>
      <c r="DZ58" s="705"/>
      <c r="EA58" s="48"/>
    </row>
    <row r="59" spans="1:131" ht="26.25" customHeight="1" x14ac:dyDescent="0.2">
      <c r="A59" s="52">
        <v>32</v>
      </c>
      <c r="B59" s="691"/>
      <c r="C59" s="692"/>
      <c r="D59" s="692"/>
      <c r="E59" s="692"/>
      <c r="F59" s="692"/>
      <c r="G59" s="692"/>
      <c r="H59" s="692"/>
      <c r="I59" s="692"/>
      <c r="J59" s="692"/>
      <c r="K59" s="692"/>
      <c r="L59" s="692"/>
      <c r="M59" s="692"/>
      <c r="N59" s="692"/>
      <c r="O59" s="692"/>
      <c r="P59" s="693"/>
      <c r="Q59" s="740"/>
      <c r="R59" s="741"/>
      <c r="S59" s="741"/>
      <c r="T59" s="741"/>
      <c r="U59" s="741"/>
      <c r="V59" s="741"/>
      <c r="W59" s="741"/>
      <c r="X59" s="741"/>
      <c r="Y59" s="741"/>
      <c r="Z59" s="741"/>
      <c r="AA59" s="741"/>
      <c r="AB59" s="741"/>
      <c r="AC59" s="741"/>
      <c r="AD59" s="741"/>
      <c r="AE59" s="742"/>
      <c r="AF59" s="697"/>
      <c r="AG59" s="698"/>
      <c r="AH59" s="698"/>
      <c r="AI59" s="698"/>
      <c r="AJ59" s="699"/>
      <c r="AK59" s="743"/>
      <c r="AL59" s="741"/>
      <c r="AM59" s="741"/>
      <c r="AN59" s="741"/>
      <c r="AO59" s="741"/>
      <c r="AP59" s="741"/>
      <c r="AQ59" s="741"/>
      <c r="AR59" s="741"/>
      <c r="AS59" s="741"/>
      <c r="AT59" s="741"/>
      <c r="AU59" s="741"/>
      <c r="AV59" s="741"/>
      <c r="AW59" s="741"/>
      <c r="AX59" s="741"/>
      <c r="AY59" s="741"/>
      <c r="AZ59" s="744"/>
      <c r="BA59" s="744"/>
      <c r="BB59" s="744"/>
      <c r="BC59" s="744"/>
      <c r="BD59" s="744"/>
      <c r="BE59" s="701"/>
      <c r="BF59" s="701"/>
      <c r="BG59" s="701"/>
      <c r="BH59" s="701"/>
      <c r="BI59" s="702"/>
      <c r="BJ59" s="56"/>
      <c r="BK59" s="56"/>
      <c r="BL59" s="56"/>
      <c r="BM59" s="56"/>
      <c r="BN59" s="56"/>
      <c r="BO59" s="55"/>
      <c r="BP59" s="55"/>
      <c r="BQ59" s="52">
        <v>53</v>
      </c>
      <c r="BR59" s="72"/>
      <c r="BS59" s="691"/>
      <c r="BT59" s="692"/>
      <c r="BU59" s="692"/>
      <c r="BV59" s="692"/>
      <c r="BW59" s="692"/>
      <c r="BX59" s="692"/>
      <c r="BY59" s="692"/>
      <c r="BZ59" s="692"/>
      <c r="CA59" s="692"/>
      <c r="CB59" s="692"/>
      <c r="CC59" s="692"/>
      <c r="CD59" s="692"/>
      <c r="CE59" s="692"/>
      <c r="CF59" s="692"/>
      <c r="CG59" s="693"/>
      <c r="CH59" s="703"/>
      <c r="CI59" s="698"/>
      <c r="CJ59" s="698"/>
      <c r="CK59" s="698"/>
      <c r="CL59" s="704"/>
      <c r="CM59" s="703"/>
      <c r="CN59" s="698"/>
      <c r="CO59" s="698"/>
      <c r="CP59" s="698"/>
      <c r="CQ59" s="704"/>
      <c r="CR59" s="703"/>
      <c r="CS59" s="698"/>
      <c r="CT59" s="698"/>
      <c r="CU59" s="698"/>
      <c r="CV59" s="704"/>
      <c r="CW59" s="703"/>
      <c r="CX59" s="698"/>
      <c r="CY59" s="698"/>
      <c r="CZ59" s="698"/>
      <c r="DA59" s="704"/>
      <c r="DB59" s="703"/>
      <c r="DC59" s="698"/>
      <c r="DD59" s="698"/>
      <c r="DE59" s="698"/>
      <c r="DF59" s="704"/>
      <c r="DG59" s="703"/>
      <c r="DH59" s="698"/>
      <c r="DI59" s="698"/>
      <c r="DJ59" s="698"/>
      <c r="DK59" s="704"/>
      <c r="DL59" s="703"/>
      <c r="DM59" s="698"/>
      <c r="DN59" s="698"/>
      <c r="DO59" s="698"/>
      <c r="DP59" s="704"/>
      <c r="DQ59" s="703"/>
      <c r="DR59" s="698"/>
      <c r="DS59" s="698"/>
      <c r="DT59" s="698"/>
      <c r="DU59" s="704"/>
      <c r="DV59" s="691"/>
      <c r="DW59" s="692"/>
      <c r="DX59" s="692"/>
      <c r="DY59" s="692"/>
      <c r="DZ59" s="705"/>
      <c r="EA59" s="48"/>
    </row>
    <row r="60" spans="1:131" ht="26.25" customHeight="1" x14ac:dyDescent="0.2">
      <c r="A60" s="52">
        <v>33</v>
      </c>
      <c r="B60" s="691"/>
      <c r="C60" s="692"/>
      <c r="D60" s="692"/>
      <c r="E60" s="692"/>
      <c r="F60" s="692"/>
      <c r="G60" s="692"/>
      <c r="H60" s="692"/>
      <c r="I60" s="692"/>
      <c r="J60" s="692"/>
      <c r="K60" s="692"/>
      <c r="L60" s="692"/>
      <c r="M60" s="692"/>
      <c r="N60" s="692"/>
      <c r="O60" s="692"/>
      <c r="P60" s="693"/>
      <c r="Q60" s="740"/>
      <c r="R60" s="741"/>
      <c r="S60" s="741"/>
      <c r="T60" s="741"/>
      <c r="U60" s="741"/>
      <c r="V60" s="741"/>
      <c r="W60" s="741"/>
      <c r="X60" s="741"/>
      <c r="Y60" s="741"/>
      <c r="Z60" s="741"/>
      <c r="AA60" s="741"/>
      <c r="AB60" s="741"/>
      <c r="AC60" s="741"/>
      <c r="AD60" s="741"/>
      <c r="AE60" s="742"/>
      <c r="AF60" s="697"/>
      <c r="AG60" s="698"/>
      <c r="AH60" s="698"/>
      <c r="AI60" s="698"/>
      <c r="AJ60" s="699"/>
      <c r="AK60" s="743"/>
      <c r="AL60" s="741"/>
      <c r="AM60" s="741"/>
      <c r="AN60" s="741"/>
      <c r="AO60" s="741"/>
      <c r="AP60" s="741"/>
      <c r="AQ60" s="741"/>
      <c r="AR60" s="741"/>
      <c r="AS60" s="741"/>
      <c r="AT60" s="741"/>
      <c r="AU60" s="741"/>
      <c r="AV60" s="741"/>
      <c r="AW60" s="741"/>
      <c r="AX60" s="741"/>
      <c r="AY60" s="741"/>
      <c r="AZ60" s="744"/>
      <c r="BA60" s="744"/>
      <c r="BB60" s="744"/>
      <c r="BC60" s="744"/>
      <c r="BD60" s="744"/>
      <c r="BE60" s="701"/>
      <c r="BF60" s="701"/>
      <c r="BG60" s="701"/>
      <c r="BH60" s="701"/>
      <c r="BI60" s="702"/>
      <c r="BJ60" s="56"/>
      <c r="BK60" s="56"/>
      <c r="BL60" s="56"/>
      <c r="BM60" s="56"/>
      <c r="BN60" s="56"/>
      <c r="BO60" s="55"/>
      <c r="BP60" s="55"/>
      <c r="BQ60" s="52">
        <v>54</v>
      </c>
      <c r="BR60" s="72"/>
      <c r="BS60" s="691"/>
      <c r="BT60" s="692"/>
      <c r="BU60" s="692"/>
      <c r="BV60" s="692"/>
      <c r="BW60" s="692"/>
      <c r="BX60" s="692"/>
      <c r="BY60" s="692"/>
      <c r="BZ60" s="692"/>
      <c r="CA60" s="692"/>
      <c r="CB60" s="692"/>
      <c r="CC60" s="692"/>
      <c r="CD60" s="692"/>
      <c r="CE60" s="692"/>
      <c r="CF60" s="692"/>
      <c r="CG60" s="693"/>
      <c r="CH60" s="703"/>
      <c r="CI60" s="698"/>
      <c r="CJ60" s="698"/>
      <c r="CK60" s="698"/>
      <c r="CL60" s="704"/>
      <c r="CM60" s="703"/>
      <c r="CN60" s="698"/>
      <c r="CO60" s="698"/>
      <c r="CP60" s="698"/>
      <c r="CQ60" s="704"/>
      <c r="CR60" s="703"/>
      <c r="CS60" s="698"/>
      <c r="CT60" s="698"/>
      <c r="CU60" s="698"/>
      <c r="CV60" s="704"/>
      <c r="CW60" s="703"/>
      <c r="CX60" s="698"/>
      <c r="CY60" s="698"/>
      <c r="CZ60" s="698"/>
      <c r="DA60" s="704"/>
      <c r="DB60" s="703"/>
      <c r="DC60" s="698"/>
      <c r="DD60" s="698"/>
      <c r="DE60" s="698"/>
      <c r="DF60" s="704"/>
      <c r="DG60" s="703"/>
      <c r="DH60" s="698"/>
      <c r="DI60" s="698"/>
      <c r="DJ60" s="698"/>
      <c r="DK60" s="704"/>
      <c r="DL60" s="703"/>
      <c r="DM60" s="698"/>
      <c r="DN60" s="698"/>
      <c r="DO60" s="698"/>
      <c r="DP60" s="704"/>
      <c r="DQ60" s="703"/>
      <c r="DR60" s="698"/>
      <c r="DS60" s="698"/>
      <c r="DT60" s="698"/>
      <c r="DU60" s="704"/>
      <c r="DV60" s="691"/>
      <c r="DW60" s="692"/>
      <c r="DX60" s="692"/>
      <c r="DY60" s="692"/>
      <c r="DZ60" s="705"/>
      <c r="EA60" s="48"/>
    </row>
    <row r="61" spans="1:131" ht="26.25" customHeight="1" x14ac:dyDescent="0.2">
      <c r="A61" s="52">
        <v>34</v>
      </c>
      <c r="B61" s="691"/>
      <c r="C61" s="692"/>
      <c r="D61" s="692"/>
      <c r="E61" s="692"/>
      <c r="F61" s="692"/>
      <c r="G61" s="692"/>
      <c r="H61" s="692"/>
      <c r="I61" s="692"/>
      <c r="J61" s="692"/>
      <c r="K61" s="692"/>
      <c r="L61" s="692"/>
      <c r="M61" s="692"/>
      <c r="N61" s="692"/>
      <c r="O61" s="692"/>
      <c r="P61" s="693"/>
      <c r="Q61" s="740"/>
      <c r="R61" s="741"/>
      <c r="S61" s="741"/>
      <c r="T61" s="741"/>
      <c r="U61" s="741"/>
      <c r="V61" s="741"/>
      <c r="W61" s="741"/>
      <c r="X61" s="741"/>
      <c r="Y61" s="741"/>
      <c r="Z61" s="741"/>
      <c r="AA61" s="741"/>
      <c r="AB61" s="741"/>
      <c r="AC61" s="741"/>
      <c r="AD61" s="741"/>
      <c r="AE61" s="742"/>
      <c r="AF61" s="697"/>
      <c r="AG61" s="698"/>
      <c r="AH61" s="698"/>
      <c r="AI61" s="698"/>
      <c r="AJ61" s="699"/>
      <c r="AK61" s="743"/>
      <c r="AL61" s="741"/>
      <c r="AM61" s="741"/>
      <c r="AN61" s="741"/>
      <c r="AO61" s="741"/>
      <c r="AP61" s="741"/>
      <c r="AQ61" s="741"/>
      <c r="AR61" s="741"/>
      <c r="AS61" s="741"/>
      <c r="AT61" s="741"/>
      <c r="AU61" s="741"/>
      <c r="AV61" s="741"/>
      <c r="AW61" s="741"/>
      <c r="AX61" s="741"/>
      <c r="AY61" s="741"/>
      <c r="AZ61" s="744"/>
      <c r="BA61" s="744"/>
      <c r="BB61" s="744"/>
      <c r="BC61" s="744"/>
      <c r="BD61" s="744"/>
      <c r="BE61" s="701"/>
      <c r="BF61" s="701"/>
      <c r="BG61" s="701"/>
      <c r="BH61" s="701"/>
      <c r="BI61" s="702"/>
      <c r="BJ61" s="56"/>
      <c r="BK61" s="56"/>
      <c r="BL61" s="56"/>
      <c r="BM61" s="56"/>
      <c r="BN61" s="56"/>
      <c r="BO61" s="55"/>
      <c r="BP61" s="55"/>
      <c r="BQ61" s="52">
        <v>55</v>
      </c>
      <c r="BR61" s="72"/>
      <c r="BS61" s="691"/>
      <c r="BT61" s="692"/>
      <c r="BU61" s="692"/>
      <c r="BV61" s="692"/>
      <c r="BW61" s="692"/>
      <c r="BX61" s="692"/>
      <c r="BY61" s="692"/>
      <c r="BZ61" s="692"/>
      <c r="CA61" s="692"/>
      <c r="CB61" s="692"/>
      <c r="CC61" s="692"/>
      <c r="CD61" s="692"/>
      <c r="CE61" s="692"/>
      <c r="CF61" s="692"/>
      <c r="CG61" s="693"/>
      <c r="CH61" s="703"/>
      <c r="CI61" s="698"/>
      <c r="CJ61" s="698"/>
      <c r="CK61" s="698"/>
      <c r="CL61" s="704"/>
      <c r="CM61" s="703"/>
      <c r="CN61" s="698"/>
      <c r="CO61" s="698"/>
      <c r="CP61" s="698"/>
      <c r="CQ61" s="704"/>
      <c r="CR61" s="703"/>
      <c r="CS61" s="698"/>
      <c r="CT61" s="698"/>
      <c r="CU61" s="698"/>
      <c r="CV61" s="704"/>
      <c r="CW61" s="703"/>
      <c r="CX61" s="698"/>
      <c r="CY61" s="698"/>
      <c r="CZ61" s="698"/>
      <c r="DA61" s="704"/>
      <c r="DB61" s="703"/>
      <c r="DC61" s="698"/>
      <c r="DD61" s="698"/>
      <c r="DE61" s="698"/>
      <c r="DF61" s="704"/>
      <c r="DG61" s="703"/>
      <c r="DH61" s="698"/>
      <c r="DI61" s="698"/>
      <c r="DJ61" s="698"/>
      <c r="DK61" s="704"/>
      <c r="DL61" s="703"/>
      <c r="DM61" s="698"/>
      <c r="DN61" s="698"/>
      <c r="DO61" s="698"/>
      <c r="DP61" s="704"/>
      <c r="DQ61" s="703"/>
      <c r="DR61" s="698"/>
      <c r="DS61" s="698"/>
      <c r="DT61" s="698"/>
      <c r="DU61" s="704"/>
      <c r="DV61" s="691"/>
      <c r="DW61" s="692"/>
      <c r="DX61" s="692"/>
      <c r="DY61" s="692"/>
      <c r="DZ61" s="705"/>
      <c r="EA61" s="48"/>
    </row>
    <row r="62" spans="1:131" ht="26.25" customHeight="1" x14ac:dyDescent="0.2">
      <c r="A62" s="52">
        <v>35</v>
      </c>
      <c r="B62" s="691"/>
      <c r="C62" s="692"/>
      <c r="D62" s="692"/>
      <c r="E62" s="692"/>
      <c r="F62" s="692"/>
      <c r="G62" s="692"/>
      <c r="H62" s="692"/>
      <c r="I62" s="692"/>
      <c r="J62" s="692"/>
      <c r="K62" s="692"/>
      <c r="L62" s="692"/>
      <c r="M62" s="692"/>
      <c r="N62" s="692"/>
      <c r="O62" s="692"/>
      <c r="P62" s="693"/>
      <c r="Q62" s="740"/>
      <c r="R62" s="741"/>
      <c r="S62" s="741"/>
      <c r="T62" s="741"/>
      <c r="U62" s="741"/>
      <c r="V62" s="741"/>
      <c r="W62" s="741"/>
      <c r="X62" s="741"/>
      <c r="Y62" s="741"/>
      <c r="Z62" s="741"/>
      <c r="AA62" s="741"/>
      <c r="AB62" s="741"/>
      <c r="AC62" s="741"/>
      <c r="AD62" s="741"/>
      <c r="AE62" s="742"/>
      <c r="AF62" s="697"/>
      <c r="AG62" s="698"/>
      <c r="AH62" s="698"/>
      <c r="AI62" s="698"/>
      <c r="AJ62" s="699"/>
      <c r="AK62" s="743"/>
      <c r="AL62" s="741"/>
      <c r="AM62" s="741"/>
      <c r="AN62" s="741"/>
      <c r="AO62" s="741"/>
      <c r="AP62" s="741"/>
      <c r="AQ62" s="741"/>
      <c r="AR62" s="741"/>
      <c r="AS62" s="741"/>
      <c r="AT62" s="741"/>
      <c r="AU62" s="741"/>
      <c r="AV62" s="741"/>
      <c r="AW62" s="741"/>
      <c r="AX62" s="741"/>
      <c r="AY62" s="741"/>
      <c r="AZ62" s="744"/>
      <c r="BA62" s="744"/>
      <c r="BB62" s="744"/>
      <c r="BC62" s="744"/>
      <c r="BD62" s="744"/>
      <c r="BE62" s="701"/>
      <c r="BF62" s="701"/>
      <c r="BG62" s="701"/>
      <c r="BH62" s="701"/>
      <c r="BI62" s="702"/>
      <c r="BJ62" s="745" t="s">
        <v>475</v>
      </c>
      <c r="BK62" s="706"/>
      <c r="BL62" s="706"/>
      <c r="BM62" s="706"/>
      <c r="BN62" s="707"/>
      <c r="BO62" s="55"/>
      <c r="BP62" s="55"/>
      <c r="BQ62" s="52">
        <v>56</v>
      </c>
      <c r="BR62" s="72"/>
      <c r="BS62" s="691"/>
      <c r="BT62" s="692"/>
      <c r="BU62" s="692"/>
      <c r="BV62" s="692"/>
      <c r="BW62" s="692"/>
      <c r="BX62" s="692"/>
      <c r="BY62" s="692"/>
      <c r="BZ62" s="692"/>
      <c r="CA62" s="692"/>
      <c r="CB62" s="692"/>
      <c r="CC62" s="692"/>
      <c r="CD62" s="692"/>
      <c r="CE62" s="692"/>
      <c r="CF62" s="692"/>
      <c r="CG62" s="693"/>
      <c r="CH62" s="703"/>
      <c r="CI62" s="698"/>
      <c r="CJ62" s="698"/>
      <c r="CK62" s="698"/>
      <c r="CL62" s="704"/>
      <c r="CM62" s="703"/>
      <c r="CN62" s="698"/>
      <c r="CO62" s="698"/>
      <c r="CP62" s="698"/>
      <c r="CQ62" s="704"/>
      <c r="CR62" s="703"/>
      <c r="CS62" s="698"/>
      <c r="CT62" s="698"/>
      <c r="CU62" s="698"/>
      <c r="CV62" s="704"/>
      <c r="CW62" s="703"/>
      <c r="CX62" s="698"/>
      <c r="CY62" s="698"/>
      <c r="CZ62" s="698"/>
      <c r="DA62" s="704"/>
      <c r="DB62" s="703"/>
      <c r="DC62" s="698"/>
      <c r="DD62" s="698"/>
      <c r="DE62" s="698"/>
      <c r="DF62" s="704"/>
      <c r="DG62" s="703"/>
      <c r="DH62" s="698"/>
      <c r="DI62" s="698"/>
      <c r="DJ62" s="698"/>
      <c r="DK62" s="704"/>
      <c r="DL62" s="703"/>
      <c r="DM62" s="698"/>
      <c r="DN62" s="698"/>
      <c r="DO62" s="698"/>
      <c r="DP62" s="704"/>
      <c r="DQ62" s="703"/>
      <c r="DR62" s="698"/>
      <c r="DS62" s="698"/>
      <c r="DT62" s="698"/>
      <c r="DU62" s="704"/>
      <c r="DV62" s="691"/>
      <c r="DW62" s="692"/>
      <c r="DX62" s="692"/>
      <c r="DY62" s="692"/>
      <c r="DZ62" s="705"/>
      <c r="EA62" s="48"/>
    </row>
    <row r="63" spans="1:131" ht="26.25" customHeight="1" x14ac:dyDescent="0.2">
      <c r="A63" s="53" t="s">
        <v>253</v>
      </c>
      <c r="B63" s="708" t="s">
        <v>383</v>
      </c>
      <c r="C63" s="709"/>
      <c r="D63" s="709"/>
      <c r="E63" s="709"/>
      <c r="F63" s="709"/>
      <c r="G63" s="709"/>
      <c r="H63" s="709"/>
      <c r="I63" s="709"/>
      <c r="J63" s="709"/>
      <c r="K63" s="709"/>
      <c r="L63" s="709"/>
      <c r="M63" s="709"/>
      <c r="N63" s="709"/>
      <c r="O63" s="709"/>
      <c r="P63" s="710"/>
      <c r="Q63" s="746"/>
      <c r="R63" s="717"/>
      <c r="S63" s="717"/>
      <c r="T63" s="717"/>
      <c r="U63" s="717"/>
      <c r="V63" s="717"/>
      <c r="W63" s="717"/>
      <c r="X63" s="717"/>
      <c r="Y63" s="717"/>
      <c r="Z63" s="717"/>
      <c r="AA63" s="717"/>
      <c r="AB63" s="717"/>
      <c r="AC63" s="717"/>
      <c r="AD63" s="717"/>
      <c r="AE63" s="747"/>
      <c r="AF63" s="714">
        <v>12792</v>
      </c>
      <c r="AG63" s="712"/>
      <c r="AH63" s="712"/>
      <c r="AI63" s="712"/>
      <c r="AJ63" s="715"/>
      <c r="AK63" s="716"/>
      <c r="AL63" s="717"/>
      <c r="AM63" s="717"/>
      <c r="AN63" s="717"/>
      <c r="AO63" s="717"/>
      <c r="AP63" s="712"/>
      <c r="AQ63" s="712"/>
      <c r="AR63" s="712"/>
      <c r="AS63" s="712"/>
      <c r="AT63" s="712"/>
      <c r="AU63" s="712">
        <v>12963</v>
      </c>
      <c r="AV63" s="712"/>
      <c r="AW63" s="712"/>
      <c r="AX63" s="712"/>
      <c r="AY63" s="712"/>
      <c r="AZ63" s="748"/>
      <c r="BA63" s="748"/>
      <c r="BB63" s="748"/>
      <c r="BC63" s="748"/>
      <c r="BD63" s="748"/>
      <c r="BE63" s="718"/>
      <c r="BF63" s="718"/>
      <c r="BG63" s="718"/>
      <c r="BH63" s="718"/>
      <c r="BI63" s="719"/>
      <c r="BJ63" s="720" t="s">
        <v>200</v>
      </c>
      <c r="BK63" s="721"/>
      <c r="BL63" s="721"/>
      <c r="BM63" s="721"/>
      <c r="BN63" s="722"/>
      <c r="BO63" s="55"/>
      <c r="BP63" s="55"/>
      <c r="BQ63" s="52">
        <v>57</v>
      </c>
      <c r="BR63" s="72"/>
      <c r="BS63" s="691"/>
      <c r="BT63" s="692"/>
      <c r="BU63" s="692"/>
      <c r="BV63" s="692"/>
      <c r="BW63" s="692"/>
      <c r="BX63" s="692"/>
      <c r="BY63" s="692"/>
      <c r="BZ63" s="692"/>
      <c r="CA63" s="692"/>
      <c r="CB63" s="692"/>
      <c r="CC63" s="692"/>
      <c r="CD63" s="692"/>
      <c r="CE63" s="692"/>
      <c r="CF63" s="692"/>
      <c r="CG63" s="693"/>
      <c r="CH63" s="703"/>
      <c r="CI63" s="698"/>
      <c r="CJ63" s="698"/>
      <c r="CK63" s="698"/>
      <c r="CL63" s="704"/>
      <c r="CM63" s="703"/>
      <c r="CN63" s="698"/>
      <c r="CO63" s="698"/>
      <c r="CP63" s="698"/>
      <c r="CQ63" s="704"/>
      <c r="CR63" s="703"/>
      <c r="CS63" s="698"/>
      <c r="CT63" s="698"/>
      <c r="CU63" s="698"/>
      <c r="CV63" s="704"/>
      <c r="CW63" s="703"/>
      <c r="CX63" s="698"/>
      <c r="CY63" s="698"/>
      <c r="CZ63" s="698"/>
      <c r="DA63" s="704"/>
      <c r="DB63" s="703"/>
      <c r="DC63" s="698"/>
      <c r="DD63" s="698"/>
      <c r="DE63" s="698"/>
      <c r="DF63" s="704"/>
      <c r="DG63" s="703"/>
      <c r="DH63" s="698"/>
      <c r="DI63" s="698"/>
      <c r="DJ63" s="698"/>
      <c r="DK63" s="704"/>
      <c r="DL63" s="703"/>
      <c r="DM63" s="698"/>
      <c r="DN63" s="698"/>
      <c r="DO63" s="698"/>
      <c r="DP63" s="704"/>
      <c r="DQ63" s="703"/>
      <c r="DR63" s="698"/>
      <c r="DS63" s="698"/>
      <c r="DT63" s="698"/>
      <c r="DU63" s="704"/>
      <c r="DV63" s="691"/>
      <c r="DW63" s="692"/>
      <c r="DX63" s="692"/>
      <c r="DY63" s="692"/>
      <c r="DZ63" s="705"/>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1"/>
      <c r="BT64" s="692"/>
      <c r="BU64" s="692"/>
      <c r="BV64" s="692"/>
      <c r="BW64" s="692"/>
      <c r="BX64" s="692"/>
      <c r="BY64" s="692"/>
      <c r="BZ64" s="692"/>
      <c r="CA64" s="692"/>
      <c r="CB64" s="692"/>
      <c r="CC64" s="692"/>
      <c r="CD64" s="692"/>
      <c r="CE64" s="692"/>
      <c r="CF64" s="692"/>
      <c r="CG64" s="693"/>
      <c r="CH64" s="703"/>
      <c r="CI64" s="698"/>
      <c r="CJ64" s="698"/>
      <c r="CK64" s="698"/>
      <c r="CL64" s="704"/>
      <c r="CM64" s="703"/>
      <c r="CN64" s="698"/>
      <c r="CO64" s="698"/>
      <c r="CP64" s="698"/>
      <c r="CQ64" s="704"/>
      <c r="CR64" s="703"/>
      <c r="CS64" s="698"/>
      <c r="CT64" s="698"/>
      <c r="CU64" s="698"/>
      <c r="CV64" s="704"/>
      <c r="CW64" s="703"/>
      <c r="CX64" s="698"/>
      <c r="CY64" s="698"/>
      <c r="CZ64" s="698"/>
      <c r="DA64" s="704"/>
      <c r="DB64" s="703"/>
      <c r="DC64" s="698"/>
      <c r="DD64" s="698"/>
      <c r="DE64" s="698"/>
      <c r="DF64" s="704"/>
      <c r="DG64" s="703"/>
      <c r="DH64" s="698"/>
      <c r="DI64" s="698"/>
      <c r="DJ64" s="698"/>
      <c r="DK64" s="704"/>
      <c r="DL64" s="703"/>
      <c r="DM64" s="698"/>
      <c r="DN64" s="698"/>
      <c r="DO64" s="698"/>
      <c r="DP64" s="704"/>
      <c r="DQ64" s="703"/>
      <c r="DR64" s="698"/>
      <c r="DS64" s="698"/>
      <c r="DT64" s="698"/>
      <c r="DU64" s="704"/>
      <c r="DV64" s="691"/>
      <c r="DW64" s="692"/>
      <c r="DX64" s="692"/>
      <c r="DY64" s="692"/>
      <c r="DZ64" s="705"/>
      <c r="EA64" s="48"/>
    </row>
    <row r="65" spans="1:131" ht="26.25" customHeight="1" x14ac:dyDescent="0.2">
      <c r="A65" s="56" t="s">
        <v>460</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1"/>
      <c r="BT65" s="692"/>
      <c r="BU65" s="692"/>
      <c r="BV65" s="692"/>
      <c r="BW65" s="692"/>
      <c r="BX65" s="692"/>
      <c r="BY65" s="692"/>
      <c r="BZ65" s="692"/>
      <c r="CA65" s="692"/>
      <c r="CB65" s="692"/>
      <c r="CC65" s="692"/>
      <c r="CD65" s="692"/>
      <c r="CE65" s="692"/>
      <c r="CF65" s="692"/>
      <c r="CG65" s="693"/>
      <c r="CH65" s="703"/>
      <c r="CI65" s="698"/>
      <c r="CJ65" s="698"/>
      <c r="CK65" s="698"/>
      <c r="CL65" s="704"/>
      <c r="CM65" s="703"/>
      <c r="CN65" s="698"/>
      <c r="CO65" s="698"/>
      <c r="CP65" s="698"/>
      <c r="CQ65" s="704"/>
      <c r="CR65" s="703"/>
      <c r="CS65" s="698"/>
      <c r="CT65" s="698"/>
      <c r="CU65" s="698"/>
      <c r="CV65" s="704"/>
      <c r="CW65" s="703"/>
      <c r="CX65" s="698"/>
      <c r="CY65" s="698"/>
      <c r="CZ65" s="698"/>
      <c r="DA65" s="704"/>
      <c r="DB65" s="703"/>
      <c r="DC65" s="698"/>
      <c r="DD65" s="698"/>
      <c r="DE65" s="698"/>
      <c r="DF65" s="704"/>
      <c r="DG65" s="703"/>
      <c r="DH65" s="698"/>
      <c r="DI65" s="698"/>
      <c r="DJ65" s="698"/>
      <c r="DK65" s="704"/>
      <c r="DL65" s="703"/>
      <c r="DM65" s="698"/>
      <c r="DN65" s="698"/>
      <c r="DO65" s="698"/>
      <c r="DP65" s="704"/>
      <c r="DQ65" s="703"/>
      <c r="DR65" s="698"/>
      <c r="DS65" s="698"/>
      <c r="DT65" s="698"/>
      <c r="DU65" s="704"/>
      <c r="DV65" s="691"/>
      <c r="DW65" s="692"/>
      <c r="DX65" s="692"/>
      <c r="DY65" s="692"/>
      <c r="DZ65" s="705"/>
      <c r="EA65" s="48"/>
    </row>
    <row r="66" spans="1:131" ht="26.25" customHeight="1" x14ac:dyDescent="0.2">
      <c r="A66" s="677" t="s">
        <v>428</v>
      </c>
      <c r="B66" s="678"/>
      <c r="C66" s="678"/>
      <c r="D66" s="678"/>
      <c r="E66" s="678"/>
      <c r="F66" s="678"/>
      <c r="G66" s="678"/>
      <c r="H66" s="678"/>
      <c r="I66" s="678"/>
      <c r="J66" s="678"/>
      <c r="K66" s="678"/>
      <c r="L66" s="678"/>
      <c r="M66" s="678"/>
      <c r="N66" s="678"/>
      <c r="O66" s="678"/>
      <c r="P66" s="679"/>
      <c r="Q66" s="671" t="s">
        <v>463</v>
      </c>
      <c r="R66" s="672"/>
      <c r="S66" s="672"/>
      <c r="T66" s="672"/>
      <c r="U66" s="683"/>
      <c r="V66" s="671" t="s">
        <v>464</v>
      </c>
      <c r="W66" s="672"/>
      <c r="X66" s="672"/>
      <c r="Y66" s="672"/>
      <c r="Z66" s="683"/>
      <c r="AA66" s="671" t="s">
        <v>466</v>
      </c>
      <c r="AB66" s="672"/>
      <c r="AC66" s="672"/>
      <c r="AD66" s="672"/>
      <c r="AE66" s="683"/>
      <c r="AF66" s="982" t="s">
        <v>249</v>
      </c>
      <c r="AG66" s="977"/>
      <c r="AH66" s="977"/>
      <c r="AI66" s="977"/>
      <c r="AJ66" s="983"/>
      <c r="AK66" s="671" t="s">
        <v>396</v>
      </c>
      <c r="AL66" s="678"/>
      <c r="AM66" s="678"/>
      <c r="AN66" s="678"/>
      <c r="AO66" s="679"/>
      <c r="AP66" s="671" t="s">
        <v>362</v>
      </c>
      <c r="AQ66" s="672"/>
      <c r="AR66" s="672"/>
      <c r="AS66" s="672"/>
      <c r="AT66" s="683"/>
      <c r="AU66" s="671" t="s">
        <v>476</v>
      </c>
      <c r="AV66" s="672"/>
      <c r="AW66" s="672"/>
      <c r="AX66" s="672"/>
      <c r="AY66" s="683"/>
      <c r="AZ66" s="671" t="s">
        <v>454</v>
      </c>
      <c r="BA66" s="672"/>
      <c r="BB66" s="672"/>
      <c r="BC66" s="672"/>
      <c r="BD66" s="673"/>
      <c r="BE66" s="55"/>
      <c r="BF66" s="55"/>
      <c r="BG66" s="55"/>
      <c r="BH66" s="55"/>
      <c r="BI66" s="55"/>
      <c r="BJ66" s="55"/>
      <c r="BK66" s="55"/>
      <c r="BL66" s="55"/>
      <c r="BM66" s="55"/>
      <c r="BN66" s="55"/>
      <c r="BO66" s="55"/>
      <c r="BP66" s="55"/>
      <c r="BQ66" s="52">
        <v>60</v>
      </c>
      <c r="BR66" s="73"/>
      <c r="BS66" s="752"/>
      <c r="BT66" s="753"/>
      <c r="BU66" s="753"/>
      <c r="BV66" s="753"/>
      <c r="BW66" s="753"/>
      <c r="BX66" s="753"/>
      <c r="BY66" s="753"/>
      <c r="BZ66" s="753"/>
      <c r="CA66" s="753"/>
      <c r="CB66" s="753"/>
      <c r="CC66" s="753"/>
      <c r="CD66" s="753"/>
      <c r="CE66" s="753"/>
      <c r="CF66" s="753"/>
      <c r="CG66" s="754"/>
      <c r="CH66" s="749"/>
      <c r="CI66" s="750"/>
      <c r="CJ66" s="750"/>
      <c r="CK66" s="750"/>
      <c r="CL66" s="751"/>
      <c r="CM66" s="749"/>
      <c r="CN66" s="750"/>
      <c r="CO66" s="750"/>
      <c r="CP66" s="750"/>
      <c r="CQ66" s="751"/>
      <c r="CR66" s="749"/>
      <c r="CS66" s="750"/>
      <c r="CT66" s="750"/>
      <c r="CU66" s="750"/>
      <c r="CV66" s="751"/>
      <c r="CW66" s="749"/>
      <c r="CX66" s="750"/>
      <c r="CY66" s="750"/>
      <c r="CZ66" s="750"/>
      <c r="DA66" s="751"/>
      <c r="DB66" s="749"/>
      <c r="DC66" s="750"/>
      <c r="DD66" s="750"/>
      <c r="DE66" s="750"/>
      <c r="DF66" s="751"/>
      <c r="DG66" s="749"/>
      <c r="DH66" s="750"/>
      <c r="DI66" s="750"/>
      <c r="DJ66" s="750"/>
      <c r="DK66" s="751"/>
      <c r="DL66" s="749"/>
      <c r="DM66" s="750"/>
      <c r="DN66" s="750"/>
      <c r="DO66" s="750"/>
      <c r="DP66" s="751"/>
      <c r="DQ66" s="749"/>
      <c r="DR66" s="750"/>
      <c r="DS66" s="750"/>
      <c r="DT66" s="750"/>
      <c r="DU66" s="751"/>
      <c r="DV66" s="752"/>
      <c r="DW66" s="753"/>
      <c r="DX66" s="753"/>
      <c r="DY66" s="753"/>
      <c r="DZ66" s="755"/>
      <c r="EA66" s="48"/>
    </row>
    <row r="67" spans="1:131" ht="26.25" customHeight="1" x14ac:dyDescent="0.2">
      <c r="A67" s="680"/>
      <c r="B67" s="681"/>
      <c r="C67" s="681"/>
      <c r="D67" s="681"/>
      <c r="E67" s="681"/>
      <c r="F67" s="681"/>
      <c r="G67" s="681"/>
      <c r="H67" s="681"/>
      <c r="I67" s="681"/>
      <c r="J67" s="681"/>
      <c r="K67" s="681"/>
      <c r="L67" s="681"/>
      <c r="M67" s="681"/>
      <c r="N67" s="681"/>
      <c r="O67" s="681"/>
      <c r="P67" s="682"/>
      <c r="Q67" s="674"/>
      <c r="R67" s="675"/>
      <c r="S67" s="675"/>
      <c r="T67" s="675"/>
      <c r="U67" s="684"/>
      <c r="V67" s="674"/>
      <c r="W67" s="675"/>
      <c r="X67" s="675"/>
      <c r="Y67" s="675"/>
      <c r="Z67" s="684"/>
      <c r="AA67" s="674"/>
      <c r="AB67" s="675"/>
      <c r="AC67" s="675"/>
      <c r="AD67" s="675"/>
      <c r="AE67" s="684"/>
      <c r="AF67" s="984"/>
      <c r="AG67" s="980"/>
      <c r="AH67" s="980"/>
      <c r="AI67" s="980"/>
      <c r="AJ67" s="985"/>
      <c r="AK67" s="986"/>
      <c r="AL67" s="681"/>
      <c r="AM67" s="681"/>
      <c r="AN67" s="681"/>
      <c r="AO67" s="682"/>
      <c r="AP67" s="674"/>
      <c r="AQ67" s="675"/>
      <c r="AR67" s="675"/>
      <c r="AS67" s="675"/>
      <c r="AT67" s="684"/>
      <c r="AU67" s="674"/>
      <c r="AV67" s="675"/>
      <c r="AW67" s="675"/>
      <c r="AX67" s="675"/>
      <c r="AY67" s="684"/>
      <c r="AZ67" s="674"/>
      <c r="BA67" s="675"/>
      <c r="BB67" s="675"/>
      <c r="BC67" s="675"/>
      <c r="BD67" s="676"/>
      <c r="BE67" s="55"/>
      <c r="BF67" s="55"/>
      <c r="BG67" s="55"/>
      <c r="BH67" s="55"/>
      <c r="BI67" s="55"/>
      <c r="BJ67" s="55"/>
      <c r="BK67" s="55"/>
      <c r="BL67" s="55"/>
      <c r="BM67" s="55"/>
      <c r="BN67" s="55"/>
      <c r="BO67" s="55"/>
      <c r="BP67" s="55"/>
      <c r="BQ67" s="52">
        <v>61</v>
      </c>
      <c r="BR67" s="73"/>
      <c r="BS67" s="752"/>
      <c r="BT67" s="753"/>
      <c r="BU67" s="753"/>
      <c r="BV67" s="753"/>
      <c r="BW67" s="753"/>
      <c r="BX67" s="753"/>
      <c r="BY67" s="753"/>
      <c r="BZ67" s="753"/>
      <c r="CA67" s="753"/>
      <c r="CB67" s="753"/>
      <c r="CC67" s="753"/>
      <c r="CD67" s="753"/>
      <c r="CE67" s="753"/>
      <c r="CF67" s="753"/>
      <c r="CG67" s="754"/>
      <c r="CH67" s="749"/>
      <c r="CI67" s="750"/>
      <c r="CJ67" s="750"/>
      <c r="CK67" s="750"/>
      <c r="CL67" s="751"/>
      <c r="CM67" s="749"/>
      <c r="CN67" s="750"/>
      <c r="CO67" s="750"/>
      <c r="CP67" s="750"/>
      <c r="CQ67" s="751"/>
      <c r="CR67" s="749"/>
      <c r="CS67" s="750"/>
      <c r="CT67" s="750"/>
      <c r="CU67" s="750"/>
      <c r="CV67" s="751"/>
      <c r="CW67" s="749"/>
      <c r="CX67" s="750"/>
      <c r="CY67" s="750"/>
      <c r="CZ67" s="750"/>
      <c r="DA67" s="751"/>
      <c r="DB67" s="749"/>
      <c r="DC67" s="750"/>
      <c r="DD67" s="750"/>
      <c r="DE67" s="750"/>
      <c r="DF67" s="751"/>
      <c r="DG67" s="749"/>
      <c r="DH67" s="750"/>
      <c r="DI67" s="750"/>
      <c r="DJ67" s="750"/>
      <c r="DK67" s="751"/>
      <c r="DL67" s="749"/>
      <c r="DM67" s="750"/>
      <c r="DN67" s="750"/>
      <c r="DO67" s="750"/>
      <c r="DP67" s="751"/>
      <c r="DQ67" s="749"/>
      <c r="DR67" s="750"/>
      <c r="DS67" s="750"/>
      <c r="DT67" s="750"/>
      <c r="DU67" s="751"/>
      <c r="DV67" s="752"/>
      <c r="DW67" s="753"/>
      <c r="DX67" s="753"/>
      <c r="DY67" s="753"/>
      <c r="DZ67" s="755"/>
      <c r="EA67" s="48"/>
    </row>
    <row r="68" spans="1:131" ht="26.25" customHeight="1" x14ac:dyDescent="0.2">
      <c r="A68" s="51">
        <v>1</v>
      </c>
      <c r="B68" s="655" t="s">
        <v>515</v>
      </c>
      <c r="C68" s="656"/>
      <c r="D68" s="656"/>
      <c r="E68" s="656"/>
      <c r="F68" s="656"/>
      <c r="G68" s="656"/>
      <c r="H68" s="656"/>
      <c r="I68" s="656"/>
      <c r="J68" s="656"/>
      <c r="K68" s="656"/>
      <c r="L68" s="656"/>
      <c r="M68" s="656"/>
      <c r="N68" s="656"/>
      <c r="O68" s="656"/>
      <c r="P68" s="657"/>
      <c r="Q68" s="658">
        <v>3074</v>
      </c>
      <c r="R68" s="659"/>
      <c r="S68" s="659"/>
      <c r="T68" s="659"/>
      <c r="U68" s="659"/>
      <c r="V68" s="659">
        <v>2362</v>
      </c>
      <c r="W68" s="659"/>
      <c r="X68" s="659"/>
      <c r="Y68" s="659"/>
      <c r="Z68" s="659"/>
      <c r="AA68" s="659">
        <v>712</v>
      </c>
      <c r="AB68" s="659"/>
      <c r="AC68" s="659"/>
      <c r="AD68" s="659"/>
      <c r="AE68" s="659"/>
      <c r="AF68" s="659" t="s">
        <v>548</v>
      </c>
      <c r="AG68" s="659"/>
      <c r="AH68" s="659"/>
      <c r="AI68" s="659"/>
      <c r="AJ68" s="659"/>
      <c r="AK68" s="659" t="s">
        <v>548</v>
      </c>
      <c r="AL68" s="659"/>
      <c r="AM68" s="659"/>
      <c r="AN68" s="659"/>
      <c r="AO68" s="659"/>
      <c r="AP68" s="659">
        <v>3470</v>
      </c>
      <c r="AQ68" s="659"/>
      <c r="AR68" s="659"/>
      <c r="AS68" s="659"/>
      <c r="AT68" s="659"/>
      <c r="AU68" s="659" t="s">
        <v>548</v>
      </c>
      <c r="AV68" s="659"/>
      <c r="AW68" s="659"/>
      <c r="AX68" s="659"/>
      <c r="AY68" s="659"/>
      <c r="AZ68" s="665"/>
      <c r="BA68" s="665"/>
      <c r="BB68" s="665"/>
      <c r="BC68" s="665"/>
      <c r="BD68" s="666"/>
      <c r="BE68" s="55"/>
      <c r="BF68" s="55"/>
      <c r="BG68" s="55"/>
      <c r="BH68" s="55"/>
      <c r="BI68" s="55"/>
      <c r="BJ68" s="55"/>
      <c r="BK68" s="55"/>
      <c r="BL68" s="55"/>
      <c r="BM68" s="55"/>
      <c r="BN68" s="55"/>
      <c r="BO68" s="55"/>
      <c r="BP68" s="55"/>
      <c r="BQ68" s="52">
        <v>62</v>
      </c>
      <c r="BR68" s="73"/>
      <c r="BS68" s="752"/>
      <c r="BT68" s="753"/>
      <c r="BU68" s="753"/>
      <c r="BV68" s="753"/>
      <c r="BW68" s="753"/>
      <c r="BX68" s="753"/>
      <c r="BY68" s="753"/>
      <c r="BZ68" s="753"/>
      <c r="CA68" s="753"/>
      <c r="CB68" s="753"/>
      <c r="CC68" s="753"/>
      <c r="CD68" s="753"/>
      <c r="CE68" s="753"/>
      <c r="CF68" s="753"/>
      <c r="CG68" s="754"/>
      <c r="CH68" s="749"/>
      <c r="CI68" s="750"/>
      <c r="CJ68" s="750"/>
      <c r="CK68" s="750"/>
      <c r="CL68" s="751"/>
      <c r="CM68" s="749"/>
      <c r="CN68" s="750"/>
      <c r="CO68" s="750"/>
      <c r="CP68" s="750"/>
      <c r="CQ68" s="751"/>
      <c r="CR68" s="749"/>
      <c r="CS68" s="750"/>
      <c r="CT68" s="750"/>
      <c r="CU68" s="750"/>
      <c r="CV68" s="751"/>
      <c r="CW68" s="749"/>
      <c r="CX68" s="750"/>
      <c r="CY68" s="750"/>
      <c r="CZ68" s="750"/>
      <c r="DA68" s="751"/>
      <c r="DB68" s="749"/>
      <c r="DC68" s="750"/>
      <c r="DD68" s="750"/>
      <c r="DE68" s="750"/>
      <c r="DF68" s="751"/>
      <c r="DG68" s="749"/>
      <c r="DH68" s="750"/>
      <c r="DI68" s="750"/>
      <c r="DJ68" s="750"/>
      <c r="DK68" s="751"/>
      <c r="DL68" s="749"/>
      <c r="DM68" s="750"/>
      <c r="DN68" s="750"/>
      <c r="DO68" s="750"/>
      <c r="DP68" s="751"/>
      <c r="DQ68" s="749"/>
      <c r="DR68" s="750"/>
      <c r="DS68" s="750"/>
      <c r="DT68" s="750"/>
      <c r="DU68" s="751"/>
      <c r="DV68" s="752"/>
      <c r="DW68" s="753"/>
      <c r="DX68" s="753"/>
      <c r="DY68" s="753"/>
      <c r="DZ68" s="755"/>
      <c r="EA68" s="48"/>
    </row>
    <row r="69" spans="1:131" ht="26.25" customHeight="1" x14ac:dyDescent="0.2">
      <c r="A69" s="52">
        <v>2</v>
      </c>
      <c r="B69" s="691" t="s">
        <v>13</v>
      </c>
      <c r="C69" s="692"/>
      <c r="D69" s="692"/>
      <c r="E69" s="692"/>
      <c r="F69" s="692"/>
      <c r="G69" s="692"/>
      <c r="H69" s="692"/>
      <c r="I69" s="692"/>
      <c r="J69" s="692"/>
      <c r="K69" s="692"/>
      <c r="L69" s="692"/>
      <c r="M69" s="692"/>
      <c r="N69" s="692"/>
      <c r="O69" s="692"/>
      <c r="P69" s="693"/>
      <c r="Q69" s="694">
        <v>5940</v>
      </c>
      <c r="R69" s="695"/>
      <c r="S69" s="695"/>
      <c r="T69" s="695"/>
      <c r="U69" s="695"/>
      <c r="V69" s="695">
        <v>5894</v>
      </c>
      <c r="W69" s="695"/>
      <c r="X69" s="695"/>
      <c r="Y69" s="695"/>
      <c r="Z69" s="695"/>
      <c r="AA69" s="695">
        <v>47</v>
      </c>
      <c r="AB69" s="695"/>
      <c r="AC69" s="695"/>
      <c r="AD69" s="695"/>
      <c r="AE69" s="695"/>
      <c r="AF69" s="695">
        <v>47</v>
      </c>
      <c r="AG69" s="695"/>
      <c r="AH69" s="695"/>
      <c r="AI69" s="695"/>
      <c r="AJ69" s="695"/>
      <c r="AK69" s="695" t="s">
        <v>548</v>
      </c>
      <c r="AL69" s="695"/>
      <c r="AM69" s="695"/>
      <c r="AN69" s="695"/>
      <c r="AO69" s="695"/>
      <c r="AP69" s="695">
        <v>788</v>
      </c>
      <c r="AQ69" s="695"/>
      <c r="AR69" s="695"/>
      <c r="AS69" s="695"/>
      <c r="AT69" s="695"/>
      <c r="AU69" s="695">
        <v>656</v>
      </c>
      <c r="AV69" s="695"/>
      <c r="AW69" s="695"/>
      <c r="AX69" s="695"/>
      <c r="AY69" s="695"/>
      <c r="AZ69" s="701"/>
      <c r="BA69" s="701"/>
      <c r="BB69" s="701"/>
      <c r="BC69" s="701"/>
      <c r="BD69" s="702"/>
      <c r="BE69" s="55"/>
      <c r="BF69" s="55"/>
      <c r="BG69" s="55"/>
      <c r="BH69" s="55"/>
      <c r="BI69" s="55"/>
      <c r="BJ69" s="55"/>
      <c r="BK69" s="55"/>
      <c r="BL69" s="55"/>
      <c r="BM69" s="55"/>
      <c r="BN69" s="55"/>
      <c r="BO69" s="55"/>
      <c r="BP69" s="55"/>
      <c r="BQ69" s="52">
        <v>63</v>
      </c>
      <c r="BR69" s="73"/>
      <c r="BS69" s="752"/>
      <c r="BT69" s="753"/>
      <c r="BU69" s="753"/>
      <c r="BV69" s="753"/>
      <c r="BW69" s="753"/>
      <c r="BX69" s="753"/>
      <c r="BY69" s="753"/>
      <c r="BZ69" s="753"/>
      <c r="CA69" s="753"/>
      <c r="CB69" s="753"/>
      <c r="CC69" s="753"/>
      <c r="CD69" s="753"/>
      <c r="CE69" s="753"/>
      <c r="CF69" s="753"/>
      <c r="CG69" s="754"/>
      <c r="CH69" s="749"/>
      <c r="CI69" s="750"/>
      <c r="CJ69" s="750"/>
      <c r="CK69" s="750"/>
      <c r="CL69" s="751"/>
      <c r="CM69" s="749"/>
      <c r="CN69" s="750"/>
      <c r="CO69" s="750"/>
      <c r="CP69" s="750"/>
      <c r="CQ69" s="751"/>
      <c r="CR69" s="749"/>
      <c r="CS69" s="750"/>
      <c r="CT69" s="750"/>
      <c r="CU69" s="750"/>
      <c r="CV69" s="751"/>
      <c r="CW69" s="749"/>
      <c r="CX69" s="750"/>
      <c r="CY69" s="750"/>
      <c r="CZ69" s="750"/>
      <c r="DA69" s="751"/>
      <c r="DB69" s="749"/>
      <c r="DC69" s="750"/>
      <c r="DD69" s="750"/>
      <c r="DE69" s="750"/>
      <c r="DF69" s="751"/>
      <c r="DG69" s="749"/>
      <c r="DH69" s="750"/>
      <c r="DI69" s="750"/>
      <c r="DJ69" s="750"/>
      <c r="DK69" s="751"/>
      <c r="DL69" s="749"/>
      <c r="DM69" s="750"/>
      <c r="DN69" s="750"/>
      <c r="DO69" s="750"/>
      <c r="DP69" s="751"/>
      <c r="DQ69" s="749"/>
      <c r="DR69" s="750"/>
      <c r="DS69" s="750"/>
      <c r="DT69" s="750"/>
      <c r="DU69" s="751"/>
      <c r="DV69" s="752"/>
      <c r="DW69" s="753"/>
      <c r="DX69" s="753"/>
      <c r="DY69" s="753"/>
      <c r="DZ69" s="755"/>
      <c r="EA69" s="48"/>
    </row>
    <row r="70" spans="1:131" ht="26.25" customHeight="1" x14ac:dyDescent="0.2">
      <c r="A70" s="52">
        <v>3</v>
      </c>
      <c r="B70" s="691" t="s">
        <v>46</v>
      </c>
      <c r="C70" s="692"/>
      <c r="D70" s="692"/>
      <c r="E70" s="692"/>
      <c r="F70" s="692"/>
      <c r="G70" s="692"/>
      <c r="H70" s="692"/>
      <c r="I70" s="692"/>
      <c r="J70" s="692"/>
      <c r="K70" s="692"/>
      <c r="L70" s="692"/>
      <c r="M70" s="692"/>
      <c r="N70" s="692"/>
      <c r="O70" s="692"/>
      <c r="P70" s="693"/>
      <c r="Q70" s="694">
        <v>227</v>
      </c>
      <c r="R70" s="695"/>
      <c r="S70" s="695"/>
      <c r="T70" s="695"/>
      <c r="U70" s="695"/>
      <c r="V70" s="695">
        <v>199</v>
      </c>
      <c r="W70" s="695"/>
      <c r="X70" s="695"/>
      <c r="Y70" s="695"/>
      <c r="Z70" s="695"/>
      <c r="AA70" s="695">
        <v>28</v>
      </c>
      <c r="AB70" s="695"/>
      <c r="AC70" s="695"/>
      <c r="AD70" s="695"/>
      <c r="AE70" s="695"/>
      <c r="AF70" s="695">
        <v>28</v>
      </c>
      <c r="AG70" s="695"/>
      <c r="AH70" s="695"/>
      <c r="AI70" s="695"/>
      <c r="AJ70" s="695"/>
      <c r="AK70" s="695">
        <v>75</v>
      </c>
      <c r="AL70" s="695"/>
      <c r="AM70" s="695"/>
      <c r="AN70" s="695"/>
      <c r="AO70" s="695"/>
      <c r="AP70" s="695" t="s">
        <v>548</v>
      </c>
      <c r="AQ70" s="695"/>
      <c r="AR70" s="695"/>
      <c r="AS70" s="695"/>
      <c r="AT70" s="695"/>
      <c r="AU70" s="695" t="s">
        <v>548</v>
      </c>
      <c r="AV70" s="695"/>
      <c r="AW70" s="695"/>
      <c r="AX70" s="695"/>
      <c r="AY70" s="695"/>
      <c r="AZ70" s="701"/>
      <c r="BA70" s="701"/>
      <c r="BB70" s="701"/>
      <c r="BC70" s="701"/>
      <c r="BD70" s="702"/>
      <c r="BE70" s="55"/>
      <c r="BF70" s="55"/>
      <c r="BG70" s="55"/>
      <c r="BH70" s="55"/>
      <c r="BI70" s="55"/>
      <c r="BJ70" s="55"/>
      <c r="BK70" s="55"/>
      <c r="BL70" s="55"/>
      <c r="BM70" s="55"/>
      <c r="BN70" s="55"/>
      <c r="BO70" s="55"/>
      <c r="BP70" s="55"/>
      <c r="BQ70" s="52">
        <v>64</v>
      </c>
      <c r="BR70" s="73"/>
      <c r="BS70" s="752"/>
      <c r="BT70" s="753"/>
      <c r="BU70" s="753"/>
      <c r="BV70" s="753"/>
      <c r="BW70" s="753"/>
      <c r="BX70" s="753"/>
      <c r="BY70" s="753"/>
      <c r="BZ70" s="753"/>
      <c r="CA70" s="753"/>
      <c r="CB70" s="753"/>
      <c r="CC70" s="753"/>
      <c r="CD70" s="753"/>
      <c r="CE70" s="753"/>
      <c r="CF70" s="753"/>
      <c r="CG70" s="754"/>
      <c r="CH70" s="749"/>
      <c r="CI70" s="750"/>
      <c r="CJ70" s="750"/>
      <c r="CK70" s="750"/>
      <c r="CL70" s="751"/>
      <c r="CM70" s="749"/>
      <c r="CN70" s="750"/>
      <c r="CO70" s="750"/>
      <c r="CP70" s="750"/>
      <c r="CQ70" s="751"/>
      <c r="CR70" s="749"/>
      <c r="CS70" s="750"/>
      <c r="CT70" s="750"/>
      <c r="CU70" s="750"/>
      <c r="CV70" s="751"/>
      <c r="CW70" s="749"/>
      <c r="CX70" s="750"/>
      <c r="CY70" s="750"/>
      <c r="CZ70" s="750"/>
      <c r="DA70" s="751"/>
      <c r="DB70" s="749"/>
      <c r="DC70" s="750"/>
      <c r="DD70" s="750"/>
      <c r="DE70" s="750"/>
      <c r="DF70" s="751"/>
      <c r="DG70" s="749"/>
      <c r="DH70" s="750"/>
      <c r="DI70" s="750"/>
      <c r="DJ70" s="750"/>
      <c r="DK70" s="751"/>
      <c r="DL70" s="749"/>
      <c r="DM70" s="750"/>
      <c r="DN70" s="750"/>
      <c r="DO70" s="750"/>
      <c r="DP70" s="751"/>
      <c r="DQ70" s="749"/>
      <c r="DR70" s="750"/>
      <c r="DS70" s="750"/>
      <c r="DT70" s="750"/>
      <c r="DU70" s="751"/>
      <c r="DV70" s="752"/>
      <c r="DW70" s="753"/>
      <c r="DX70" s="753"/>
      <c r="DY70" s="753"/>
      <c r="DZ70" s="755"/>
      <c r="EA70" s="48"/>
    </row>
    <row r="71" spans="1:131" ht="26.25" customHeight="1" x14ac:dyDescent="0.2">
      <c r="A71" s="52">
        <v>4</v>
      </c>
      <c r="B71" s="691" t="s">
        <v>300</v>
      </c>
      <c r="C71" s="692"/>
      <c r="D71" s="692"/>
      <c r="E71" s="692"/>
      <c r="F71" s="692"/>
      <c r="G71" s="692"/>
      <c r="H71" s="692"/>
      <c r="I71" s="692"/>
      <c r="J71" s="692"/>
      <c r="K71" s="692"/>
      <c r="L71" s="692"/>
      <c r="M71" s="692"/>
      <c r="N71" s="692"/>
      <c r="O71" s="692"/>
      <c r="P71" s="693"/>
      <c r="Q71" s="694">
        <v>4539</v>
      </c>
      <c r="R71" s="695"/>
      <c r="S71" s="695"/>
      <c r="T71" s="695"/>
      <c r="U71" s="695"/>
      <c r="V71" s="695">
        <v>4239</v>
      </c>
      <c r="W71" s="695"/>
      <c r="X71" s="695"/>
      <c r="Y71" s="695"/>
      <c r="Z71" s="695"/>
      <c r="AA71" s="695">
        <v>300</v>
      </c>
      <c r="AB71" s="695"/>
      <c r="AC71" s="695"/>
      <c r="AD71" s="695"/>
      <c r="AE71" s="695"/>
      <c r="AF71" s="695">
        <v>300</v>
      </c>
      <c r="AG71" s="695"/>
      <c r="AH71" s="695"/>
      <c r="AI71" s="695"/>
      <c r="AJ71" s="695"/>
      <c r="AK71" s="695" t="s">
        <v>548</v>
      </c>
      <c r="AL71" s="695"/>
      <c r="AM71" s="695"/>
      <c r="AN71" s="695"/>
      <c r="AO71" s="695"/>
      <c r="AP71" s="695" t="s">
        <v>548</v>
      </c>
      <c r="AQ71" s="695"/>
      <c r="AR71" s="695"/>
      <c r="AS71" s="695"/>
      <c r="AT71" s="695"/>
      <c r="AU71" s="695" t="s">
        <v>548</v>
      </c>
      <c r="AV71" s="695"/>
      <c r="AW71" s="695"/>
      <c r="AX71" s="695"/>
      <c r="AY71" s="695"/>
      <c r="AZ71" s="701"/>
      <c r="BA71" s="701"/>
      <c r="BB71" s="701"/>
      <c r="BC71" s="701"/>
      <c r="BD71" s="702"/>
      <c r="BE71" s="55"/>
      <c r="BF71" s="55"/>
      <c r="BG71" s="55"/>
      <c r="BH71" s="55"/>
      <c r="BI71" s="55"/>
      <c r="BJ71" s="55"/>
      <c r="BK71" s="55"/>
      <c r="BL71" s="55"/>
      <c r="BM71" s="55"/>
      <c r="BN71" s="55"/>
      <c r="BO71" s="55"/>
      <c r="BP71" s="55"/>
      <c r="BQ71" s="52">
        <v>65</v>
      </c>
      <c r="BR71" s="73"/>
      <c r="BS71" s="752"/>
      <c r="BT71" s="753"/>
      <c r="BU71" s="753"/>
      <c r="BV71" s="753"/>
      <c r="BW71" s="753"/>
      <c r="BX71" s="753"/>
      <c r="BY71" s="753"/>
      <c r="BZ71" s="753"/>
      <c r="CA71" s="753"/>
      <c r="CB71" s="753"/>
      <c r="CC71" s="753"/>
      <c r="CD71" s="753"/>
      <c r="CE71" s="753"/>
      <c r="CF71" s="753"/>
      <c r="CG71" s="754"/>
      <c r="CH71" s="749"/>
      <c r="CI71" s="750"/>
      <c r="CJ71" s="750"/>
      <c r="CK71" s="750"/>
      <c r="CL71" s="751"/>
      <c r="CM71" s="749"/>
      <c r="CN71" s="750"/>
      <c r="CO71" s="750"/>
      <c r="CP71" s="750"/>
      <c r="CQ71" s="751"/>
      <c r="CR71" s="749"/>
      <c r="CS71" s="750"/>
      <c r="CT71" s="750"/>
      <c r="CU71" s="750"/>
      <c r="CV71" s="751"/>
      <c r="CW71" s="749"/>
      <c r="CX71" s="750"/>
      <c r="CY71" s="750"/>
      <c r="CZ71" s="750"/>
      <c r="DA71" s="751"/>
      <c r="DB71" s="749"/>
      <c r="DC71" s="750"/>
      <c r="DD71" s="750"/>
      <c r="DE71" s="750"/>
      <c r="DF71" s="751"/>
      <c r="DG71" s="749"/>
      <c r="DH71" s="750"/>
      <c r="DI71" s="750"/>
      <c r="DJ71" s="750"/>
      <c r="DK71" s="751"/>
      <c r="DL71" s="749"/>
      <c r="DM71" s="750"/>
      <c r="DN71" s="750"/>
      <c r="DO71" s="750"/>
      <c r="DP71" s="751"/>
      <c r="DQ71" s="749"/>
      <c r="DR71" s="750"/>
      <c r="DS71" s="750"/>
      <c r="DT71" s="750"/>
      <c r="DU71" s="751"/>
      <c r="DV71" s="752"/>
      <c r="DW71" s="753"/>
      <c r="DX71" s="753"/>
      <c r="DY71" s="753"/>
      <c r="DZ71" s="755"/>
      <c r="EA71" s="48"/>
    </row>
    <row r="72" spans="1:131" ht="26.25" customHeight="1" x14ac:dyDescent="0.2">
      <c r="A72" s="52">
        <v>5</v>
      </c>
      <c r="B72" s="691" t="s">
        <v>377</v>
      </c>
      <c r="C72" s="692"/>
      <c r="D72" s="692"/>
      <c r="E72" s="692"/>
      <c r="F72" s="692"/>
      <c r="G72" s="692"/>
      <c r="H72" s="692"/>
      <c r="I72" s="692"/>
      <c r="J72" s="692"/>
      <c r="K72" s="692"/>
      <c r="L72" s="692"/>
      <c r="M72" s="692"/>
      <c r="N72" s="692"/>
      <c r="O72" s="692"/>
      <c r="P72" s="693"/>
      <c r="Q72" s="694">
        <v>103</v>
      </c>
      <c r="R72" s="695"/>
      <c r="S72" s="695"/>
      <c r="T72" s="695"/>
      <c r="U72" s="695"/>
      <c r="V72" s="695">
        <v>91</v>
      </c>
      <c r="W72" s="695"/>
      <c r="X72" s="695"/>
      <c r="Y72" s="695"/>
      <c r="Z72" s="695"/>
      <c r="AA72" s="695">
        <v>11</v>
      </c>
      <c r="AB72" s="695"/>
      <c r="AC72" s="695"/>
      <c r="AD72" s="695"/>
      <c r="AE72" s="695"/>
      <c r="AF72" s="695">
        <v>11</v>
      </c>
      <c r="AG72" s="695"/>
      <c r="AH72" s="695"/>
      <c r="AI72" s="695"/>
      <c r="AJ72" s="695"/>
      <c r="AK72" s="695" t="s">
        <v>548</v>
      </c>
      <c r="AL72" s="695"/>
      <c r="AM72" s="695"/>
      <c r="AN72" s="695"/>
      <c r="AO72" s="695"/>
      <c r="AP72" s="695" t="s">
        <v>548</v>
      </c>
      <c r="AQ72" s="695"/>
      <c r="AR72" s="695"/>
      <c r="AS72" s="695"/>
      <c r="AT72" s="695"/>
      <c r="AU72" s="695" t="s">
        <v>548</v>
      </c>
      <c r="AV72" s="695"/>
      <c r="AW72" s="695"/>
      <c r="AX72" s="695"/>
      <c r="AY72" s="695"/>
      <c r="AZ72" s="701"/>
      <c r="BA72" s="701"/>
      <c r="BB72" s="701"/>
      <c r="BC72" s="701"/>
      <c r="BD72" s="702"/>
      <c r="BE72" s="55"/>
      <c r="BF72" s="55"/>
      <c r="BG72" s="55"/>
      <c r="BH72" s="55"/>
      <c r="BI72" s="55"/>
      <c r="BJ72" s="55"/>
      <c r="BK72" s="55"/>
      <c r="BL72" s="55"/>
      <c r="BM72" s="55"/>
      <c r="BN72" s="55"/>
      <c r="BO72" s="55"/>
      <c r="BP72" s="55"/>
      <c r="BQ72" s="52">
        <v>66</v>
      </c>
      <c r="BR72" s="73"/>
      <c r="BS72" s="752"/>
      <c r="BT72" s="753"/>
      <c r="BU72" s="753"/>
      <c r="BV72" s="753"/>
      <c r="BW72" s="753"/>
      <c r="BX72" s="753"/>
      <c r="BY72" s="753"/>
      <c r="BZ72" s="753"/>
      <c r="CA72" s="753"/>
      <c r="CB72" s="753"/>
      <c r="CC72" s="753"/>
      <c r="CD72" s="753"/>
      <c r="CE72" s="753"/>
      <c r="CF72" s="753"/>
      <c r="CG72" s="754"/>
      <c r="CH72" s="749"/>
      <c r="CI72" s="750"/>
      <c r="CJ72" s="750"/>
      <c r="CK72" s="750"/>
      <c r="CL72" s="751"/>
      <c r="CM72" s="749"/>
      <c r="CN72" s="750"/>
      <c r="CO72" s="750"/>
      <c r="CP72" s="750"/>
      <c r="CQ72" s="751"/>
      <c r="CR72" s="749"/>
      <c r="CS72" s="750"/>
      <c r="CT72" s="750"/>
      <c r="CU72" s="750"/>
      <c r="CV72" s="751"/>
      <c r="CW72" s="749"/>
      <c r="CX72" s="750"/>
      <c r="CY72" s="750"/>
      <c r="CZ72" s="750"/>
      <c r="DA72" s="751"/>
      <c r="DB72" s="749"/>
      <c r="DC72" s="750"/>
      <c r="DD72" s="750"/>
      <c r="DE72" s="750"/>
      <c r="DF72" s="751"/>
      <c r="DG72" s="749"/>
      <c r="DH72" s="750"/>
      <c r="DI72" s="750"/>
      <c r="DJ72" s="750"/>
      <c r="DK72" s="751"/>
      <c r="DL72" s="749"/>
      <c r="DM72" s="750"/>
      <c r="DN72" s="750"/>
      <c r="DO72" s="750"/>
      <c r="DP72" s="751"/>
      <c r="DQ72" s="749"/>
      <c r="DR72" s="750"/>
      <c r="DS72" s="750"/>
      <c r="DT72" s="750"/>
      <c r="DU72" s="751"/>
      <c r="DV72" s="752"/>
      <c r="DW72" s="753"/>
      <c r="DX72" s="753"/>
      <c r="DY72" s="753"/>
      <c r="DZ72" s="755"/>
      <c r="EA72" s="48"/>
    </row>
    <row r="73" spans="1:131" ht="26.25" customHeight="1" x14ac:dyDescent="0.2">
      <c r="A73" s="52">
        <v>6</v>
      </c>
      <c r="B73" s="691" t="s">
        <v>543</v>
      </c>
      <c r="C73" s="692"/>
      <c r="D73" s="692"/>
      <c r="E73" s="692"/>
      <c r="F73" s="692"/>
      <c r="G73" s="692"/>
      <c r="H73" s="692"/>
      <c r="I73" s="692"/>
      <c r="J73" s="692"/>
      <c r="K73" s="692"/>
      <c r="L73" s="692"/>
      <c r="M73" s="692"/>
      <c r="N73" s="692"/>
      <c r="O73" s="692"/>
      <c r="P73" s="693"/>
      <c r="Q73" s="694">
        <v>276838</v>
      </c>
      <c r="R73" s="695"/>
      <c r="S73" s="695"/>
      <c r="T73" s="695"/>
      <c r="U73" s="695"/>
      <c r="V73" s="695">
        <v>269931</v>
      </c>
      <c r="W73" s="695"/>
      <c r="X73" s="695"/>
      <c r="Y73" s="695"/>
      <c r="Z73" s="695"/>
      <c r="AA73" s="695">
        <v>6907</v>
      </c>
      <c r="AB73" s="695"/>
      <c r="AC73" s="695"/>
      <c r="AD73" s="695"/>
      <c r="AE73" s="695"/>
      <c r="AF73" s="695">
        <v>6907</v>
      </c>
      <c r="AG73" s="695"/>
      <c r="AH73" s="695"/>
      <c r="AI73" s="695"/>
      <c r="AJ73" s="695"/>
      <c r="AK73" s="695">
        <v>2277</v>
      </c>
      <c r="AL73" s="695"/>
      <c r="AM73" s="695"/>
      <c r="AN73" s="695"/>
      <c r="AO73" s="695"/>
      <c r="AP73" s="695" t="s">
        <v>548</v>
      </c>
      <c r="AQ73" s="695"/>
      <c r="AR73" s="695"/>
      <c r="AS73" s="695"/>
      <c r="AT73" s="695"/>
      <c r="AU73" s="695" t="s">
        <v>548</v>
      </c>
      <c r="AV73" s="695"/>
      <c r="AW73" s="695"/>
      <c r="AX73" s="695"/>
      <c r="AY73" s="695"/>
      <c r="AZ73" s="701"/>
      <c r="BA73" s="701"/>
      <c r="BB73" s="701"/>
      <c r="BC73" s="701"/>
      <c r="BD73" s="702"/>
      <c r="BE73" s="55"/>
      <c r="BF73" s="55"/>
      <c r="BG73" s="55"/>
      <c r="BH73" s="55"/>
      <c r="BI73" s="55"/>
      <c r="BJ73" s="55"/>
      <c r="BK73" s="55"/>
      <c r="BL73" s="55"/>
      <c r="BM73" s="55"/>
      <c r="BN73" s="55"/>
      <c r="BO73" s="55"/>
      <c r="BP73" s="55"/>
      <c r="BQ73" s="52">
        <v>67</v>
      </c>
      <c r="BR73" s="73"/>
      <c r="BS73" s="752"/>
      <c r="BT73" s="753"/>
      <c r="BU73" s="753"/>
      <c r="BV73" s="753"/>
      <c r="BW73" s="753"/>
      <c r="BX73" s="753"/>
      <c r="BY73" s="753"/>
      <c r="BZ73" s="753"/>
      <c r="CA73" s="753"/>
      <c r="CB73" s="753"/>
      <c r="CC73" s="753"/>
      <c r="CD73" s="753"/>
      <c r="CE73" s="753"/>
      <c r="CF73" s="753"/>
      <c r="CG73" s="754"/>
      <c r="CH73" s="749"/>
      <c r="CI73" s="750"/>
      <c r="CJ73" s="750"/>
      <c r="CK73" s="750"/>
      <c r="CL73" s="751"/>
      <c r="CM73" s="749"/>
      <c r="CN73" s="750"/>
      <c r="CO73" s="750"/>
      <c r="CP73" s="750"/>
      <c r="CQ73" s="751"/>
      <c r="CR73" s="749"/>
      <c r="CS73" s="750"/>
      <c r="CT73" s="750"/>
      <c r="CU73" s="750"/>
      <c r="CV73" s="751"/>
      <c r="CW73" s="749"/>
      <c r="CX73" s="750"/>
      <c r="CY73" s="750"/>
      <c r="CZ73" s="750"/>
      <c r="DA73" s="751"/>
      <c r="DB73" s="749"/>
      <c r="DC73" s="750"/>
      <c r="DD73" s="750"/>
      <c r="DE73" s="750"/>
      <c r="DF73" s="751"/>
      <c r="DG73" s="749"/>
      <c r="DH73" s="750"/>
      <c r="DI73" s="750"/>
      <c r="DJ73" s="750"/>
      <c r="DK73" s="751"/>
      <c r="DL73" s="749"/>
      <c r="DM73" s="750"/>
      <c r="DN73" s="750"/>
      <c r="DO73" s="750"/>
      <c r="DP73" s="751"/>
      <c r="DQ73" s="749"/>
      <c r="DR73" s="750"/>
      <c r="DS73" s="750"/>
      <c r="DT73" s="750"/>
      <c r="DU73" s="751"/>
      <c r="DV73" s="752"/>
      <c r="DW73" s="753"/>
      <c r="DX73" s="753"/>
      <c r="DY73" s="753"/>
      <c r="DZ73" s="755"/>
      <c r="EA73" s="48"/>
    </row>
    <row r="74" spans="1:131" ht="26.25" customHeight="1" x14ac:dyDescent="0.2">
      <c r="A74" s="52">
        <v>7</v>
      </c>
      <c r="B74" s="691" t="s">
        <v>223</v>
      </c>
      <c r="C74" s="692"/>
      <c r="D74" s="692"/>
      <c r="E74" s="692"/>
      <c r="F74" s="692"/>
      <c r="G74" s="692"/>
      <c r="H74" s="692"/>
      <c r="I74" s="692"/>
      <c r="J74" s="692"/>
      <c r="K74" s="692"/>
      <c r="L74" s="692"/>
      <c r="M74" s="692"/>
      <c r="N74" s="692"/>
      <c r="O74" s="692"/>
      <c r="P74" s="693"/>
      <c r="Q74" s="694">
        <v>2333</v>
      </c>
      <c r="R74" s="695"/>
      <c r="S74" s="695"/>
      <c r="T74" s="695"/>
      <c r="U74" s="695"/>
      <c r="V74" s="695">
        <v>2292</v>
      </c>
      <c r="W74" s="695"/>
      <c r="X74" s="695"/>
      <c r="Y74" s="695"/>
      <c r="Z74" s="695"/>
      <c r="AA74" s="695">
        <v>41</v>
      </c>
      <c r="AB74" s="695"/>
      <c r="AC74" s="695"/>
      <c r="AD74" s="695"/>
      <c r="AE74" s="695"/>
      <c r="AF74" s="695">
        <v>41</v>
      </c>
      <c r="AG74" s="695"/>
      <c r="AH74" s="695"/>
      <c r="AI74" s="695"/>
      <c r="AJ74" s="695"/>
      <c r="AK74" s="695">
        <v>15</v>
      </c>
      <c r="AL74" s="695"/>
      <c r="AM74" s="695"/>
      <c r="AN74" s="695"/>
      <c r="AO74" s="695"/>
      <c r="AP74" s="695">
        <v>1289</v>
      </c>
      <c r="AQ74" s="695"/>
      <c r="AR74" s="695"/>
      <c r="AS74" s="695"/>
      <c r="AT74" s="695"/>
      <c r="AU74" s="695">
        <v>288</v>
      </c>
      <c r="AV74" s="695"/>
      <c r="AW74" s="695"/>
      <c r="AX74" s="695"/>
      <c r="AY74" s="695"/>
      <c r="AZ74" s="701"/>
      <c r="BA74" s="701"/>
      <c r="BB74" s="701"/>
      <c r="BC74" s="701"/>
      <c r="BD74" s="702"/>
      <c r="BE74" s="55"/>
      <c r="BF74" s="55"/>
      <c r="BG74" s="55"/>
      <c r="BH74" s="55"/>
      <c r="BI74" s="55"/>
      <c r="BJ74" s="55"/>
      <c r="BK74" s="55"/>
      <c r="BL74" s="55"/>
      <c r="BM74" s="55"/>
      <c r="BN74" s="55"/>
      <c r="BO74" s="55"/>
      <c r="BP74" s="55"/>
      <c r="BQ74" s="52">
        <v>68</v>
      </c>
      <c r="BR74" s="73"/>
      <c r="BS74" s="752"/>
      <c r="BT74" s="753"/>
      <c r="BU74" s="753"/>
      <c r="BV74" s="753"/>
      <c r="BW74" s="753"/>
      <c r="BX74" s="753"/>
      <c r="BY74" s="753"/>
      <c r="BZ74" s="753"/>
      <c r="CA74" s="753"/>
      <c r="CB74" s="753"/>
      <c r="CC74" s="753"/>
      <c r="CD74" s="753"/>
      <c r="CE74" s="753"/>
      <c r="CF74" s="753"/>
      <c r="CG74" s="754"/>
      <c r="CH74" s="749"/>
      <c r="CI74" s="750"/>
      <c r="CJ74" s="750"/>
      <c r="CK74" s="750"/>
      <c r="CL74" s="751"/>
      <c r="CM74" s="749"/>
      <c r="CN74" s="750"/>
      <c r="CO74" s="750"/>
      <c r="CP74" s="750"/>
      <c r="CQ74" s="751"/>
      <c r="CR74" s="749"/>
      <c r="CS74" s="750"/>
      <c r="CT74" s="750"/>
      <c r="CU74" s="750"/>
      <c r="CV74" s="751"/>
      <c r="CW74" s="749"/>
      <c r="CX74" s="750"/>
      <c r="CY74" s="750"/>
      <c r="CZ74" s="750"/>
      <c r="DA74" s="751"/>
      <c r="DB74" s="749"/>
      <c r="DC74" s="750"/>
      <c r="DD74" s="750"/>
      <c r="DE74" s="750"/>
      <c r="DF74" s="751"/>
      <c r="DG74" s="749"/>
      <c r="DH74" s="750"/>
      <c r="DI74" s="750"/>
      <c r="DJ74" s="750"/>
      <c r="DK74" s="751"/>
      <c r="DL74" s="749"/>
      <c r="DM74" s="750"/>
      <c r="DN74" s="750"/>
      <c r="DO74" s="750"/>
      <c r="DP74" s="751"/>
      <c r="DQ74" s="749"/>
      <c r="DR74" s="750"/>
      <c r="DS74" s="750"/>
      <c r="DT74" s="750"/>
      <c r="DU74" s="751"/>
      <c r="DV74" s="752"/>
      <c r="DW74" s="753"/>
      <c r="DX74" s="753"/>
      <c r="DY74" s="753"/>
      <c r="DZ74" s="755"/>
      <c r="EA74" s="48"/>
    </row>
    <row r="75" spans="1:131" ht="26.25" customHeight="1" x14ac:dyDescent="0.2">
      <c r="A75" s="52">
        <v>8</v>
      </c>
      <c r="B75" s="691" t="s">
        <v>544</v>
      </c>
      <c r="C75" s="692"/>
      <c r="D75" s="692"/>
      <c r="E75" s="692"/>
      <c r="F75" s="692"/>
      <c r="G75" s="692"/>
      <c r="H75" s="692"/>
      <c r="I75" s="692"/>
      <c r="J75" s="692"/>
      <c r="K75" s="692"/>
      <c r="L75" s="692"/>
      <c r="M75" s="692"/>
      <c r="N75" s="692"/>
      <c r="O75" s="692"/>
      <c r="P75" s="693"/>
      <c r="Q75" s="703">
        <v>12062</v>
      </c>
      <c r="R75" s="698"/>
      <c r="S75" s="698"/>
      <c r="T75" s="698"/>
      <c r="U75" s="700"/>
      <c r="V75" s="696">
        <v>13476</v>
      </c>
      <c r="W75" s="698"/>
      <c r="X75" s="698"/>
      <c r="Y75" s="698"/>
      <c r="Z75" s="700"/>
      <c r="AA75" s="696">
        <v>-1415</v>
      </c>
      <c r="AB75" s="698"/>
      <c r="AC75" s="698"/>
      <c r="AD75" s="698"/>
      <c r="AE75" s="700"/>
      <c r="AF75" s="696">
        <v>1584</v>
      </c>
      <c r="AG75" s="698"/>
      <c r="AH75" s="698"/>
      <c r="AI75" s="698"/>
      <c r="AJ75" s="700"/>
      <c r="AK75" s="696" t="s">
        <v>548</v>
      </c>
      <c r="AL75" s="698"/>
      <c r="AM75" s="698"/>
      <c r="AN75" s="698"/>
      <c r="AO75" s="700"/>
      <c r="AP75" s="696">
        <v>14782</v>
      </c>
      <c r="AQ75" s="698"/>
      <c r="AR75" s="698"/>
      <c r="AS75" s="698"/>
      <c r="AT75" s="700"/>
      <c r="AU75" s="696">
        <v>445</v>
      </c>
      <c r="AV75" s="698"/>
      <c r="AW75" s="698"/>
      <c r="AX75" s="698"/>
      <c r="AY75" s="700"/>
      <c r="AZ75" s="701"/>
      <c r="BA75" s="701"/>
      <c r="BB75" s="701"/>
      <c r="BC75" s="701"/>
      <c r="BD75" s="702"/>
      <c r="BE75" s="55"/>
      <c r="BF75" s="55"/>
      <c r="BG75" s="55"/>
      <c r="BH75" s="55"/>
      <c r="BI75" s="55"/>
      <c r="BJ75" s="55"/>
      <c r="BK75" s="55"/>
      <c r="BL75" s="55"/>
      <c r="BM75" s="55"/>
      <c r="BN75" s="55"/>
      <c r="BO75" s="55"/>
      <c r="BP75" s="55"/>
      <c r="BQ75" s="52">
        <v>69</v>
      </c>
      <c r="BR75" s="73"/>
      <c r="BS75" s="752"/>
      <c r="BT75" s="753"/>
      <c r="BU75" s="753"/>
      <c r="BV75" s="753"/>
      <c r="BW75" s="753"/>
      <c r="BX75" s="753"/>
      <c r="BY75" s="753"/>
      <c r="BZ75" s="753"/>
      <c r="CA75" s="753"/>
      <c r="CB75" s="753"/>
      <c r="CC75" s="753"/>
      <c r="CD75" s="753"/>
      <c r="CE75" s="753"/>
      <c r="CF75" s="753"/>
      <c r="CG75" s="754"/>
      <c r="CH75" s="749"/>
      <c r="CI75" s="750"/>
      <c r="CJ75" s="750"/>
      <c r="CK75" s="750"/>
      <c r="CL75" s="751"/>
      <c r="CM75" s="749"/>
      <c r="CN75" s="750"/>
      <c r="CO75" s="750"/>
      <c r="CP75" s="750"/>
      <c r="CQ75" s="751"/>
      <c r="CR75" s="749"/>
      <c r="CS75" s="750"/>
      <c r="CT75" s="750"/>
      <c r="CU75" s="750"/>
      <c r="CV75" s="751"/>
      <c r="CW75" s="749"/>
      <c r="CX75" s="750"/>
      <c r="CY75" s="750"/>
      <c r="CZ75" s="750"/>
      <c r="DA75" s="751"/>
      <c r="DB75" s="749"/>
      <c r="DC75" s="750"/>
      <c r="DD75" s="750"/>
      <c r="DE75" s="750"/>
      <c r="DF75" s="751"/>
      <c r="DG75" s="749"/>
      <c r="DH75" s="750"/>
      <c r="DI75" s="750"/>
      <c r="DJ75" s="750"/>
      <c r="DK75" s="751"/>
      <c r="DL75" s="749"/>
      <c r="DM75" s="750"/>
      <c r="DN75" s="750"/>
      <c r="DO75" s="750"/>
      <c r="DP75" s="751"/>
      <c r="DQ75" s="749"/>
      <c r="DR75" s="750"/>
      <c r="DS75" s="750"/>
      <c r="DT75" s="750"/>
      <c r="DU75" s="751"/>
      <c r="DV75" s="752"/>
      <c r="DW75" s="753"/>
      <c r="DX75" s="753"/>
      <c r="DY75" s="753"/>
      <c r="DZ75" s="755"/>
      <c r="EA75" s="48"/>
    </row>
    <row r="76" spans="1:131" ht="26.25" customHeight="1" x14ac:dyDescent="0.2">
      <c r="A76" s="52">
        <v>9</v>
      </c>
      <c r="B76" s="691" t="s">
        <v>228</v>
      </c>
      <c r="C76" s="692"/>
      <c r="D76" s="692"/>
      <c r="E76" s="692"/>
      <c r="F76" s="692"/>
      <c r="G76" s="692"/>
      <c r="H76" s="692"/>
      <c r="I76" s="692"/>
      <c r="J76" s="692"/>
      <c r="K76" s="692"/>
      <c r="L76" s="692"/>
      <c r="M76" s="692"/>
      <c r="N76" s="692"/>
      <c r="O76" s="692"/>
      <c r="P76" s="693"/>
      <c r="Q76" s="703">
        <v>123</v>
      </c>
      <c r="R76" s="698"/>
      <c r="S76" s="698"/>
      <c r="T76" s="698"/>
      <c r="U76" s="700"/>
      <c r="V76" s="696">
        <v>251</v>
      </c>
      <c r="W76" s="698"/>
      <c r="X76" s="698"/>
      <c r="Y76" s="698"/>
      <c r="Z76" s="700"/>
      <c r="AA76" s="696">
        <v>-128</v>
      </c>
      <c r="AB76" s="698"/>
      <c r="AC76" s="698"/>
      <c r="AD76" s="698"/>
      <c r="AE76" s="700"/>
      <c r="AF76" s="696">
        <v>361</v>
      </c>
      <c r="AG76" s="698"/>
      <c r="AH76" s="698"/>
      <c r="AI76" s="698"/>
      <c r="AJ76" s="700"/>
      <c r="AK76" s="696" t="s">
        <v>548</v>
      </c>
      <c r="AL76" s="698"/>
      <c r="AM76" s="698"/>
      <c r="AN76" s="698"/>
      <c r="AO76" s="700"/>
      <c r="AP76" s="696" t="s">
        <v>548</v>
      </c>
      <c r="AQ76" s="698"/>
      <c r="AR76" s="698"/>
      <c r="AS76" s="698"/>
      <c r="AT76" s="700"/>
      <c r="AU76" s="696" t="s">
        <v>548</v>
      </c>
      <c r="AV76" s="698"/>
      <c r="AW76" s="698"/>
      <c r="AX76" s="698"/>
      <c r="AY76" s="700"/>
      <c r="AZ76" s="701"/>
      <c r="BA76" s="701"/>
      <c r="BB76" s="701"/>
      <c r="BC76" s="701"/>
      <c r="BD76" s="702"/>
      <c r="BE76" s="55"/>
      <c r="BF76" s="55"/>
      <c r="BG76" s="55"/>
      <c r="BH76" s="55"/>
      <c r="BI76" s="55"/>
      <c r="BJ76" s="55"/>
      <c r="BK76" s="55"/>
      <c r="BL76" s="55"/>
      <c r="BM76" s="55"/>
      <c r="BN76" s="55"/>
      <c r="BO76" s="55"/>
      <c r="BP76" s="55"/>
      <c r="BQ76" s="52">
        <v>70</v>
      </c>
      <c r="BR76" s="73"/>
      <c r="BS76" s="752"/>
      <c r="BT76" s="753"/>
      <c r="BU76" s="753"/>
      <c r="BV76" s="753"/>
      <c r="BW76" s="753"/>
      <c r="BX76" s="753"/>
      <c r="BY76" s="753"/>
      <c r="BZ76" s="753"/>
      <c r="CA76" s="753"/>
      <c r="CB76" s="753"/>
      <c r="CC76" s="753"/>
      <c r="CD76" s="753"/>
      <c r="CE76" s="753"/>
      <c r="CF76" s="753"/>
      <c r="CG76" s="754"/>
      <c r="CH76" s="749"/>
      <c r="CI76" s="750"/>
      <c r="CJ76" s="750"/>
      <c r="CK76" s="750"/>
      <c r="CL76" s="751"/>
      <c r="CM76" s="749"/>
      <c r="CN76" s="750"/>
      <c r="CO76" s="750"/>
      <c r="CP76" s="750"/>
      <c r="CQ76" s="751"/>
      <c r="CR76" s="749"/>
      <c r="CS76" s="750"/>
      <c r="CT76" s="750"/>
      <c r="CU76" s="750"/>
      <c r="CV76" s="751"/>
      <c r="CW76" s="749"/>
      <c r="CX76" s="750"/>
      <c r="CY76" s="750"/>
      <c r="CZ76" s="750"/>
      <c r="DA76" s="751"/>
      <c r="DB76" s="749"/>
      <c r="DC76" s="750"/>
      <c r="DD76" s="750"/>
      <c r="DE76" s="750"/>
      <c r="DF76" s="751"/>
      <c r="DG76" s="749"/>
      <c r="DH76" s="750"/>
      <c r="DI76" s="750"/>
      <c r="DJ76" s="750"/>
      <c r="DK76" s="751"/>
      <c r="DL76" s="749"/>
      <c r="DM76" s="750"/>
      <c r="DN76" s="750"/>
      <c r="DO76" s="750"/>
      <c r="DP76" s="751"/>
      <c r="DQ76" s="749"/>
      <c r="DR76" s="750"/>
      <c r="DS76" s="750"/>
      <c r="DT76" s="750"/>
      <c r="DU76" s="751"/>
      <c r="DV76" s="752"/>
      <c r="DW76" s="753"/>
      <c r="DX76" s="753"/>
      <c r="DY76" s="753"/>
      <c r="DZ76" s="755"/>
      <c r="EA76" s="48"/>
    </row>
    <row r="77" spans="1:131" ht="26.25" customHeight="1" x14ac:dyDescent="0.2">
      <c r="A77" s="52">
        <v>10</v>
      </c>
      <c r="B77" s="691"/>
      <c r="C77" s="692"/>
      <c r="D77" s="692"/>
      <c r="E77" s="692"/>
      <c r="F77" s="692"/>
      <c r="G77" s="692"/>
      <c r="H77" s="692"/>
      <c r="I77" s="692"/>
      <c r="J77" s="692"/>
      <c r="K77" s="692"/>
      <c r="L77" s="692"/>
      <c r="M77" s="692"/>
      <c r="N77" s="692"/>
      <c r="O77" s="692"/>
      <c r="P77" s="693"/>
      <c r="Q77" s="703"/>
      <c r="R77" s="698"/>
      <c r="S77" s="698"/>
      <c r="T77" s="698"/>
      <c r="U77" s="700"/>
      <c r="V77" s="696"/>
      <c r="W77" s="698"/>
      <c r="X77" s="698"/>
      <c r="Y77" s="698"/>
      <c r="Z77" s="700"/>
      <c r="AA77" s="696"/>
      <c r="AB77" s="698"/>
      <c r="AC77" s="698"/>
      <c r="AD77" s="698"/>
      <c r="AE77" s="700"/>
      <c r="AF77" s="696"/>
      <c r="AG77" s="698"/>
      <c r="AH77" s="698"/>
      <c r="AI77" s="698"/>
      <c r="AJ77" s="700"/>
      <c r="AK77" s="696"/>
      <c r="AL77" s="698"/>
      <c r="AM77" s="698"/>
      <c r="AN77" s="698"/>
      <c r="AO77" s="700"/>
      <c r="AP77" s="696"/>
      <c r="AQ77" s="698"/>
      <c r="AR77" s="698"/>
      <c r="AS77" s="698"/>
      <c r="AT77" s="700"/>
      <c r="AU77" s="696"/>
      <c r="AV77" s="698"/>
      <c r="AW77" s="698"/>
      <c r="AX77" s="698"/>
      <c r="AY77" s="700"/>
      <c r="AZ77" s="701"/>
      <c r="BA77" s="701"/>
      <c r="BB77" s="701"/>
      <c r="BC77" s="701"/>
      <c r="BD77" s="702"/>
      <c r="BE77" s="55"/>
      <c r="BF77" s="55"/>
      <c r="BG77" s="55"/>
      <c r="BH77" s="55"/>
      <c r="BI77" s="55"/>
      <c r="BJ77" s="55"/>
      <c r="BK77" s="55"/>
      <c r="BL77" s="55"/>
      <c r="BM77" s="55"/>
      <c r="BN77" s="55"/>
      <c r="BO77" s="55"/>
      <c r="BP77" s="55"/>
      <c r="BQ77" s="52">
        <v>71</v>
      </c>
      <c r="BR77" s="73"/>
      <c r="BS77" s="752"/>
      <c r="BT77" s="753"/>
      <c r="BU77" s="753"/>
      <c r="BV77" s="753"/>
      <c r="BW77" s="753"/>
      <c r="BX77" s="753"/>
      <c r="BY77" s="753"/>
      <c r="BZ77" s="753"/>
      <c r="CA77" s="753"/>
      <c r="CB77" s="753"/>
      <c r="CC77" s="753"/>
      <c r="CD77" s="753"/>
      <c r="CE77" s="753"/>
      <c r="CF77" s="753"/>
      <c r="CG77" s="754"/>
      <c r="CH77" s="749"/>
      <c r="CI77" s="750"/>
      <c r="CJ77" s="750"/>
      <c r="CK77" s="750"/>
      <c r="CL77" s="751"/>
      <c r="CM77" s="749"/>
      <c r="CN77" s="750"/>
      <c r="CO77" s="750"/>
      <c r="CP77" s="750"/>
      <c r="CQ77" s="751"/>
      <c r="CR77" s="749"/>
      <c r="CS77" s="750"/>
      <c r="CT77" s="750"/>
      <c r="CU77" s="750"/>
      <c r="CV77" s="751"/>
      <c r="CW77" s="749"/>
      <c r="CX77" s="750"/>
      <c r="CY77" s="750"/>
      <c r="CZ77" s="750"/>
      <c r="DA77" s="751"/>
      <c r="DB77" s="749"/>
      <c r="DC77" s="750"/>
      <c r="DD77" s="750"/>
      <c r="DE77" s="750"/>
      <c r="DF77" s="751"/>
      <c r="DG77" s="749"/>
      <c r="DH77" s="750"/>
      <c r="DI77" s="750"/>
      <c r="DJ77" s="750"/>
      <c r="DK77" s="751"/>
      <c r="DL77" s="749"/>
      <c r="DM77" s="750"/>
      <c r="DN77" s="750"/>
      <c r="DO77" s="750"/>
      <c r="DP77" s="751"/>
      <c r="DQ77" s="749"/>
      <c r="DR77" s="750"/>
      <c r="DS77" s="750"/>
      <c r="DT77" s="750"/>
      <c r="DU77" s="751"/>
      <c r="DV77" s="752"/>
      <c r="DW77" s="753"/>
      <c r="DX77" s="753"/>
      <c r="DY77" s="753"/>
      <c r="DZ77" s="755"/>
      <c r="EA77" s="48"/>
    </row>
    <row r="78" spans="1:131" ht="26.25" customHeight="1" x14ac:dyDescent="0.2">
      <c r="A78" s="52">
        <v>11</v>
      </c>
      <c r="B78" s="691"/>
      <c r="C78" s="692"/>
      <c r="D78" s="692"/>
      <c r="E78" s="692"/>
      <c r="F78" s="692"/>
      <c r="G78" s="692"/>
      <c r="H78" s="692"/>
      <c r="I78" s="692"/>
      <c r="J78" s="692"/>
      <c r="K78" s="692"/>
      <c r="L78" s="692"/>
      <c r="M78" s="692"/>
      <c r="N78" s="692"/>
      <c r="O78" s="692"/>
      <c r="P78" s="693"/>
      <c r="Q78" s="694"/>
      <c r="R78" s="695"/>
      <c r="S78" s="695"/>
      <c r="T78" s="695"/>
      <c r="U78" s="695"/>
      <c r="V78" s="695"/>
      <c r="W78" s="695"/>
      <c r="X78" s="695"/>
      <c r="Y78" s="695"/>
      <c r="Z78" s="695"/>
      <c r="AA78" s="695"/>
      <c r="AB78" s="695"/>
      <c r="AC78" s="695"/>
      <c r="AD78" s="695"/>
      <c r="AE78" s="695"/>
      <c r="AF78" s="695"/>
      <c r="AG78" s="695"/>
      <c r="AH78" s="695"/>
      <c r="AI78" s="695"/>
      <c r="AJ78" s="695"/>
      <c r="AK78" s="695"/>
      <c r="AL78" s="695"/>
      <c r="AM78" s="695"/>
      <c r="AN78" s="695"/>
      <c r="AO78" s="695"/>
      <c r="AP78" s="695"/>
      <c r="AQ78" s="695"/>
      <c r="AR78" s="695"/>
      <c r="AS78" s="695"/>
      <c r="AT78" s="695"/>
      <c r="AU78" s="695"/>
      <c r="AV78" s="695"/>
      <c r="AW78" s="695"/>
      <c r="AX78" s="695"/>
      <c r="AY78" s="695"/>
      <c r="AZ78" s="701"/>
      <c r="BA78" s="701"/>
      <c r="BB78" s="701"/>
      <c r="BC78" s="701"/>
      <c r="BD78" s="702"/>
      <c r="BE78" s="55"/>
      <c r="BF78" s="55"/>
      <c r="BG78" s="55"/>
      <c r="BH78" s="55"/>
      <c r="BI78" s="55"/>
      <c r="BJ78" s="48"/>
      <c r="BK78" s="48"/>
      <c r="BL78" s="48"/>
      <c r="BM78" s="48"/>
      <c r="BN78" s="48"/>
      <c r="BO78" s="55"/>
      <c r="BP78" s="55"/>
      <c r="BQ78" s="52">
        <v>72</v>
      </c>
      <c r="BR78" s="73"/>
      <c r="BS78" s="752"/>
      <c r="BT78" s="753"/>
      <c r="BU78" s="753"/>
      <c r="BV78" s="753"/>
      <c r="BW78" s="753"/>
      <c r="BX78" s="753"/>
      <c r="BY78" s="753"/>
      <c r="BZ78" s="753"/>
      <c r="CA78" s="753"/>
      <c r="CB78" s="753"/>
      <c r="CC78" s="753"/>
      <c r="CD78" s="753"/>
      <c r="CE78" s="753"/>
      <c r="CF78" s="753"/>
      <c r="CG78" s="754"/>
      <c r="CH78" s="749"/>
      <c r="CI78" s="750"/>
      <c r="CJ78" s="750"/>
      <c r="CK78" s="750"/>
      <c r="CL78" s="751"/>
      <c r="CM78" s="749"/>
      <c r="CN78" s="750"/>
      <c r="CO78" s="750"/>
      <c r="CP78" s="750"/>
      <c r="CQ78" s="751"/>
      <c r="CR78" s="749"/>
      <c r="CS78" s="750"/>
      <c r="CT78" s="750"/>
      <c r="CU78" s="750"/>
      <c r="CV78" s="751"/>
      <c r="CW78" s="749"/>
      <c r="CX78" s="750"/>
      <c r="CY78" s="750"/>
      <c r="CZ78" s="750"/>
      <c r="DA78" s="751"/>
      <c r="DB78" s="749"/>
      <c r="DC78" s="750"/>
      <c r="DD78" s="750"/>
      <c r="DE78" s="750"/>
      <c r="DF78" s="751"/>
      <c r="DG78" s="749"/>
      <c r="DH78" s="750"/>
      <c r="DI78" s="750"/>
      <c r="DJ78" s="750"/>
      <c r="DK78" s="751"/>
      <c r="DL78" s="749"/>
      <c r="DM78" s="750"/>
      <c r="DN78" s="750"/>
      <c r="DO78" s="750"/>
      <c r="DP78" s="751"/>
      <c r="DQ78" s="749"/>
      <c r="DR78" s="750"/>
      <c r="DS78" s="750"/>
      <c r="DT78" s="750"/>
      <c r="DU78" s="751"/>
      <c r="DV78" s="752"/>
      <c r="DW78" s="753"/>
      <c r="DX78" s="753"/>
      <c r="DY78" s="753"/>
      <c r="DZ78" s="755"/>
      <c r="EA78" s="48"/>
    </row>
    <row r="79" spans="1:131" ht="26.25" customHeight="1" x14ac:dyDescent="0.2">
      <c r="A79" s="52">
        <v>12</v>
      </c>
      <c r="B79" s="691"/>
      <c r="C79" s="692"/>
      <c r="D79" s="692"/>
      <c r="E79" s="692"/>
      <c r="F79" s="692"/>
      <c r="G79" s="692"/>
      <c r="H79" s="692"/>
      <c r="I79" s="692"/>
      <c r="J79" s="692"/>
      <c r="K79" s="692"/>
      <c r="L79" s="692"/>
      <c r="M79" s="692"/>
      <c r="N79" s="692"/>
      <c r="O79" s="692"/>
      <c r="P79" s="693"/>
      <c r="Q79" s="694"/>
      <c r="R79" s="695"/>
      <c r="S79" s="695"/>
      <c r="T79" s="695"/>
      <c r="U79" s="695"/>
      <c r="V79" s="695"/>
      <c r="W79" s="695"/>
      <c r="X79" s="695"/>
      <c r="Y79" s="695"/>
      <c r="Z79" s="695"/>
      <c r="AA79" s="695"/>
      <c r="AB79" s="695"/>
      <c r="AC79" s="695"/>
      <c r="AD79" s="695"/>
      <c r="AE79" s="695"/>
      <c r="AF79" s="695"/>
      <c r="AG79" s="695"/>
      <c r="AH79" s="695"/>
      <c r="AI79" s="695"/>
      <c r="AJ79" s="695"/>
      <c r="AK79" s="695"/>
      <c r="AL79" s="695"/>
      <c r="AM79" s="695"/>
      <c r="AN79" s="695"/>
      <c r="AO79" s="695"/>
      <c r="AP79" s="695"/>
      <c r="AQ79" s="695"/>
      <c r="AR79" s="695"/>
      <c r="AS79" s="695"/>
      <c r="AT79" s="695"/>
      <c r="AU79" s="695"/>
      <c r="AV79" s="695"/>
      <c r="AW79" s="695"/>
      <c r="AX79" s="695"/>
      <c r="AY79" s="695"/>
      <c r="AZ79" s="701"/>
      <c r="BA79" s="701"/>
      <c r="BB79" s="701"/>
      <c r="BC79" s="701"/>
      <c r="BD79" s="702"/>
      <c r="BE79" s="55"/>
      <c r="BF79" s="55"/>
      <c r="BG79" s="55"/>
      <c r="BH79" s="55"/>
      <c r="BI79" s="55"/>
      <c r="BJ79" s="48"/>
      <c r="BK79" s="48"/>
      <c r="BL79" s="48"/>
      <c r="BM79" s="48"/>
      <c r="BN79" s="48"/>
      <c r="BO79" s="55"/>
      <c r="BP79" s="55"/>
      <c r="BQ79" s="52">
        <v>73</v>
      </c>
      <c r="BR79" s="73"/>
      <c r="BS79" s="752"/>
      <c r="BT79" s="753"/>
      <c r="BU79" s="753"/>
      <c r="BV79" s="753"/>
      <c r="BW79" s="753"/>
      <c r="BX79" s="753"/>
      <c r="BY79" s="753"/>
      <c r="BZ79" s="753"/>
      <c r="CA79" s="753"/>
      <c r="CB79" s="753"/>
      <c r="CC79" s="753"/>
      <c r="CD79" s="753"/>
      <c r="CE79" s="753"/>
      <c r="CF79" s="753"/>
      <c r="CG79" s="754"/>
      <c r="CH79" s="749"/>
      <c r="CI79" s="750"/>
      <c r="CJ79" s="750"/>
      <c r="CK79" s="750"/>
      <c r="CL79" s="751"/>
      <c r="CM79" s="749"/>
      <c r="CN79" s="750"/>
      <c r="CO79" s="750"/>
      <c r="CP79" s="750"/>
      <c r="CQ79" s="751"/>
      <c r="CR79" s="749"/>
      <c r="CS79" s="750"/>
      <c r="CT79" s="750"/>
      <c r="CU79" s="750"/>
      <c r="CV79" s="751"/>
      <c r="CW79" s="749"/>
      <c r="CX79" s="750"/>
      <c r="CY79" s="750"/>
      <c r="CZ79" s="750"/>
      <c r="DA79" s="751"/>
      <c r="DB79" s="749"/>
      <c r="DC79" s="750"/>
      <c r="DD79" s="750"/>
      <c r="DE79" s="750"/>
      <c r="DF79" s="751"/>
      <c r="DG79" s="749"/>
      <c r="DH79" s="750"/>
      <c r="DI79" s="750"/>
      <c r="DJ79" s="750"/>
      <c r="DK79" s="751"/>
      <c r="DL79" s="749"/>
      <c r="DM79" s="750"/>
      <c r="DN79" s="750"/>
      <c r="DO79" s="750"/>
      <c r="DP79" s="751"/>
      <c r="DQ79" s="749"/>
      <c r="DR79" s="750"/>
      <c r="DS79" s="750"/>
      <c r="DT79" s="750"/>
      <c r="DU79" s="751"/>
      <c r="DV79" s="752"/>
      <c r="DW79" s="753"/>
      <c r="DX79" s="753"/>
      <c r="DY79" s="753"/>
      <c r="DZ79" s="755"/>
      <c r="EA79" s="48"/>
    </row>
    <row r="80" spans="1:131" ht="26.25" customHeight="1" x14ac:dyDescent="0.2">
      <c r="A80" s="52">
        <v>13</v>
      </c>
      <c r="B80" s="691"/>
      <c r="C80" s="692"/>
      <c r="D80" s="692"/>
      <c r="E80" s="692"/>
      <c r="F80" s="692"/>
      <c r="G80" s="692"/>
      <c r="H80" s="692"/>
      <c r="I80" s="692"/>
      <c r="J80" s="692"/>
      <c r="K80" s="692"/>
      <c r="L80" s="692"/>
      <c r="M80" s="692"/>
      <c r="N80" s="692"/>
      <c r="O80" s="692"/>
      <c r="P80" s="693"/>
      <c r="Q80" s="694"/>
      <c r="R80" s="695"/>
      <c r="S80" s="695"/>
      <c r="T80" s="695"/>
      <c r="U80" s="695"/>
      <c r="V80" s="695"/>
      <c r="W80" s="695"/>
      <c r="X80" s="695"/>
      <c r="Y80" s="695"/>
      <c r="Z80" s="695"/>
      <c r="AA80" s="695"/>
      <c r="AB80" s="695"/>
      <c r="AC80" s="695"/>
      <c r="AD80" s="695"/>
      <c r="AE80" s="695"/>
      <c r="AF80" s="695"/>
      <c r="AG80" s="695"/>
      <c r="AH80" s="695"/>
      <c r="AI80" s="695"/>
      <c r="AJ80" s="695"/>
      <c r="AK80" s="695"/>
      <c r="AL80" s="695"/>
      <c r="AM80" s="695"/>
      <c r="AN80" s="695"/>
      <c r="AO80" s="695"/>
      <c r="AP80" s="695"/>
      <c r="AQ80" s="695"/>
      <c r="AR80" s="695"/>
      <c r="AS80" s="695"/>
      <c r="AT80" s="695"/>
      <c r="AU80" s="695"/>
      <c r="AV80" s="695"/>
      <c r="AW80" s="695"/>
      <c r="AX80" s="695"/>
      <c r="AY80" s="695"/>
      <c r="AZ80" s="701"/>
      <c r="BA80" s="701"/>
      <c r="BB80" s="701"/>
      <c r="BC80" s="701"/>
      <c r="BD80" s="702"/>
      <c r="BE80" s="55"/>
      <c r="BF80" s="55"/>
      <c r="BG80" s="55"/>
      <c r="BH80" s="55"/>
      <c r="BI80" s="55"/>
      <c r="BJ80" s="55"/>
      <c r="BK80" s="55"/>
      <c r="BL80" s="55"/>
      <c r="BM80" s="55"/>
      <c r="BN80" s="55"/>
      <c r="BO80" s="55"/>
      <c r="BP80" s="55"/>
      <c r="BQ80" s="52">
        <v>74</v>
      </c>
      <c r="BR80" s="73"/>
      <c r="BS80" s="752"/>
      <c r="BT80" s="753"/>
      <c r="BU80" s="753"/>
      <c r="BV80" s="753"/>
      <c r="BW80" s="753"/>
      <c r="BX80" s="753"/>
      <c r="BY80" s="753"/>
      <c r="BZ80" s="753"/>
      <c r="CA80" s="753"/>
      <c r="CB80" s="753"/>
      <c r="CC80" s="753"/>
      <c r="CD80" s="753"/>
      <c r="CE80" s="753"/>
      <c r="CF80" s="753"/>
      <c r="CG80" s="754"/>
      <c r="CH80" s="749"/>
      <c r="CI80" s="750"/>
      <c r="CJ80" s="750"/>
      <c r="CK80" s="750"/>
      <c r="CL80" s="751"/>
      <c r="CM80" s="749"/>
      <c r="CN80" s="750"/>
      <c r="CO80" s="750"/>
      <c r="CP80" s="750"/>
      <c r="CQ80" s="751"/>
      <c r="CR80" s="749"/>
      <c r="CS80" s="750"/>
      <c r="CT80" s="750"/>
      <c r="CU80" s="750"/>
      <c r="CV80" s="751"/>
      <c r="CW80" s="749"/>
      <c r="CX80" s="750"/>
      <c r="CY80" s="750"/>
      <c r="CZ80" s="750"/>
      <c r="DA80" s="751"/>
      <c r="DB80" s="749"/>
      <c r="DC80" s="750"/>
      <c r="DD80" s="750"/>
      <c r="DE80" s="750"/>
      <c r="DF80" s="751"/>
      <c r="DG80" s="749"/>
      <c r="DH80" s="750"/>
      <c r="DI80" s="750"/>
      <c r="DJ80" s="750"/>
      <c r="DK80" s="751"/>
      <c r="DL80" s="749"/>
      <c r="DM80" s="750"/>
      <c r="DN80" s="750"/>
      <c r="DO80" s="750"/>
      <c r="DP80" s="751"/>
      <c r="DQ80" s="749"/>
      <c r="DR80" s="750"/>
      <c r="DS80" s="750"/>
      <c r="DT80" s="750"/>
      <c r="DU80" s="751"/>
      <c r="DV80" s="752"/>
      <c r="DW80" s="753"/>
      <c r="DX80" s="753"/>
      <c r="DY80" s="753"/>
      <c r="DZ80" s="755"/>
      <c r="EA80" s="48"/>
    </row>
    <row r="81" spans="1:131" ht="26.25" customHeight="1" x14ac:dyDescent="0.2">
      <c r="A81" s="52">
        <v>14</v>
      </c>
      <c r="B81" s="691"/>
      <c r="C81" s="692"/>
      <c r="D81" s="692"/>
      <c r="E81" s="692"/>
      <c r="F81" s="692"/>
      <c r="G81" s="692"/>
      <c r="H81" s="692"/>
      <c r="I81" s="692"/>
      <c r="J81" s="692"/>
      <c r="K81" s="692"/>
      <c r="L81" s="692"/>
      <c r="M81" s="692"/>
      <c r="N81" s="692"/>
      <c r="O81" s="692"/>
      <c r="P81" s="693"/>
      <c r="Q81" s="694"/>
      <c r="R81" s="695"/>
      <c r="S81" s="695"/>
      <c r="T81" s="695"/>
      <c r="U81" s="695"/>
      <c r="V81" s="695"/>
      <c r="W81" s="695"/>
      <c r="X81" s="695"/>
      <c r="Y81" s="695"/>
      <c r="Z81" s="695"/>
      <c r="AA81" s="695"/>
      <c r="AB81" s="695"/>
      <c r="AC81" s="695"/>
      <c r="AD81" s="695"/>
      <c r="AE81" s="695"/>
      <c r="AF81" s="695"/>
      <c r="AG81" s="695"/>
      <c r="AH81" s="695"/>
      <c r="AI81" s="695"/>
      <c r="AJ81" s="695"/>
      <c r="AK81" s="695"/>
      <c r="AL81" s="695"/>
      <c r="AM81" s="695"/>
      <c r="AN81" s="695"/>
      <c r="AO81" s="695"/>
      <c r="AP81" s="695"/>
      <c r="AQ81" s="695"/>
      <c r="AR81" s="695"/>
      <c r="AS81" s="695"/>
      <c r="AT81" s="695"/>
      <c r="AU81" s="695"/>
      <c r="AV81" s="695"/>
      <c r="AW81" s="695"/>
      <c r="AX81" s="695"/>
      <c r="AY81" s="695"/>
      <c r="AZ81" s="701"/>
      <c r="BA81" s="701"/>
      <c r="BB81" s="701"/>
      <c r="BC81" s="701"/>
      <c r="BD81" s="702"/>
      <c r="BE81" s="55"/>
      <c r="BF81" s="55"/>
      <c r="BG81" s="55"/>
      <c r="BH81" s="55"/>
      <c r="BI81" s="55"/>
      <c r="BJ81" s="55"/>
      <c r="BK81" s="55"/>
      <c r="BL81" s="55"/>
      <c r="BM81" s="55"/>
      <c r="BN81" s="55"/>
      <c r="BO81" s="55"/>
      <c r="BP81" s="55"/>
      <c r="BQ81" s="52">
        <v>75</v>
      </c>
      <c r="BR81" s="73"/>
      <c r="BS81" s="752"/>
      <c r="BT81" s="753"/>
      <c r="BU81" s="753"/>
      <c r="BV81" s="753"/>
      <c r="BW81" s="753"/>
      <c r="BX81" s="753"/>
      <c r="BY81" s="753"/>
      <c r="BZ81" s="753"/>
      <c r="CA81" s="753"/>
      <c r="CB81" s="753"/>
      <c r="CC81" s="753"/>
      <c r="CD81" s="753"/>
      <c r="CE81" s="753"/>
      <c r="CF81" s="753"/>
      <c r="CG81" s="754"/>
      <c r="CH81" s="749"/>
      <c r="CI81" s="750"/>
      <c r="CJ81" s="750"/>
      <c r="CK81" s="750"/>
      <c r="CL81" s="751"/>
      <c r="CM81" s="749"/>
      <c r="CN81" s="750"/>
      <c r="CO81" s="750"/>
      <c r="CP81" s="750"/>
      <c r="CQ81" s="751"/>
      <c r="CR81" s="749"/>
      <c r="CS81" s="750"/>
      <c r="CT81" s="750"/>
      <c r="CU81" s="750"/>
      <c r="CV81" s="751"/>
      <c r="CW81" s="749"/>
      <c r="CX81" s="750"/>
      <c r="CY81" s="750"/>
      <c r="CZ81" s="750"/>
      <c r="DA81" s="751"/>
      <c r="DB81" s="749"/>
      <c r="DC81" s="750"/>
      <c r="DD81" s="750"/>
      <c r="DE81" s="750"/>
      <c r="DF81" s="751"/>
      <c r="DG81" s="749"/>
      <c r="DH81" s="750"/>
      <c r="DI81" s="750"/>
      <c r="DJ81" s="750"/>
      <c r="DK81" s="751"/>
      <c r="DL81" s="749"/>
      <c r="DM81" s="750"/>
      <c r="DN81" s="750"/>
      <c r="DO81" s="750"/>
      <c r="DP81" s="751"/>
      <c r="DQ81" s="749"/>
      <c r="DR81" s="750"/>
      <c r="DS81" s="750"/>
      <c r="DT81" s="750"/>
      <c r="DU81" s="751"/>
      <c r="DV81" s="752"/>
      <c r="DW81" s="753"/>
      <c r="DX81" s="753"/>
      <c r="DY81" s="753"/>
      <c r="DZ81" s="755"/>
      <c r="EA81" s="48"/>
    </row>
    <row r="82" spans="1:131" ht="26.25" customHeight="1" x14ac:dyDescent="0.2">
      <c r="A82" s="52">
        <v>15</v>
      </c>
      <c r="B82" s="691"/>
      <c r="C82" s="692"/>
      <c r="D82" s="692"/>
      <c r="E82" s="692"/>
      <c r="F82" s="692"/>
      <c r="G82" s="692"/>
      <c r="H82" s="692"/>
      <c r="I82" s="692"/>
      <c r="J82" s="692"/>
      <c r="K82" s="692"/>
      <c r="L82" s="692"/>
      <c r="M82" s="692"/>
      <c r="N82" s="692"/>
      <c r="O82" s="692"/>
      <c r="P82" s="693"/>
      <c r="Q82" s="694"/>
      <c r="R82" s="695"/>
      <c r="S82" s="695"/>
      <c r="T82" s="695"/>
      <c r="U82" s="695"/>
      <c r="V82" s="695"/>
      <c r="W82" s="695"/>
      <c r="X82" s="695"/>
      <c r="Y82" s="695"/>
      <c r="Z82" s="695"/>
      <c r="AA82" s="695"/>
      <c r="AB82" s="695"/>
      <c r="AC82" s="695"/>
      <c r="AD82" s="695"/>
      <c r="AE82" s="695"/>
      <c r="AF82" s="695"/>
      <c r="AG82" s="695"/>
      <c r="AH82" s="695"/>
      <c r="AI82" s="695"/>
      <c r="AJ82" s="695"/>
      <c r="AK82" s="695"/>
      <c r="AL82" s="695"/>
      <c r="AM82" s="695"/>
      <c r="AN82" s="695"/>
      <c r="AO82" s="695"/>
      <c r="AP82" s="695"/>
      <c r="AQ82" s="695"/>
      <c r="AR82" s="695"/>
      <c r="AS82" s="695"/>
      <c r="AT82" s="695"/>
      <c r="AU82" s="695"/>
      <c r="AV82" s="695"/>
      <c r="AW82" s="695"/>
      <c r="AX82" s="695"/>
      <c r="AY82" s="695"/>
      <c r="AZ82" s="701"/>
      <c r="BA82" s="701"/>
      <c r="BB82" s="701"/>
      <c r="BC82" s="701"/>
      <c r="BD82" s="702"/>
      <c r="BE82" s="55"/>
      <c r="BF82" s="55"/>
      <c r="BG82" s="55"/>
      <c r="BH82" s="55"/>
      <c r="BI82" s="55"/>
      <c r="BJ82" s="55"/>
      <c r="BK82" s="55"/>
      <c r="BL82" s="55"/>
      <c r="BM82" s="55"/>
      <c r="BN82" s="55"/>
      <c r="BO82" s="55"/>
      <c r="BP82" s="55"/>
      <c r="BQ82" s="52">
        <v>76</v>
      </c>
      <c r="BR82" s="73"/>
      <c r="BS82" s="752"/>
      <c r="BT82" s="753"/>
      <c r="BU82" s="753"/>
      <c r="BV82" s="753"/>
      <c r="BW82" s="753"/>
      <c r="BX82" s="753"/>
      <c r="BY82" s="753"/>
      <c r="BZ82" s="753"/>
      <c r="CA82" s="753"/>
      <c r="CB82" s="753"/>
      <c r="CC82" s="753"/>
      <c r="CD82" s="753"/>
      <c r="CE82" s="753"/>
      <c r="CF82" s="753"/>
      <c r="CG82" s="754"/>
      <c r="CH82" s="749"/>
      <c r="CI82" s="750"/>
      <c r="CJ82" s="750"/>
      <c r="CK82" s="750"/>
      <c r="CL82" s="751"/>
      <c r="CM82" s="749"/>
      <c r="CN82" s="750"/>
      <c r="CO82" s="750"/>
      <c r="CP82" s="750"/>
      <c r="CQ82" s="751"/>
      <c r="CR82" s="749"/>
      <c r="CS82" s="750"/>
      <c r="CT82" s="750"/>
      <c r="CU82" s="750"/>
      <c r="CV82" s="751"/>
      <c r="CW82" s="749"/>
      <c r="CX82" s="750"/>
      <c r="CY82" s="750"/>
      <c r="CZ82" s="750"/>
      <c r="DA82" s="751"/>
      <c r="DB82" s="749"/>
      <c r="DC82" s="750"/>
      <c r="DD82" s="750"/>
      <c r="DE82" s="750"/>
      <c r="DF82" s="751"/>
      <c r="DG82" s="749"/>
      <c r="DH82" s="750"/>
      <c r="DI82" s="750"/>
      <c r="DJ82" s="750"/>
      <c r="DK82" s="751"/>
      <c r="DL82" s="749"/>
      <c r="DM82" s="750"/>
      <c r="DN82" s="750"/>
      <c r="DO82" s="750"/>
      <c r="DP82" s="751"/>
      <c r="DQ82" s="749"/>
      <c r="DR82" s="750"/>
      <c r="DS82" s="750"/>
      <c r="DT82" s="750"/>
      <c r="DU82" s="751"/>
      <c r="DV82" s="752"/>
      <c r="DW82" s="753"/>
      <c r="DX82" s="753"/>
      <c r="DY82" s="753"/>
      <c r="DZ82" s="755"/>
      <c r="EA82" s="48"/>
    </row>
    <row r="83" spans="1:131" ht="26.25" customHeight="1" x14ac:dyDescent="0.2">
      <c r="A83" s="52">
        <v>16</v>
      </c>
      <c r="B83" s="691"/>
      <c r="C83" s="692"/>
      <c r="D83" s="692"/>
      <c r="E83" s="692"/>
      <c r="F83" s="692"/>
      <c r="G83" s="692"/>
      <c r="H83" s="692"/>
      <c r="I83" s="692"/>
      <c r="J83" s="692"/>
      <c r="K83" s="692"/>
      <c r="L83" s="692"/>
      <c r="M83" s="692"/>
      <c r="N83" s="692"/>
      <c r="O83" s="692"/>
      <c r="P83" s="693"/>
      <c r="Q83" s="694"/>
      <c r="R83" s="695"/>
      <c r="S83" s="695"/>
      <c r="T83" s="695"/>
      <c r="U83" s="695"/>
      <c r="V83" s="695"/>
      <c r="W83" s="695"/>
      <c r="X83" s="695"/>
      <c r="Y83" s="695"/>
      <c r="Z83" s="695"/>
      <c r="AA83" s="695"/>
      <c r="AB83" s="695"/>
      <c r="AC83" s="695"/>
      <c r="AD83" s="695"/>
      <c r="AE83" s="695"/>
      <c r="AF83" s="695"/>
      <c r="AG83" s="695"/>
      <c r="AH83" s="695"/>
      <c r="AI83" s="695"/>
      <c r="AJ83" s="695"/>
      <c r="AK83" s="695"/>
      <c r="AL83" s="695"/>
      <c r="AM83" s="695"/>
      <c r="AN83" s="695"/>
      <c r="AO83" s="695"/>
      <c r="AP83" s="695"/>
      <c r="AQ83" s="695"/>
      <c r="AR83" s="695"/>
      <c r="AS83" s="695"/>
      <c r="AT83" s="695"/>
      <c r="AU83" s="695"/>
      <c r="AV83" s="695"/>
      <c r="AW83" s="695"/>
      <c r="AX83" s="695"/>
      <c r="AY83" s="695"/>
      <c r="AZ83" s="701"/>
      <c r="BA83" s="701"/>
      <c r="BB83" s="701"/>
      <c r="BC83" s="701"/>
      <c r="BD83" s="702"/>
      <c r="BE83" s="55"/>
      <c r="BF83" s="55"/>
      <c r="BG83" s="55"/>
      <c r="BH83" s="55"/>
      <c r="BI83" s="55"/>
      <c r="BJ83" s="55"/>
      <c r="BK83" s="55"/>
      <c r="BL83" s="55"/>
      <c r="BM83" s="55"/>
      <c r="BN83" s="55"/>
      <c r="BO83" s="55"/>
      <c r="BP83" s="55"/>
      <c r="BQ83" s="52">
        <v>77</v>
      </c>
      <c r="BR83" s="73"/>
      <c r="BS83" s="752"/>
      <c r="BT83" s="753"/>
      <c r="BU83" s="753"/>
      <c r="BV83" s="753"/>
      <c r="BW83" s="753"/>
      <c r="BX83" s="753"/>
      <c r="BY83" s="753"/>
      <c r="BZ83" s="753"/>
      <c r="CA83" s="753"/>
      <c r="CB83" s="753"/>
      <c r="CC83" s="753"/>
      <c r="CD83" s="753"/>
      <c r="CE83" s="753"/>
      <c r="CF83" s="753"/>
      <c r="CG83" s="754"/>
      <c r="CH83" s="749"/>
      <c r="CI83" s="750"/>
      <c r="CJ83" s="750"/>
      <c r="CK83" s="750"/>
      <c r="CL83" s="751"/>
      <c r="CM83" s="749"/>
      <c r="CN83" s="750"/>
      <c r="CO83" s="750"/>
      <c r="CP83" s="750"/>
      <c r="CQ83" s="751"/>
      <c r="CR83" s="749"/>
      <c r="CS83" s="750"/>
      <c r="CT83" s="750"/>
      <c r="CU83" s="750"/>
      <c r="CV83" s="751"/>
      <c r="CW83" s="749"/>
      <c r="CX83" s="750"/>
      <c r="CY83" s="750"/>
      <c r="CZ83" s="750"/>
      <c r="DA83" s="751"/>
      <c r="DB83" s="749"/>
      <c r="DC83" s="750"/>
      <c r="DD83" s="750"/>
      <c r="DE83" s="750"/>
      <c r="DF83" s="751"/>
      <c r="DG83" s="749"/>
      <c r="DH83" s="750"/>
      <c r="DI83" s="750"/>
      <c r="DJ83" s="750"/>
      <c r="DK83" s="751"/>
      <c r="DL83" s="749"/>
      <c r="DM83" s="750"/>
      <c r="DN83" s="750"/>
      <c r="DO83" s="750"/>
      <c r="DP83" s="751"/>
      <c r="DQ83" s="749"/>
      <c r="DR83" s="750"/>
      <c r="DS83" s="750"/>
      <c r="DT83" s="750"/>
      <c r="DU83" s="751"/>
      <c r="DV83" s="752"/>
      <c r="DW83" s="753"/>
      <c r="DX83" s="753"/>
      <c r="DY83" s="753"/>
      <c r="DZ83" s="755"/>
      <c r="EA83" s="48"/>
    </row>
    <row r="84" spans="1:131" ht="26.25" customHeight="1" x14ac:dyDescent="0.2">
      <c r="A84" s="52">
        <v>17</v>
      </c>
      <c r="B84" s="691"/>
      <c r="C84" s="692"/>
      <c r="D84" s="692"/>
      <c r="E84" s="692"/>
      <c r="F84" s="692"/>
      <c r="G84" s="692"/>
      <c r="H84" s="692"/>
      <c r="I84" s="692"/>
      <c r="J84" s="692"/>
      <c r="K84" s="692"/>
      <c r="L84" s="692"/>
      <c r="M84" s="692"/>
      <c r="N84" s="692"/>
      <c r="O84" s="692"/>
      <c r="P84" s="693"/>
      <c r="Q84" s="694"/>
      <c r="R84" s="695"/>
      <c r="S84" s="695"/>
      <c r="T84" s="695"/>
      <c r="U84" s="695"/>
      <c r="V84" s="695"/>
      <c r="W84" s="695"/>
      <c r="X84" s="695"/>
      <c r="Y84" s="695"/>
      <c r="Z84" s="695"/>
      <c r="AA84" s="695"/>
      <c r="AB84" s="695"/>
      <c r="AC84" s="695"/>
      <c r="AD84" s="695"/>
      <c r="AE84" s="695"/>
      <c r="AF84" s="695"/>
      <c r="AG84" s="695"/>
      <c r="AH84" s="695"/>
      <c r="AI84" s="695"/>
      <c r="AJ84" s="695"/>
      <c r="AK84" s="695"/>
      <c r="AL84" s="695"/>
      <c r="AM84" s="695"/>
      <c r="AN84" s="695"/>
      <c r="AO84" s="695"/>
      <c r="AP84" s="695"/>
      <c r="AQ84" s="695"/>
      <c r="AR84" s="695"/>
      <c r="AS84" s="695"/>
      <c r="AT84" s="695"/>
      <c r="AU84" s="695"/>
      <c r="AV84" s="695"/>
      <c r="AW84" s="695"/>
      <c r="AX84" s="695"/>
      <c r="AY84" s="695"/>
      <c r="AZ84" s="701"/>
      <c r="BA84" s="701"/>
      <c r="BB84" s="701"/>
      <c r="BC84" s="701"/>
      <c r="BD84" s="702"/>
      <c r="BE84" s="55"/>
      <c r="BF84" s="55"/>
      <c r="BG84" s="55"/>
      <c r="BH84" s="55"/>
      <c r="BI84" s="55"/>
      <c r="BJ84" s="55"/>
      <c r="BK84" s="55"/>
      <c r="BL84" s="55"/>
      <c r="BM84" s="55"/>
      <c r="BN84" s="55"/>
      <c r="BO84" s="55"/>
      <c r="BP84" s="55"/>
      <c r="BQ84" s="52">
        <v>78</v>
      </c>
      <c r="BR84" s="73"/>
      <c r="BS84" s="752"/>
      <c r="BT84" s="753"/>
      <c r="BU84" s="753"/>
      <c r="BV84" s="753"/>
      <c r="BW84" s="753"/>
      <c r="BX84" s="753"/>
      <c r="BY84" s="753"/>
      <c r="BZ84" s="753"/>
      <c r="CA84" s="753"/>
      <c r="CB84" s="753"/>
      <c r="CC84" s="753"/>
      <c r="CD84" s="753"/>
      <c r="CE84" s="753"/>
      <c r="CF84" s="753"/>
      <c r="CG84" s="754"/>
      <c r="CH84" s="749"/>
      <c r="CI84" s="750"/>
      <c r="CJ84" s="750"/>
      <c r="CK84" s="750"/>
      <c r="CL84" s="751"/>
      <c r="CM84" s="749"/>
      <c r="CN84" s="750"/>
      <c r="CO84" s="750"/>
      <c r="CP84" s="750"/>
      <c r="CQ84" s="751"/>
      <c r="CR84" s="749"/>
      <c r="CS84" s="750"/>
      <c r="CT84" s="750"/>
      <c r="CU84" s="750"/>
      <c r="CV84" s="751"/>
      <c r="CW84" s="749"/>
      <c r="CX84" s="750"/>
      <c r="CY84" s="750"/>
      <c r="CZ84" s="750"/>
      <c r="DA84" s="751"/>
      <c r="DB84" s="749"/>
      <c r="DC84" s="750"/>
      <c r="DD84" s="750"/>
      <c r="DE84" s="750"/>
      <c r="DF84" s="751"/>
      <c r="DG84" s="749"/>
      <c r="DH84" s="750"/>
      <c r="DI84" s="750"/>
      <c r="DJ84" s="750"/>
      <c r="DK84" s="751"/>
      <c r="DL84" s="749"/>
      <c r="DM84" s="750"/>
      <c r="DN84" s="750"/>
      <c r="DO84" s="750"/>
      <c r="DP84" s="751"/>
      <c r="DQ84" s="749"/>
      <c r="DR84" s="750"/>
      <c r="DS84" s="750"/>
      <c r="DT84" s="750"/>
      <c r="DU84" s="751"/>
      <c r="DV84" s="752"/>
      <c r="DW84" s="753"/>
      <c r="DX84" s="753"/>
      <c r="DY84" s="753"/>
      <c r="DZ84" s="755"/>
      <c r="EA84" s="48"/>
    </row>
    <row r="85" spans="1:131" ht="26.25" customHeight="1" x14ac:dyDescent="0.2">
      <c r="A85" s="52">
        <v>18</v>
      </c>
      <c r="B85" s="691"/>
      <c r="C85" s="692"/>
      <c r="D85" s="692"/>
      <c r="E85" s="692"/>
      <c r="F85" s="692"/>
      <c r="G85" s="692"/>
      <c r="H85" s="692"/>
      <c r="I85" s="692"/>
      <c r="J85" s="692"/>
      <c r="K85" s="692"/>
      <c r="L85" s="692"/>
      <c r="M85" s="692"/>
      <c r="N85" s="692"/>
      <c r="O85" s="692"/>
      <c r="P85" s="693"/>
      <c r="Q85" s="694"/>
      <c r="R85" s="695"/>
      <c r="S85" s="695"/>
      <c r="T85" s="695"/>
      <c r="U85" s="695"/>
      <c r="V85" s="695"/>
      <c r="W85" s="695"/>
      <c r="X85" s="695"/>
      <c r="Y85" s="695"/>
      <c r="Z85" s="695"/>
      <c r="AA85" s="695"/>
      <c r="AB85" s="695"/>
      <c r="AC85" s="695"/>
      <c r="AD85" s="695"/>
      <c r="AE85" s="695"/>
      <c r="AF85" s="695"/>
      <c r="AG85" s="695"/>
      <c r="AH85" s="695"/>
      <c r="AI85" s="695"/>
      <c r="AJ85" s="695"/>
      <c r="AK85" s="695"/>
      <c r="AL85" s="695"/>
      <c r="AM85" s="695"/>
      <c r="AN85" s="695"/>
      <c r="AO85" s="695"/>
      <c r="AP85" s="695"/>
      <c r="AQ85" s="695"/>
      <c r="AR85" s="695"/>
      <c r="AS85" s="695"/>
      <c r="AT85" s="695"/>
      <c r="AU85" s="695"/>
      <c r="AV85" s="695"/>
      <c r="AW85" s="695"/>
      <c r="AX85" s="695"/>
      <c r="AY85" s="695"/>
      <c r="AZ85" s="701"/>
      <c r="BA85" s="701"/>
      <c r="BB85" s="701"/>
      <c r="BC85" s="701"/>
      <c r="BD85" s="702"/>
      <c r="BE85" s="55"/>
      <c r="BF85" s="55"/>
      <c r="BG85" s="55"/>
      <c r="BH85" s="55"/>
      <c r="BI85" s="55"/>
      <c r="BJ85" s="55"/>
      <c r="BK85" s="55"/>
      <c r="BL85" s="55"/>
      <c r="BM85" s="55"/>
      <c r="BN85" s="55"/>
      <c r="BO85" s="55"/>
      <c r="BP85" s="55"/>
      <c r="BQ85" s="52">
        <v>79</v>
      </c>
      <c r="BR85" s="73"/>
      <c r="BS85" s="752"/>
      <c r="BT85" s="753"/>
      <c r="BU85" s="753"/>
      <c r="BV85" s="753"/>
      <c r="BW85" s="753"/>
      <c r="BX85" s="753"/>
      <c r="BY85" s="753"/>
      <c r="BZ85" s="753"/>
      <c r="CA85" s="753"/>
      <c r="CB85" s="753"/>
      <c r="CC85" s="753"/>
      <c r="CD85" s="753"/>
      <c r="CE85" s="753"/>
      <c r="CF85" s="753"/>
      <c r="CG85" s="754"/>
      <c r="CH85" s="749"/>
      <c r="CI85" s="750"/>
      <c r="CJ85" s="750"/>
      <c r="CK85" s="750"/>
      <c r="CL85" s="751"/>
      <c r="CM85" s="749"/>
      <c r="CN85" s="750"/>
      <c r="CO85" s="750"/>
      <c r="CP85" s="750"/>
      <c r="CQ85" s="751"/>
      <c r="CR85" s="749"/>
      <c r="CS85" s="750"/>
      <c r="CT85" s="750"/>
      <c r="CU85" s="750"/>
      <c r="CV85" s="751"/>
      <c r="CW85" s="749"/>
      <c r="CX85" s="750"/>
      <c r="CY85" s="750"/>
      <c r="CZ85" s="750"/>
      <c r="DA85" s="751"/>
      <c r="DB85" s="749"/>
      <c r="DC85" s="750"/>
      <c r="DD85" s="750"/>
      <c r="DE85" s="750"/>
      <c r="DF85" s="751"/>
      <c r="DG85" s="749"/>
      <c r="DH85" s="750"/>
      <c r="DI85" s="750"/>
      <c r="DJ85" s="750"/>
      <c r="DK85" s="751"/>
      <c r="DL85" s="749"/>
      <c r="DM85" s="750"/>
      <c r="DN85" s="750"/>
      <c r="DO85" s="750"/>
      <c r="DP85" s="751"/>
      <c r="DQ85" s="749"/>
      <c r="DR85" s="750"/>
      <c r="DS85" s="750"/>
      <c r="DT85" s="750"/>
      <c r="DU85" s="751"/>
      <c r="DV85" s="752"/>
      <c r="DW85" s="753"/>
      <c r="DX85" s="753"/>
      <c r="DY85" s="753"/>
      <c r="DZ85" s="755"/>
      <c r="EA85" s="48"/>
    </row>
    <row r="86" spans="1:131" ht="26.25" customHeight="1" x14ac:dyDescent="0.2">
      <c r="A86" s="52">
        <v>19</v>
      </c>
      <c r="B86" s="691"/>
      <c r="C86" s="692"/>
      <c r="D86" s="692"/>
      <c r="E86" s="692"/>
      <c r="F86" s="692"/>
      <c r="G86" s="692"/>
      <c r="H86" s="692"/>
      <c r="I86" s="692"/>
      <c r="J86" s="692"/>
      <c r="K86" s="692"/>
      <c r="L86" s="692"/>
      <c r="M86" s="692"/>
      <c r="N86" s="692"/>
      <c r="O86" s="692"/>
      <c r="P86" s="693"/>
      <c r="Q86" s="694"/>
      <c r="R86" s="695"/>
      <c r="S86" s="695"/>
      <c r="T86" s="695"/>
      <c r="U86" s="695"/>
      <c r="V86" s="695"/>
      <c r="W86" s="695"/>
      <c r="X86" s="695"/>
      <c r="Y86" s="695"/>
      <c r="Z86" s="695"/>
      <c r="AA86" s="695"/>
      <c r="AB86" s="695"/>
      <c r="AC86" s="695"/>
      <c r="AD86" s="695"/>
      <c r="AE86" s="695"/>
      <c r="AF86" s="695"/>
      <c r="AG86" s="695"/>
      <c r="AH86" s="695"/>
      <c r="AI86" s="695"/>
      <c r="AJ86" s="695"/>
      <c r="AK86" s="695"/>
      <c r="AL86" s="695"/>
      <c r="AM86" s="695"/>
      <c r="AN86" s="695"/>
      <c r="AO86" s="695"/>
      <c r="AP86" s="695"/>
      <c r="AQ86" s="695"/>
      <c r="AR86" s="695"/>
      <c r="AS86" s="695"/>
      <c r="AT86" s="695"/>
      <c r="AU86" s="695"/>
      <c r="AV86" s="695"/>
      <c r="AW86" s="695"/>
      <c r="AX86" s="695"/>
      <c r="AY86" s="695"/>
      <c r="AZ86" s="701"/>
      <c r="BA86" s="701"/>
      <c r="BB86" s="701"/>
      <c r="BC86" s="701"/>
      <c r="BD86" s="702"/>
      <c r="BE86" s="55"/>
      <c r="BF86" s="55"/>
      <c r="BG86" s="55"/>
      <c r="BH86" s="55"/>
      <c r="BI86" s="55"/>
      <c r="BJ86" s="55"/>
      <c r="BK86" s="55"/>
      <c r="BL86" s="55"/>
      <c r="BM86" s="55"/>
      <c r="BN86" s="55"/>
      <c r="BO86" s="55"/>
      <c r="BP86" s="55"/>
      <c r="BQ86" s="52">
        <v>80</v>
      </c>
      <c r="BR86" s="73"/>
      <c r="BS86" s="752"/>
      <c r="BT86" s="753"/>
      <c r="BU86" s="753"/>
      <c r="BV86" s="753"/>
      <c r="BW86" s="753"/>
      <c r="BX86" s="753"/>
      <c r="BY86" s="753"/>
      <c r="BZ86" s="753"/>
      <c r="CA86" s="753"/>
      <c r="CB86" s="753"/>
      <c r="CC86" s="753"/>
      <c r="CD86" s="753"/>
      <c r="CE86" s="753"/>
      <c r="CF86" s="753"/>
      <c r="CG86" s="754"/>
      <c r="CH86" s="749"/>
      <c r="CI86" s="750"/>
      <c r="CJ86" s="750"/>
      <c r="CK86" s="750"/>
      <c r="CL86" s="751"/>
      <c r="CM86" s="749"/>
      <c r="CN86" s="750"/>
      <c r="CO86" s="750"/>
      <c r="CP86" s="750"/>
      <c r="CQ86" s="751"/>
      <c r="CR86" s="749"/>
      <c r="CS86" s="750"/>
      <c r="CT86" s="750"/>
      <c r="CU86" s="750"/>
      <c r="CV86" s="751"/>
      <c r="CW86" s="749"/>
      <c r="CX86" s="750"/>
      <c r="CY86" s="750"/>
      <c r="CZ86" s="750"/>
      <c r="DA86" s="751"/>
      <c r="DB86" s="749"/>
      <c r="DC86" s="750"/>
      <c r="DD86" s="750"/>
      <c r="DE86" s="750"/>
      <c r="DF86" s="751"/>
      <c r="DG86" s="749"/>
      <c r="DH86" s="750"/>
      <c r="DI86" s="750"/>
      <c r="DJ86" s="750"/>
      <c r="DK86" s="751"/>
      <c r="DL86" s="749"/>
      <c r="DM86" s="750"/>
      <c r="DN86" s="750"/>
      <c r="DO86" s="750"/>
      <c r="DP86" s="751"/>
      <c r="DQ86" s="749"/>
      <c r="DR86" s="750"/>
      <c r="DS86" s="750"/>
      <c r="DT86" s="750"/>
      <c r="DU86" s="751"/>
      <c r="DV86" s="752"/>
      <c r="DW86" s="753"/>
      <c r="DX86" s="753"/>
      <c r="DY86" s="753"/>
      <c r="DZ86" s="755"/>
      <c r="EA86" s="48"/>
    </row>
    <row r="87" spans="1:131" ht="26.25" customHeight="1" x14ac:dyDescent="0.2">
      <c r="A87" s="57">
        <v>20</v>
      </c>
      <c r="B87" s="756"/>
      <c r="C87" s="757"/>
      <c r="D87" s="757"/>
      <c r="E87" s="757"/>
      <c r="F87" s="757"/>
      <c r="G87" s="757"/>
      <c r="H87" s="757"/>
      <c r="I87" s="757"/>
      <c r="J87" s="757"/>
      <c r="K87" s="757"/>
      <c r="L87" s="757"/>
      <c r="M87" s="757"/>
      <c r="N87" s="757"/>
      <c r="O87" s="757"/>
      <c r="P87" s="758"/>
      <c r="Q87" s="759"/>
      <c r="R87" s="760"/>
      <c r="S87" s="760"/>
      <c r="T87" s="760"/>
      <c r="U87" s="760"/>
      <c r="V87" s="760"/>
      <c r="W87" s="760"/>
      <c r="X87" s="760"/>
      <c r="Y87" s="760"/>
      <c r="Z87" s="760"/>
      <c r="AA87" s="760"/>
      <c r="AB87" s="760"/>
      <c r="AC87" s="760"/>
      <c r="AD87" s="760"/>
      <c r="AE87" s="760"/>
      <c r="AF87" s="760"/>
      <c r="AG87" s="760"/>
      <c r="AH87" s="760"/>
      <c r="AI87" s="760"/>
      <c r="AJ87" s="760"/>
      <c r="AK87" s="760"/>
      <c r="AL87" s="760"/>
      <c r="AM87" s="760"/>
      <c r="AN87" s="760"/>
      <c r="AO87" s="760"/>
      <c r="AP87" s="760"/>
      <c r="AQ87" s="760"/>
      <c r="AR87" s="760"/>
      <c r="AS87" s="760"/>
      <c r="AT87" s="760"/>
      <c r="AU87" s="760"/>
      <c r="AV87" s="760"/>
      <c r="AW87" s="760"/>
      <c r="AX87" s="760"/>
      <c r="AY87" s="760"/>
      <c r="AZ87" s="761"/>
      <c r="BA87" s="761"/>
      <c r="BB87" s="761"/>
      <c r="BC87" s="761"/>
      <c r="BD87" s="762"/>
      <c r="BE87" s="55"/>
      <c r="BF87" s="55"/>
      <c r="BG87" s="55"/>
      <c r="BH87" s="55"/>
      <c r="BI87" s="55"/>
      <c r="BJ87" s="55"/>
      <c r="BK87" s="55"/>
      <c r="BL87" s="55"/>
      <c r="BM87" s="55"/>
      <c r="BN87" s="55"/>
      <c r="BO87" s="55"/>
      <c r="BP87" s="55"/>
      <c r="BQ87" s="52">
        <v>81</v>
      </c>
      <c r="BR87" s="73"/>
      <c r="BS87" s="752"/>
      <c r="BT87" s="753"/>
      <c r="BU87" s="753"/>
      <c r="BV87" s="753"/>
      <c r="BW87" s="753"/>
      <c r="BX87" s="753"/>
      <c r="BY87" s="753"/>
      <c r="BZ87" s="753"/>
      <c r="CA87" s="753"/>
      <c r="CB87" s="753"/>
      <c r="CC87" s="753"/>
      <c r="CD87" s="753"/>
      <c r="CE87" s="753"/>
      <c r="CF87" s="753"/>
      <c r="CG87" s="754"/>
      <c r="CH87" s="749"/>
      <c r="CI87" s="750"/>
      <c r="CJ87" s="750"/>
      <c r="CK87" s="750"/>
      <c r="CL87" s="751"/>
      <c r="CM87" s="749"/>
      <c r="CN87" s="750"/>
      <c r="CO87" s="750"/>
      <c r="CP87" s="750"/>
      <c r="CQ87" s="751"/>
      <c r="CR87" s="749"/>
      <c r="CS87" s="750"/>
      <c r="CT87" s="750"/>
      <c r="CU87" s="750"/>
      <c r="CV87" s="751"/>
      <c r="CW87" s="749"/>
      <c r="CX87" s="750"/>
      <c r="CY87" s="750"/>
      <c r="CZ87" s="750"/>
      <c r="DA87" s="751"/>
      <c r="DB87" s="749"/>
      <c r="DC87" s="750"/>
      <c r="DD87" s="750"/>
      <c r="DE87" s="750"/>
      <c r="DF87" s="751"/>
      <c r="DG87" s="749"/>
      <c r="DH87" s="750"/>
      <c r="DI87" s="750"/>
      <c r="DJ87" s="750"/>
      <c r="DK87" s="751"/>
      <c r="DL87" s="749"/>
      <c r="DM87" s="750"/>
      <c r="DN87" s="750"/>
      <c r="DO87" s="750"/>
      <c r="DP87" s="751"/>
      <c r="DQ87" s="749"/>
      <c r="DR87" s="750"/>
      <c r="DS87" s="750"/>
      <c r="DT87" s="750"/>
      <c r="DU87" s="751"/>
      <c r="DV87" s="752"/>
      <c r="DW87" s="753"/>
      <c r="DX87" s="753"/>
      <c r="DY87" s="753"/>
      <c r="DZ87" s="755"/>
      <c r="EA87" s="48"/>
    </row>
    <row r="88" spans="1:131" ht="26.25" customHeight="1" x14ac:dyDescent="0.2">
      <c r="A88" s="53" t="s">
        <v>253</v>
      </c>
      <c r="B88" s="708" t="s">
        <v>182</v>
      </c>
      <c r="C88" s="709"/>
      <c r="D88" s="709"/>
      <c r="E88" s="709"/>
      <c r="F88" s="709"/>
      <c r="G88" s="709"/>
      <c r="H88" s="709"/>
      <c r="I88" s="709"/>
      <c r="J88" s="709"/>
      <c r="K88" s="709"/>
      <c r="L88" s="709"/>
      <c r="M88" s="709"/>
      <c r="N88" s="709"/>
      <c r="O88" s="709"/>
      <c r="P88" s="710"/>
      <c r="Q88" s="746"/>
      <c r="R88" s="717"/>
      <c r="S88" s="717"/>
      <c r="T88" s="717"/>
      <c r="U88" s="717"/>
      <c r="V88" s="717"/>
      <c r="W88" s="717"/>
      <c r="X88" s="717"/>
      <c r="Y88" s="717"/>
      <c r="Z88" s="717"/>
      <c r="AA88" s="717"/>
      <c r="AB88" s="717"/>
      <c r="AC88" s="717"/>
      <c r="AD88" s="717"/>
      <c r="AE88" s="717"/>
      <c r="AF88" s="712">
        <v>9279</v>
      </c>
      <c r="AG88" s="712"/>
      <c r="AH88" s="712"/>
      <c r="AI88" s="712"/>
      <c r="AJ88" s="712"/>
      <c r="AK88" s="717"/>
      <c r="AL88" s="717"/>
      <c r="AM88" s="717"/>
      <c r="AN88" s="717"/>
      <c r="AO88" s="717"/>
      <c r="AP88" s="712">
        <v>20328</v>
      </c>
      <c r="AQ88" s="712"/>
      <c r="AR88" s="712"/>
      <c r="AS88" s="712"/>
      <c r="AT88" s="712"/>
      <c r="AU88" s="712">
        <v>1388</v>
      </c>
      <c r="AV88" s="712"/>
      <c r="AW88" s="712"/>
      <c r="AX88" s="712"/>
      <c r="AY88" s="712"/>
      <c r="AZ88" s="718"/>
      <c r="BA88" s="718"/>
      <c r="BB88" s="718"/>
      <c r="BC88" s="718"/>
      <c r="BD88" s="719"/>
      <c r="BE88" s="55"/>
      <c r="BF88" s="55"/>
      <c r="BG88" s="55"/>
      <c r="BH88" s="55"/>
      <c r="BI88" s="55"/>
      <c r="BJ88" s="55"/>
      <c r="BK88" s="55"/>
      <c r="BL88" s="55"/>
      <c r="BM88" s="55"/>
      <c r="BN88" s="55"/>
      <c r="BO88" s="55"/>
      <c r="BP88" s="55"/>
      <c r="BQ88" s="52">
        <v>82</v>
      </c>
      <c r="BR88" s="73"/>
      <c r="BS88" s="752"/>
      <c r="BT88" s="753"/>
      <c r="BU88" s="753"/>
      <c r="BV88" s="753"/>
      <c r="BW88" s="753"/>
      <c r="BX88" s="753"/>
      <c r="BY88" s="753"/>
      <c r="BZ88" s="753"/>
      <c r="CA88" s="753"/>
      <c r="CB88" s="753"/>
      <c r="CC88" s="753"/>
      <c r="CD88" s="753"/>
      <c r="CE88" s="753"/>
      <c r="CF88" s="753"/>
      <c r="CG88" s="754"/>
      <c r="CH88" s="749"/>
      <c r="CI88" s="750"/>
      <c r="CJ88" s="750"/>
      <c r="CK88" s="750"/>
      <c r="CL88" s="751"/>
      <c r="CM88" s="749"/>
      <c r="CN88" s="750"/>
      <c r="CO88" s="750"/>
      <c r="CP88" s="750"/>
      <c r="CQ88" s="751"/>
      <c r="CR88" s="749"/>
      <c r="CS88" s="750"/>
      <c r="CT88" s="750"/>
      <c r="CU88" s="750"/>
      <c r="CV88" s="751"/>
      <c r="CW88" s="749"/>
      <c r="CX88" s="750"/>
      <c r="CY88" s="750"/>
      <c r="CZ88" s="750"/>
      <c r="DA88" s="751"/>
      <c r="DB88" s="749"/>
      <c r="DC88" s="750"/>
      <c r="DD88" s="750"/>
      <c r="DE88" s="750"/>
      <c r="DF88" s="751"/>
      <c r="DG88" s="749"/>
      <c r="DH88" s="750"/>
      <c r="DI88" s="750"/>
      <c r="DJ88" s="750"/>
      <c r="DK88" s="751"/>
      <c r="DL88" s="749"/>
      <c r="DM88" s="750"/>
      <c r="DN88" s="750"/>
      <c r="DO88" s="750"/>
      <c r="DP88" s="751"/>
      <c r="DQ88" s="749"/>
      <c r="DR88" s="750"/>
      <c r="DS88" s="750"/>
      <c r="DT88" s="750"/>
      <c r="DU88" s="751"/>
      <c r="DV88" s="752"/>
      <c r="DW88" s="753"/>
      <c r="DX88" s="753"/>
      <c r="DY88" s="753"/>
      <c r="DZ88" s="755"/>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2"/>
      <c r="BT89" s="753"/>
      <c r="BU89" s="753"/>
      <c r="BV89" s="753"/>
      <c r="BW89" s="753"/>
      <c r="BX89" s="753"/>
      <c r="BY89" s="753"/>
      <c r="BZ89" s="753"/>
      <c r="CA89" s="753"/>
      <c r="CB89" s="753"/>
      <c r="CC89" s="753"/>
      <c r="CD89" s="753"/>
      <c r="CE89" s="753"/>
      <c r="CF89" s="753"/>
      <c r="CG89" s="754"/>
      <c r="CH89" s="749"/>
      <c r="CI89" s="750"/>
      <c r="CJ89" s="750"/>
      <c r="CK89" s="750"/>
      <c r="CL89" s="751"/>
      <c r="CM89" s="749"/>
      <c r="CN89" s="750"/>
      <c r="CO89" s="750"/>
      <c r="CP89" s="750"/>
      <c r="CQ89" s="751"/>
      <c r="CR89" s="749"/>
      <c r="CS89" s="750"/>
      <c r="CT89" s="750"/>
      <c r="CU89" s="750"/>
      <c r="CV89" s="751"/>
      <c r="CW89" s="749"/>
      <c r="CX89" s="750"/>
      <c r="CY89" s="750"/>
      <c r="CZ89" s="750"/>
      <c r="DA89" s="751"/>
      <c r="DB89" s="749"/>
      <c r="DC89" s="750"/>
      <c r="DD89" s="750"/>
      <c r="DE89" s="750"/>
      <c r="DF89" s="751"/>
      <c r="DG89" s="749"/>
      <c r="DH89" s="750"/>
      <c r="DI89" s="750"/>
      <c r="DJ89" s="750"/>
      <c r="DK89" s="751"/>
      <c r="DL89" s="749"/>
      <c r="DM89" s="750"/>
      <c r="DN89" s="750"/>
      <c r="DO89" s="750"/>
      <c r="DP89" s="751"/>
      <c r="DQ89" s="749"/>
      <c r="DR89" s="750"/>
      <c r="DS89" s="750"/>
      <c r="DT89" s="750"/>
      <c r="DU89" s="751"/>
      <c r="DV89" s="752"/>
      <c r="DW89" s="753"/>
      <c r="DX89" s="753"/>
      <c r="DY89" s="753"/>
      <c r="DZ89" s="755"/>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2"/>
      <c r="BT90" s="753"/>
      <c r="BU90" s="753"/>
      <c r="BV90" s="753"/>
      <c r="BW90" s="753"/>
      <c r="BX90" s="753"/>
      <c r="BY90" s="753"/>
      <c r="BZ90" s="753"/>
      <c r="CA90" s="753"/>
      <c r="CB90" s="753"/>
      <c r="CC90" s="753"/>
      <c r="CD90" s="753"/>
      <c r="CE90" s="753"/>
      <c r="CF90" s="753"/>
      <c r="CG90" s="754"/>
      <c r="CH90" s="749"/>
      <c r="CI90" s="750"/>
      <c r="CJ90" s="750"/>
      <c r="CK90" s="750"/>
      <c r="CL90" s="751"/>
      <c r="CM90" s="749"/>
      <c r="CN90" s="750"/>
      <c r="CO90" s="750"/>
      <c r="CP90" s="750"/>
      <c r="CQ90" s="751"/>
      <c r="CR90" s="749"/>
      <c r="CS90" s="750"/>
      <c r="CT90" s="750"/>
      <c r="CU90" s="750"/>
      <c r="CV90" s="751"/>
      <c r="CW90" s="749"/>
      <c r="CX90" s="750"/>
      <c r="CY90" s="750"/>
      <c r="CZ90" s="750"/>
      <c r="DA90" s="751"/>
      <c r="DB90" s="749"/>
      <c r="DC90" s="750"/>
      <c r="DD90" s="750"/>
      <c r="DE90" s="750"/>
      <c r="DF90" s="751"/>
      <c r="DG90" s="749"/>
      <c r="DH90" s="750"/>
      <c r="DI90" s="750"/>
      <c r="DJ90" s="750"/>
      <c r="DK90" s="751"/>
      <c r="DL90" s="749"/>
      <c r="DM90" s="750"/>
      <c r="DN90" s="750"/>
      <c r="DO90" s="750"/>
      <c r="DP90" s="751"/>
      <c r="DQ90" s="749"/>
      <c r="DR90" s="750"/>
      <c r="DS90" s="750"/>
      <c r="DT90" s="750"/>
      <c r="DU90" s="751"/>
      <c r="DV90" s="752"/>
      <c r="DW90" s="753"/>
      <c r="DX90" s="753"/>
      <c r="DY90" s="753"/>
      <c r="DZ90" s="755"/>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2"/>
      <c r="BT91" s="753"/>
      <c r="BU91" s="753"/>
      <c r="BV91" s="753"/>
      <c r="BW91" s="753"/>
      <c r="BX91" s="753"/>
      <c r="BY91" s="753"/>
      <c r="BZ91" s="753"/>
      <c r="CA91" s="753"/>
      <c r="CB91" s="753"/>
      <c r="CC91" s="753"/>
      <c r="CD91" s="753"/>
      <c r="CE91" s="753"/>
      <c r="CF91" s="753"/>
      <c r="CG91" s="754"/>
      <c r="CH91" s="749"/>
      <c r="CI91" s="750"/>
      <c r="CJ91" s="750"/>
      <c r="CK91" s="750"/>
      <c r="CL91" s="751"/>
      <c r="CM91" s="749"/>
      <c r="CN91" s="750"/>
      <c r="CO91" s="750"/>
      <c r="CP91" s="750"/>
      <c r="CQ91" s="751"/>
      <c r="CR91" s="749"/>
      <c r="CS91" s="750"/>
      <c r="CT91" s="750"/>
      <c r="CU91" s="750"/>
      <c r="CV91" s="751"/>
      <c r="CW91" s="749"/>
      <c r="CX91" s="750"/>
      <c r="CY91" s="750"/>
      <c r="CZ91" s="750"/>
      <c r="DA91" s="751"/>
      <c r="DB91" s="749"/>
      <c r="DC91" s="750"/>
      <c r="DD91" s="750"/>
      <c r="DE91" s="750"/>
      <c r="DF91" s="751"/>
      <c r="DG91" s="749"/>
      <c r="DH91" s="750"/>
      <c r="DI91" s="750"/>
      <c r="DJ91" s="750"/>
      <c r="DK91" s="751"/>
      <c r="DL91" s="749"/>
      <c r="DM91" s="750"/>
      <c r="DN91" s="750"/>
      <c r="DO91" s="750"/>
      <c r="DP91" s="751"/>
      <c r="DQ91" s="749"/>
      <c r="DR91" s="750"/>
      <c r="DS91" s="750"/>
      <c r="DT91" s="750"/>
      <c r="DU91" s="751"/>
      <c r="DV91" s="752"/>
      <c r="DW91" s="753"/>
      <c r="DX91" s="753"/>
      <c r="DY91" s="753"/>
      <c r="DZ91" s="755"/>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2"/>
      <c r="BT92" s="753"/>
      <c r="BU92" s="753"/>
      <c r="BV92" s="753"/>
      <c r="BW92" s="753"/>
      <c r="BX92" s="753"/>
      <c r="BY92" s="753"/>
      <c r="BZ92" s="753"/>
      <c r="CA92" s="753"/>
      <c r="CB92" s="753"/>
      <c r="CC92" s="753"/>
      <c r="CD92" s="753"/>
      <c r="CE92" s="753"/>
      <c r="CF92" s="753"/>
      <c r="CG92" s="754"/>
      <c r="CH92" s="749"/>
      <c r="CI92" s="750"/>
      <c r="CJ92" s="750"/>
      <c r="CK92" s="750"/>
      <c r="CL92" s="751"/>
      <c r="CM92" s="749"/>
      <c r="CN92" s="750"/>
      <c r="CO92" s="750"/>
      <c r="CP92" s="750"/>
      <c r="CQ92" s="751"/>
      <c r="CR92" s="749"/>
      <c r="CS92" s="750"/>
      <c r="CT92" s="750"/>
      <c r="CU92" s="750"/>
      <c r="CV92" s="751"/>
      <c r="CW92" s="749"/>
      <c r="CX92" s="750"/>
      <c r="CY92" s="750"/>
      <c r="CZ92" s="750"/>
      <c r="DA92" s="751"/>
      <c r="DB92" s="749"/>
      <c r="DC92" s="750"/>
      <c r="DD92" s="750"/>
      <c r="DE92" s="750"/>
      <c r="DF92" s="751"/>
      <c r="DG92" s="749"/>
      <c r="DH92" s="750"/>
      <c r="DI92" s="750"/>
      <c r="DJ92" s="750"/>
      <c r="DK92" s="751"/>
      <c r="DL92" s="749"/>
      <c r="DM92" s="750"/>
      <c r="DN92" s="750"/>
      <c r="DO92" s="750"/>
      <c r="DP92" s="751"/>
      <c r="DQ92" s="749"/>
      <c r="DR92" s="750"/>
      <c r="DS92" s="750"/>
      <c r="DT92" s="750"/>
      <c r="DU92" s="751"/>
      <c r="DV92" s="752"/>
      <c r="DW92" s="753"/>
      <c r="DX92" s="753"/>
      <c r="DY92" s="753"/>
      <c r="DZ92" s="755"/>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2"/>
      <c r="BT93" s="753"/>
      <c r="BU93" s="753"/>
      <c r="BV93" s="753"/>
      <c r="BW93" s="753"/>
      <c r="BX93" s="753"/>
      <c r="BY93" s="753"/>
      <c r="BZ93" s="753"/>
      <c r="CA93" s="753"/>
      <c r="CB93" s="753"/>
      <c r="CC93" s="753"/>
      <c r="CD93" s="753"/>
      <c r="CE93" s="753"/>
      <c r="CF93" s="753"/>
      <c r="CG93" s="754"/>
      <c r="CH93" s="749"/>
      <c r="CI93" s="750"/>
      <c r="CJ93" s="750"/>
      <c r="CK93" s="750"/>
      <c r="CL93" s="751"/>
      <c r="CM93" s="749"/>
      <c r="CN93" s="750"/>
      <c r="CO93" s="750"/>
      <c r="CP93" s="750"/>
      <c r="CQ93" s="751"/>
      <c r="CR93" s="749"/>
      <c r="CS93" s="750"/>
      <c r="CT93" s="750"/>
      <c r="CU93" s="750"/>
      <c r="CV93" s="751"/>
      <c r="CW93" s="749"/>
      <c r="CX93" s="750"/>
      <c r="CY93" s="750"/>
      <c r="CZ93" s="750"/>
      <c r="DA93" s="751"/>
      <c r="DB93" s="749"/>
      <c r="DC93" s="750"/>
      <c r="DD93" s="750"/>
      <c r="DE93" s="750"/>
      <c r="DF93" s="751"/>
      <c r="DG93" s="749"/>
      <c r="DH93" s="750"/>
      <c r="DI93" s="750"/>
      <c r="DJ93" s="750"/>
      <c r="DK93" s="751"/>
      <c r="DL93" s="749"/>
      <c r="DM93" s="750"/>
      <c r="DN93" s="750"/>
      <c r="DO93" s="750"/>
      <c r="DP93" s="751"/>
      <c r="DQ93" s="749"/>
      <c r="DR93" s="750"/>
      <c r="DS93" s="750"/>
      <c r="DT93" s="750"/>
      <c r="DU93" s="751"/>
      <c r="DV93" s="752"/>
      <c r="DW93" s="753"/>
      <c r="DX93" s="753"/>
      <c r="DY93" s="753"/>
      <c r="DZ93" s="755"/>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2"/>
      <c r="BT94" s="753"/>
      <c r="BU94" s="753"/>
      <c r="BV94" s="753"/>
      <c r="BW94" s="753"/>
      <c r="BX94" s="753"/>
      <c r="BY94" s="753"/>
      <c r="BZ94" s="753"/>
      <c r="CA94" s="753"/>
      <c r="CB94" s="753"/>
      <c r="CC94" s="753"/>
      <c r="CD94" s="753"/>
      <c r="CE94" s="753"/>
      <c r="CF94" s="753"/>
      <c r="CG94" s="754"/>
      <c r="CH94" s="749"/>
      <c r="CI94" s="750"/>
      <c r="CJ94" s="750"/>
      <c r="CK94" s="750"/>
      <c r="CL94" s="751"/>
      <c r="CM94" s="749"/>
      <c r="CN94" s="750"/>
      <c r="CO94" s="750"/>
      <c r="CP94" s="750"/>
      <c r="CQ94" s="751"/>
      <c r="CR94" s="749"/>
      <c r="CS94" s="750"/>
      <c r="CT94" s="750"/>
      <c r="CU94" s="750"/>
      <c r="CV94" s="751"/>
      <c r="CW94" s="749"/>
      <c r="CX94" s="750"/>
      <c r="CY94" s="750"/>
      <c r="CZ94" s="750"/>
      <c r="DA94" s="751"/>
      <c r="DB94" s="749"/>
      <c r="DC94" s="750"/>
      <c r="DD94" s="750"/>
      <c r="DE94" s="750"/>
      <c r="DF94" s="751"/>
      <c r="DG94" s="749"/>
      <c r="DH94" s="750"/>
      <c r="DI94" s="750"/>
      <c r="DJ94" s="750"/>
      <c r="DK94" s="751"/>
      <c r="DL94" s="749"/>
      <c r="DM94" s="750"/>
      <c r="DN94" s="750"/>
      <c r="DO94" s="750"/>
      <c r="DP94" s="751"/>
      <c r="DQ94" s="749"/>
      <c r="DR94" s="750"/>
      <c r="DS94" s="750"/>
      <c r="DT94" s="750"/>
      <c r="DU94" s="751"/>
      <c r="DV94" s="752"/>
      <c r="DW94" s="753"/>
      <c r="DX94" s="753"/>
      <c r="DY94" s="753"/>
      <c r="DZ94" s="755"/>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2"/>
      <c r="BT95" s="753"/>
      <c r="BU95" s="753"/>
      <c r="BV95" s="753"/>
      <c r="BW95" s="753"/>
      <c r="BX95" s="753"/>
      <c r="BY95" s="753"/>
      <c r="BZ95" s="753"/>
      <c r="CA95" s="753"/>
      <c r="CB95" s="753"/>
      <c r="CC95" s="753"/>
      <c r="CD95" s="753"/>
      <c r="CE95" s="753"/>
      <c r="CF95" s="753"/>
      <c r="CG95" s="754"/>
      <c r="CH95" s="749"/>
      <c r="CI95" s="750"/>
      <c r="CJ95" s="750"/>
      <c r="CK95" s="750"/>
      <c r="CL95" s="751"/>
      <c r="CM95" s="749"/>
      <c r="CN95" s="750"/>
      <c r="CO95" s="750"/>
      <c r="CP95" s="750"/>
      <c r="CQ95" s="751"/>
      <c r="CR95" s="749"/>
      <c r="CS95" s="750"/>
      <c r="CT95" s="750"/>
      <c r="CU95" s="750"/>
      <c r="CV95" s="751"/>
      <c r="CW95" s="749"/>
      <c r="CX95" s="750"/>
      <c r="CY95" s="750"/>
      <c r="CZ95" s="750"/>
      <c r="DA95" s="751"/>
      <c r="DB95" s="749"/>
      <c r="DC95" s="750"/>
      <c r="DD95" s="750"/>
      <c r="DE95" s="750"/>
      <c r="DF95" s="751"/>
      <c r="DG95" s="749"/>
      <c r="DH95" s="750"/>
      <c r="DI95" s="750"/>
      <c r="DJ95" s="750"/>
      <c r="DK95" s="751"/>
      <c r="DL95" s="749"/>
      <c r="DM95" s="750"/>
      <c r="DN95" s="750"/>
      <c r="DO95" s="750"/>
      <c r="DP95" s="751"/>
      <c r="DQ95" s="749"/>
      <c r="DR95" s="750"/>
      <c r="DS95" s="750"/>
      <c r="DT95" s="750"/>
      <c r="DU95" s="751"/>
      <c r="DV95" s="752"/>
      <c r="DW95" s="753"/>
      <c r="DX95" s="753"/>
      <c r="DY95" s="753"/>
      <c r="DZ95" s="755"/>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2"/>
      <c r="BT96" s="753"/>
      <c r="BU96" s="753"/>
      <c r="BV96" s="753"/>
      <c r="BW96" s="753"/>
      <c r="BX96" s="753"/>
      <c r="BY96" s="753"/>
      <c r="BZ96" s="753"/>
      <c r="CA96" s="753"/>
      <c r="CB96" s="753"/>
      <c r="CC96" s="753"/>
      <c r="CD96" s="753"/>
      <c r="CE96" s="753"/>
      <c r="CF96" s="753"/>
      <c r="CG96" s="754"/>
      <c r="CH96" s="749"/>
      <c r="CI96" s="750"/>
      <c r="CJ96" s="750"/>
      <c r="CK96" s="750"/>
      <c r="CL96" s="751"/>
      <c r="CM96" s="749"/>
      <c r="CN96" s="750"/>
      <c r="CO96" s="750"/>
      <c r="CP96" s="750"/>
      <c r="CQ96" s="751"/>
      <c r="CR96" s="749"/>
      <c r="CS96" s="750"/>
      <c r="CT96" s="750"/>
      <c r="CU96" s="750"/>
      <c r="CV96" s="751"/>
      <c r="CW96" s="749"/>
      <c r="CX96" s="750"/>
      <c r="CY96" s="750"/>
      <c r="CZ96" s="750"/>
      <c r="DA96" s="751"/>
      <c r="DB96" s="749"/>
      <c r="DC96" s="750"/>
      <c r="DD96" s="750"/>
      <c r="DE96" s="750"/>
      <c r="DF96" s="751"/>
      <c r="DG96" s="749"/>
      <c r="DH96" s="750"/>
      <c r="DI96" s="750"/>
      <c r="DJ96" s="750"/>
      <c r="DK96" s="751"/>
      <c r="DL96" s="749"/>
      <c r="DM96" s="750"/>
      <c r="DN96" s="750"/>
      <c r="DO96" s="750"/>
      <c r="DP96" s="751"/>
      <c r="DQ96" s="749"/>
      <c r="DR96" s="750"/>
      <c r="DS96" s="750"/>
      <c r="DT96" s="750"/>
      <c r="DU96" s="751"/>
      <c r="DV96" s="752"/>
      <c r="DW96" s="753"/>
      <c r="DX96" s="753"/>
      <c r="DY96" s="753"/>
      <c r="DZ96" s="755"/>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2"/>
      <c r="BT97" s="753"/>
      <c r="BU97" s="753"/>
      <c r="BV97" s="753"/>
      <c r="BW97" s="753"/>
      <c r="BX97" s="753"/>
      <c r="BY97" s="753"/>
      <c r="BZ97" s="753"/>
      <c r="CA97" s="753"/>
      <c r="CB97" s="753"/>
      <c r="CC97" s="753"/>
      <c r="CD97" s="753"/>
      <c r="CE97" s="753"/>
      <c r="CF97" s="753"/>
      <c r="CG97" s="754"/>
      <c r="CH97" s="749"/>
      <c r="CI97" s="750"/>
      <c r="CJ97" s="750"/>
      <c r="CK97" s="750"/>
      <c r="CL97" s="751"/>
      <c r="CM97" s="749"/>
      <c r="CN97" s="750"/>
      <c r="CO97" s="750"/>
      <c r="CP97" s="750"/>
      <c r="CQ97" s="751"/>
      <c r="CR97" s="749"/>
      <c r="CS97" s="750"/>
      <c r="CT97" s="750"/>
      <c r="CU97" s="750"/>
      <c r="CV97" s="751"/>
      <c r="CW97" s="749"/>
      <c r="CX97" s="750"/>
      <c r="CY97" s="750"/>
      <c r="CZ97" s="750"/>
      <c r="DA97" s="751"/>
      <c r="DB97" s="749"/>
      <c r="DC97" s="750"/>
      <c r="DD97" s="750"/>
      <c r="DE97" s="750"/>
      <c r="DF97" s="751"/>
      <c r="DG97" s="749"/>
      <c r="DH97" s="750"/>
      <c r="DI97" s="750"/>
      <c r="DJ97" s="750"/>
      <c r="DK97" s="751"/>
      <c r="DL97" s="749"/>
      <c r="DM97" s="750"/>
      <c r="DN97" s="750"/>
      <c r="DO97" s="750"/>
      <c r="DP97" s="751"/>
      <c r="DQ97" s="749"/>
      <c r="DR97" s="750"/>
      <c r="DS97" s="750"/>
      <c r="DT97" s="750"/>
      <c r="DU97" s="751"/>
      <c r="DV97" s="752"/>
      <c r="DW97" s="753"/>
      <c r="DX97" s="753"/>
      <c r="DY97" s="753"/>
      <c r="DZ97" s="755"/>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2"/>
      <c r="BT98" s="753"/>
      <c r="BU98" s="753"/>
      <c r="BV98" s="753"/>
      <c r="BW98" s="753"/>
      <c r="BX98" s="753"/>
      <c r="BY98" s="753"/>
      <c r="BZ98" s="753"/>
      <c r="CA98" s="753"/>
      <c r="CB98" s="753"/>
      <c r="CC98" s="753"/>
      <c r="CD98" s="753"/>
      <c r="CE98" s="753"/>
      <c r="CF98" s="753"/>
      <c r="CG98" s="754"/>
      <c r="CH98" s="749"/>
      <c r="CI98" s="750"/>
      <c r="CJ98" s="750"/>
      <c r="CK98" s="750"/>
      <c r="CL98" s="751"/>
      <c r="CM98" s="749"/>
      <c r="CN98" s="750"/>
      <c r="CO98" s="750"/>
      <c r="CP98" s="750"/>
      <c r="CQ98" s="751"/>
      <c r="CR98" s="749"/>
      <c r="CS98" s="750"/>
      <c r="CT98" s="750"/>
      <c r="CU98" s="750"/>
      <c r="CV98" s="751"/>
      <c r="CW98" s="749"/>
      <c r="CX98" s="750"/>
      <c r="CY98" s="750"/>
      <c r="CZ98" s="750"/>
      <c r="DA98" s="751"/>
      <c r="DB98" s="749"/>
      <c r="DC98" s="750"/>
      <c r="DD98" s="750"/>
      <c r="DE98" s="750"/>
      <c r="DF98" s="751"/>
      <c r="DG98" s="749"/>
      <c r="DH98" s="750"/>
      <c r="DI98" s="750"/>
      <c r="DJ98" s="750"/>
      <c r="DK98" s="751"/>
      <c r="DL98" s="749"/>
      <c r="DM98" s="750"/>
      <c r="DN98" s="750"/>
      <c r="DO98" s="750"/>
      <c r="DP98" s="751"/>
      <c r="DQ98" s="749"/>
      <c r="DR98" s="750"/>
      <c r="DS98" s="750"/>
      <c r="DT98" s="750"/>
      <c r="DU98" s="751"/>
      <c r="DV98" s="752"/>
      <c r="DW98" s="753"/>
      <c r="DX98" s="753"/>
      <c r="DY98" s="753"/>
      <c r="DZ98" s="755"/>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2"/>
      <c r="BT99" s="753"/>
      <c r="BU99" s="753"/>
      <c r="BV99" s="753"/>
      <c r="BW99" s="753"/>
      <c r="BX99" s="753"/>
      <c r="BY99" s="753"/>
      <c r="BZ99" s="753"/>
      <c r="CA99" s="753"/>
      <c r="CB99" s="753"/>
      <c r="CC99" s="753"/>
      <c r="CD99" s="753"/>
      <c r="CE99" s="753"/>
      <c r="CF99" s="753"/>
      <c r="CG99" s="754"/>
      <c r="CH99" s="749"/>
      <c r="CI99" s="750"/>
      <c r="CJ99" s="750"/>
      <c r="CK99" s="750"/>
      <c r="CL99" s="751"/>
      <c r="CM99" s="749"/>
      <c r="CN99" s="750"/>
      <c r="CO99" s="750"/>
      <c r="CP99" s="750"/>
      <c r="CQ99" s="751"/>
      <c r="CR99" s="749"/>
      <c r="CS99" s="750"/>
      <c r="CT99" s="750"/>
      <c r="CU99" s="750"/>
      <c r="CV99" s="751"/>
      <c r="CW99" s="749"/>
      <c r="CX99" s="750"/>
      <c r="CY99" s="750"/>
      <c r="CZ99" s="750"/>
      <c r="DA99" s="751"/>
      <c r="DB99" s="749"/>
      <c r="DC99" s="750"/>
      <c r="DD99" s="750"/>
      <c r="DE99" s="750"/>
      <c r="DF99" s="751"/>
      <c r="DG99" s="749"/>
      <c r="DH99" s="750"/>
      <c r="DI99" s="750"/>
      <c r="DJ99" s="750"/>
      <c r="DK99" s="751"/>
      <c r="DL99" s="749"/>
      <c r="DM99" s="750"/>
      <c r="DN99" s="750"/>
      <c r="DO99" s="750"/>
      <c r="DP99" s="751"/>
      <c r="DQ99" s="749"/>
      <c r="DR99" s="750"/>
      <c r="DS99" s="750"/>
      <c r="DT99" s="750"/>
      <c r="DU99" s="751"/>
      <c r="DV99" s="752"/>
      <c r="DW99" s="753"/>
      <c r="DX99" s="753"/>
      <c r="DY99" s="753"/>
      <c r="DZ99" s="755"/>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2"/>
      <c r="BT100" s="753"/>
      <c r="BU100" s="753"/>
      <c r="BV100" s="753"/>
      <c r="BW100" s="753"/>
      <c r="BX100" s="753"/>
      <c r="BY100" s="753"/>
      <c r="BZ100" s="753"/>
      <c r="CA100" s="753"/>
      <c r="CB100" s="753"/>
      <c r="CC100" s="753"/>
      <c r="CD100" s="753"/>
      <c r="CE100" s="753"/>
      <c r="CF100" s="753"/>
      <c r="CG100" s="754"/>
      <c r="CH100" s="749"/>
      <c r="CI100" s="750"/>
      <c r="CJ100" s="750"/>
      <c r="CK100" s="750"/>
      <c r="CL100" s="751"/>
      <c r="CM100" s="749"/>
      <c r="CN100" s="750"/>
      <c r="CO100" s="750"/>
      <c r="CP100" s="750"/>
      <c r="CQ100" s="751"/>
      <c r="CR100" s="749"/>
      <c r="CS100" s="750"/>
      <c r="CT100" s="750"/>
      <c r="CU100" s="750"/>
      <c r="CV100" s="751"/>
      <c r="CW100" s="749"/>
      <c r="CX100" s="750"/>
      <c r="CY100" s="750"/>
      <c r="CZ100" s="750"/>
      <c r="DA100" s="751"/>
      <c r="DB100" s="749"/>
      <c r="DC100" s="750"/>
      <c r="DD100" s="750"/>
      <c r="DE100" s="750"/>
      <c r="DF100" s="751"/>
      <c r="DG100" s="749"/>
      <c r="DH100" s="750"/>
      <c r="DI100" s="750"/>
      <c r="DJ100" s="750"/>
      <c r="DK100" s="751"/>
      <c r="DL100" s="749"/>
      <c r="DM100" s="750"/>
      <c r="DN100" s="750"/>
      <c r="DO100" s="750"/>
      <c r="DP100" s="751"/>
      <c r="DQ100" s="749"/>
      <c r="DR100" s="750"/>
      <c r="DS100" s="750"/>
      <c r="DT100" s="750"/>
      <c r="DU100" s="751"/>
      <c r="DV100" s="752"/>
      <c r="DW100" s="753"/>
      <c r="DX100" s="753"/>
      <c r="DY100" s="753"/>
      <c r="DZ100" s="755"/>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2"/>
      <c r="BT101" s="753"/>
      <c r="BU101" s="753"/>
      <c r="BV101" s="753"/>
      <c r="BW101" s="753"/>
      <c r="BX101" s="753"/>
      <c r="BY101" s="753"/>
      <c r="BZ101" s="753"/>
      <c r="CA101" s="753"/>
      <c r="CB101" s="753"/>
      <c r="CC101" s="753"/>
      <c r="CD101" s="753"/>
      <c r="CE101" s="753"/>
      <c r="CF101" s="753"/>
      <c r="CG101" s="754"/>
      <c r="CH101" s="749"/>
      <c r="CI101" s="750"/>
      <c r="CJ101" s="750"/>
      <c r="CK101" s="750"/>
      <c r="CL101" s="751"/>
      <c r="CM101" s="749"/>
      <c r="CN101" s="750"/>
      <c r="CO101" s="750"/>
      <c r="CP101" s="750"/>
      <c r="CQ101" s="751"/>
      <c r="CR101" s="749"/>
      <c r="CS101" s="750"/>
      <c r="CT101" s="750"/>
      <c r="CU101" s="750"/>
      <c r="CV101" s="751"/>
      <c r="CW101" s="749"/>
      <c r="CX101" s="750"/>
      <c r="CY101" s="750"/>
      <c r="CZ101" s="750"/>
      <c r="DA101" s="751"/>
      <c r="DB101" s="749"/>
      <c r="DC101" s="750"/>
      <c r="DD101" s="750"/>
      <c r="DE101" s="750"/>
      <c r="DF101" s="751"/>
      <c r="DG101" s="749"/>
      <c r="DH101" s="750"/>
      <c r="DI101" s="750"/>
      <c r="DJ101" s="750"/>
      <c r="DK101" s="751"/>
      <c r="DL101" s="749"/>
      <c r="DM101" s="750"/>
      <c r="DN101" s="750"/>
      <c r="DO101" s="750"/>
      <c r="DP101" s="751"/>
      <c r="DQ101" s="749"/>
      <c r="DR101" s="750"/>
      <c r="DS101" s="750"/>
      <c r="DT101" s="750"/>
      <c r="DU101" s="751"/>
      <c r="DV101" s="752"/>
      <c r="DW101" s="753"/>
      <c r="DX101" s="753"/>
      <c r="DY101" s="753"/>
      <c r="DZ101" s="755"/>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253</v>
      </c>
      <c r="BR102" s="708" t="s">
        <v>457</v>
      </c>
      <c r="BS102" s="709"/>
      <c r="BT102" s="709"/>
      <c r="BU102" s="709"/>
      <c r="BV102" s="709"/>
      <c r="BW102" s="709"/>
      <c r="BX102" s="709"/>
      <c r="BY102" s="709"/>
      <c r="BZ102" s="709"/>
      <c r="CA102" s="709"/>
      <c r="CB102" s="709"/>
      <c r="CC102" s="709"/>
      <c r="CD102" s="709"/>
      <c r="CE102" s="709"/>
      <c r="CF102" s="709"/>
      <c r="CG102" s="710"/>
      <c r="CH102" s="763"/>
      <c r="CI102" s="764"/>
      <c r="CJ102" s="764"/>
      <c r="CK102" s="764"/>
      <c r="CL102" s="765"/>
      <c r="CM102" s="763"/>
      <c r="CN102" s="764"/>
      <c r="CO102" s="764"/>
      <c r="CP102" s="764"/>
      <c r="CQ102" s="765"/>
      <c r="CR102" s="766">
        <v>6267</v>
      </c>
      <c r="CS102" s="721"/>
      <c r="CT102" s="721"/>
      <c r="CU102" s="721"/>
      <c r="CV102" s="767"/>
      <c r="CW102" s="766">
        <v>1722</v>
      </c>
      <c r="CX102" s="721"/>
      <c r="CY102" s="721"/>
      <c r="CZ102" s="721"/>
      <c r="DA102" s="767"/>
      <c r="DB102" s="766">
        <v>1119</v>
      </c>
      <c r="DC102" s="721"/>
      <c r="DD102" s="721"/>
      <c r="DE102" s="721"/>
      <c r="DF102" s="767"/>
      <c r="DG102" s="766"/>
      <c r="DH102" s="721"/>
      <c r="DI102" s="721"/>
      <c r="DJ102" s="721"/>
      <c r="DK102" s="767"/>
      <c r="DL102" s="766"/>
      <c r="DM102" s="721"/>
      <c r="DN102" s="721"/>
      <c r="DO102" s="721"/>
      <c r="DP102" s="767"/>
      <c r="DQ102" s="766"/>
      <c r="DR102" s="721"/>
      <c r="DS102" s="721"/>
      <c r="DT102" s="721"/>
      <c r="DU102" s="767"/>
      <c r="DV102" s="708"/>
      <c r="DW102" s="709"/>
      <c r="DX102" s="709"/>
      <c r="DY102" s="709"/>
      <c r="DZ102" s="768"/>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9" t="s">
        <v>477</v>
      </c>
      <c r="BR103" s="769"/>
      <c r="BS103" s="769"/>
      <c r="BT103" s="769"/>
      <c r="BU103" s="769"/>
      <c r="BV103" s="769"/>
      <c r="BW103" s="769"/>
      <c r="BX103" s="769"/>
      <c r="BY103" s="769"/>
      <c r="BZ103" s="769"/>
      <c r="CA103" s="769"/>
      <c r="CB103" s="769"/>
      <c r="CC103" s="769"/>
      <c r="CD103" s="769"/>
      <c r="CE103" s="769"/>
      <c r="CF103" s="769"/>
      <c r="CG103" s="769"/>
      <c r="CH103" s="769"/>
      <c r="CI103" s="769"/>
      <c r="CJ103" s="769"/>
      <c r="CK103" s="769"/>
      <c r="CL103" s="769"/>
      <c r="CM103" s="769"/>
      <c r="CN103" s="769"/>
      <c r="CO103" s="769"/>
      <c r="CP103" s="769"/>
      <c r="CQ103" s="769"/>
      <c r="CR103" s="769"/>
      <c r="CS103" s="769"/>
      <c r="CT103" s="769"/>
      <c r="CU103" s="769"/>
      <c r="CV103" s="769"/>
      <c r="CW103" s="769"/>
      <c r="CX103" s="769"/>
      <c r="CY103" s="769"/>
      <c r="CZ103" s="769"/>
      <c r="DA103" s="769"/>
      <c r="DB103" s="769"/>
      <c r="DC103" s="769"/>
      <c r="DD103" s="769"/>
      <c r="DE103" s="769"/>
      <c r="DF103" s="769"/>
      <c r="DG103" s="769"/>
      <c r="DH103" s="769"/>
      <c r="DI103" s="769"/>
      <c r="DJ103" s="769"/>
      <c r="DK103" s="769"/>
      <c r="DL103" s="769"/>
      <c r="DM103" s="769"/>
      <c r="DN103" s="769"/>
      <c r="DO103" s="769"/>
      <c r="DP103" s="769"/>
      <c r="DQ103" s="769"/>
      <c r="DR103" s="769"/>
      <c r="DS103" s="769"/>
      <c r="DT103" s="769"/>
      <c r="DU103" s="769"/>
      <c r="DV103" s="769"/>
      <c r="DW103" s="769"/>
      <c r="DX103" s="769"/>
      <c r="DY103" s="769"/>
      <c r="DZ103" s="769"/>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0" t="s">
        <v>478</v>
      </c>
      <c r="BR104" s="770"/>
      <c r="BS104" s="770"/>
      <c r="BT104" s="770"/>
      <c r="BU104" s="770"/>
      <c r="BV104" s="770"/>
      <c r="BW104" s="770"/>
      <c r="BX104" s="770"/>
      <c r="BY104" s="770"/>
      <c r="BZ104" s="770"/>
      <c r="CA104" s="770"/>
      <c r="CB104" s="770"/>
      <c r="CC104" s="770"/>
      <c r="CD104" s="770"/>
      <c r="CE104" s="770"/>
      <c r="CF104" s="770"/>
      <c r="CG104" s="770"/>
      <c r="CH104" s="770"/>
      <c r="CI104" s="770"/>
      <c r="CJ104" s="770"/>
      <c r="CK104" s="770"/>
      <c r="CL104" s="770"/>
      <c r="CM104" s="770"/>
      <c r="CN104" s="770"/>
      <c r="CO104" s="770"/>
      <c r="CP104" s="770"/>
      <c r="CQ104" s="770"/>
      <c r="CR104" s="770"/>
      <c r="CS104" s="770"/>
      <c r="CT104" s="770"/>
      <c r="CU104" s="770"/>
      <c r="CV104" s="770"/>
      <c r="CW104" s="770"/>
      <c r="CX104" s="770"/>
      <c r="CY104" s="770"/>
      <c r="CZ104" s="770"/>
      <c r="DA104" s="770"/>
      <c r="DB104" s="770"/>
      <c r="DC104" s="770"/>
      <c r="DD104" s="770"/>
      <c r="DE104" s="770"/>
      <c r="DF104" s="770"/>
      <c r="DG104" s="770"/>
      <c r="DH104" s="770"/>
      <c r="DI104" s="770"/>
      <c r="DJ104" s="770"/>
      <c r="DK104" s="770"/>
      <c r="DL104" s="770"/>
      <c r="DM104" s="770"/>
      <c r="DN104" s="770"/>
      <c r="DO104" s="770"/>
      <c r="DP104" s="770"/>
      <c r="DQ104" s="770"/>
      <c r="DR104" s="770"/>
      <c r="DS104" s="770"/>
      <c r="DT104" s="770"/>
      <c r="DU104" s="770"/>
      <c r="DV104" s="770"/>
      <c r="DW104" s="770"/>
      <c r="DX104" s="770"/>
      <c r="DY104" s="770"/>
      <c r="DZ104" s="770"/>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420</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1" t="s">
        <v>479</v>
      </c>
      <c r="B108" s="772"/>
      <c r="C108" s="772"/>
      <c r="D108" s="772"/>
      <c r="E108" s="772"/>
      <c r="F108" s="772"/>
      <c r="G108" s="772"/>
      <c r="H108" s="772"/>
      <c r="I108" s="772"/>
      <c r="J108" s="772"/>
      <c r="K108" s="772"/>
      <c r="L108" s="772"/>
      <c r="M108" s="772"/>
      <c r="N108" s="772"/>
      <c r="O108" s="772"/>
      <c r="P108" s="772"/>
      <c r="Q108" s="772"/>
      <c r="R108" s="772"/>
      <c r="S108" s="772"/>
      <c r="T108" s="772"/>
      <c r="U108" s="772"/>
      <c r="V108" s="772"/>
      <c r="W108" s="772"/>
      <c r="X108" s="772"/>
      <c r="Y108" s="772"/>
      <c r="Z108" s="772"/>
      <c r="AA108" s="772"/>
      <c r="AB108" s="772"/>
      <c r="AC108" s="772"/>
      <c r="AD108" s="772"/>
      <c r="AE108" s="772"/>
      <c r="AF108" s="772"/>
      <c r="AG108" s="772"/>
      <c r="AH108" s="772"/>
      <c r="AI108" s="772"/>
      <c r="AJ108" s="772"/>
      <c r="AK108" s="772"/>
      <c r="AL108" s="772"/>
      <c r="AM108" s="772"/>
      <c r="AN108" s="772"/>
      <c r="AO108" s="772"/>
      <c r="AP108" s="772"/>
      <c r="AQ108" s="772"/>
      <c r="AR108" s="772"/>
      <c r="AS108" s="772"/>
      <c r="AT108" s="773"/>
      <c r="AU108" s="771" t="s">
        <v>201</v>
      </c>
      <c r="AV108" s="772"/>
      <c r="AW108" s="772"/>
      <c r="AX108" s="772"/>
      <c r="AY108" s="772"/>
      <c r="AZ108" s="772"/>
      <c r="BA108" s="772"/>
      <c r="BB108" s="772"/>
      <c r="BC108" s="772"/>
      <c r="BD108" s="772"/>
      <c r="BE108" s="772"/>
      <c r="BF108" s="772"/>
      <c r="BG108" s="772"/>
      <c r="BH108" s="772"/>
      <c r="BI108" s="772"/>
      <c r="BJ108" s="772"/>
      <c r="BK108" s="772"/>
      <c r="BL108" s="772"/>
      <c r="BM108" s="772"/>
      <c r="BN108" s="772"/>
      <c r="BO108" s="772"/>
      <c r="BP108" s="772"/>
      <c r="BQ108" s="772"/>
      <c r="BR108" s="772"/>
      <c r="BS108" s="772"/>
      <c r="BT108" s="772"/>
      <c r="BU108" s="772"/>
      <c r="BV108" s="772"/>
      <c r="BW108" s="772"/>
      <c r="BX108" s="772"/>
      <c r="BY108" s="772"/>
      <c r="BZ108" s="772"/>
      <c r="CA108" s="772"/>
      <c r="CB108" s="772"/>
      <c r="CC108" s="772"/>
      <c r="CD108" s="772"/>
      <c r="CE108" s="772"/>
      <c r="CF108" s="772"/>
      <c r="CG108" s="772"/>
      <c r="CH108" s="772"/>
      <c r="CI108" s="772"/>
      <c r="CJ108" s="772"/>
      <c r="CK108" s="772"/>
      <c r="CL108" s="772"/>
      <c r="CM108" s="772"/>
      <c r="CN108" s="772"/>
      <c r="CO108" s="772"/>
      <c r="CP108" s="772"/>
      <c r="CQ108" s="772"/>
      <c r="CR108" s="772"/>
      <c r="CS108" s="772"/>
      <c r="CT108" s="772"/>
      <c r="CU108" s="772"/>
      <c r="CV108" s="772"/>
      <c r="CW108" s="772"/>
      <c r="CX108" s="772"/>
      <c r="CY108" s="772"/>
      <c r="CZ108" s="772"/>
      <c r="DA108" s="772"/>
      <c r="DB108" s="772"/>
      <c r="DC108" s="772"/>
      <c r="DD108" s="772"/>
      <c r="DE108" s="772"/>
      <c r="DF108" s="772"/>
      <c r="DG108" s="772"/>
      <c r="DH108" s="772"/>
      <c r="DI108" s="772"/>
      <c r="DJ108" s="772"/>
      <c r="DK108" s="772"/>
      <c r="DL108" s="772"/>
      <c r="DM108" s="772"/>
      <c r="DN108" s="772"/>
      <c r="DO108" s="772"/>
      <c r="DP108" s="772"/>
      <c r="DQ108" s="772"/>
      <c r="DR108" s="772"/>
      <c r="DS108" s="772"/>
      <c r="DT108" s="772"/>
      <c r="DU108" s="772"/>
      <c r="DV108" s="772"/>
      <c r="DW108" s="772"/>
      <c r="DX108" s="772"/>
      <c r="DY108" s="772"/>
      <c r="DZ108" s="773"/>
    </row>
    <row r="109" spans="1:131" s="48" customFormat="1" ht="26.25" customHeight="1" x14ac:dyDescent="0.2">
      <c r="A109" s="774" t="s">
        <v>480</v>
      </c>
      <c r="B109" s="775"/>
      <c r="C109" s="775"/>
      <c r="D109" s="775"/>
      <c r="E109" s="775"/>
      <c r="F109" s="775"/>
      <c r="G109" s="775"/>
      <c r="H109" s="775"/>
      <c r="I109" s="775"/>
      <c r="J109" s="775"/>
      <c r="K109" s="775"/>
      <c r="L109" s="775"/>
      <c r="M109" s="775"/>
      <c r="N109" s="775"/>
      <c r="O109" s="775"/>
      <c r="P109" s="775"/>
      <c r="Q109" s="775"/>
      <c r="R109" s="775"/>
      <c r="S109" s="775"/>
      <c r="T109" s="775"/>
      <c r="U109" s="775"/>
      <c r="V109" s="775"/>
      <c r="W109" s="775"/>
      <c r="X109" s="775"/>
      <c r="Y109" s="775"/>
      <c r="Z109" s="776"/>
      <c r="AA109" s="777" t="s">
        <v>481</v>
      </c>
      <c r="AB109" s="775"/>
      <c r="AC109" s="775"/>
      <c r="AD109" s="775"/>
      <c r="AE109" s="776"/>
      <c r="AF109" s="777" t="s">
        <v>483</v>
      </c>
      <c r="AG109" s="775"/>
      <c r="AH109" s="775"/>
      <c r="AI109" s="775"/>
      <c r="AJ109" s="776"/>
      <c r="AK109" s="777" t="s">
        <v>187</v>
      </c>
      <c r="AL109" s="775"/>
      <c r="AM109" s="775"/>
      <c r="AN109" s="775"/>
      <c r="AO109" s="776"/>
      <c r="AP109" s="777" t="s">
        <v>484</v>
      </c>
      <c r="AQ109" s="775"/>
      <c r="AR109" s="775"/>
      <c r="AS109" s="775"/>
      <c r="AT109" s="778"/>
      <c r="AU109" s="774" t="s">
        <v>480</v>
      </c>
      <c r="AV109" s="775"/>
      <c r="AW109" s="775"/>
      <c r="AX109" s="775"/>
      <c r="AY109" s="775"/>
      <c r="AZ109" s="775"/>
      <c r="BA109" s="775"/>
      <c r="BB109" s="775"/>
      <c r="BC109" s="775"/>
      <c r="BD109" s="775"/>
      <c r="BE109" s="775"/>
      <c r="BF109" s="775"/>
      <c r="BG109" s="775"/>
      <c r="BH109" s="775"/>
      <c r="BI109" s="775"/>
      <c r="BJ109" s="775"/>
      <c r="BK109" s="775"/>
      <c r="BL109" s="775"/>
      <c r="BM109" s="775"/>
      <c r="BN109" s="775"/>
      <c r="BO109" s="775"/>
      <c r="BP109" s="776"/>
      <c r="BQ109" s="777" t="s">
        <v>481</v>
      </c>
      <c r="BR109" s="775"/>
      <c r="BS109" s="775"/>
      <c r="BT109" s="775"/>
      <c r="BU109" s="776"/>
      <c r="BV109" s="777" t="s">
        <v>483</v>
      </c>
      <c r="BW109" s="775"/>
      <c r="BX109" s="775"/>
      <c r="BY109" s="775"/>
      <c r="BZ109" s="776"/>
      <c r="CA109" s="777" t="s">
        <v>187</v>
      </c>
      <c r="CB109" s="775"/>
      <c r="CC109" s="775"/>
      <c r="CD109" s="775"/>
      <c r="CE109" s="776"/>
      <c r="CF109" s="779" t="s">
        <v>484</v>
      </c>
      <c r="CG109" s="779"/>
      <c r="CH109" s="779"/>
      <c r="CI109" s="779"/>
      <c r="CJ109" s="779"/>
      <c r="CK109" s="777" t="s">
        <v>97</v>
      </c>
      <c r="CL109" s="775"/>
      <c r="CM109" s="775"/>
      <c r="CN109" s="775"/>
      <c r="CO109" s="775"/>
      <c r="CP109" s="775"/>
      <c r="CQ109" s="775"/>
      <c r="CR109" s="775"/>
      <c r="CS109" s="775"/>
      <c r="CT109" s="775"/>
      <c r="CU109" s="775"/>
      <c r="CV109" s="775"/>
      <c r="CW109" s="775"/>
      <c r="CX109" s="775"/>
      <c r="CY109" s="775"/>
      <c r="CZ109" s="775"/>
      <c r="DA109" s="775"/>
      <c r="DB109" s="775"/>
      <c r="DC109" s="775"/>
      <c r="DD109" s="775"/>
      <c r="DE109" s="775"/>
      <c r="DF109" s="776"/>
      <c r="DG109" s="777" t="s">
        <v>481</v>
      </c>
      <c r="DH109" s="775"/>
      <c r="DI109" s="775"/>
      <c r="DJ109" s="775"/>
      <c r="DK109" s="776"/>
      <c r="DL109" s="777" t="s">
        <v>483</v>
      </c>
      <c r="DM109" s="775"/>
      <c r="DN109" s="775"/>
      <c r="DO109" s="775"/>
      <c r="DP109" s="776"/>
      <c r="DQ109" s="777" t="s">
        <v>187</v>
      </c>
      <c r="DR109" s="775"/>
      <c r="DS109" s="775"/>
      <c r="DT109" s="775"/>
      <c r="DU109" s="776"/>
      <c r="DV109" s="777" t="s">
        <v>484</v>
      </c>
      <c r="DW109" s="775"/>
      <c r="DX109" s="775"/>
      <c r="DY109" s="775"/>
      <c r="DZ109" s="778"/>
    </row>
    <row r="110" spans="1:131" s="48" customFormat="1" ht="26.25" customHeight="1" x14ac:dyDescent="0.2">
      <c r="A110" s="780" t="s">
        <v>331</v>
      </c>
      <c r="B110" s="781"/>
      <c r="C110" s="781"/>
      <c r="D110" s="781"/>
      <c r="E110" s="781"/>
      <c r="F110" s="781"/>
      <c r="G110" s="781"/>
      <c r="H110" s="781"/>
      <c r="I110" s="781"/>
      <c r="J110" s="781"/>
      <c r="K110" s="781"/>
      <c r="L110" s="781"/>
      <c r="M110" s="781"/>
      <c r="N110" s="781"/>
      <c r="O110" s="781"/>
      <c r="P110" s="781"/>
      <c r="Q110" s="781"/>
      <c r="R110" s="781"/>
      <c r="S110" s="781"/>
      <c r="T110" s="781"/>
      <c r="U110" s="781"/>
      <c r="V110" s="781"/>
      <c r="W110" s="781"/>
      <c r="X110" s="781"/>
      <c r="Y110" s="781"/>
      <c r="Z110" s="782"/>
      <c r="AA110" s="783">
        <v>14161398</v>
      </c>
      <c r="AB110" s="784"/>
      <c r="AC110" s="784"/>
      <c r="AD110" s="784"/>
      <c r="AE110" s="785"/>
      <c r="AF110" s="786">
        <v>14145435</v>
      </c>
      <c r="AG110" s="784"/>
      <c r="AH110" s="784"/>
      <c r="AI110" s="784"/>
      <c r="AJ110" s="785"/>
      <c r="AK110" s="786">
        <v>13877895</v>
      </c>
      <c r="AL110" s="784"/>
      <c r="AM110" s="784"/>
      <c r="AN110" s="784"/>
      <c r="AO110" s="785"/>
      <c r="AP110" s="787">
        <v>17.3</v>
      </c>
      <c r="AQ110" s="788"/>
      <c r="AR110" s="788"/>
      <c r="AS110" s="788"/>
      <c r="AT110" s="789"/>
      <c r="AU110" s="845" t="s">
        <v>124</v>
      </c>
      <c r="AV110" s="846"/>
      <c r="AW110" s="846"/>
      <c r="AX110" s="846"/>
      <c r="AY110" s="846"/>
      <c r="AZ110" s="790" t="s">
        <v>485</v>
      </c>
      <c r="BA110" s="781"/>
      <c r="BB110" s="781"/>
      <c r="BC110" s="781"/>
      <c r="BD110" s="781"/>
      <c r="BE110" s="781"/>
      <c r="BF110" s="781"/>
      <c r="BG110" s="781"/>
      <c r="BH110" s="781"/>
      <c r="BI110" s="781"/>
      <c r="BJ110" s="781"/>
      <c r="BK110" s="781"/>
      <c r="BL110" s="781"/>
      <c r="BM110" s="781"/>
      <c r="BN110" s="781"/>
      <c r="BO110" s="781"/>
      <c r="BP110" s="782"/>
      <c r="BQ110" s="791">
        <v>147580648</v>
      </c>
      <c r="BR110" s="792"/>
      <c r="BS110" s="792"/>
      <c r="BT110" s="792"/>
      <c r="BU110" s="792"/>
      <c r="BV110" s="792">
        <v>148681362</v>
      </c>
      <c r="BW110" s="792"/>
      <c r="BX110" s="792"/>
      <c r="BY110" s="792"/>
      <c r="BZ110" s="792"/>
      <c r="CA110" s="792">
        <v>145868201</v>
      </c>
      <c r="CB110" s="792"/>
      <c r="CC110" s="792"/>
      <c r="CD110" s="792"/>
      <c r="CE110" s="792"/>
      <c r="CF110" s="793">
        <v>181.4</v>
      </c>
      <c r="CG110" s="794"/>
      <c r="CH110" s="794"/>
      <c r="CI110" s="794"/>
      <c r="CJ110" s="794"/>
      <c r="CK110" s="851" t="s">
        <v>393</v>
      </c>
      <c r="CL110" s="852"/>
      <c r="CM110" s="790" t="s">
        <v>64</v>
      </c>
      <c r="CN110" s="781"/>
      <c r="CO110" s="781"/>
      <c r="CP110" s="781"/>
      <c r="CQ110" s="781"/>
      <c r="CR110" s="781"/>
      <c r="CS110" s="781"/>
      <c r="CT110" s="781"/>
      <c r="CU110" s="781"/>
      <c r="CV110" s="781"/>
      <c r="CW110" s="781"/>
      <c r="CX110" s="781"/>
      <c r="CY110" s="781"/>
      <c r="CZ110" s="781"/>
      <c r="DA110" s="781"/>
      <c r="DB110" s="781"/>
      <c r="DC110" s="781"/>
      <c r="DD110" s="781"/>
      <c r="DE110" s="781"/>
      <c r="DF110" s="782"/>
      <c r="DG110" s="791" t="s">
        <v>200</v>
      </c>
      <c r="DH110" s="792"/>
      <c r="DI110" s="792"/>
      <c r="DJ110" s="792"/>
      <c r="DK110" s="792"/>
      <c r="DL110" s="792" t="s">
        <v>200</v>
      </c>
      <c r="DM110" s="792"/>
      <c r="DN110" s="792"/>
      <c r="DO110" s="792"/>
      <c r="DP110" s="792"/>
      <c r="DQ110" s="792" t="s">
        <v>200</v>
      </c>
      <c r="DR110" s="792"/>
      <c r="DS110" s="792"/>
      <c r="DT110" s="792"/>
      <c r="DU110" s="792"/>
      <c r="DV110" s="795" t="s">
        <v>200</v>
      </c>
      <c r="DW110" s="795"/>
      <c r="DX110" s="795"/>
      <c r="DY110" s="795"/>
      <c r="DZ110" s="796"/>
    </row>
    <row r="111" spans="1:131" s="48" customFormat="1" ht="26.25" customHeight="1" x14ac:dyDescent="0.2">
      <c r="A111" s="797" t="s">
        <v>462</v>
      </c>
      <c r="B111" s="770"/>
      <c r="C111" s="770"/>
      <c r="D111" s="770"/>
      <c r="E111" s="770"/>
      <c r="F111" s="770"/>
      <c r="G111" s="770"/>
      <c r="H111" s="770"/>
      <c r="I111" s="770"/>
      <c r="J111" s="770"/>
      <c r="K111" s="770"/>
      <c r="L111" s="770"/>
      <c r="M111" s="770"/>
      <c r="N111" s="770"/>
      <c r="O111" s="770"/>
      <c r="P111" s="770"/>
      <c r="Q111" s="770"/>
      <c r="R111" s="770"/>
      <c r="S111" s="770"/>
      <c r="T111" s="770"/>
      <c r="U111" s="770"/>
      <c r="V111" s="770"/>
      <c r="W111" s="770"/>
      <c r="X111" s="770"/>
      <c r="Y111" s="770"/>
      <c r="Z111" s="798"/>
      <c r="AA111" s="799" t="s">
        <v>200</v>
      </c>
      <c r="AB111" s="800"/>
      <c r="AC111" s="800"/>
      <c r="AD111" s="800"/>
      <c r="AE111" s="801"/>
      <c r="AF111" s="802" t="s">
        <v>200</v>
      </c>
      <c r="AG111" s="800"/>
      <c r="AH111" s="800"/>
      <c r="AI111" s="800"/>
      <c r="AJ111" s="801"/>
      <c r="AK111" s="802" t="s">
        <v>200</v>
      </c>
      <c r="AL111" s="800"/>
      <c r="AM111" s="800"/>
      <c r="AN111" s="800"/>
      <c r="AO111" s="801"/>
      <c r="AP111" s="803" t="s">
        <v>200</v>
      </c>
      <c r="AQ111" s="804"/>
      <c r="AR111" s="804"/>
      <c r="AS111" s="804"/>
      <c r="AT111" s="805"/>
      <c r="AU111" s="847"/>
      <c r="AV111" s="848"/>
      <c r="AW111" s="848"/>
      <c r="AX111" s="848"/>
      <c r="AY111" s="848"/>
      <c r="AZ111" s="806" t="s">
        <v>486</v>
      </c>
      <c r="BA111" s="807"/>
      <c r="BB111" s="807"/>
      <c r="BC111" s="807"/>
      <c r="BD111" s="807"/>
      <c r="BE111" s="807"/>
      <c r="BF111" s="807"/>
      <c r="BG111" s="807"/>
      <c r="BH111" s="807"/>
      <c r="BI111" s="807"/>
      <c r="BJ111" s="807"/>
      <c r="BK111" s="807"/>
      <c r="BL111" s="807"/>
      <c r="BM111" s="807"/>
      <c r="BN111" s="807"/>
      <c r="BO111" s="807"/>
      <c r="BP111" s="808"/>
      <c r="BQ111" s="809" t="s">
        <v>200</v>
      </c>
      <c r="BR111" s="810"/>
      <c r="BS111" s="810"/>
      <c r="BT111" s="810"/>
      <c r="BU111" s="810"/>
      <c r="BV111" s="810" t="s">
        <v>200</v>
      </c>
      <c r="BW111" s="810"/>
      <c r="BX111" s="810"/>
      <c r="BY111" s="810"/>
      <c r="BZ111" s="810"/>
      <c r="CA111" s="810" t="s">
        <v>200</v>
      </c>
      <c r="CB111" s="810"/>
      <c r="CC111" s="810"/>
      <c r="CD111" s="810"/>
      <c r="CE111" s="810"/>
      <c r="CF111" s="811" t="s">
        <v>200</v>
      </c>
      <c r="CG111" s="812"/>
      <c r="CH111" s="812"/>
      <c r="CI111" s="812"/>
      <c r="CJ111" s="812"/>
      <c r="CK111" s="853"/>
      <c r="CL111" s="854"/>
      <c r="CM111" s="806" t="s">
        <v>139</v>
      </c>
      <c r="CN111" s="807"/>
      <c r="CO111" s="807"/>
      <c r="CP111" s="807"/>
      <c r="CQ111" s="807"/>
      <c r="CR111" s="807"/>
      <c r="CS111" s="807"/>
      <c r="CT111" s="807"/>
      <c r="CU111" s="807"/>
      <c r="CV111" s="807"/>
      <c r="CW111" s="807"/>
      <c r="CX111" s="807"/>
      <c r="CY111" s="807"/>
      <c r="CZ111" s="807"/>
      <c r="DA111" s="807"/>
      <c r="DB111" s="807"/>
      <c r="DC111" s="807"/>
      <c r="DD111" s="807"/>
      <c r="DE111" s="807"/>
      <c r="DF111" s="808"/>
      <c r="DG111" s="809" t="s">
        <v>200</v>
      </c>
      <c r="DH111" s="810"/>
      <c r="DI111" s="810"/>
      <c r="DJ111" s="810"/>
      <c r="DK111" s="810"/>
      <c r="DL111" s="810" t="s">
        <v>200</v>
      </c>
      <c r="DM111" s="810"/>
      <c r="DN111" s="810"/>
      <c r="DO111" s="810"/>
      <c r="DP111" s="810"/>
      <c r="DQ111" s="810" t="s">
        <v>200</v>
      </c>
      <c r="DR111" s="810"/>
      <c r="DS111" s="810"/>
      <c r="DT111" s="810"/>
      <c r="DU111" s="810"/>
      <c r="DV111" s="813" t="s">
        <v>200</v>
      </c>
      <c r="DW111" s="813"/>
      <c r="DX111" s="813"/>
      <c r="DY111" s="813"/>
      <c r="DZ111" s="814"/>
    </row>
    <row r="112" spans="1:131" s="48" customFormat="1" ht="26.25" customHeight="1" x14ac:dyDescent="0.2">
      <c r="A112" s="963" t="s">
        <v>155</v>
      </c>
      <c r="B112" s="964"/>
      <c r="C112" s="807" t="s">
        <v>488</v>
      </c>
      <c r="D112" s="807"/>
      <c r="E112" s="807"/>
      <c r="F112" s="807"/>
      <c r="G112" s="807"/>
      <c r="H112" s="807"/>
      <c r="I112" s="807"/>
      <c r="J112" s="807"/>
      <c r="K112" s="807"/>
      <c r="L112" s="807"/>
      <c r="M112" s="807"/>
      <c r="N112" s="807"/>
      <c r="O112" s="807"/>
      <c r="P112" s="807"/>
      <c r="Q112" s="807"/>
      <c r="R112" s="807"/>
      <c r="S112" s="807"/>
      <c r="T112" s="807"/>
      <c r="U112" s="807"/>
      <c r="V112" s="807"/>
      <c r="W112" s="807"/>
      <c r="X112" s="807"/>
      <c r="Y112" s="807"/>
      <c r="Z112" s="808"/>
      <c r="AA112" s="799" t="s">
        <v>200</v>
      </c>
      <c r="AB112" s="800"/>
      <c r="AC112" s="800"/>
      <c r="AD112" s="800"/>
      <c r="AE112" s="801"/>
      <c r="AF112" s="802" t="s">
        <v>200</v>
      </c>
      <c r="AG112" s="800"/>
      <c r="AH112" s="800"/>
      <c r="AI112" s="800"/>
      <c r="AJ112" s="801"/>
      <c r="AK112" s="802" t="s">
        <v>200</v>
      </c>
      <c r="AL112" s="800"/>
      <c r="AM112" s="800"/>
      <c r="AN112" s="800"/>
      <c r="AO112" s="801"/>
      <c r="AP112" s="803" t="s">
        <v>200</v>
      </c>
      <c r="AQ112" s="804"/>
      <c r="AR112" s="804"/>
      <c r="AS112" s="804"/>
      <c r="AT112" s="805"/>
      <c r="AU112" s="847"/>
      <c r="AV112" s="848"/>
      <c r="AW112" s="848"/>
      <c r="AX112" s="848"/>
      <c r="AY112" s="848"/>
      <c r="AZ112" s="806" t="s">
        <v>271</v>
      </c>
      <c r="BA112" s="807"/>
      <c r="BB112" s="807"/>
      <c r="BC112" s="807"/>
      <c r="BD112" s="807"/>
      <c r="BE112" s="807"/>
      <c r="BF112" s="807"/>
      <c r="BG112" s="807"/>
      <c r="BH112" s="807"/>
      <c r="BI112" s="807"/>
      <c r="BJ112" s="807"/>
      <c r="BK112" s="807"/>
      <c r="BL112" s="807"/>
      <c r="BM112" s="807"/>
      <c r="BN112" s="807"/>
      <c r="BO112" s="807"/>
      <c r="BP112" s="808"/>
      <c r="BQ112" s="809">
        <v>16498860</v>
      </c>
      <c r="BR112" s="810"/>
      <c r="BS112" s="810"/>
      <c r="BT112" s="810"/>
      <c r="BU112" s="810"/>
      <c r="BV112" s="810">
        <v>14829810</v>
      </c>
      <c r="BW112" s="810"/>
      <c r="BX112" s="810"/>
      <c r="BY112" s="810"/>
      <c r="BZ112" s="810"/>
      <c r="CA112" s="810">
        <v>12963075</v>
      </c>
      <c r="CB112" s="810"/>
      <c r="CC112" s="810"/>
      <c r="CD112" s="810"/>
      <c r="CE112" s="810"/>
      <c r="CF112" s="811">
        <v>16.100000000000001</v>
      </c>
      <c r="CG112" s="812"/>
      <c r="CH112" s="812"/>
      <c r="CI112" s="812"/>
      <c r="CJ112" s="812"/>
      <c r="CK112" s="853"/>
      <c r="CL112" s="854"/>
      <c r="CM112" s="806" t="s">
        <v>401</v>
      </c>
      <c r="CN112" s="807"/>
      <c r="CO112" s="807"/>
      <c r="CP112" s="807"/>
      <c r="CQ112" s="807"/>
      <c r="CR112" s="807"/>
      <c r="CS112" s="807"/>
      <c r="CT112" s="807"/>
      <c r="CU112" s="807"/>
      <c r="CV112" s="807"/>
      <c r="CW112" s="807"/>
      <c r="CX112" s="807"/>
      <c r="CY112" s="807"/>
      <c r="CZ112" s="807"/>
      <c r="DA112" s="807"/>
      <c r="DB112" s="807"/>
      <c r="DC112" s="807"/>
      <c r="DD112" s="807"/>
      <c r="DE112" s="807"/>
      <c r="DF112" s="808"/>
      <c r="DG112" s="809" t="s">
        <v>200</v>
      </c>
      <c r="DH112" s="810"/>
      <c r="DI112" s="810"/>
      <c r="DJ112" s="810"/>
      <c r="DK112" s="810"/>
      <c r="DL112" s="810" t="s">
        <v>200</v>
      </c>
      <c r="DM112" s="810"/>
      <c r="DN112" s="810"/>
      <c r="DO112" s="810"/>
      <c r="DP112" s="810"/>
      <c r="DQ112" s="810" t="s">
        <v>200</v>
      </c>
      <c r="DR112" s="810"/>
      <c r="DS112" s="810"/>
      <c r="DT112" s="810"/>
      <c r="DU112" s="810"/>
      <c r="DV112" s="813" t="s">
        <v>200</v>
      </c>
      <c r="DW112" s="813"/>
      <c r="DX112" s="813"/>
      <c r="DY112" s="813"/>
      <c r="DZ112" s="814"/>
    </row>
    <row r="113" spans="1:130" s="48" customFormat="1" ht="26.25" customHeight="1" x14ac:dyDescent="0.2">
      <c r="A113" s="965"/>
      <c r="B113" s="966"/>
      <c r="C113" s="807" t="s">
        <v>489</v>
      </c>
      <c r="D113" s="807"/>
      <c r="E113" s="807"/>
      <c r="F113" s="807"/>
      <c r="G113" s="807"/>
      <c r="H113" s="807"/>
      <c r="I113" s="807"/>
      <c r="J113" s="807"/>
      <c r="K113" s="807"/>
      <c r="L113" s="807"/>
      <c r="M113" s="807"/>
      <c r="N113" s="807"/>
      <c r="O113" s="807"/>
      <c r="P113" s="807"/>
      <c r="Q113" s="807"/>
      <c r="R113" s="807"/>
      <c r="S113" s="807"/>
      <c r="T113" s="807"/>
      <c r="U113" s="807"/>
      <c r="V113" s="807"/>
      <c r="W113" s="807"/>
      <c r="X113" s="807"/>
      <c r="Y113" s="807"/>
      <c r="Z113" s="808"/>
      <c r="AA113" s="799">
        <v>1618828</v>
      </c>
      <c r="AB113" s="800"/>
      <c r="AC113" s="800"/>
      <c r="AD113" s="800"/>
      <c r="AE113" s="801"/>
      <c r="AF113" s="802">
        <v>1402880</v>
      </c>
      <c r="AG113" s="800"/>
      <c r="AH113" s="800"/>
      <c r="AI113" s="800"/>
      <c r="AJ113" s="801"/>
      <c r="AK113" s="802">
        <v>1211243</v>
      </c>
      <c r="AL113" s="800"/>
      <c r="AM113" s="800"/>
      <c r="AN113" s="800"/>
      <c r="AO113" s="801"/>
      <c r="AP113" s="803">
        <v>1.5</v>
      </c>
      <c r="AQ113" s="804"/>
      <c r="AR113" s="804"/>
      <c r="AS113" s="804"/>
      <c r="AT113" s="805"/>
      <c r="AU113" s="847"/>
      <c r="AV113" s="848"/>
      <c r="AW113" s="848"/>
      <c r="AX113" s="848"/>
      <c r="AY113" s="848"/>
      <c r="AZ113" s="806" t="s">
        <v>205</v>
      </c>
      <c r="BA113" s="807"/>
      <c r="BB113" s="807"/>
      <c r="BC113" s="807"/>
      <c r="BD113" s="807"/>
      <c r="BE113" s="807"/>
      <c r="BF113" s="807"/>
      <c r="BG113" s="807"/>
      <c r="BH113" s="807"/>
      <c r="BI113" s="807"/>
      <c r="BJ113" s="807"/>
      <c r="BK113" s="807"/>
      <c r="BL113" s="807"/>
      <c r="BM113" s="807"/>
      <c r="BN113" s="807"/>
      <c r="BO113" s="807"/>
      <c r="BP113" s="808"/>
      <c r="BQ113" s="809">
        <v>1367256</v>
      </c>
      <c r="BR113" s="810"/>
      <c r="BS113" s="810"/>
      <c r="BT113" s="810"/>
      <c r="BU113" s="810"/>
      <c r="BV113" s="810">
        <v>1192768</v>
      </c>
      <c r="BW113" s="810"/>
      <c r="BX113" s="810"/>
      <c r="BY113" s="810"/>
      <c r="BZ113" s="810"/>
      <c r="CA113" s="810">
        <v>1388455</v>
      </c>
      <c r="CB113" s="810"/>
      <c r="CC113" s="810"/>
      <c r="CD113" s="810"/>
      <c r="CE113" s="810"/>
      <c r="CF113" s="811">
        <v>1.7</v>
      </c>
      <c r="CG113" s="812"/>
      <c r="CH113" s="812"/>
      <c r="CI113" s="812"/>
      <c r="CJ113" s="812"/>
      <c r="CK113" s="853"/>
      <c r="CL113" s="854"/>
      <c r="CM113" s="806" t="s">
        <v>411</v>
      </c>
      <c r="CN113" s="807"/>
      <c r="CO113" s="807"/>
      <c r="CP113" s="807"/>
      <c r="CQ113" s="807"/>
      <c r="CR113" s="807"/>
      <c r="CS113" s="807"/>
      <c r="CT113" s="807"/>
      <c r="CU113" s="807"/>
      <c r="CV113" s="807"/>
      <c r="CW113" s="807"/>
      <c r="CX113" s="807"/>
      <c r="CY113" s="807"/>
      <c r="CZ113" s="807"/>
      <c r="DA113" s="807"/>
      <c r="DB113" s="807"/>
      <c r="DC113" s="807"/>
      <c r="DD113" s="807"/>
      <c r="DE113" s="807"/>
      <c r="DF113" s="808"/>
      <c r="DG113" s="799" t="s">
        <v>200</v>
      </c>
      <c r="DH113" s="800"/>
      <c r="DI113" s="800"/>
      <c r="DJ113" s="800"/>
      <c r="DK113" s="801"/>
      <c r="DL113" s="802" t="s">
        <v>200</v>
      </c>
      <c r="DM113" s="800"/>
      <c r="DN113" s="800"/>
      <c r="DO113" s="800"/>
      <c r="DP113" s="801"/>
      <c r="DQ113" s="802" t="s">
        <v>200</v>
      </c>
      <c r="DR113" s="800"/>
      <c r="DS113" s="800"/>
      <c r="DT113" s="800"/>
      <c r="DU113" s="801"/>
      <c r="DV113" s="803" t="s">
        <v>200</v>
      </c>
      <c r="DW113" s="804"/>
      <c r="DX113" s="804"/>
      <c r="DY113" s="804"/>
      <c r="DZ113" s="805"/>
    </row>
    <row r="114" spans="1:130" s="48" customFormat="1" ht="26.25" customHeight="1" x14ac:dyDescent="0.2">
      <c r="A114" s="965"/>
      <c r="B114" s="966"/>
      <c r="C114" s="807" t="s">
        <v>491</v>
      </c>
      <c r="D114" s="807"/>
      <c r="E114" s="807"/>
      <c r="F114" s="807"/>
      <c r="G114" s="807"/>
      <c r="H114" s="807"/>
      <c r="I114" s="807"/>
      <c r="J114" s="807"/>
      <c r="K114" s="807"/>
      <c r="L114" s="807"/>
      <c r="M114" s="807"/>
      <c r="N114" s="807"/>
      <c r="O114" s="807"/>
      <c r="P114" s="807"/>
      <c r="Q114" s="807"/>
      <c r="R114" s="807"/>
      <c r="S114" s="807"/>
      <c r="T114" s="807"/>
      <c r="U114" s="807"/>
      <c r="V114" s="807"/>
      <c r="W114" s="807"/>
      <c r="X114" s="807"/>
      <c r="Y114" s="807"/>
      <c r="Z114" s="808"/>
      <c r="AA114" s="799">
        <v>344260</v>
      </c>
      <c r="AB114" s="800"/>
      <c r="AC114" s="800"/>
      <c r="AD114" s="800"/>
      <c r="AE114" s="801"/>
      <c r="AF114" s="802">
        <v>316613</v>
      </c>
      <c r="AG114" s="800"/>
      <c r="AH114" s="800"/>
      <c r="AI114" s="800"/>
      <c r="AJ114" s="801"/>
      <c r="AK114" s="802">
        <v>289156</v>
      </c>
      <c r="AL114" s="800"/>
      <c r="AM114" s="800"/>
      <c r="AN114" s="800"/>
      <c r="AO114" s="801"/>
      <c r="AP114" s="803">
        <v>0.4</v>
      </c>
      <c r="AQ114" s="804"/>
      <c r="AR114" s="804"/>
      <c r="AS114" s="804"/>
      <c r="AT114" s="805"/>
      <c r="AU114" s="847"/>
      <c r="AV114" s="848"/>
      <c r="AW114" s="848"/>
      <c r="AX114" s="848"/>
      <c r="AY114" s="848"/>
      <c r="AZ114" s="806" t="s">
        <v>492</v>
      </c>
      <c r="BA114" s="807"/>
      <c r="BB114" s="807"/>
      <c r="BC114" s="807"/>
      <c r="BD114" s="807"/>
      <c r="BE114" s="807"/>
      <c r="BF114" s="807"/>
      <c r="BG114" s="807"/>
      <c r="BH114" s="807"/>
      <c r="BI114" s="807"/>
      <c r="BJ114" s="807"/>
      <c r="BK114" s="807"/>
      <c r="BL114" s="807"/>
      <c r="BM114" s="807"/>
      <c r="BN114" s="807"/>
      <c r="BO114" s="807"/>
      <c r="BP114" s="808"/>
      <c r="BQ114" s="809">
        <v>15371184</v>
      </c>
      <c r="BR114" s="810"/>
      <c r="BS114" s="810"/>
      <c r="BT114" s="810"/>
      <c r="BU114" s="810"/>
      <c r="BV114" s="810">
        <v>16080405</v>
      </c>
      <c r="BW114" s="810"/>
      <c r="BX114" s="810"/>
      <c r="BY114" s="810"/>
      <c r="BZ114" s="810"/>
      <c r="CA114" s="810">
        <v>16663554</v>
      </c>
      <c r="CB114" s="810"/>
      <c r="CC114" s="810"/>
      <c r="CD114" s="810"/>
      <c r="CE114" s="810"/>
      <c r="CF114" s="811">
        <v>20.7</v>
      </c>
      <c r="CG114" s="812"/>
      <c r="CH114" s="812"/>
      <c r="CI114" s="812"/>
      <c r="CJ114" s="812"/>
      <c r="CK114" s="853"/>
      <c r="CL114" s="854"/>
      <c r="CM114" s="806" t="s">
        <v>493</v>
      </c>
      <c r="CN114" s="807"/>
      <c r="CO114" s="807"/>
      <c r="CP114" s="807"/>
      <c r="CQ114" s="807"/>
      <c r="CR114" s="807"/>
      <c r="CS114" s="807"/>
      <c r="CT114" s="807"/>
      <c r="CU114" s="807"/>
      <c r="CV114" s="807"/>
      <c r="CW114" s="807"/>
      <c r="CX114" s="807"/>
      <c r="CY114" s="807"/>
      <c r="CZ114" s="807"/>
      <c r="DA114" s="807"/>
      <c r="DB114" s="807"/>
      <c r="DC114" s="807"/>
      <c r="DD114" s="807"/>
      <c r="DE114" s="807"/>
      <c r="DF114" s="808"/>
      <c r="DG114" s="799" t="s">
        <v>200</v>
      </c>
      <c r="DH114" s="800"/>
      <c r="DI114" s="800"/>
      <c r="DJ114" s="800"/>
      <c r="DK114" s="801"/>
      <c r="DL114" s="802" t="s">
        <v>200</v>
      </c>
      <c r="DM114" s="800"/>
      <c r="DN114" s="800"/>
      <c r="DO114" s="800"/>
      <c r="DP114" s="801"/>
      <c r="DQ114" s="802" t="s">
        <v>200</v>
      </c>
      <c r="DR114" s="800"/>
      <c r="DS114" s="800"/>
      <c r="DT114" s="800"/>
      <c r="DU114" s="801"/>
      <c r="DV114" s="803" t="s">
        <v>200</v>
      </c>
      <c r="DW114" s="804"/>
      <c r="DX114" s="804"/>
      <c r="DY114" s="804"/>
      <c r="DZ114" s="805"/>
    </row>
    <row r="115" spans="1:130" s="48" customFormat="1" ht="26.25" customHeight="1" x14ac:dyDescent="0.2">
      <c r="A115" s="965"/>
      <c r="B115" s="966"/>
      <c r="C115" s="807" t="s">
        <v>381</v>
      </c>
      <c r="D115" s="807"/>
      <c r="E115" s="807"/>
      <c r="F115" s="807"/>
      <c r="G115" s="807"/>
      <c r="H115" s="807"/>
      <c r="I115" s="807"/>
      <c r="J115" s="807"/>
      <c r="K115" s="807"/>
      <c r="L115" s="807"/>
      <c r="M115" s="807"/>
      <c r="N115" s="807"/>
      <c r="O115" s="807"/>
      <c r="P115" s="807"/>
      <c r="Q115" s="807"/>
      <c r="R115" s="807"/>
      <c r="S115" s="807"/>
      <c r="T115" s="807"/>
      <c r="U115" s="807"/>
      <c r="V115" s="807"/>
      <c r="W115" s="807"/>
      <c r="X115" s="807"/>
      <c r="Y115" s="807"/>
      <c r="Z115" s="808"/>
      <c r="AA115" s="799" t="s">
        <v>200</v>
      </c>
      <c r="AB115" s="800"/>
      <c r="AC115" s="800"/>
      <c r="AD115" s="800"/>
      <c r="AE115" s="801"/>
      <c r="AF115" s="802" t="s">
        <v>200</v>
      </c>
      <c r="AG115" s="800"/>
      <c r="AH115" s="800"/>
      <c r="AI115" s="800"/>
      <c r="AJ115" s="801"/>
      <c r="AK115" s="802" t="s">
        <v>200</v>
      </c>
      <c r="AL115" s="800"/>
      <c r="AM115" s="800"/>
      <c r="AN115" s="800"/>
      <c r="AO115" s="801"/>
      <c r="AP115" s="803" t="s">
        <v>200</v>
      </c>
      <c r="AQ115" s="804"/>
      <c r="AR115" s="804"/>
      <c r="AS115" s="804"/>
      <c r="AT115" s="805"/>
      <c r="AU115" s="847"/>
      <c r="AV115" s="848"/>
      <c r="AW115" s="848"/>
      <c r="AX115" s="848"/>
      <c r="AY115" s="848"/>
      <c r="AZ115" s="806" t="s">
        <v>350</v>
      </c>
      <c r="BA115" s="807"/>
      <c r="BB115" s="807"/>
      <c r="BC115" s="807"/>
      <c r="BD115" s="807"/>
      <c r="BE115" s="807"/>
      <c r="BF115" s="807"/>
      <c r="BG115" s="807"/>
      <c r="BH115" s="807"/>
      <c r="BI115" s="807"/>
      <c r="BJ115" s="807"/>
      <c r="BK115" s="807"/>
      <c r="BL115" s="807"/>
      <c r="BM115" s="807"/>
      <c r="BN115" s="807"/>
      <c r="BO115" s="807"/>
      <c r="BP115" s="808"/>
      <c r="BQ115" s="809">
        <v>31000</v>
      </c>
      <c r="BR115" s="810"/>
      <c r="BS115" s="810"/>
      <c r="BT115" s="810"/>
      <c r="BU115" s="810"/>
      <c r="BV115" s="810">
        <v>83557</v>
      </c>
      <c r="BW115" s="810"/>
      <c r="BX115" s="810"/>
      <c r="BY115" s="810"/>
      <c r="BZ115" s="810"/>
      <c r="CA115" s="810">
        <v>85768</v>
      </c>
      <c r="CB115" s="810"/>
      <c r="CC115" s="810"/>
      <c r="CD115" s="810"/>
      <c r="CE115" s="810"/>
      <c r="CF115" s="811">
        <v>0.1</v>
      </c>
      <c r="CG115" s="812"/>
      <c r="CH115" s="812"/>
      <c r="CI115" s="812"/>
      <c r="CJ115" s="812"/>
      <c r="CK115" s="853"/>
      <c r="CL115" s="854"/>
      <c r="CM115" s="806" t="s">
        <v>33</v>
      </c>
      <c r="CN115" s="807"/>
      <c r="CO115" s="807"/>
      <c r="CP115" s="807"/>
      <c r="CQ115" s="807"/>
      <c r="CR115" s="807"/>
      <c r="CS115" s="807"/>
      <c r="CT115" s="807"/>
      <c r="CU115" s="807"/>
      <c r="CV115" s="807"/>
      <c r="CW115" s="807"/>
      <c r="CX115" s="807"/>
      <c r="CY115" s="807"/>
      <c r="CZ115" s="807"/>
      <c r="DA115" s="807"/>
      <c r="DB115" s="807"/>
      <c r="DC115" s="807"/>
      <c r="DD115" s="807"/>
      <c r="DE115" s="807"/>
      <c r="DF115" s="808"/>
      <c r="DG115" s="799" t="s">
        <v>200</v>
      </c>
      <c r="DH115" s="800"/>
      <c r="DI115" s="800"/>
      <c r="DJ115" s="800"/>
      <c r="DK115" s="801"/>
      <c r="DL115" s="802" t="s">
        <v>200</v>
      </c>
      <c r="DM115" s="800"/>
      <c r="DN115" s="800"/>
      <c r="DO115" s="800"/>
      <c r="DP115" s="801"/>
      <c r="DQ115" s="802" t="s">
        <v>200</v>
      </c>
      <c r="DR115" s="800"/>
      <c r="DS115" s="800"/>
      <c r="DT115" s="800"/>
      <c r="DU115" s="801"/>
      <c r="DV115" s="803" t="s">
        <v>200</v>
      </c>
      <c r="DW115" s="804"/>
      <c r="DX115" s="804"/>
      <c r="DY115" s="804"/>
      <c r="DZ115" s="805"/>
    </row>
    <row r="116" spans="1:130" s="48" customFormat="1" ht="26.25" customHeight="1" x14ac:dyDescent="0.2">
      <c r="A116" s="967"/>
      <c r="B116" s="968"/>
      <c r="C116" s="830" t="s">
        <v>1</v>
      </c>
      <c r="D116" s="830"/>
      <c r="E116" s="830"/>
      <c r="F116" s="830"/>
      <c r="G116" s="830"/>
      <c r="H116" s="830"/>
      <c r="I116" s="830"/>
      <c r="J116" s="830"/>
      <c r="K116" s="830"/>
      <c r="L116" s="830"/>
      <c r="M116" s="830"/>
      <c r="N116" s="830"/>
      <c r="O116" s="830"/>
      <c r="P116" s="830"/>
      <c r="Q116" s="830"/>
      <c r="R116" s="830"/>
      <c r="S116" s="830"/>
      <c r="T116" s="830"/>
      <c r="U116" s="830"/>
      <c r="V116" s="830"/>
      <c r="W116" s="830"/>
      <c r="X116" s="830"/>
      <c r="Y116" s="830"/>
      <c r="Z116" s="831"/>
      <c r="AA116" s="799" t="s">
        <v>200</v>
      </c>
      <c r="AB116" s="800"/>
      <c r="AC116" s="800"/>
      <c r="AD116" s="800"/>
      <c r="AE116" s="801"/>
      <c r="AF116" s="802" t="s">
        <v>200</v>
      </c>
      <c r="AG116" s="800"/>
      <c r="AH116" s="800"/>
      <c r="AI116" s="800"/>
      <c r="AJ116" s="801"/>
      <c r="AK116" s="802" t="s">
        <v>200</v>
      </c>
      <c r="AL116" s="800"/>
      <c r="AM116" s="800"/>
      <c r="AN116" s="800"/>
      <c r="AO116" s="801"/>
      <c r="AP116" s="803" t="s">
        <v>200</v>
      </c>
      <c r="AQ116" s="804"/>
      <c r="AR116" s="804"/>
      <c r="AS116" s="804"/>
      <c r="AT116" s="805"/>
      <c r="AU116" s="847"/>
      <c r="AV116" s="848"/>
      <c r="AW116" s="848"/>
      <c r="AX116" s="848"/>
      <c r="AY116" s="848"/>
      <c r="AZ116" s="815" t="s">
        <v>222</v>
      </c>
      <c r="BA116" s="816"/>
      <c r="BB116" s="816"/>
      <c r="BC116" s="816"/>
      <c r="BD116" s="816"/>
      <c r="BE116" s="816"/>
      <c r="BF116" s="816"/>
      <c r="BG116" s="816"/>
      <c r="BH116" s="816"/>
      <c r="BI116" s="816"/>
      <c r="BJ116" s="816"/>
      <c r="BK116" s="816"/>
      <c r="BL116" s="816"/>
      <c r="BM116" s="816"/>
      <c r="BN116" s="816"/>
      <c r="BO116" s="816"/>
      <c r="BP116" s="817"/>
      <c r="BQ116" s="809" t="s">
        <v>200</v>
      </c>
      <c r="BR116" s="810"/>
      <c r="BS116" s="810"/>
      <c r="BT116" s="810"/>
      <c r="BU116" s="810"/>
      <c r="BV116" s="810" t="s">
        <v>200</v>
      </c>
      <c r="BW116" s="810"/>
      <c r="BX116" s="810"/>
      <c r="BY116" s="810"/>
      <c r="BZ116" s="810"/>
      <c r="CA116" s="810" t="s">
        <v>200</v>
      </c>
      <c r="CB116" s="810"/>
      <c r="CC116" s="810"/>
      <c r="CD116" s="810"/>
      <c r="CE116" s="810"/>
      <c r="CF116" s="811" t="s">
        <v>200</v>
      </c>
      <c r="CG116" s="812"/>
      <c r="CH116" s="812"/>
      <c r="CI116" s="812"/>
      <c r="CJ116" s="812"/>
      <c r="CK116" s="853"/>
      <c r="CL116" s="854"/>
      <c r="CM116" s="806" t="s">
        <v>12</v>
      </c>
      <c r="CN116" s="807"/>
      <c r="CO116" s="807"/>
      <c r="CP116" s="807"/>
      <c r="CQ116" s="807"/>
      <c r="CR116" s="807"/>
      <c r="CS116" s="807"/>
      <c r="CT116" s="807"/>
      <c r="CU116" s="807"/>
      <c r="CV116" s="807"/>
      <c r="CW116" s="807"/>
      <c r="CX116" s="807"/>
      <c r="CY116" s="807"/>
      <c r="CZ116" s="807"/>
      <c r="DA116" s="807"/>
      <c r="DB116" s="807"/>
      <c r="DC116" s="807"/>
      <c r="DD116" s="807"/>
      <c r="DE116" s="807"/>
      <c r="DF116" s="808"/>
      <c r="DG116" s="799" t="s">
        <v>200</v>
      </c>
      <c r="DH116" s="800"/>
      <c r="DI116" s="800"/>
      <c r="DJ116" s="800"/>
      <c r="DK116" s="801"/>
      <c r="DL116" s="802" t="s">
        <v>200</v>
      </c>
      <c r="DM116" s="800"/>
      <c r="DN116" s="800"/>
      <c r="DO116" s="800"/>
      <c r="DP116" s="801"/>
      <c r="DQ116" s="802" t="s">
        <v>200</v>
      </c>
      <c r="DR116" s="800"/>
      <c r="DS116" s="800"/>
      <c r="DT116" s="800"/>
      <c r="DU116" s="801"/>
      <c r="DV116" s="803" t="s">
        <v>200</v>
      </c>
      <c r="DW116" s="804"/>
      <c r="DX116" s="804"/>
      <c r="DY116" s="804"/>
      <c r="DZ116" s="805"/>
    </row>
    <row r="117" spans="1:130" s="48" customFormat="1" ht="26.25" customHeight="1" x14ac:dyDescent="0.2">
      <c r="A117" s="774" t="s">
        <v>277</v>
      </c>
      <c r="B117" s="775"/>
      <c r="C117" s="775"/>
      <c r="D117" s="775"/>
      <c r="E117" s="775"/>
      <c r="F117" s="775"/>
      <c r="G117" s="775"/>
      <c r="H117" s="775"/>
      <c r="I117" s="775"/>
      <c r="J117" s="775"/>
      <c r="K117" s="775"/>
      <c r="L117" s="775"/>
      <c r="M117" s="775"/>
      <c r="N117" s="775"/>
      <c r="O117" s="775"/>
      <c r="P117" s="775"/>
      <c r="Q117" s="775"/>
      <c r="R117" s="775"/>
      <c r="S117" s="775"/>
      <c r="T117" s="775"/>
      <c r="U117" s="775"/>
      <c r="V117" s="775"/>
      <c r="W117" s="775"/>
      <c r="X117" s="775"/>
      <c r="Y117" s="818" t="s">
        <v>326</v>
      </c>
      <c r="Z117" s="776"/>
      <c r="AA117" s="819">
        <v>16124486</v>
      </c>
      <c r="AB117" s="820"/>
      <c r="AC117" s="820"/>
      <c r="AD117" s="820"/>
      <c r="AE117" s="821"/>
      <c r="AF117" s="822">
        <v>15864928</v>
      </c>
      <c r="AG117" s="820"/>
      <c r="AH117" s="820"/>
      <c r="AI117" s="820"/>
      <c r="AJ117" s="821"/>
      <c r="AK117" s="822">
        <v>15378294</v>
      </c>
      <c r="AL117" s="820"/>
      <c r="AM117" s="820"/>
      <c r="AN117" s="820"/>
      <c r="AO117" s="821"/>
      <c r="AP117" s="823"/>
      <c r="AQ117" s="824"/>
      <c r="AR117" s="824"/>
      <c r="AS117" s="824"/>
      <c r="AT117" s="825"/>
      <c r="AU117" s="847"/>
      <c r="AV117" s="848"/>
      <c r="AW117" s="848"/>
      <c r="AX117" s="848"/>
      <c r="AY117" s="848"/>
      <c r="AZ117" s="826" t="s">
        <v>494</v>
      </c>
      <c r="BA117" s="827"/>
      <c r="BB117" s="827"/>
      <c r="BC117" s="827"/>
      <c r="BD117" s="827"/>
      <c r="BE117" s="827"/>
      <c r="BF117" s="827"/>
      <c r="BG117" s="827"/>
      <c r="BH117" s="827"/>
      <c r="BI117" s="827"/>
      <c r="BJ117" s="827"/>
      <c r="BK117" s="827"/>
      <c r="BL117" s="827"/>
      <c r="BM117" s="827"/>
      <c r="BN117" s="827"/>
      <c r="BO117" s="827"/>
      <c r="BP117" s="828"/>
      <c r="BQ117" s="809" t="s">
        <v>200</v>
      </c>
      <c r="BR117" s="810"/>
      <c r="BS117" s="810"/>
      <c r="BT117" s="810"/>
      <c r="BU117" s="810"/>
      <c r="BV117" s="810" t="s">
        <v>200</v>
      </c>
      <c r="BW117" s="810"/>
      <c r="BX117" s="810"/>
      <c r="BY117" s="810"/>
      <c r="BZ117" s="810"/>
      <c r="CA117" s="810" t="s">
        <v>200</v>
      </c>
      <c r="CB117" s="810"/>
      <c r="CC117" s="810"/>
      <c r="CD117" s="810"/>
      <c r="CE117" s="810"/>
      <c r="CF117" s="811" t="s">
        <v>200</v>
      </c>
      <c r="CG117" s="812"/>
      <c r="CH117" s="812"/>
      <c r="CI117" s="812"/>
      <c r="CJ117" s="812"/>
      <c r="CK117" s="853"/>
      <c r="CL117" s="854"/>
      <c r="CM117" s="806" t="s">
        <v>341</v>
      </c>
      <c r="CN117" s="807"/>
      <c r="CO117" s="807"/>
      <c r="CP117" s="807"/>
      <c r="CQ117" s="807"/>
      <c r="CR117" s="807"/>
      <c r="CS117" s="807"/>
      <c r="CT117" s="807"/>
      <c r="CU117" s="807"/>
      <c r="CV117" s="807"/>
      <c r="CW117" s="807"/>
      <c r="CX117" s="807"/>
      <c r="CY117" s="807"/>
      <c r="CZ117" s="807"/>
      <c r="DA117" s="807"/>
      <c r="DB117" s="807"/>
      <c r="DC117" s="807"/>
      <c r="DD117" s="807"/>
      <c r="DE117" s="807"/>
      <c r="DF117" s="808"/>
      <c r="DG117" s="799" t="s">
        <v>200</v>
      </c>
      <c r="DH117" s="800"/>
      <c r="DI117" s="800"/>
      <c r="DJ117" s="800"/>
      <c r="DK117" s="801"/>
      <c r="DL117" s="802" t="s">
        <v>200</v>
      </c>
      <c r="DM117" s="800"/>
      <c r="DN117" s="800"/>
      <c r="DO117" s="800"/>
      <c r="DP117" s="801"/>
      <c r="DQ117" s="802" t="s">
        <v>200</v>
      </c>
      <c r="DR117" s="800"/>
      <c r="DS117" s="800"/>
      <c r="DT117" s="800"/>
      <c r="DU117" s="801"/>
      <c r="DV117" s="803" t="s">
        <v>200</v>
      </c>
      <c r="DW117" s="804"/>
      <c r="DX117" s="804"/>
      <c r="DY117" s="804"/>
      <c r="DZ117" s="805"/>
    </row>
    <row r="118" spans="1:130" s="48" customFormat="1" ht="26.25" customHeight="1" x14ac:dyDescent="0.2">
      <c r="A118" s="774" t="s">
        <v>97</v>
      </c>
      <c r="B118" s="775"/>
      <c r="C118" s="775"/>
      <c r="D118" s="775"/>
      <c r="E118" s="775"/>
      <c r="F118" s="775"/>
      <c r="G118" s="775"/>
      <c r="H118" s="775"/>
      <c r="I118" s="775"/>
      <c r="J118" s="775"/>
      <c r="K118" s="775"/>
      <c r="L118" s="775"/>
      <c r="M118" s="775"/>
      <c r="N118" s="775"/>
      <c r="O118" s="775"/>
      <c r="P118" s="775"/>
      <c r="Q118" s="775"/>
      <c r="R118" s="775"/>
      <c r="S118" s="775"/>
      <c r="T118" s="775"/>
      <c r="U118" s="775"/>
      <c r="V118" s="775"/>
      <c r="W118" s="775"/>
      <c r="X118" s="775"/>
      <c r="Y118" s="775"/>
      <c r="Z118" s="776"/>
      <c r="AA118" s="777" t="s">
        <v>481</v>
      </c>
      <c r="AB118" s="775"/>
      <c r="AC118" s="775"/>
      <c r="AD118" s="775"/>
      <c r="AE118" s="776"/>
      <c r="AF118" s="777" t="s">
        <v>483</v>
      </c>
      <c r="AG118" s="775"/>
      <c r="AH118" s="775"/>
      <c r="AI118" s="775"/>
      <c r="AJ118" s="776"/>
      <c r="AK118" s="777" t="s">
        <v>187</v>
      </c>
      <c r="AL118" s="775"/>
      <c r="AM118" s="775"/>
      <c r="AN118" s="775"/>
      <c r="AO118" s="776"/>
      <c r="AP118" s="777" t="s">
        <v>484</v>
      </c>
      <c r="AQ118" s="775"/>
      <c r="AR118" s="775"/>
      <c r="AS118" s="775"/>
      <c r="AT118" s="778"/>
      <c r="AU118" s="847"/>
      <c r="AV118" s="848"/>
      <c r="AW118" s="848"/>
      <c r="AX118" s="848"/>
      <c r="AY118" s="848"/>
      <c r="AZ118" s="829" t="s">
        <v>495</v>
      </c>
      <c r="BA118" s="830"/>
      <c r="BB118" s="830"/>
      <c r="BC118" s="830"/>
      <c r="BD118" s="830"/>
      <c r="BE118" s="830"/>
      <c r="BF118" s="830"/>
      <c r="BG118" s="830"/>
      <c r="BH118" s="830"/>
      <c r="BI118" s="830"/>
      <c r="BJ118" s="830"/>
      <c r="BK118" s="830"/>
      <c r="BL118" s="830"/>
      <c r="BM118" s="830"/>
      <c r="BN118" s="830"/>
      <c r="BO118" s="830"/>
      <c r="BP118" s="831"/>
      <c r="BQ118" s="832" t="s">
        <v>200</v>
      </c>
      <c r="BR118" s="833"/>
      <c r="BS118" s="833"/>
      <c r="BT118" s="833"/>
      <c r="BU118" s="833"/>
      <c r="BV118" s="833" t="s">
        <v>200</v>
      </c>
      <c r="BW118" s="833"/>
      <c r="BX118" s="833"/>
      <c r="BY118" s="833"/>
      <c r="BZ118" s="833"/>
      <c r="CA118" s="833" t="s">
        <v>200</v>
      </c>
      <c r="CB118" s="833"/>
      <c r="CC118" s="833"/>
      <c r="CD118" s="833"/>
      <c r="CE118" s="833"/>
      <c r="CF118" s="811" t="s">
        <v>200</v>
      </c>
      <c r="CG118" s="812"/>
      <c r="CH118" s="812"/>
      <c r="CI118" s="812"/>
      <c r="CJ118" s="812"/>
      <c r="CK118" s="853"/>
      <c r="CL118" s="854"/>
      <c r="CM118" s="806" t="s">
        <v>496</v>
      </c>
      <c r="CN118" s="807"/>
      <c r="CO118" s="807"/>
      <c r="CP118" s="807"/>
      <c r="CQ118" s="807"/>
      <c r="CR118" s="807"/>
      <c r="CS118" s="807"/>
      <c r="CT118" s="807"/>
      <c r="CU118" s="807"/>
      <c r="CV118" s="807"/>
      <c r="CW118" s="807"/>
      <c r="CX118" s="807"/>
      <c r="CY118" s="807"/>
      <c r="CZ118" s="807"/>
      <c r="DA118" s="807"/>
      <c r="DB118" s="807"/>
      <c r="DC118" s="807"/>
      <c r="DD118" s="807"/>
      <c r="DE118" s="807"/>
      <c r="DF118" s="808"/>
      <c r="DG118" s="799" t="s">
        <v>200</v>
      </c>
      <c r="DH118" s="800"/>
      <c r="DI118" s="800"/>
      <c r="DJ118" s="800"/>
      <c r="DK118" s="801"/>
      <c r="DL118" s="802" t="s">
        <v>200</v>
      </c>
      <c r="DM118" s="800"/>
      <c r="DN118" s="800"/>
      <c r="DO118" s="800"/>
      <c r="DP118" s="801"/>
      <c r="DQ118" s="802" t="s">
        <v>200</v>
      </c>
      <c r="DR118" s="800"/>
      <c r="DS118" s="800"/>
      <c r="DT118" s="800"/>
      <c r="DU118" s="801"/>
      <c r="DV118" s="803" t="s">
        <v>200</v>
      </c>
      <c r="DW118" s="804"/>
      <c r="DX118" s="804"/>
      <c r="DY118" s="804"/>
      <c r="DZ118" s="805"/>
    </row>
    <row r="119" spans="1:130" s="48" customFormat="1" ht="26.25" customHeight="1" x14ac:dyDescent="0.2">
      <c r="A119" s="973" t="s">
        <v>393</v>
      </c>
      <c r="B119" s="852"/>
      <c r="C119" s="790" t="s">
        <v>64</v>
      </c>
      <c r="D119" s="781"/>
      <c r="E119" s="781"/>
      <c r="F119" s="781"/>
      <c r="G119" s="781"/>
      <c r="H119" s="781"/>
      <c r="I119" s="781"/>
      <c r="J119" s="781"/>
      <c r="K119" s="781"/>
      <c r="L119" s="781"/>
      <c r="M119" s="781"/>
      <c r="N119" s="781"/>
      <c r="O119" s="781"/>
      <c r="P119" s="781"/>
      <c r="Q119" s="781"/>
      <c r="R119" s="781"/>
      <c r="S119" s="781"/>
      <c r="T119" s="781"/>
      <c r="U119" s="781"/>
      <c r="V119" s="781"/>
      <c r="W119" s="781"/>
      <c r="X119" s="781"/>
      <c r="Y119" s="781"/>
      <c r="Z119" s="782"/>
      <c r="AA119" s="783" t="s">
        <v>200</v>
      </c>
      <c r="AB119" s="784"/>
      <c r="AC119" s="784"/>
      <c r="AD119" s="784"/>
      <c r="AE119" s="785"/>
      <c r="AF119" s="786" t="s">
        <v>200</v>
      </c>
      <c r="AG119" s="784"/>
      <c r="AH119" s="784"/>
      <c r="AI119" s="784"/>
      <c r="AJ119" s="785"/>
      <c r="AK119" s="786" t="s">
        <v>200</v>
      </c>
      <c r="AL119" s="784"/>
      <c r="AM119" s="784"/>
      <c r="AN119" s="784"/>
      <c r="AO119" s="785"/>
      <c r="AP119" s="787" t="s">
        <v>200</v>
      </c>
      <c r="AQ119" s="788"/>
      <c r="AR119" s="788"/>
      <c r="AS119" s="788"/>
      <c r="AT119" s="789"/>
      <c r="AU119" s="849"/>
      <c r="AV119" s="850"/>
      <c r="AW119" s="850"/>
      <c r="AX119" s="850"/>
      <c r="AY119" s="850"/>
      <c r="AZ119" s="69" t="s">
        <v>277</v>
      </c>
      <c r="BA119" s="69"/>
      <c r="BB119" s="69"/>
      <c r="BC119" s="69"/>
      <c r="BD119" s="69"/>
      <c r="BE119" s="69"/>
      <c r="BF119" s="69"/>
      <c r="BG119" s="69"/>
      <c r="BH119" s="69"/>
      <c r="BI119" s="69"/>
      <c r="BJ119" s="69"/>
      <c r="BK119" s="69"/>
      <c r="BL119" s="69"/>
      <c r="BM119" s="69"/>
      <c r="BN119" s="69"/>
      <c r="BO119" s="818" t="s">
        <v>166</v>
      </c>
      <c r="BP119" s="834"/>
      <c r="BQ119" s="832">
        <v>180848948</v>
      </c>
      <c r="BR119" s="833"/>
      <c r="BS119" s="833"/>
      <c r="BT119" s="833"/>
      <c r="BU119" s="833"/>
      <c r="BV119" s="833">
        <v>180867902</v>
      </c>
      <c r="BW119" s="833"/>
      <c r="BX119" s="833"/>
      <c r="BY119" s="833"/>
      <c r="BZ119" s="833"/>
      <c r="CA119" s="833">
        <v>176969053</v>
      </c>
      <c r="CB119" s="833"/>
      <c r="CC119" s="833"/>
      <c r="CD119" s="833"/>
      <c r="CE119" s="833"/>
      <c r="CF119" s="835"/>
      <c r="CG119" s="836"/>
      <c r="CH119" s="836"/>
      <c r="CI119" s="836"/>
      <c r="CJ119" s="837"/>
      <c r="CK119" s="855"/>
      <c r="CL119" s="856"/>
      <c r="CM119" s="829" t="s">
        <v>497</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838" t="s">
        <v>200</v>
      </c>
      <c r="DH119" s="839"/>
      <c r="DI119" s="839"/>
      <c r="DJ119" s="839"/>
      <c r="DK119" s="840"/>
      <c r="DL119" s="841" t="s">
        <v>200</v>
      </c>
      <c r="DM119" s="839"/>
      <c r="DN119" s="839"/>
      <c r="DO119" s="839"/>
      <c r="DP119" s="840"/>
      <c r="DQ119" s="841" t="s">
        <v>200</v>
      </c>
      <c r="DR119" s="839"/>
      <c r="DS119" s="839"/>
      <c r="DT119" s="839"/>
      <c r="DU119" s="840"/>
      <c r="DV119" s="842" t="s">
        <v>200</v>
      </c>
      <c r="DW119" s="843"/>
      <c r="DX119" s="843"/>
      <c r="DY119" s="843"/>
      <c r="DZ119" s="844"/>
    </row>
    <row r="120" spans="1:130" s="48" customFormat="1" ht="26.25" customHeight="1" x14ac:dyDescent="0.2">
      <c r="A120" s="974"/>
      <c r="B120" s="854"/>
      <c r="C120" s="806" t="s">
        <v>139</v>
      </c>
      <c r="D120" s="807"/>
      <c r="E120" s="807"/>
      <c r="F120" s="807"/>
      <c r="G120" s="807"/>
      <c r="H120" s="807"/>
      <c r="I120" s="807"/>
      <c r="J120" s="807"/>
      <c r="K120" s="807"/>
      <c r="L120" s="807"/>
      <c r="M120" s="807"/>
      <c r="N120" s="807"/>
      <c r="O120" s="807"/>
      <c r="P120" s="807"/>
      <c r="Q120" s="807"/>
      <c r="R120" s="807"/>
      <c r="S120" s="807"/>
      <c r="T120" s="807"/>
      <c r="U120" s="807"/>
      <c r="V120" s="807"/>
      <c r="W120" s="807"/>
      <c r="X120" s="807"/>
      <c r="Y120" s="807"/>
      <c r="Z120" s="808"/>
      <c r="AA120" s="799" t="s">
        <v>200</v>
      </c>
      <c r="AB120" s="800"/>
      <c r="AC120" s="800"/>
      <c r="AD120" s="800"/>
      <c r="AE120" s="801"/>
      <c r="AF120" s="802" t="s">
        <v>200</v>
      </c>
      <c r="AG120" s="800"/>
      <c r="AH120" s="800"/>
      <c r="AI120" s="800"/>
      <c r="AJ120" s="801"/>
      <c r="AK120" s="802" t="s">
        <v>200</v>
      </c>
      <c r="AL120" s="800"/>
      <c r="AM120" s="800"/>
      <c r="AN120" s="800"/>
      <c r="AO120" s="801"/>
      <c r="AP120" s="803" t="s">
        <v>200</v>
      </c>
      <c r="AQ120" s="804"/>
      <c r="AR120" s="804"/>
      <c r="AS120" s="804"/>
      <c r="AT120" s="805"/>
      <c r="AU120" s="857" t="s">
        <v>487</v>
      </c>
      <c r="AV120" s="858"/>
      <c r="AW120" s="858"/>
      <c r="AX120" s="858"/>
      <c r="AY120" s="859"/>
      <c r="AZ120" s="790" t="s">
        <v>216</v>
      </c>
      <c r="BA120" s="781"/>
      <c r="BB120" s="781"/>
      <c r="BC120" s="781"/>
      <c r="BD120" s="781"/>
      <c r="BE120" s="781"/>
      <c r="BF120" s="781"/>
      <c r="BG120" s="781"/>
      <c r="BH120" s="781"/>
      <c r="BI120" s="781"/>
      <c r="BJ120" s="781"/>
      <c r="BK120" s="781"/>
      <c r="BL120" s="781"/>
      <c r="BM120" s="781"/>
      <c r="BN120" s="781"/>
      <c r="BO120" s="781"/>
      <c r="BP120" s="782"/>
      <c r="BQ120" s="791">
        <v>23505477</v>
      </c>
      <c r="BR120" s="792"/>
      <c r="BS120" s="792"/>
      <c r="BT120" s="792"/>
      <c r="BU120" s="792"/>
      <c r="BV120" s="792">
        <v>22373457</v>
      </c>
      <c r="BW120" s="792"/>
      <c r="BX120" s="792"/>
      <c r="BY120" s="792"/>
      <c r="BZ120" s="792"/>
      <c r="CA120" s="792">
        <v>18804765</v>
      </c>
      <c r="CB120" s="792"/>
      <c r="CC120" s="792"/>
      <c r="CD120" s="792"/>
      <c r="CE120" s="792"/>
      <c r="CF120" s="793">
        <v>23.4</v>
      </c>
      <c r="CG120" s="794"/>
      <c r="CH120" s="794"/>
      <c r="CI120" s="794"/>
      <c r="CJ120" s="794"/>
      <c r="CK120" s="871" t="s">
        <v>272</v>
      </c>
      <c r="CL120" s="872"/>
      <c r="CM120" s="872"/>
      <c r="CN120" s="872"/>
      <c r="CO120" s="873"/>
      <c r="CP120" s="865" t="s">
        <v>204</v>
      </c>
      <c r="CQ120" s="866"/>
      <c r="CR120" s="866"/>
      <c r="CS120" s="866"/>
      <c r="CT120" s="866"/>
      <c r="CU120" s="866"/>
      <c r="CV120" s="866"/>
      <c r="CW120" s="866"/>
      <c r="CX120" s="866"/>
      <c r="CY120" s="866"/>
      <c r="CZ120" s="866"/>
      <c r="DA120" s="866"/>
      <c r="DB120" s="866"/>
      <c r="DC120" s="866"/>
      <c r="DD120" s="866"/>
      <c r="DE120" s="866"/>
      <c r="DF120" s="867"/>
      <c r="DG120" s="791">
        <v>16179799</v>
      </c>
      <c r="DH120" s="792"/>
      <c r="DI120" s="792"/>
      <c r="DJ120" s="792"/>
      <c r="DK120" s="792"/>
      <c r="DL120" s="792">
        <v>14589015</v>
      </c>
      <c r="DM120" s="792"/>
      <c r="DN120" s="792"/>
      <c r="DO120" s="792"/>
      <c r="DP120" s="792"/>
      <c r="DQ120" s="792">
        <v>12751717</v>
      </c>
      <c r="DR120" s="792"/>
      <c r="DS120" s="792"/>
      <c r="DT120" s="792"/>
      <c r="DU120" s="792"/>
      <c r="DV120" s="795">
        <v>15.9</v>
      </c>
      <c r="DW120" s="795"/>
      <c r="DX120" s="795"/>
      <c r="DY120" s="795"/>
      <c r="DZ120" s="796"/>
    </row>
    <row r="121" spans="1:130" s="48" customFormat="1" ht="26.25" customHeight="1" x14ac:dyDescent="0.2">
      <c r="A121" s="974"/>
      <c r="B121" s="854"/>
      <c r="C121" s="826" t="s">
        <v>137</v>
      </c>
      <c r="D121" s="827"/>
      <c r="E121" s="827"/>
      <c r="F121" s="827"/>
      <c r="G121" s="827"/>
      <c r="H121" s="827"/>
      <c r="I121" s="827"/>
      <c r="J121" s="827"/>
      <c r="K121" s="827"/>
      <c r="L121" s="827"/>
      <c r="M121" s="827"/>
      <c r="N121" s="827"/>
      <c r="O121" s="827"/>
      <c r="P121" s="827"/>
      <c r="Q121" s="827"/>
      <c r="R121" s="827"/>
      <c r="S121" s="827"/>
      <c r="T121" s="827"/>
      <c r="U121" s="827"/>
      <c r="V121" s="827"/>
      <c r="W121" s="827"/>
      <c r="X121" s="827"/>
      <c r="Y121" s="827"/>
      <c r="Z121" s="828"/>
      <c r="AA121" s="799" t="s">
        <v>200</v>
      </c>
      <c r="AB121" s="800"/>
      <c r="AC121" s="800"/>
      <c r="AD121" s="800"/>
      <c r="AE121" s="801"/>
      <c r="AF121" s="802" t="s">
        <v>200</v>
      </c>
      <c r="AG121" s="800"/>
      <c r="AH121" s="800"/>
      <c r="AI121" s="800"/>
      <c r="AJ121" s="801"/>
      <c r="AK121" s="802" t="s">
        <v>200</v>
      </c>
      <c r="AL121" s="800"/>
      <c r="AM121" s="800"/>
      <c r="AN121" s="800"/>
      <c r="AO121" s="801"/>
      <c r="AP121" s="803" t="s">
        <v>200</v>
      </c>
      <c r="AQ121" s="804"/>
      <c r="AR121" s="804"/>
      <c r="AS121" s="804"/>
      <c r="AT121" s="805"/>
      <c r="AU121" s="860"/>
      <c r="AV121" s="861"/>
      <c r="AW121" s="861"/>
      <c r="AX121" s="861"/>
      <c r="AY121" s="862"/>
      <c r="AZ121" s="806" t="s">
        <v>482</v>
      </c>
      <c r="BA121" s="807"/>
      <c r="BB121" s="807"/>
      <c r="BC121" s="807"/>
      <c r="BD121" s="807"/>
      <c r="BE121" s="807"/>
      <c r="BF121" s="807"/>
      <c r="BG121" s="807"/>
      <c r="BH121" s="807"/>
      <c r="BI121" s="807"/>
      <c r="BJ121" s="807"/>
      <c r="BK121" s="807"/>
      <c r="BL121" s="807"/>
      <c r="BM121" s="807"/>
      <c r="BN121" s="807"/>
      <c r="BO121" s="807"/>
      <c r="BP121" s="808"/>
      <c r="BQ121" s="809">
        <v>18369922</v>
      </c>
      <c r="BR121" s="810"/>
      <c r="BS121" s="810"/>
      <c r="BT121" s="810"/>
      <c r="BU121" s="810"/>
      <c r="BV121" s="810">
        <v>16777976</v>
      </c>
      <c r="BW121" s="810"/>
      <c r="BX121" s="810"/>
      <c r="BY121" s="810"/>
      <c r="BZ121" s="810"/>
      <c r="CA121" s="810">
        <v>15343481</v>
      </c>
      <c r="CB121" s="810"/>
      <c r="CC121" s="810"/>
      <c r="CD121" s="810"/>
      <c r="CE121" s="810"/>
      <c r="CF121" s="811">
        <v>19.100000000000001</v>
      </c>
      <c r="CG121" s="812"/>
      <c r="CH121" s="812"/>
      <c r="CI121" s="812"/>
      <c r="CJ121" s="812"/>
      <c r="CK121" s="874"/>
      <c r="CL121" s="875"/>
      <c r="CM121" s="875"/>
      <c r="CN121" s="875"/>
      <c r="CO121" s="876"/>
      <c r="CP121" s="868" t="s">
        <v>470</v>
      </c>
      <c r="CQ121" s="869"/>
      <c r="CR121" s="869"/>
      <c r="CS121" s="869"/>
      <c r="CT121" s="869"/>
      <c r="CU121" s="869"/>
      <c r="CV121" s="869"/>
      <c r="CW121" s="869"/>
      <c r="CX121" s="869"/>
      <c r="CY121" s="869"/>
      <c r="CZ121" s="869"/>
      <c r="DA121" s="869"/>
      <c r="DB121" s="869"/>
      <c r="DC121" s="869"/>
      <c r="DD121" s="869"/>
      <c r="DE121" s="869"/>
      <c r="DF121" s="870"/>
      <c r="DG121" s="809">
        <v>205843</v>
      </c>
      <c r="DH121" s="810"/>
      <c r="DI121" s="810"/>
      <c r="DJ121" s="810"/>
      <c r="DK121" s="810"/>
      <c r="DL121" s="810">
        <v>173783</v>
      </c>
      <c r="DM121" s="810"/>
      <c r="DN121" s="810"/>
      <c r="DO121" s="810"/>
      <c r="DP121" s="810"/>
      <c r="DQ121" s="810">
        <v>176810</v>
      </c>
      <c r="DR121" s="810"/>
      <c r="DS121" s="810"/>
      <c r="DT121" s="810"/>
      <c r="DU121" s="810"/>
      <c r="DV121" s="813">
        <v>0.2</v>
      </c>
      <c r="DW121" s="813"/>
      <c r="DX121" s="813"/>
      <c r="DY121" s="813"/>
      <c r="DZ121" s="814"/>
    </row>
    <row r="122" spans="1:130" s="48" customFormat="1" ht="26.25" customHeight="1" x14ac:dyDescent="0.2">
      <c r="A122" s="974"/>
      <c r="B122" s="854"/>
      <c r="C122" s="806" t="s">
        <v>493</v>
      </c>
      <c r="D122" s="807"/>
      <c r="E122" s="807"/>
      <c r="F122" s="807"/>
      <c r="G122" s="807"/>
      <c r="H122" s="807"/>
      <c r="I122" s="807"/>
      <c r="J122" s="807"/>
      <c r="K122" s="807"/>
      <c r="L122" s="807"/>
      <c r="M122" s="807"/>
      <c r="N122" s="807"/>
      <c r="O122" s="807"/>
      <c r="P122" s="807"/>
      <c r="Q122" s="807"/>
      <c r="R122" s="807"/>
      <c r="S122" s="807"/>
      <c r="T122" s="807"/>
      <c r="U122" s="807"/>
      <c r="V122" s="807"/>
      <c r="W122" s="807"/>
      <c r="X122" s="807"/>
      <c r="Y122" s="807"/>
      <c r="Z122" s="808"/>
      <c r="AA122" s="799" t="s">
        <v>200</v>
      </c>
      <c r="AB122" s="800"/>
      <c r="AC122" s="800"/>
      <c r="AD122" s="800"/>
      <c r="AE122" s="801"/>
      <c r="AF122" s="802" t="s">
        <v>200</v>
      </c>
      <c r="AG122" s="800"/>
      <c r="AH122" s="800"/>
      <c r="AI122" s="800"/>
      <c r="AJ122" s="801"/>
      <c r="AK122" s="802" t="s">
        <v>200</v>
      </c>
      <c r="AL122" s="800"/>
      <c r="AM122" s="800"/>
      <c r="AN122" s="800"/>
      <c r="AO122" s="801"/>
      <c r="AP122" s="803" t="s">
        <v>200</v>
      </c>
      <c r="AQ122" s="804"/>
      <c r="AR122" s="804"/>
      <c r="AS122" s="804"/>
      <c r="AT122" s="805"/>
      <c r="AU122" s="860"/>
      <c r="AV122" s="861"/>
      <c r="AW122" s="861"/>
      <c r="AX122" s="861"/>
      <c r="AY122" s="862"/>
      <c r="AZ122" s="829" t="s">
        <v>304</v>
      </c>
      <c r="BA122" s="830"/>
      <c r="BB122" s="830"/>
      <c r="BC122" s="830"/>
      <c r="BD122" s="830"/>
      <c r="BE122" s="830"/>
      <c r="BF122" s="830"/>
      <c r="BG122" s="830"/>
      <c r="BH122" s="830"/>
      <c r="BI122" s="830"/>
      <c r="BJ122" s="830"/>
      <c r="BK122" s="830"/>
      <c r="BL122" s="830"/>
      <c r="BM122" s="830"/>
      <c r="BN122" s="830"/>
      <c r="BO122" s="830"/>
      <c r="BP122" s="831"/>
      <c r="BQ122" s="832">
        <v>116512999</v>
      </c>
      <c r="BR122" s="833"/>
      <c r="BS122" s="833"/>
      <c r="BT122" s="833"/>
      <c r="BU122" s="833"/>
      <c r="BV122" s="833">
        <v>114814015</v>
      </c>
      <c r="BW122" s="833"/>
      <c r="BX122" s="833"/>
      <c r="BY122" s="833"/>
      <c r="BZ122" s="833"/>
      <c r="CA122" s="833">
        <v>109812148</v>
      </c>
      <c r="CB122" s="833"/>
      <c r="CC122" s="833"/>
      <c r="CD122" s="833"/>
      <c r="CE122" s="833"/>
      <c r="CF122" s="879">
        <v>136.6</v>
      </c>
      <c r="CG122" s="880"/>
      <c r="CH122" s="880"/>
      <c r="CI122" s="880"/>
      <c r="CJ122" s="880"/>
      <c r="CK122" s="874"/>
      <c r="CL122" s="875"/>
      <c r="CM122" s="875"/>
      <c r="CN122" s="875"/>
      <c r="CO122" s="876"/>
      <c r="CP122" s="868" t="s">
        <v>472</v>
      </c>
      <c r="CQ122" s="869"/>
      <c r="CR122" s="869"/>
      <c r="CS122" s="869"/>
      <c r="CT122" s="869"/>
      <c r="CU122" s="869"/>
      <c r="CV122" s="869"/>
      <c r="CW122" s="869"/>
      <c r="CX122" s="869"/>
      <c r="CY122" s="869"/>
      <c r="CZ122" s="869"/>
      <c r="DA122" s="869"/>
      <c r="DB122" s="869"/>
      <c r="DC122" s="869"/>
      <c r="DD122" s="869"/>
      <c r="DE122" s="869"/>
      <c r="DF122" s="870"/>
      <c r="DG122" s="809">
        <v>113218</v>
      </c>
      <c r="DH122" s="810"/>
      <c r="DI122" s="810"/>
      <c r="DJ122" s="810"/>
      <c r="DK122" s="810"/>
      <c r="DL122" s="810">
        <v>67012</v>
      </c>
      <c r="DM122" s="810"/>
      <c r="DN122" s="810"/>
      <c r="DO122" s="810"/>
      <c r="DP122" s="810"/>
      <c r="DQ122" s="810">
        <v>34548</v>
      </c>
      <c r="DR122" s="810"/>
      <c r="DS122" s="810"/>
      <c r="DT122" s="810"/>
      <c r="DU122" s="810"/>
      <c r="DV122" s="813">
        <v>0</v>
      </c>
      <c r="DW122" s="813"/>
      <c r="DX122" s="813"/>
      <c r="DY122" s="813"/>
      <c r="DZ122" s="814"/>
    </row>
    <row r="123" spans="1:130" s="48" customFormat="1" ht="26.25" customHeight="1" x14ac:dyDescent="0.2">
      <c r="A123" s="974"/>
      <c r="B123" s="854"/>
      <c r="C123" s="806" t="s">
        <v>12</v>
      </c>
      <c r="D123" s="807"/>
      <c r="E123" s="807"/>
      <c r="F123" s="807"/>
      <c r="G123" s="807"/>
      <c r="H123" s="807"/>
      <c r="I123" s="807"/>
      <c r="J123" s="807"/>
      <c r="K123" s="807"/>
      <c r="L123" s="807"/>
      <c r="M123" s="807"/>
      <c r="N123" s="807"/>
      <c r="O123" s="807"/>
      <c r="P123" s="807"/>
      <c r="Q123" s="807"/>
      <c r="R123" s="807"/>
      <c r="S123" s="807"/>
      <c r="T123" s="807"/>
      <c r="U123" s="807"/>
      <c r="V123" s="807"/>
      <c r="W123" s="807"/>
      <c r="X123" s="807"/>
      <c r="Y123" s="807"/>
      <c r="Z123" s="808"/>
      <c r="AA123" s="799" t="s">
        <v>200</v>
      </c>
      <c r="AB123" s="800"/>
      <c r="AC123" s="800"/>
      <c r="AD123" s="800"/>
      <c r="AE123" s="801"/>
      <c r="AF123" s="802" t="s">
        <v>200</v>
      </c>
      <c r="AG123" s="800"/>
      <c r="AH123" s="800"/>
      <c r="AI123" s="800"/>
      <c r="AJ123" s="801"/>
      <c r="AK123" s="802" t="s">
        <v>200</v>
      </c>
      <c r="AL123" s="800"/>
      <c r="AM123" s="800"/>
      <c r="AN123" s="800"/>
      <c r="AO123" s="801"/>
      <c r="AP123" s="803" t="s">
        <v>200</v>
      </c>
      <c r="AQ123" s="804"/>
      <c r="AR123" s="804"/>
      <c r="AS123" s="804"/>
      <c r="AT123" s="805"/>
      <c r="AU123" s="863"/>
      <c r="AV123" s="864"/>
      <c r="AW123" s="864"/>
      <c r="AX123" s="864"/>
      <c r="AY123" s="864"/>
      <c r="AZ123" s="69" t="s">
        <v>277</v>
      </c>
      <c r="BA123" s="69"/>
      <c r="BB123" s="69"/>
      <c r="BC123" s="69"/>
      <c r="BD123" s="69"/>
      <c r="BE123" s="69"/>
      <c r="BF123" s="69"/>
      <c r="BG123" s="69"/>
      <c r="BH123" s="69"/>
      <c r="BI123" s="69"/>
      <c r="BJ123" s="69"/>
      <c r="BK123" s="69"/>
      <c r="BL123" s="69"/>
      <c r="BM123" s="69"/>
      <c r="BN123" s="69"/>
      <c r="BO123" s="818" t="s">
        <v>498</v>
      </c>
      <c r="BP123" s="834"/>
      <c r="BQ123" s="881">
        <v>158388398</v>
      </c>
      <c r="BR123" s="882"/>
      <c r="BS123" s="882"/>
      <c r="BT123" s="882"/>
      <c r="BU123" s="882"/>
      <c r="BV123" s="882">
        <v>153965448</v>
      </c>
      <c r="BW123" s="882"/>
      <c r="BX123" s="882"/>
      <c r="BY123" s="882"/>
      <c r="BZ123" s="882"/>
      <c r="CA123" s="882">
        <v>143960394</v>
      </c>
      <c r="CB123" s="882"/>
      <c r="CC123" s="882"/>
      <c r="CD123" s="882"/>
      <c r="CE123" s="882"/>
      <c r="CF123" s="835"/>
      <c r="CG123" s="836"/>
      <c r="CH123" s="836"/>
      <c r="CI123" s="836"/>
      <c r="CJ123" s="837"/>
      <c r="CK123" s="874"/>
      <c r="CL123" s="875"/>
      <c r="CM123" s="875"/>
      <c r="CN123" s="875"/>
      <c r="CO123" s="876"/>
      <c r="CP123" s="868" t="s">
        <v>28</v>
      </c>
      <c r="CQ123" s="869"/>
      <c r="CR123" s="869"/>
      <c r="CS123" s="869"/>
      <c r="CT123" s="869"/>
      <c r="CU123" s="869"/>
      <c r="CV123" s="869"/>
      <c r="CW123" s="869"/>
      <c r="CX123" s="869"/>
      <c r="CY123" s="869"/>
      <c r="CZ123" s="869"/>
      <c r="DA123" s="869"/>
      <c r="DB123" s="869"/>
      <c r="DC123" s="869"/>
      <c r="DD123" s="869"/>
      <c r="DE123" s="869"/>
      <c r="DF123" s="870"/>
      <c r="DG123" s="799" t="s">
        <v>200</v>
      </c>
      <c r="DH123" s="800"/>
      <c r="DI123" s="800"/>
      <c r="DJ123" s="800"/>
      <c r="DK123" s="801"/>
      <c r="DL123" s="802" t="s">
        <v>200</v>
      </c>
      <c r="DM123" s="800"/>
      <c r="DN123" s="800"/>
      <c r="DO123" s="800"/>
      <c r="DP123" s="801"/>
      <c r="DQ123" s="802" t="s">
        <v>200</v>
      </c>
      <c r="DR123" s="800"/>
      <c r="DS123" s="800"/>
      <c r="DT123" s="800"/>
      <c r="DU123" s="801"/>
      <c r="DV123" s="803" t="s">
        <v>200</v>
      </c>
      <c r="DW123" s="804"/>
      <c r="DX123" s="804"/>
      <c r="DY123" s="804"/>
      <c r="DZ123" s="805"/>
    </row>
    <row r="124" spans="1:130" s="48" customFormat="1" ht="26.25" customHeight="1" x14ac:dyDescent="0.2">
      <c r="A124" s="974"/>
      <c r="B124" s="854"/>
      <c r="C124" s="806" t="s">
        <v>341</v>
      </c>
      <c r="D124" s="807"/>
      <c r="E124" s="807"/>
      <c r="F124" s="807"/>
      <c r="G124" s="807"/>
      <c r="H124" s="807"/>
      <c r="I124" s="807"/>
      <c r="J124" s="807"/>
      <c r="K124" s="807"/>
      <c r="L124" s="807"/>
      <c r="M124" s="807"/>
      <c r="N124" s="807"/>
      <c r="O124" s="807"/>
      <c r="P124" s="807"/>
      <c r="Q124" s="807"/>
      <c r="R124" s="807"/>
      <c r="S124" s="807"/>
      <c r="T124" s="807"/>
      <c r="U124" s="807"/>
      <c r="V124" s="807"/>
      <c r="W124" s="807"/>
      <c r="X124" s="807"/>
      <c r="Y124" s="807"/>
      <c r="Z124" s="808"/>
      <c r="AA124" s="799" t="s">
        <v>200</v>
      </c>
      <c r="AB124" s="800"/>
      <c r="AC124" s="800"/>
      <c r="AD124" s="800"/>
      <c r="AE124" s="801"/>
      <c r="AF124" s="802" t="s">
        <v>200</v>
      </c>
      <c r="AG124" s="800"/>
      <c r="AH124" s="800"/>
      <c r="AI124" s="800"/>
      <c r="AJ124" s="801"/>
      <c r="AK124" s="802" t="s">
        <v>200</v>
      </c>
      <c r="AL124" s="800"/>
      <c r="AM124" s="800"/>
      <c r="AN124" s="800"/>
      <c r="AO124" s="801"/>
      <c r="AP124" s="803" t="s">
        <v>200</v>
      </c>
      <c r="AQ124" s="804"/>
      <c r="AR124" s="804"/>
      <c r="AS124" s="804"/>
      <c r="AT124" s="805"/>
      <c r="AU124" s="887" t="s">
        <v>499</v>
      </c>
      <c r="AV124" s="888"/>
      <c r="AW124" s="888"/>
      <c r="AX124" s="888"/>
      <c r="AY124" s="888"/>
      <c r="AZ124" s="888"/>
      <c r="BA124" s="888"/>
      <c r="BB124" s="888"/>
      <c r="BC124" s="888"/>
      <c r="BD124" s="888"/>
      <c r="BE124" s="888"/>
      <c r="BF124" s="888"/>
      <c r="BG124" s="888"/>
      <c r="BH124" s="888"/>
      <c r="BI124" s="888"/>
      <c r="BJ124" s="888"/>
      <c r="BK124" s="888"/>
      <c r="BL124" s="888"/>
      <c r="BM124" s="888"/>
      <c r="BN124" s="888"/>
      <c r="BO124" s="888"/>
      <c r="BP124" s="889"/>
      <c r="BQ124" s="890">
        <v>29.5</v>
      </c>
      <c r="BR124" s="891"/>
      <c r="BS124" s="891"/>
      <c r="BT124" s="891"/>
      <c r="BU124" s="891"/>
      <c r="BV124" s="891">
        <v>34.6</v>
      </c>
      <c r="BW124" s="891"/>
      <c r="BX124" s="891"/>
      <c r="BY124" s="891"/>
      <c r="BZ124" s="891"/>
      <c r="CA124" s="891">
        <v>41</v>
      </c>
      <c r="CB124" s="891"/>
      <c r="CC124" s="891"/>
      <c r="CD124" s="891"/>
      <c r="CE124" s="891"/>
      <c r="CF124" s="892"/>
      <c r="CG124" s="893"/>
      <c r="CH124" s="893"/>
      <c r="CI124" s="893"/>
      <c r="CJ124" s="894"/>
      <c r="CK124" s="877"/>
      <c r="CL124" s="877"/>
      <c r="CM124" s="877"/>
      <c r="CN124" s="877"/>
      <c r="CO124" s="878"/>
      <c r="CP124" s="868" t="s">
        <v>500</v>
      </c>
      <c r="CQ124" s="869"/>
      <c r="CR124" s="869"/>
      <c r="CS124" s="869"/>
      <c r="CT124" s="869"/>
      <c r="CU124" s="869"/>
      <c r="CV124" s="869"/>
      <c r="CW124" s="869"/>
      <c r="CX124" s="869"/>
      <c r="CY124" s="869"/>
      <c r="CZ124" s="869"/>
      <c r="DA124" s="869"/>
      <c r="DB124" s="869"/>
      <c r="DC124" s="869"/>
      <c r="DD124" s="869"/>
      <c r="DE124" s="869"/>
      <c r="DF124" s="870"/>
      <c r="DG124" s="838" t="s">
        <v>200</v>
      </c>
      <c r="DH124" s="839"/>
      <c r="DI124" s="839"/>
      <c r="DJ124" s="839"/>
      <c r="DK124" s="840"/>
      <c r="DL124" s="841" t="s">
        <v>200</v>
      </c>
      <c r="DM124" s="839"/>
      <c r="DN124" s="839"/>
      <c r="DO124" s="839"/>
      <c r="DP124" s="840"/>
      <c r="DQ124" s="841" t="s">
        <v>200</v>
      </c>
      <c r="DR124" s="839"/>
      <c r="DS124" s="839"/>
      <c r="DT124" s="839"/>
      <c r="DU124" s="840"/>
      <c r="DV124" s="842" t="s">
        <v>200</v>
      </c>
      <c r="DW124" s="843"/>
      <c r="DX124" s="843"/>
      <c r="DY124" s="843"/>
      <c r="DZ124" s="844"/>
    </row>
    <row r="125" spans="1:130" s="48" customFormat="1" ht="26.25" customHeight="1" x14ac:dyDescent="0.2">
      <c r="A125" s="974"/>
      <c r="B125" s="854"/>
      <c r="C125" s="806" t="s">
        <v>496</v>
      </c>
      <c r="D125" s="807"/>
      <c r="E125" s="807"/>
      <c r="F125" s="807"/>
      <c r="G125" s="807"/>
      <c r="H125" s="807"/>
      <c r="I125" s="807"/>
      <c r="J125" s="807"/>
      <c r="K125" s="807"/>
      <c r="L125" s="807"/>
      <c r="M125" s="807"/>
      <c r="N125" s="807"/>
      <c r="O125" s="807"/>
      <c r="P125" s="807"/>
      <c r="Q125" s="807"/>
      <c r="R125" s="807"/>
      <c r="S125" s="807"/>
      <c r="T125" s="807"/>
      <c r="U125" s="807"/>
      <c r="V125" s="807"/>
      <c r="W125" s="807"/>
      <c r="X125" s="807"/>
      <c r="Y125" s="807"/>
      <c r="Z125" s="808"/>
      <c r="AA125" s="799" t="s">
        <v>200</v>
      </c>
      <c r="AB125" s="800"/>
      <c r="AC125" s="800"/>
      <c r="AD125" s="800"/>
      <c r="AE125" s="801"/>
      <c r="AF125" s="802" t="s">
        <v>200</v>
      </c>
      <c r="AG125" s="800"/>
      <c r="AH125" s="800"/>
      <c r="AI125" s="800"/>
      <c r="AJ125" s="801"/>
      <c r="AK125" s="802" t="s">
        <v>200</v>
      </c>
      <c r="AL125" s="800"/>
      <c r="AM125" s="800"/>
      <c r="AN125" s="800"/>
      <c r="AO125" s="801"/>
      <c r="AP125" s="803" t="s">
        <v>200</v>
      </c>
      <c r="AQ125" s="804"/>
      <c r="AR125" s="804"/>
      <c r="AS125" s="804"/>
      <c r="AT125" s="805"/>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12" t="s">
        <v>503</v>
      </c>
      <c r="CL125" s="872"/>
      <c r="CM125" s="872"/>
      <c r="CN125" s="872"/>
      <c r="CO125" s="873"/>
      <c r="CP125" s="790" t="s">
        <v>141</v>
      </c>
      <c r="CQ125" s="781"/>
      <c r="CR125" s="781"/>
      <c r="CS125" s="781"/>
      <c r="CT125" s="781"/>
      <c r="CU125" s="781"/>
      <c r="CV125" s="781"/>
      <c r="CW125" s="781"/>
      <c r="CX125" s="781"/>
      <c r="CY125" s="781"/>
      <c r="CZ125" s="781"/>
      <c r="DA125" s="781"/>
      <c r="DB125" s="781"/>
      <c r="DC125" s="781"/>
      <c r="DD125" s="781"/>
      <c r="DE125" s="781"/>
      <c r="DF125" s="782"/>
      <c r="DG125" s="791" t="s">
        <v>200</v>
      </c>
      <c r="DH125" s="792"/>
      <c r="DI125" s="792"/>
      <c r="DJ125" s="792"/>
      <c r="DK125" s="792"/>
      <c r="DL125" s="792" t="s">
        <v>200</v>
      </c>
      <c r="DM125" s="792"/>
      <c r="DN125" s="792"/>
      <c r="DO125" s="792"/>
      <c r="DP125" s="792"/>
      <c r="DQ125" s="792" t="s">
        <v>200</v>
      </c>
      <c r="DR125" s="792"/>
      <c r="DS125" s="792"/>
      <c r="DT125" s="792"/>
      <c r="DU125" s="792"/>
      <c r="DV125" s="795" t="s">
        <v>200</v>
      </c>
      <c r="DW125" s="795"/>
      <c r="DX125" s="795"/>
      <c r="DY125" s="795"/>
      <c r="DZ125" s="796"/>
    </row>
    <row r="126" spans="1:130" s="48" customFormat="1" ht="26.25" customHeight="1" x14ac:dyDescent="0.2">
      <c r="A126" s="974"/>
      <c r="B126" s="854"/>
      <c r="C126" s="806" t="s">
        <v>497</v>
      </c>
      <c r="D126" s="807"/>
      <c r="E126" s="807"/>
      <c r="F126" s="807"/>
      <c r="G126" s="807"/>
      <c r="H126" s="807"/>
      <c r="I126" s="807"/>
      <c r="J126" s="807"/>
      <c r="K126" s="807"/>
      <c r="L126" s="807"/>
      <c r="M126" s="807"/>
      <c r="N126" s="807"/>
      <c r="O126" s="807"/>
      <c r="P126" s="807"/>
      <c r="Q126" s="807"/>
      <c r="R126" s="807"/>
      <c r="S126" s="807"/>
      <c r="T126" s="807"/>
      <c r="U126" s="807"/>
      <c r="V126" s="807"/>
      <c r="W126" s="807"/>
      <c r="X126" s="807"/>
      <c r="Y126" s="807"/>
      <c r="Z126" s="808"/>
      <c r="AA126" s="799" t="s">
        <v>200</v>
      </c>
      <c r="AB126" s="800"/>
      <c r="AC126" s="800"/>
      <c r="AD126" s="800"/>
      <c r="AE126" s="801"/>
      <c r="AF126" s="802" t="s">
        <v>200</v>
      </c>
      <c r="AG126" s="800"/>
      <c r="AH126" s="800"/>
      <c r="AI126" s="800"/>
      <c r="AJ126" s="801"/>
      <c r="AK126" s="802" t="s">
        <v>200</v>
      </c>
      <c r="AL126" s="800"/>
      <c r="AM126" s="800"/>
      <c r="AN126" s="800"/>
      <c r="AO126" s="801"/>
      <c r="AP126" s="803" t="s">
        <v>200</v>
      </c>
      <c r="AQ126" s="804"/>
      <c r="AR126" s="804"/>
      <c r="AS126" s="804"/>
      <c r="AT126" s="805"/>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13"/>
      <c r="CL126" s="875"/>
      <c r="CM126" s="875"/>
      <c r="CN126" s="875"/>
      <c r="CO126" s="876"/>
      <c r="CP126" s="806" t="s">
        <v>430</v>
      </c>
      <c r="CQ126" s="807"/>
      <c r="CR126" s="807"/>
      <c r="CS126" s="807"/>
      <c r="CT126" s="807"/>
      <c r="CU126" s="807"/>
      <c r="CV126" s="807"/>
      <c r="CW126" s="807"/>
      <c r="CX126" s="807"/>
      <c r="CY126" s="807"/>
      <c r="CZ126" s="807"/>
      <c r="DA126" s="807"/>
      <c r="DB126" s="807"/>
      <c r="DC126" s="807"/>
      <c r="DD126" s="807"/>
      <c r="DE126" s="807"/>
      <c r="DF126" s="808"/>
      <c r="DG126" s="809" t="s">
        <v>200</v>
      </c>
      <c r="DH126" s="810"/>
      <c r="DI126" s="810"/>
      <c r="DJ126" s="810"/>
      <c r="DK126" s="810"/>
      <c r="DL126" s="810" t="s">
        <v>200</v>
      </c>
      <c r="DM126" s="810"/>
      <c r="DN126" s="810"/>
      <c r="DO126" s="810"/>
      <c r="DP126" s="810"/>
      <c r="DQ126" s="810" t="s">
        <v>200</v>
      </c>
      <c r="DR126" s="810"/>
      <c r="DS126" s="810"/>
      <c r="DT126" s="810"/>
      <c r="DU126" s="810"/>
      <c r="DV126" s="813" t="s">
        <v>200</v>
      </c>
      <c r="DW126" s="813"/>
      <c r="DX126" s="813"/>
      <c r="DY126" s="813"/>
      <c r="DZ126" s="814"/>
    </row>
    <row r="127" spans="1:130" s="48" customFormat="1" ht="26.25" customHeight="1" x14ac:dyDescent="0.2">
      <c r="A127" s="975"/>
      <c r="B127" s="856"/>
      <c r="C127" s="829" t="s">
        <v>79</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99" t="s">
        <v>200</v>
      </c>
      <c r="AB127" s="800"/>
      <c r="AC127" s="800"/>
      <c r="AD127" s="800"/>
      <c r="AE127" s="801"/>
      <c r="AF127" s="802" t="s">
        <v>200</v>
      </c>
      <c r="AG127" s="800"/>
      <c r="AH127" s="800"/>
      <c r="AI127" s="800"/>
      <c r="AJ127" s="801"/>
      <c r="AK127" s="802" t="s">
        <v>200</v>
      </c>
      <c r="AL127" s="800"/>
      <c r="AM127" s="800"/>
      <c r="AN127" s="800"/>
      <c r="AO127" s="801"/>
      <c r="AP127" s="803" t="s">
        <v>200</v>
      </c>
      <c r="AQ127" s="804"/>
      <c r="AR127" s="804"/>
      <c r="AS127" s="804"/>
      <c r="AT127" s="805"/>
      <c r="AU127" s="56"/>
      <c r="AV127" s="56"/>
      <c r="AW127" s="56"/>
      <c r="AX127" s="917" t="s">
        <v>504</v>
      </c>
      <c r="AY127" s="884"/>
      <c r="AZ127" s="884"/>
      <c r="BA127" s="884"/>
      <c r="BB127" s="884"/>
      <c r="BC127" s="884"/>
      <c r="BD127" s="884"/>
      <c r="BE127" s="885"/>
      <c r="BF127" s="883" t="s">
        <v>241</v>
      </c>
      <c r="BG127" s="884"/>
      <c r="BH127" s="884"/>
      <c r="BI127" s="884"/>
      <c r="BJ127" s="884"/>
      <c r="BK127" s="884"/>
      <c r="BL127" s="885"/>
      <c r="BM127" s="883" t="s">
        <v>431</v>
      </c>
      <c r="BN127" s="884"/>
      <c r="BO127" s="884"/>
      <c r="BP127" s="884"/>
      <c r="BQ127" s="884"/>
      <c r="BR127" s="884"/>
      <c r="BS127" s="885"/>
      <c r="BT127" s="883" t="s">
        <v>415</v>
      </c>
      <c r="BU127" s="884"/>
      <c r="BV127" s="884"/>
      <c r="BW127" s="884"/>
      <c r="BX127" s="884"/>
      <c r="BY127" s="884"/>
      <c r="BZ127" s="886"/>
      <c r="CA127" s="56"/>
      <c r="CB127" s="56"/>
      <c r="CC127" s="56"/>
      <c r="CD127" s="74"/>
      <c r="CE127" s="74"/>
      <c r="CF127" s="74"/>
      <c r="CG127" s="56"/>
      <c r="CH127" s="56"/>
      <c r="CI127" s="56"/>
      <c r="CJ127" s="75"/>
      <c r="CK127" s="913"/>
      <c r="CL127" s="875"/>
      <c r="CM127" s="875"/>
      <c r="CN127" s="875"/>
      <c r="CO127" s="876"/>
      <c r="CP127" s="806" t="s">
        <v>426</v>
      </c>
      <c r="CQ127" s="807"/>
      <c r="CR127" s="807"/>
      <c r="CS127" s="807"/>
      <c r="CT127" s="807"/>
      <c r="CU127" s="807"/>
      <c r="CV127" s="807"/>
      <c r="CW127" s="807"/>
      <c r="CX127" s="807"/>
      <c r="CY127" s="807"/>
      <c r="CZ127" s="807"/>
      <c r="DA127" s="807"/>
      <c r="DB127" s="807"/>
      <c r="DC127" s="807"/>
      <c r="DD127" s="807"/>
      <c r="DE127" s="807"/>
      <c r="DF127" s="808"/>
      <c r="DG127" s="809" t="s">
        <v>200</v>
      </c>
      <c r="DH127" s="810"/>
      <c r="DI127" s="810"/>
      <c r="DJ127" s="810"/>
      <c r="DK127" s="810"/>
      <c r="DL127" s="810" t="s">
        <v>200</v>
      </c>
      <c r="DM127" s="810"/>
      <c r="DN127" s="810"/>
      <c r="DO127" s="810"/>
      <c r="DP127" s="810"/>
      <c r="DQ127" s="810" t="s">
        <v>200</v>
      </c>
      <c r="DR127" s="810"/>
      <c r="DS127" s="810"/>
      <c r="DT127" s="810"/>
      <c r="DU127" s="810"/>
      <c r="DV127" s="813" t="s">
        <v>200</v>
      </c>
      <c r="DW127" s="813"/>
      <c r="DX127" s="813"/>
      <c r="DY127" s="813"/>
      <c r="DZ127" s="814"/>
    </row>
    <row r="128" spans="1:130" s="48" customFormat="1" ht="26.25" customHeight="1" x14ac:dyDescent="0.2">
      <c r="A128" s="937" t="s">
        <v>505</v>
      </c>
      <c r="B128" s="938"/>
      <c r="C128" s="938"/>
      <c r="D128" s="938"/>
      <c r="E128" s="938"/>
      <c r="F128" s="938"/>
      <c r="G128" s="938"/>
      <c r="H128" s="938"/>
      <c r="I128" s="938"/>
      <c r="J128" s="938"/>
      <c r="K128" s="938"/>
      <c r="L128" s="938"/>
      <c r="M128" s="938"/>
      <c r="N128" s="938"/>
      <c r="O128" s="938"/>
      <c r="P128" s="938"/>
      <c r="Q128" s="938"/>
      <c r="R128" s="938"/>
      <c r="S128" s="938"/>
      <c r="T128" s="938"/>
      <c r="U128" s="938"/>
      <c r="V128" s="938"/>
      <c r="W128" s="939" t="s">
        <v>5</v>
      </c>
      <c r="X128" s="939"/>
      <c r="Y128" s="939"/>
      <c r="Z128" s="940"/>
      <c r="AA128" s="783">
        <v>1949650</v>
      </c>
      <c r="AB128" s="784"/>
      <c r="AC128" s="784"/>
      <c r="AD128" s="784"/>
      <c r="AE128" s="785"/>
      <c r="AF128" s="786">
        <v>1839573</v>
      </c>
      <c r="AG128" s="784"/>
      <c r="AH128" s="784"/>
      <c r="AI128" s="784"/>
      <c r="AJ128" s="785"/>
      <c r="AK128" s="786">
        <v>1916087</v>
      </c>
      <c r="AL128" s="784"/>
      <c r="AM128" s="784"/>
      <c r="AN128" s="784"/>
      <c r="AO128" s="785"/>
      <c r="AP128" s="941"/>
      <c r="AQ128" s="942"/>
      <c r="AR128" s="942"/>
      <c r="AS128" s="942"/>
      <c r="AT128" s="943"/>
      <c r="AU128" s="56"/>
      <c r="AV128" s="56"/>
      <c r="AW128" s="56"/>
      <c r="AX128" s="780" t="s">
        <v>312</v>
      </c>
      <c r="AY128" s="781"/>
      <c r="AZ128" s="781"/>
      <c r="BA128" s="781"/>
      <c r="BB128" s="781"/>
      <c r="BC128" s="781"/>
      <c r="BD128" s="781"/>
      <c r="BE128" s="782"/>
      <c r="BF128" s="944" t="s">
        <v>200</v>
      </c>
      <c r="BG128" s="945"/>
      <c r="BH128" s="945"/>
      <c r="BI128" s="945"/>
      <c r="BJ128" s="945"/>
      <c r="BK128" s="945"/>
      <c r="BL128" s="946"/>
      <c r="BM128" s="944">
        <v>11.25</v>
      </c>
      <c r="BN128" s="945"/>
      <c r="BO128" s="945"/>
      <c r="BP128" s="945"/>
      <c r="BQ128" s="945"/>
      <c r="BR128" s="945"/>
      <c r="BS128" s="946"/>
      <c r="BT128" s="944">
        <v>20</v>
      </c>
      <c r="BU128" s="945"/>
      <c r="BV128" s="945"/>
      <c r="BW128" s="945"/>
      <c r="BX128" s="945"/>
      <c r="BY128" s="945"/>
      <c r="BZ128" s="947"/>
      <c r="CA128" s="74"/>
      <c r="CB128" s="74"/>
      <c r="CC128" s="74"/>
      <c r="CD128" s="74"/>
      <c r="CE128" s="74"/>
      <c r="CF128" s="74"/>
      <c r="CG128" s="56"/>
      <c r="CH128" s="56"/>
      <c r="CI128" s="56"/>
      <c r="CJ128" s="75"/>
      <c r="CK128" s="914"/>
      <c r="CL128" s="915"/>
      <c r="CM128" s="915"/>
      <c r="CN128" s="915"/>
      <c r="CO128" s="916"/>
      <c r="CP128" s="895" t="s">
        <v>407</v>
      </c>
      <c r="CQ128" s="654"/>
      <c r="CR128" s="654"/>
      <c r="CS128" s="654"/>
      <c r="CT128" s="654"/>
      <c r="CU128" s="654"/>
      <c r="CV128" s="654"/>
      <c r="CW128" s="654"/>
      <c r="CX128" s="654"/>
      <c r="CY128" s="654"/>
      <c r="CZ128" s="654"/>
      <c r="DA128" s="654"/>
      <c r="DB128" s="654"/>
      <c r="DC128" s="654"/>
      <c r="DD128" s="654"/>
      <c r="DE128" s="654"/>
      <c r="DF128" s="896"/>
      <c r="DG128" s="897">
        <v>31000</v>
      </c>
      <c r="DH128" s="898"/>
      <c r="DI128" s="898"/>
      <c r="DJ128" s="898"/>
      <c r="DK128" s="898"/>
      <c r="DL128" s="898">
        <v>83557</v>
      </c>
      <c r="DM128" s="898"/>
      <c r="DN128" s="898"/>
      <c r="DO128" s="898"/>
      <c r="DP128" s="898"/>
      <c r="DQ128" s="898">
        <v>85768</v>
      </c>
      <c r="DR128" s="898"/>
      <c r="DS128" s="898"/>
      <c r="DT128" s="898"/>
      <c r="DU128" s="898"/>
      <c r="DV128" s="899">
        <v>0.1</v>
      </c>
      <c r="DW128" s="899"/>
      <c r="DX128" s="899"/>
      <c r="DY128" s="899"/>
      <c r="DZ128" s="900"/>
    </row>
    <row r="129" spans="1:131" s="48" customFormat="1" ht="26.25" customHeight="1" x14ac:dyDescent="0.2">
      <c r="A129" s="797" t="s">
        <v>172</v>
      </c>
      <c r="B129" s="770"/>
      <c r="C129" s="770"/>
      <c r="D129" s="770"/>
      <c r="E129" s="770"/>
      <c r="F129" s="770"/>
      <c r="G129" s="770"/>
      <c r="H129" s="770"/>
      <c r="I129" s="770"/>
      <c r="J129" s="770"/>
      <c r="K129" s="770"/>
      <c r="L129" s="770"/>
      <c r="M129" s="770"/>
      <c r="N129" s="770"/>
      <c r="O129" s="770"/>
      <c r="P129" s="770"/>
      <c r="Q129" s="770"/>
      <c r="R129" s="770"/>
      <c r="S129" s="770"/>
      <c r="T129" s="770"/>
      <c r="U129" s="770"/>
      <c r="V129" s="770"/>
      <c r="W129" s="901" t="s">
        <v>239</v>
      </c>
      <c r="X129" s="902"/>
      <c r="Y129" s="902"/>
      <c r="Z129" s="903"/>
      <c r="AA129" s="799">
        <v>86922140</v>
      </c>
      <c r="AB129" s="800"/>
      <c r="AC129" s="800"/>
      <c r="AD129" s="800"/>
      <c r="AE129" s="801"/>
      <c r="AF129" s="802">
        <v>88304953</v>
      </c>
      <c r="AG129" s="800"/>
      <c r="AH129" s="800"/>
      <c r="AI129" s="800"/>
      <c r="AJ129" s="801"/>
      <c r="AK129" s="802">
        <v>90469794</v>
      </c>
      <c r="AL129" s="800"/>
      <c r="AM129" s="800"/>
      <c r="AN129" s="800"/>
      <c r="AO129" s="801"/>
      <c r="AP129" s="904"/>
      <c r="AQ129" s="905"/>
      <c r="AR129" s="905"/>
      <c r="AS129" s="905"/>
      <c r="AT129" s="906"/>
      <c r="AU129" s="67"/>
      <c r="AV129" s="67"/>
      <c r="AW129" s="67"/>
      <c r="AX129" s="907" t="s">
        <v>118</v>
      </c>
      <c r="AY129" s="807"/>
      <c r="AZ129" s="807"/>
      <c r="BA129" s="807"/>
      <c r="BB129" s="807"/>
      <c r="BC129" s="807"/>
      <c r="BD129" s="807"/>
      <c r="BE129" s="808"/>
      <c r="BF129" s="908" t="s">
        <v>200</v>
      </c>
      <c r="BG129" s="909"/>
      <c r="BH129" s="909"/>
      <c r="BI129" s="909"/>
      <c r="BJ129" s="909"/>
      <c r="BK129" s="909"/>
      <c r="BL129" s="910"/>
      <c r="BM129" s="908">
        <v>16.25</v>
      </c>
      <c r="BN129" s="909"/>
      <c r="BO129" s="909"/>
      <c r="BP129" s="909"/>
      <c r="BQ129" s="909"/>
      <c r="BR129" s="909"/>
      <c r="BS129" s="910"/>
      <c r="BT129" s="908">
        <v>30</v>
      </c>
      <c r="BU129" s="909"/>
      <c r="BV129" s="909"/>
      <c r="BW129" s="909"/>
      <c r="BX129" s="909"/>
      <c r="BY129" s="909"/>
      <c r="BZ129" s="911"/>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97" t="s">
        <v>153</v>
      </c>
      <c r="B130" s="770"/>
      <c r="C130" s="770"/>
      <c r="D130" s="770"/>
      <c r="E130" s="770"/>
      <c r="F130" s="770"/>
      <c r="G130" s="770"/>
      <c r="H130" s="770"/>
      <c r="I130" s="770"/>
      <c r="J130" s="770"/>
      <c r="K130" s="770"/>
      <c r="L130" s="770"/>
      <c r="M130" s="770"/>
      <c r="N130" s="770"/>
      <c r="O130" s="770"/>
      <c r="P130" s="770"/>
      <c r="Q130" s="770"/>
      <c r="R130" s="770"/>
      <c r="S130" s="770"/>
      <c r="T130" s="770"/>
      <c r="U130" s="770"/>
      <c r="V130" s="770"/>
      <c r="W130" s="901" t="s">
        <v>506</v>
      </c>
      <c r="X130" s="902"/>
      <c r="Y130" s="902"/>
      <c r="Z130" s="903"/>
      <c r="AA130" s="799">
        <v>10825470</v>
      </c>
      <c r="AB130" s="800"/>
      <c r="AC130" s="800"/>
      <c r="AD130" s="800"/>
      <c r="AE130" s="801"/>
      <c r="AF130" s="802">
        <v>10677899</v>
      </c>
      <c r="AG130" s="800"/>
      <c r="AH130" s="800"/>
      <c r="AI130" s="800"/>
      <c r="AJ130" s="801"/>
      <c r="AK130" s="802">
        <v>10074397</v>
      </c>
      <c r="AL130" s="800"/>
      <c r="AM130" s="800"/>
      <c r="AN130" s="800"/>
      <c r="AO130" s="801"/>
      <c r="AP130" s="904"/>
      <c r="AQ130" s="905"/>
      <c r="AR130" s="905"/>
      <c r="AS130" s="905"/>
      <c r="AT130" s="906"/>
      <c r="AU130" s="67"/>
      <c r="AV130" s="67"/>
      <c r="AW130" s="67"/>
      <c r="AX130" s="907" t="s">
        <v>444</v>
      </c>
      <c r="AY130" s="807"/>
      <c r="AZ130" s="807"/>
      <c r="BA130" s="807"/>
      <c r="BB130" s="807"/>
      <c r="BC130" s="807"/>
      <c r="BD130" s="807"/>
      <c r="BE130" s="808"/>
      <c r="BF130" s="918">
        <v>4.3</v>
      </c>
      <c r="BG130" s="919"/>
      <c r="BH130" s="919"/>
      <c r="BI130" s="919"/>
      <c r="BJ130" s="919"/>
      <c r="BK130" s="919"/>
      <c r="BL130" s="920"/>
      <c r="BM130" s="918">
        <v>25</v>
      </c>
      <c r="BN130" s="919"/>
      <c r="BO130" s="919"/>
      <c r="BP130" s="919"/>
      <c r="BQ130" s="919"/>
      <c r="BR130" s="919"/>
      <c r="BS130" s="920"/>
      <c r="BT130" s="918">
        <v>35</v>
      </c>
      <c r="BU130" s="919"/>
      <c r="BV130" s="919"/>
      <c r="BW130" s="919"/>
      <c r="BX130" s="919"/>
      <c r="BY130" s="919"/>
      <c r="BZ130" s="92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22"/>
      <c r="B131" s="923"/>
      <c r="C131" s="923"/>
      <c r="D131" s="923"/>
      <c r="E131" s="923"/>
      <c r="F131" s="923"/>
      <c r="G131" s="923"/>
      <c r="H131" s="923"/>
      <c r="I131" s="923"/>
      <c r="J131" s="923"/>
      <c r="K131" s="923"/>
      <c r="L131" s="923"/>
      <c r="M131" s="923"/>
      <c r="N131" s="923"/>
      <c r="O131" s="923"/>
      <c r="P131" s="923"/>
      <c r="Q131" s="923"/>
      <c r="R131" s="923"/>
      <c r="S131" s="923"/>
      <c r="T131" s="923"/>
      <c r="U131" s="923"/>
      <c r="V131" s="923"/>
      <c r="W131" s="924" t="s">
        <v>174</v>
      </c>
      <c r="X131" s="925"/>
      <c r="Y131" s="925"/>
      <c r="Z131" s="926"/>
      <c r="AA131" s="838">
        <v>76096670</v>
      </c>
      <c r="AB131" s="839"/>
      <c r="AC131" s="839"/>
      <c r="AD131" s="839"/>
      <c r="AE131" s="840"/>
      <c r="AF131" s="841">
        <v>77627054</v>
      </c>
      <c r="AG131" s="839"/>
      <c r="AH131" s="839"/>
      <c r="AI131" s="839"/>
      <c r="AJ131" s="840"/>
      <c r="AK131" s="841">
        <v>80395397</v>
      </c>
      <c r="AL131" s="839"/>
      <c r="AM131" s="839"/>
      <c r="AN131" s="839"/>
      <c r="AO131" s="840"/>
      <c r="AP131" s="927"/>
      <c r="AQ131" s="928"/>
      <c r="AR131" s="928"/>
      <c r="AS131" s="928"/>
      <c r="AT131" s="929"/>
      <c r="AU131" s="67"/>
      <c r="AV131" s="67"/>
      <c r="AW131" s="67"/>
      <c r="AX131" s="930" t="s">
        <v>63</v>
      </c>
      <c r="AY131" s="654"/>
      <c r="AZ131" s="654"/>
      <c r="BA131" s="654"/>
      <c r="BB131" s="654"/>
      <c r="BC131" s="654"/>
      <c r="BD131" s="654"/>
      <c r="BE131" s="896"/>
      <c r="BF131" s="931">
        <v>41</v>
      </c>
      <c r="BG131" s="932"/>
      <c r="BH131" s="932"/>
      <c r="BI131" s="932"/>
      <c r="BJ131" s="932"/>
      <c r="BK131" s="932"/>
      <c r="BL131" s="933"/>
      <c r="BM131" s="931">
        <v>350</v>
      </c>
      <c r="BN131" s="932"/>
      <c r="BO131" s="932"/>
      <c r="BP131" s="932"/>
      <c r="BQ131" s="932"/>
      <c r="BR131" s="932"/>
      <c r="BS131" s="933"/>
      <c r="BT131" s="934"/>
      <c r="BU131" s="935"/>
      <c r="BV131" s="935"/>
      <c r="BW131" s="935"/>
      <c r="BX131" s="935"/>
      <c r="BY131" s="935"/>
      <c r="BZ131" s="93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69" t="s">
        <v>30</v>
      </c>
      <c r="B132" s="970"/>
      <c r="C132" s="970"/>
      <c r="D132" s="970"/>
      <c r="E132" s="970"/>
      <c r="F132" s="970"/>
      <c r="G132" s="970"/>
      <c r="H132" s="970"/>
      <c r="I132" s="970"/>
      <c r="J132" s="970"/>
      <c r="K132" s="970"/>
      <c r="L132" s="970"/>
      <c r="M132" s="970"/>
      <c r="N132" s="970"/>
      <c r="O132" s="970"/>
      <c r="P132" s="970"/>
      <c r="Q132" s="970"/>
      <c r="R132" s="970"/>
      <c r="S132" s="970"/>
      <c r="T132" s="970"/>
      <c r="U132" s="970"/>
      <c r="V132" s="948" t="s">
        <v>507</v>
      </c>
      <c r="W132" s="948"/>
      <c r="X132" s="948"/>
      <c r="Y132" s="948"/>
      <c r="Z132" s="949"/>
      <c r="AA132" s="950">
        <v>4.4014619829999999</v>
      </c>
      <c r="AB132" s="951"/>
      <c r="AC132" s="951"/>
      <c r="AD132" s="951"/>
      <c r="AE132" s="952"/>
      <c r="AF132" s="953">
        <v>4.3122285690000002</v>
      </c>
      <c r="AG132" s="951"/>
      <c r="AH132" s="951"/>
      <c r="AI132" s="951"/>
      <c r="AJ132" s="952"/>
      <c r="AK132" s="953">
        <v>4.2139352829999996</v>
      </c>
      <c r="AL132" s="951"/>
      <c r="AM132" s="951"/>
      <c r="AN132" s="951"/>
      <c r="AO132" s="952"/>
      <c r="AP132" s="835"/>
      <c r="AQ132" s="836"/>
      <c r="AR132" s="836"/>
      <c r="AS132" s="836"/>
      <c r="AT132" s="954"/>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71"/>
      <c r="B133" s="972"/>
      <c r="C133" s="972"/>
      <c r="D133" s="972"/>
      <c r="E133" s="972"/>
      <c r="F133" s="972"/>
      <c r="G133" s="972"/>
      <c r="H133" s="972"/>
      <c r="I133" s="972"/>
      <c r="J133" s="972"/>
      <c r="K133" s="972"/>
      <c r="L133" s="972"/>
      <c r="M133" s="972"/>
      <c r="N133" s="972"/>
      <c r="O133" s="972"/>
      <c r="P133" s="972"/>
      <c r="Q133" s="972"/>
      <c r="R133" s="972"/>
      <c r="S133" s="972"/>
      <c r="T133" s="972"/>
      <c r="U133" s="972"/>
      <c r="V133" s="955" t="s">
        <v>87</v>
      </c>
      <c r="W133" s="955"/>
      <c r="X133" s="955"/>
      <c r="Y133" s="955"/>
      <c r="Z133" s="956"/>
      <c r="AA133" s="957">
        <v>4.2</v>
      </c>
      <c r="AB133" s="958"/>
      <c r="AC133" s="958"/>
      <c r="AD133" s="958"/>
      <c r="AE133" s="959"/>
      <c r="AF133" s="957">
        <v>4.2</v>
      </c>
      <c r="AG133" s="958"/>
      <c r="AH133" s="958"/>
      <c r="AI133" s="958"/>
      <c r="AJ133" s="959"/>
      <c r="AK133" s="957">
        <v>4.3</v>
      </c>
      <c r="AL133" s="958"/>
      <c r="AM133" s="958"/>
      <c r="AN133" s="958"/>
      <c r="AO133" s="959"/>
      <c r="AP133" s="892"/>
      <c r="AQ133" s="893"/>
      <c r="AR133" s="893"/>
      <c r="AS133" s="893"/>
      <c r="AT133" s="960"/>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LRFvw5VATijHo397C8t/AVgvYWZrbhdSuL10K+r1VsgaidepDWCDQY5mjAH1iQJqJrgvQNJTaRt9qGZJqjmMiQ==" saltValue="xNYUI4HeSdgvJzvuEoi6f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101</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pVlnsCBRiKjrEBxMs8IZT4JVNlNnvD3vhUsf9QOSMv2+IGLQ7EfJm1nHVWpJ5bkjO2WvFwMO9ZvwBDXKdK3y/g==" saltValue="92cQnkP92kEudK1Zzoq1eQ==" spinCount="100000" sheet="1" objects="1" scenarios="1"/>
  <phoneticPr fontId="5"/>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384zH4SXZnEDLRvbvCuRzRLYYx5SMANaCuZynPicgemi3MGO547o4F9Nj6uc+VQYgnviDONbn7OR1QYiILCVpQ==" saltValue="p7hs8vZEcAi/JH2nfz/0Lg=="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508</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334</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2" t="s">
        <v>88</v>
      </c>
      <c r="AP7" s="126"/>
      <c r="AQ7" s="137" t="s">
        <v>509</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03"/>
      <c r="AP8" s="127" t="s">
        <v>510</v>
      </c>
      <c r="AQ8" s="138" t="s">
        <v>511</v>
      </c>
      <c r="AR8" s="152" t="s">
        <v>512</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93" t="s">
        <v>473</v>
      </c>
      <c r="AL9" s="994"/>
      <c r="AM9" s="994"/>
      <c r="AN9" s="995"/>
      <c r="AO9" s="116">
        <v>24866788</v>
      </c>
      <c r="AP9" s="116">
        <v>67947</v>
      </c>
      <c r="AQ9" s="139">
        <v>69190</v>
      </c>
      <c r="AR9" s="153">
        <v>-1.8</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93" t="s">
        <v>208</v>
      </c>
      <c r="AL10" s="994"/>
      <c r="AM10" s="994"/>
      <c r="AN10" s="995"/>
      <c r="AO10" s="117">
        <v>3485665</v>
      </c>
      <c r="AP10" s="117">
        <v>9524</v>
      </c>
      <c r="AQ10" s="140">
        <v>1817</v>
      </c>
      <c r="AR10" s="154">
        <v>424.2</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93" t="s">
        <v>405</v>
      </c>
      <c r="AL11" s="994"/>
      <c r="AM11" s="994"/>
      <c r="AN11" s="995"/>
      <c r="AO11" s="117">
        <v>10407</v>
      </c>
      <c r="AP11" s="117">
        <v>28</v>
      </c>
      <c r="AQ11" s="140">
        <v>711</v>
      </c>
      <c r="AR11" s="154">
        <v>-96.1</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93" t="s">
        <v>238</v>
      </c>
      <c r="AL12" s="994"/>
      <c r="AM12" s="994"/>
      <c r="AN12" s="995"/>
      <c r="AO12" s="117" t="s">
        <v>200</v>
      </c>
      <c r="AP12" s="117" t="s">
        <v>200</v>
      </c>
      <c r="AQ12" s="140">
        <v>19</v>
      </c>
      <c r="AR12" s="154" t="s">
        <v>200</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93" t="s">
        <v>513</v>
      </c>
      <c r="AL13" s="994"/>
      <c r="AM13" s="994"/>
      <c r="AN13" s="995"/>
      <c r="AO13" s="117">
        <v>832454</v>
      </c>
      <c r="AP13" s="117">
        <v>2275</v>
      </c>
      <c r="AQ13" s="140">
        <v>2094</v>
      </c>
      <c r="AR13" s="154">
        <v>8.6</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93" t="s">
        <v>514</v>
      </c>
      <c r="AL14" s="994"/>
      <c r="AM14" s="994"/>
      <c r="AN14" s="995"/>
      <c r="AO14" s="117">
        <v>714718</v>
      </c>
      <c r="AP14" s="117">
        <v>1953</v>
      </c>
      <c r="AQ14" s="140">
        <v>1351</v>
      </c>
      <c r="AR14" s="154">
        <v>44.6</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87" t="s">
        <v>314</v>
      </c>
      <c r="AL15" s="988"/>
      <c r="AM15" s="988"/>
      <c r="AN15" s="989"/>
      <c r="AO15" s="117">
        <v>-969364</v>
      </c>
      <c r="AP15" s="117">
        <v>-2649</v>
      </c>
      <c r="AQ15" s="140">
        <v>-3935</v>
      </c>
      <c r="AR15" s="154">
        <v>-32.700000000000003</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87" t="s">
        <v>277</v>
      </c>
      <c r="AL16" s="988"/>
      <c r="AM16" s="988"/>
      <c r="AN16" s="989"/>
      <c r="AO16" s="117">
        <v>28940668</v>
      </c>
      <c r="AP16" s="117">
        <v>79079</v>
      </c>
      <c r="AQ16" s="140">
        <v>71247</v>
      </c>
      <c r="AR16" s="154">
        <v>11</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169</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516</v>
      </c>
      <c r="AP20" s="128" t="s">
        <v>338</v>
      </c>
      <c r="AQ20" s="141" t="s">
        <v>43</v>
      </c>
      <c r="AR20" s="155"/>
    </row>
    <row r="21" spans="1:46" s="81" customFormat="1" ht="13" x14ac:dyDescent="0.2">
      <c r="A21" s="83"/>
      <c r="AK21" s="990" t="s">
        <v>517</v>
      </c>
      <c r="AL21" s="991"/>
      <c r="AM21" s="991"/>
      <c r="AN21" s="992"/>
      <c r="AO21" s="119">
        <v>5.98</v>
      </c>
      <c r="AP21" s="129">
        <v>6.59</v>
      </c>
      <c r="AQ21" s="142">
        <v>-0.61</v>
      </c>
      <c r="AS21" s="161"/>
      <c r="AT21" s="83"/>
    </row>
    <row r="22" spans="1:46" s="81" customFormat="1" ht="13" x14ac:dyDescent="0.2">
      <c r="A22" s="83"/>
      <c r="AK22" s="990" t="s">
        <v>518</v>
      </c>
      <c r="AL22" s="991"/>
      <c r="AM22" s="991"/>
      <c r="AN22" s="992"/>
      <c r="AO22" s="120">
        <v>99.7</v>
      </c>
      <c r="AP22" s="130">
        <v>99.2</v>
      </c>
      <c r="AQ22" s="143">
        <v>0.5</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12" t="s">
        <v>519</v>
      </c>
      <c r="B26" s="1012"/>
      <c r="C26" s="1012"/>
      <c r="D26" s="1012"/>
      <c r="E26" s="1012"/>
      <c r="F26" s="1012"/>
      <c r="G26" s="1012"/>
      <c r="H26" s="1012"/>
      <c r="I26" s="1012"/>
      <c r="J26" s="1012"/>
      <c r="K26" s="1012"/>
      <c r="L26" s="1012"/>
      <c r="M26" s="1012"/>
      <c r="N26" s="1012"/>
      <c r="O26" s="1012"/>
      <c r="P26" s="1012"/>
      <c r="Q26" s="1012"/>
      <c r="R26" s="1012"/>
      <c r="S26" s="1012"/>
      <c r="T26" s="1012"/>
      <c r="U26" s="1012"/>
      <c r="V26" s="1012"/>
      <c r="W26" s="1012"/>
      <c r="X26" s="1012"/>
      <c r="Y26" s="1012"/>
      <c r="Z26" s="1012"/>
      <c r="AA26" s="1012"/>
      <c r="AB26" s="1012"/>
      <c r="AC26" s="1012"/>
      <c r="AD26" s="1012"/>
      <c r="AE26" s="1012"/>
      <c r="AF26" s="1012"/>
      <c r="AG26" s="1012"/>
      <c r="AH26" s="1012"/>
      <c r="AI26" s="1012"/>
      <c r="AJ26" s="1012"/>
      <c r="AK26" s="1012"/>
      <c r="AL26" s="1012"/>
      <c r="AM26" s="1012"/>
      <c r="AN26" s="1012"/>
      <c r="AO26" s="1012"/>
      <c r="AP26" s="1012"/>
      <c r="AQ26" s="1012"/>
      <c r="AR26" s="1012"/>
      <c r="AS26" s="1012"/>
    </row>
    <row r="27" spans="1:46" ht="13" x14ac:dyDescent="0.2">
      <c r="A27" s="85"/>
      <c r="AO27" s="90"/>
      <c r="AP27" s="90"/>
      <c r="AQ27" s="90"/>
      <c r="AR27" s="90"/>
      <c r="AS27" s="90"/>
      <c r="AT27" s="90"/>
    </row>
    <row r="28" spans="1:46" ht="16.5" x14ac:dyDescent="0.2">
      <c r="A28" s="82" t="s">
        <v>266</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122</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2" t="s">
        <v>88</v>
      </c>
      <c r="AP30" s="126"/>
      <c r="AQ30" s="137" t="s">
        <v>509</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03"/>
      <c r="AP31" s="127" t="s">
        <v>510</v>
      </c>
      <c r="AQ31" s="138" t="s">
        <v>511</v>
      </c>
      <c r="AR31" s="152" t="s">
        <v>512</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06" t="s">
        <v>520</v>
      </c>
      <c r="AL32" s="1007"/>
      <c r="AM32" s="1007"/>
      <c r="AN32" s="1008"/>
      <c r="AO32" s="117">
        <v>13877895</v>
      </c>
      <c r="AP32" s="117">
        <v>37921</v>
      </c>
      <c r="AQ32" s="144">
        <v>37151</v>
      </c>
      <c r="AR32" s="154">
        <v>2.1</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06" t="s">
        <v>522</v>
      </c>
      <c r="AL33" s="1007"/>
      <c r="AM33" s="1007"/>
      <c r="AN33" s="1008"/>
      <c r="AO33" s="117" t="s">
        <v>200</v>
      </c>
      <c r="AP33" s="117" t="s">
        <v>200</v>
      </c>
      <c r="AQ33" s="144">
        <v>1</v>
      </c>
      <c r="AR33" s="154" t="s">
        <v>200</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06" t="s">
        <v>523</v>
      </c>
      <c r="AL34" s="1007"/>
      <c r="AM34" s="1007"/>
      <c r="AN34" s="1008"/>
      <c r="AO34" s="117" t="s">
        <v>200</v>
      </c>
      <c r="AP34" s="117" t="s">
        <v>200</v>
      </c>
      <c r="AQ34" s="144">
        <v>48</v>
      </c>
      <c r="AR34" s="154" t="s">
        <v>200</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06" t="s">
        <v>524</v>
      </c>
      <c r="AL35" s="1007"/>
      <c r="AM35" s="1007"/>
      <c r="AN35" s="1008"/>
      <c r="AO35" s="117">
        <v>1211243</v>
      </c>
      <c r="AP35" s="117">
        <v>3310</v>
      </c>
      <c r="AQ35" s="144">
        <v>8181</v>
      </c>
      <c r="AR35" s="154">
        <v>-59.5</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06" t="s">
        <v>39</v>
      </c>
      <c r="AL36" s="1007"/>
      <c r="AM36" s="1007"/>
      <c r="AN36" s="1008"/>
      <c r="AO36" s="117">
        <v>289156</v>
      </c>
      <c r="AP36" s="117">
        <v>790</v>
      </c>
      <c r="AQ36" s="144">
        <v>473</v>
      </c>
      <c r="AR36" s="154">
        <v>67</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06" t="s">
        <v>347</v>
      </c>
      <c r="AL37" s="1007"/>
      <c r="AM37" s="1007"/>
      <c r="AN37" s="1008"/>
      <c r="AO37" s="117" t="s">
        <v>200</v>
      </c>
      <c r="AP37" s="117" t="s">
        <v>200</v>
      </c>
      <c r="AQ37" s="144">
        <v>499</v>
      </c>
      <c r="AR37" s="154" t="s">
        <v>200</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9" t="s">
        <v>525</v>
      </c>
      <c r="AL38" s="1010"/>
      <c r="AM38" s="1010"/>
      <c r="AN38" s="1011"/>
      <c r="AO38" s="121" t="s">
        <v>200</v>
      </c>
      <c r="AP38" s="121" t="s">
        <v>200</v>
      </c>
      <c r="AQ38" s="145">
        <v>1</v>
      </c>
      <c r="AR38" s="143" t="s">
        <v>200</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9" t="s">
        <v>85</v>
      </c>
      <c r="AL39" s="1010"/>
      <c r="AM39" s="1010"/>
      <c r="AN39" s="1011"/>
      <c r="AO39" s="117">
        <v>-1916087</v>
      </c>
      <c r="AP39" s="117">
        <v>-5236</v>
      </c>
      <c r="AQ39" s="144">
        <v>-8269</v>
      </c>
      <c r="AR39" s="154">
        <v>-36.700000000000003</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06" t="s">
        <v>526</v>
      </c>
      <c r="AL40" s="1007"/>
      <c r="AM40" s="1007"/>
      <c r="AN40" s="1008"/>
      <c r="AO40" s="117">
        <v>-10074397</v>
      </c>
      <c r="AP40" s="117">
        <v>-27528</v>
      </c>
      <c r="AQ40" s="144">
        <v>-27482</v>
      </c>
      <c r="AR40" s="154">
        <v>0.2</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96" t="s">
        <v>395</v>
      </c>
      <c r="AL41" s="997"/>
      <c r="AM41" s="997"/>
      <c r="AN41" s="998"/>
      <c r="AO41" s="117">
        <v>3387810</v>
      </c>
      <c r="AP41" s="117">
        <v>9257</v>
      </c>
      <c r="AQ41" s="144">
        <v>10602</v>
      </c>
      <c r="AR41" s="154">
        <v>-12.7</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527</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528</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04" t="s">
        <v>88</v>
      </c>
      <c r="AN49" s="999" t="s">
        <v>453</v>
      </c>
      <c r="AO49" s="1000"/>
      <c r="AP49" s="1000"/>
      <c r="AQ49" s="1000"/>
      <c r="AR49" s="1001"/>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05"/>
      <c r="AN50" s="113" t="s">
        <v>501</v>
      </c>
      <c r="AO50" s="123" t="s">
        <v>502</v>
      </c>
      <c r="AP50" s="134" t="s">
        <v>529</v>
      </c>
      <c r="AQ50" s="147" t="s">
        <v>390</v>
      </c>
      <c r="AR50" s="157" t="s">
        <v>531</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490</v>
      </c>
      <c r="AL51" s="102"/>
      <c r="AM51" s="107">
        <v>12758940</v>
      </c>
      <c r="AN51" s="114">
        <v>34281</v>
      </c>
      <c r="AO51" s="124">
        <v>-53.9</v>
      </c>
      <c r="AP51" s="135">
        <v>52191</v>
      </c>
      <c r="AQ51" s="148">
        <v>0.7</v>
      </c>
      <c r="AR51" s="158">
        <v>-54.6</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279</v>
      </c>
      <c r="AM52" s="108">
        <v>6497821</v>
      </c>
      <c r="AN52" s="115">
        <v>17458</v>
      </c>
      <c r="AO52" s="125">
        <v>-54</v>
      </c>
      <c r="AP52" s="136">
        <v>26807</v>
      </c>
      <c r="AQ52" s="149">
        <v>1.8</v>
      </c>
      <c r="AR52" s="159">
        <v>-55.8</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322</v>
      </c>
      <c r="AL53" s="102"/>
      <c r="AM53" s="107">
        <v>15623635</v>
      </c>
      <c r="AN53" s="114">
        <v>42134</v>
      </c>
      <c r="AO53" s="124">
        <v>22.9</v>
      </c>
      <c r="AP53" s="135">
        <v>48105</v>
      </c>
      <c r="AQ53" s="148">
        <v>-7.8</v>
      </c>
      <c r="AR53" s="158">
        <v>30.7</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279</v>
      </c>
      <c r="AM54" s="108">
        <v>6272090</v>
      </c>
      <c r="AN54" s="115">
        <v>16915</v>
      </c>
      <c r="AO54" s="125">
        <v>-3.1</v>
      </c>
      <c r="AP54" s="136">
        <v>24072</v>
      </c>
      <c r="AQ54" s="149">
        <v>-10.199999999999999</v>
      </c>
      <c r="AR54" s="159">
        <v>7.1</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138</v>
      </c>
      <c r="AL55" s="102"/>
      <c r="AM55" s="107">
        <v>15589288</v>
      </c>
      <c r="AN55" s="114">
        <v>42211</v>
      </c>
      <c r="AO55" s="124">
        <v>0.2</v>
      </c>
      <c r="AP55" s="135">
        <v>47446</v>
      </c>
      <c r="AQ55" s="148">
        <v>-1.4</v>
      </c>
      <c r="AR55" s="158">
        <v>1.6</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279</v>
      </c>
      <c r="AM56" s="108">
        <v>8717362</v>
      </c>
      <c r="AN56" s="115">
        <v>23604</v>
      </c>
      <c r="AO56" s="125">
        <v>39.5</v>
      </c>
      <c r="AP56" s="136">
        <v>24371</v>
      </c>
      <c r="AQ56" s="149">
        <v>1.2</v>
      </c>
      <c r="AR56" s="159">
        <v>38.299999999999997</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532</v>
      </c>
      <c r="AL57" s="102"/>
      <c r="AM57" s="107">
        <v>25511980</v>
      </c>
      <c r="AN57" s="114">
        <v>69352</v>
      </c>
      <c r="AO57" s="124">
        <v>64.3</v>
      </c>
      <c r="AP57" s="135">
        <v>48387</v>
      </c>
      <c r="AQ57" s="148">
        <v>2</v>
      </c>
      <c r="AR57" s="158">
        <v>62.3</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279</v>
      </c>
      <c r="AM58" s="108">
        <v>9841094</v>
      </c>
      <c r="AN58" s="115">
        <v>26752</v>
      </c>
      <c r="AO58" s="125">
        <v>13.3</v>
      </c>
      <c r="AP58" s="136">
        <v>25592</v>
      </c>
      <c r="AQ58" s="149">
        <v>5</v>
      </c>
      <c r="AR58" s="159">
        <v>8.3000000000000007</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533</v>
      </c>
      <c r="AL59" s="102"/>
      <c r="AM59" s="107">
        <v>21262526</v>
      </c>
      <c r="AN59" s="114">
        <v>58099</v>
      </c>
      <c r="AO59" s="124">
        <v>-16.2</v>
      </c>
      <c r="AP59" s="135">
        <v>49684</v>
      </c>
      <c r="AQ59" s="148">
        <v>2.7</v>
      </c>
      <c r="AR59" s="158">
        <v>-18.899999999999999</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279</v>
      </c>
      <c r="AM60" s="108">
        <v>9608260</v>
      </c>
      <c r="AN60" s="115">
        <v>26254</v>
      </c>
      <c r="AO60" s="125">
        <v>-1.9</v>
      </c>
      <c r="AP60" s="136">
        <v>28303</v>
      </c>
      <c r="AQ60" s="149">
        <v>10.6</v>
      </c>
      <c r="AR60" s="159">
        <v>-12.5</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534</v>
      </c>
      <c r="AL61" s="105"/>
      <c r="AM61" s="107">
        <v>18149274</v>
      </c>
      <c r="AN61" s="114">
        <v>49215</v>
      </c>
      <c r="AO61" s="124">
        <v>3.5</v>
      </c>
      <c r="AP61" s="135">
        <v>49163</v>
      </c>
      <c r="AQ61" s="150">
        <v>-0.8</v>
      </c>
      <c r="AR61" s="158">
        <v>4.3</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279</v>
      </c>
      <c r="AM62" s="108">
        <v>8187325</v>
      </c>
      <c r="AN62" s="115">
        <v>22197</v>
      </c>
      <c r="AO62" s="125">
        <v>-1.2</v>
      </c>
      <c r="AP62" s="136">
        <v>25829</v>
      </c>
      <c r="AQ62" s="149">
        <v>1.7</v>
      </c>
      <c r="AR62" s="159">
        <v>-2.9</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KOK2CgJIEeGBEPWmgoGOJgS/ABmKQPxvjvC5KXvoH5iA91Kl/For4UmhFFZ4FcHXsW7FPHLDfJ/mMueky33B1Q==" saltValue="Fg9EmBUz1JbUHx6SdQ2W5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101</v>
      </c>
    </row>
    <row r="121" spans="125:125" ht="13.5" hidden="1" customHeight="1" x14ac:dyDescent="0.2">
      <c r="DU121" s="78"/>
    </row>
  </sheetData>
  <sheetProtection algorithmName="SHA-512" hashValue="qySn9PyOk+ljn6Cn+rd5XHS+P6zhH0pB2dvbbAdnwAgsGUH7o7RQJBms8IDc4eAh3w5gGElzKe+NHx/csu7W+g==" saltValue="yCqFMJEhsEZ29ux0gQfRH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101</v>
      </c>
    </row>
  </sheetData>
  <sheetProtection algorithmName="SHA-512" hashValue="O9B61Pj5qoFAo8HKiSqL5Q6th4xt5SxnlzsLDu8wF7TH/ELyuzvKvahcXQdBfXmz0ZEKtuwsS6oX6MiImdKcDw==" saltValue="PcBeK7zr3L89BmanoAG7ZQ=="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8</v>
      </c>
      <c r="C46" s="170"/>
      <c r="D46" s="170"/>
      <c r="E46" s="171" t="s">
        <v>18</v>
      </c>
      <c r="F46" s="172" t="s">
        <v>536</v>
      </c>
      <c r="G46" s="176" t="s">
        <v>537</v>
      </c>
      <c r="H46" s="176" t="s">
        <v>538</v>
      </c>
      <c r="I46" s="176" t="s">
        <v>258</v>
      </c>
      <c r="J46" s="181" t="s">
        <v>539</v>
      </c>
    </row>
    <row r="47" spans="2:10" ht="57.75" customHeight="1" x14ac:dyDescent="0.2">
      <c r="B47" s="167"/>
      <c r="C47" s="1013" t="s">
        <v>3</v>
      </c>
      <c r="D47" s="1013"/>
      <c r="E47" s="1014"/>
      <c r="F47" s="173">
        <v>6.42</v>
      </c>
      <c r="G47" s="177">
        <v>5.88</v>
      </c>
      <c r="H47" s="177">
        <v>7.55</v>
      </c>
      <c r="I47" s="177">
        <v>7.01</v>
      </c>
      <c r="J47" s="182">
        <v>4.71</v>
      </c>
    </row>
    <row r="48" spans="2:10" ht="57.75" customHeight="1" x14ac:dyDescent="0.2">
      <c r="B48" s="168"/>
      <c r="C48" s="1015" t="s">
        <v>10</v>
      </c>
      <c r="D48" s="1015"/>
      <c r="E48" s="1016"/>
      <c r="F48" s="174">
        <v>5.45</v>
      </c>
      <c r="G48" s="178">
        <v>9.2100000000000009</v>
      </c>
      <c r="H48" s="178">
        <v>8.2799999999999994</v>
      </c>
      <c r="I48" s="178">
        <v>6.06</v>
      </c>
      <c r="J48" s="183">
        <v>6.62</v>
      </c>
    </row>
    <row r="49" spans="2:10" ht="57.75" customHeight="1" x14ac:dyDescent="0.2">
      <c r="B49" s="169"/>
      <c r="C49" s="1017" t="s">
        <v>17</v>
      </c>
      <c r="D49" s="1017"/>
      <c r="E49" s="1018"/>
      <c r="F49" s="175" t="s">
        <v>421</v>
      </c>
      <c r="G49" s="179">
        <v>0.05</v>
      </c>
      <c r="H49" s="179" t="s">
        <v>540</v>
      </c>
      <c r="I49" s="179" t="s">
        <v>541</v>
      </c>
      <c r="J49" s="184" t="s">
        <v>368</v>
      </c>
    </row>
    <row r="50" spans="2:10" ht="13" x14ac:dyDescent="0.2"/>
  </sheetData>
  <sheetProtection algorithmName="SHA-512" hashValue="sFVlE7aoE9XJzi8kArzY9/S2OvMuI8YH2+THVm/vyKYHYkLhzejxj+j8ZQ11HjAwlTPbTrd4w2PkScpnjDqjaA==" saltValue="HiRhg1Ggny+T+A0b05HRq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15</v>
      </c>
      <c r="C33" s="192"/>
      <c r="D33" s="192"/>
      <c r="E33" s="194" t="s">
        <v>18</v>
      </c>
      <c r="F33" s="195" t="s">
        <v>536</v>
      </c>
      <c r="G33" s="199" t="s">
        <v>537</v>
      </c>
      <c r="H33" s="199" t="s">
        <v>538</v>
      </c>
      <c r="I33" s="199" t="s">
        <v>258</v>
      </c>
      <c r="J33" s="203" t="s">
        <v>539</v>
      </c>
      <c r="K33" s="185"/>
      <c r="L33" s="185"/>
      <c r="M33" s="185"/>
      <c r="N33" s="185"/>
      <c r="O33" s="185"/>
      <c r="P33" s="185"/>
    </row>
    <row r="34" spans="1:16" ht="39" customHeight="1" x14ac:dyDescent="0.2">
      <c r="A34" s="185"/>
      <c r="B34" s="187"/>
      <c r="C34" s="1019" t="s">
        <v>470</v>
      </c>
      <c r="D34" s="1019"/>
      <c r="E34" s="1020"/>
      <c r="F34" s="196">
        <v>7.88</v>
      </c>
      <c r="G34" s="200">
        <v>8.0299999999999994</v>
      </c>
      <c r="H34" s="200">
        <v>8.5500000000000007</v>
      </c>
      <c r="I34" s="200">
        <v>8.18</v>
      </c>
      <c r="J34" s="204">
        <v>7.88</v>
      </c>
      <c r="K34" s="185"/>
      <c r="L34" s="185"/>
      <c r="M34" s="185"/>
      <c r="N34" s="185"/>
      <c r="O34" s="185"/>
      <c r="P34" s="185"/>
    </row>
    <row r="35" spans="1:16" ht="39" customHeight="1" x14ac:dyDescent="0.2">
      <c r="A35" s="185"/>
      <c r="B35" s="188"/>
      <c r="C35" s="1021" t="s">
        <v>459</v>
      </c>
      <c r="D35" s="1021"/>
      <c r="E35" s="1022"/>
      <c r="F35" s="197">
        <v>5.39</v>
      </c>
      <c r="G35" s="201">
        <v>9.14</v>
      </c>
      <c r="H35" s="201">
        <v>8.17</v>
      </c>
      <c r="I35" s="201">
        <v>5.93</v>
      </c>
      <c r="J35" s="205">
        <v>6.54</v>
      </c>
      <c r="K35" s="185"/>
      <c r="L35" s="185"/>
      <c r="M35" s="185"/>
      <c r="N35" s="185"/>
      <c r="O35" s="185"/>
      <c r="P35" s="185"/>
    </row>
    <row r="36" spans="1:16" ht="39" customHeight="1" x14ac:dyDescent="0.2">
      <c r="A36" s="185"/>
      <c r="B36" s="188"/>
      <c r="C36" s="1021" t="s">
        <v>204</v>
      </c>
      <c r="D36" s="1021"/>
      <c r="E36" s="1022"/>
      <c r="F36" s="197">
        <v>8.67</v>
      </c>
      <c r="G36" s="201">
        <v>8.57</v>
      </c>
      <c r="H36" s="201">
        <v>7.86</v>
      </c>
      <c r="I36" s="201">
        <v>6.94</v>
      </c>
      <c r="J36" s="205">
        <v>5.39</v>
      </c>
      <c r="K36" s="185"/>
      <c r="L36" s="185"/>
      <c r="M36" s="185"/>
      <c r="N36" s="185"/>
      <c r="O36" s="185"/>
      <c r="P36" s="185"/>
    </row>
    <row r="37" spans="1:16" ht="39" customHeight="1" x14ac:dyDescent="0.2">
      <c r="A37" s="185"/>
      <c r="B37" s="188"/>
      <c r="C37" s="1021" t="s">
        <v>28</v>
      </c>
      <c r="D37" s="1021"/>
      <c r="E37" s="1022"/>
      <c r="F37" s="197">
        <v>0.56000000000000005</v>
      </c>
      <c r="G37" s="201">
        <v>0.74</v>
      </c>
      <c r="H37" s="201">
        <v>0.97</v>
      </c>
      <c r="I37" s="201">
        <v>0.48</v>
      </c>
      <c r="J37" s="205">
        <v>0.54</v>
      </c>
      <c r="K37" s="185"/>
      <c r="L37" s="185"/>
      <c r="M37" s="185"/>
      <c r="N37" s="185"/>
      <c r="O37" s="185"/>
      <c r="P37" s="185"/>
    </row>
    <row r="38" spans="1:16" ht="39" customHeight="1" x14ac:dyDescent="0.2">
      <c r="A38" s="185"/>
      <c r="B38" s="188"/>
      <c r="C38" s="1021" t="s">
        <v>469</v>
      </c>
      <c r="D38" s="1021"/>
      <c r="E38" s="1022"/>
      <c r="F38" s="197">
        <v>0.86</v>
      </c>
      <c r="G38" s="201">
        <v>0.7</v>
      </c>
      <c r="H38" s="201">
        <v>0.44</v>
      </c>
      <c r="I38" s="201">
        <v>0.3</v>
      </c>
      <c r="J38" s="205">
        <v>0.22</v>
      </c>
      <c r="K38" s="185"/>
      <c r="L38" s="185"/>
      <c r="M38" s="185"/>
      <c r="N38" s="185"/>
      <c r="O38" s="185"/>
      <c r="P38" s="185"/>
    </row>
    <row r="39" spans="1:16" ht="39" customHeight="1" x14ac:dyDescent="0.2">
      <c r="A39" s="185"/>
      <c r="B39" s="188"/>
      <c r="C39" s="1021" t="s">
        <v>439</v>
      </c>
      <c r="D39" s="1021"/>
      <c r="E39" s="1022"/>
      <c r="F39" s="197">
        <v>0.04</v>
      </c>
      <c r="G39" s="201">
        <v>7.0000000000000007E-2</v>
      </c>
      <c r="H39" s="201">
        <v>0.1</v>
      </c>
      <c r="I39" s="201">
        <v>0.12</v>
      </c>
      <c r="J39" s="205">
        <v>7.0000000000000007E-2</v>
      </c>
      <c r="K39" s="185"/>
      <c r="L39" s="185"/>
      <c r="M39" s="185"/>
      <c r="N39" s="185"/>
      <c r="O39" s="185"/>
      <c r="P39" s="185"/>
    </row>
    <row r="40" spans="1:16" ht="39" customHeight="1" x14ac:dyDescent="0.2">
      <c r="A40" s="185"/>
      <c r="B40" s="188"/>
      <c r="C40" s="1021" t="s">
        <v>225</v>
      </c>
      <c r="D40" s="1021"/>
      <c r="E40" s="1022"/>
      <c r="F40" s="197">
        <v>0.05</v>
      </c>
      <c r="G40" s="201">
        <v>0.03</v>
      </c>
      <c r="H40" s="201">
        <v>0.04</v>
      </c>
      <c r="I40" s="201">
        <v>0.05</v>
      </c>
      <c r="J40" s="205">
        <v>7.0000000000000007E-2</v>
      </c>
      <c r="K40" s="185"/>
      <c r="L40" s="185"/>
      <c r="M40" s="185"/>
      <c r="N40" s="185"/>
      <c r="O40" s="185"/>
      <c r="P40" s="185"/>
    </row>
    <row r="41" spans="1:16" ht="39" customHeight="1" x14ac:dyDescent="0.2">
      <c r="A41" s="185"/>
      <c r="B41" s="188"/>
      <c r="C41" s="1021" t="s">
        <v>360</v>
      </c>
      <c r="D41" s="1021"/>
      <c r="E41" s="1022"/>
      <c r="F41" s="197">
        <v>0.01</v>
      </c>
      <c r="G41" s="201">
        <v>0.01</v>
      </c>
      <c r="H41" s="201">
        <v>0.01</v>
      </c>
      <c r="I41" s="201">
        <v>0.02</v>
      </c>
      <c r="J41" s="205">
        <v>0.02</v>
      </c>
      <c r="K41" s="185"/>
      <c r="L41" s="185"/>
      <c r="M41" s="185"/>
      <c r="N41" s="185"/>
      <c r="O41" s="185"/>
      <c r="P41" s="185"/>
    </row>
    <row r="42" spans="1:16" ht="39" customHeight="1" x14ac:dyDescent="0.2">
      <c r="A42" s="185"/>
      <c r="B42" s="189"/>
      <c r="C42" s="1021" t="s">
        <v>542</v>
      </c>
      <c r="D42" s="1021"/>
      <c r="E42" s="1022"/>
      <c r="F42" s="197" t="s">
        <v>200</v>
      </c>
      <c r="G42" s="201" t="s">
        <v>200</v>
      </c>
      <c r="H42" s="201" t="s">
        <v>200</v>
      </c>
      <c r="I42" s="201" t="s">
        <v>200</v>
      </c>
      <c r="J42" s="205" t="s">
        <v>200</v>
      </c>
      <c r="K42" s="185"/>
      <c r="L42" s="185"/>
      <c r="M42" s="185"/>
      <c r="N42" s="185"/>
      <c r="O42" s="185"/>
      <c r="P42" s="185"/>
    </row>
    <row r="43" spans="1:16" ht="39" customHeight="1" x14ac:dyDescent="0.2">
      <c r="A43" s="185"/>
      <c r="B43" s="190"/>
      <c r="C43" s="1023" t="s">
        <v>303</v>
      </c>
      <c r="D43" s="1023"/>
      <c r="E43" s="1024"/>
      <c r="F43" s="198">
        <v>0</v>
      </c>
      <c r="G43" s="202">
        <v>0</v>
      </c>
      <c r="H43" s="202">
        <v>0</v>
      </c>
      <c r="I43" s="202">
        <v>0</v>
      </c>
      <c r="J43" s="206">
        <v>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I84KcM+KAtFOwS2Ky8ZORTc3t+YMLqATgoNUDN9c/dzRCKsWX0XxaxUphcdRQuPfp83n3aBxBEWT8jlXe1ETfg==" saltValue="HdqPgVxZGSTE4A15GYGQHA=="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21</v>
      </c>
      <c r="P43" s="85"/>
      <c r="Q43" s="85"/>
      <c r="R43" s="85"/>
      <c r="S43" s="85"/>
      <c r="T43" s="85"/>
      <c r="U43" s="85"/>
    </row>
    <row r="44" spans="1:21" ht="30.75" customHeight="1" x14ac:dyDescent="0.25">
      <c r="A44" s="85"/>
      <c r="B44" s="207" t="s">
        <v>25</v>
      </c>
      <c r="C44" s="213"/>
      <c r="D44" s="213"/>
      <c r="E44" s="221"/>
      <c r="F44" s="221"/>
      <c r="G44" s="221"/>
      <c r="H44" s="221"/>
      <c r="I44" s="221"/>
      <c r="J44" s="224" t="s">
        <v>18</v>
      </c>
      <c r="K44" s="226" t="s">
        <v>536</v>
      </c>
      <c r="L44" s="235" t="s">
        <v>537</v>
      </c>
      <c r="M44" s="235" t="s">
        <v>538</v>
      </c>
      <c r="N44" s="235" t="s">
        <v>258</v>
      </c>
      <c r="O44" s="244" t="s">
        <v>539</v>
      </c>
      <c r="P44" s="85"/>
      <c r="Q44" s="85"/>
      <c r="R44" s="85"/>
      <c r="S44" s="85"/>
      <c r="T44" s="85"/>
      <c r="U44" s="85"/>
    </row>
    <row r="45" spans="1:21" ht="30.75" customHeight="1" x14ac:dyDescent="0.2">
      <c r="A45" s="85"/>
      <c r="B45" s="1040" t="s">
        <v>27</v>
      </c>
      <c r="C45" s="1041"/>
      <c r="D45" s="216"/>
      <c r="E45" s="1054" t="s">
        <v>24</v>
      </c>
      <c r="F45" s="1054"/>
      <c r="G45" s="1054"/>
      <c r="H45" s="1054"/>
      <c r="I45" s="1054"/>
      <c r="J45" s="1055"/>
      <c r="K45" s="227">
        <v>13702</v>
      </c>
      <c r="L45" s="236">
        <v>13640</v>
      </c>
      <c r="M45" s="236">
        <v>14161</v>
      </c>
      <c r="N45" s="236">
        <v>14145</v>
      </c>
      <c r="O45" s="245">
        <v>13878</v>
      </c>
      <c r="P45" s="85"/>
      <c r="Q45" s="85"/>
      <c r="R45" s="85"/>
      <c r="S45" s="85"/>
      <c r="T45" s="85"/>
      <c r="U45" s="85"/>
    </row>
    <row r="46" spans="1:21" ht="30.75" customHeight="1" x14ac:dyDescent="0.2">
      <c r="A46" s="85"/>
      <c r="B46" s="1042"/>
      <c r="C46" s="1043"/>
      <c r="D46" s="217"/>
      <c r="E46" s="1046" t="s">
        <v>31</v>
      </c>
      <c r="F46" s="1046"/>
      <c r="G46" s="1046"/>
      <c r="H46" s="1046"/>
      <c r="I46" s="1046"/>
      <c r="J46" s="1047"/>
      <c r="K46" s="228" t="s">
        <v>200</v>
      </c>
      <c r="L46" s="237" t="s">
        <v>200</v>
      </c>
      <c r="M46" s="237" t="s">
        <v>200</v>
      </c>
      <c r="N46" s="237" t="s">
        <v>200</v>
      </c>
      <c r="O46" s="246" t="s">
        <v>200</v>
      </c>
      <c r="P46" s="85"/>
      <c r="Q46" s="85"/>
      <c r="R46" s="85"/>
      <c r="S46" s="85"/>
      <c r="T46" s="85"/>
      <c r="U46" s="85"/>
    </row>
    <row r="47" spans="1:21" ht="30.75" customHeight="1" x14ac:dyDescent="0.2">
      <c r="A47" s="85"/>
      <c r="B47" s="1042"/>
      <c r="C47" s="1043"/>
      <c r="D47" s="217"/>
      <c r="E47" s="1046" t="s">
        <v>34</v>
      </c>
      <c r="F47" s="1046"/>
      <c r="G47" s="1046"/>
      <c r="H47" s="1046"/>
      <c r="I47" s="1046"/>
      <c r="J47" s="1047"/>
      <c r="K47" s="228" t="s">
        <v>200</v>
      </c>
      <c r="L47" s="237" t="s">
        <v>200</v>
      </c>
      <c r="M47" s="237" t="s">
        <v>200</v>
      </c>
      <c r="N47" s="237" t="s">
        <v>200</v>
      </c>
      <c r="O47" s="246" t="s">
        <v>200</v>
      </c>
      <c r="P47" s="85"/>
      <c r="Q47" s="85"/>
      <c r="R47" s="85"/>
      <c r="S47" s="85"/>
      <c r="T47" s="85"/>
      <c r="U47" s="85"/>
    </row>
    <row r="48" spans="1:21" ht="30.75" customHeight="1" x14ac:dyDescent="0.2">
      <c r="A48" s="85"/>
      <c r="B48" s="1042"/>
      <c r="C48" s="1043"/>
      <c r="D48" s="217"/>
      <c r="E48" s="1046" t="s">
        <v>40</v>
      </c>
      <c r="F48" s="1046"/>
      <c r="G48" s="1046"/>
      <c r="H48" s="1046"/>
      <c r="I48" s="1046"/>
      <c r="J48" s="1047"/>
      <c r="K48" s="228">
        <v>1836</v>
      </c>
      <c r="L48" s="237">
        <v>1801</v>
      </c>
      <c r="M48" s="237">
        <v>1619</v>
      </c>
      <c r="N48" s="237">
        <v>1403</v>
      </c>
      <c r="O48" s="246">
        <v>1211</v>
      </c>
      <c r="P48" s="85"/>
      <c r="Q48" s="85"/>
      <c r="R48" s="85"/>
      <c r="S48" s="85"/>
      <c r="T48" s="85"/>
      <c r="U48" s="85"/>
    </row>
    <row r="49" spans="1:21" ht="30.75" customHeight="1" x14ac:dyDescent="0.2">
      <c r="A49" s="85"/>
      <c r="B49" s="1042"/>
      <c r="C49" s="1043"/>
      <c r="D49" s="217"/>
      <c r="E49" s="1046" t="s">
        <v>0</v>
      </c>
      <c r="F49" s="1046"/>
      <c r="G49" s="1046"/>
      <c r="H49" s="1046"/>
      <c r="I49" s="1046"/>
      <c r="J49" s="1047"/>
      <c r="K49" s="228">
        <v>307</v>
      </c>
      <c r="L49" s="237">
        <v>320</v>
      </c>
      <c r="M49" s="237">
        <v>344</v>
      </c>
      <c r="N49" s="237">
        <v>317</v>
      </c>
      <c r="O49" s="246">
        <v>289</v>
      </c>
      <c r="P49" s="85"/>
      <c r="Q49" s="85"/>
      <c r="R49" s="85"/>
      <c r="S49" s="85"/>
      <c r="T49" s="85"/>
      <c r="U49" s="85"/>
    </row>
    <row r="50" spans="1:21" ht="30.75" customHeight="1" x14ac:dyDescent="0.2">
      <c r="A50" s="85"/>
      <c r="B50" s="1042"/>
      <c r="C50" s="1043"/>
      <c r="D50" s="217"/>
      <c r="E50" s="1046" t="s">
        <v>42</v>
      </c>
      <c r="F50" s="1046"/>
      <c r="G50" s="1046"/>
      <c r="H50" s="1046"/>
      <c r="I50" s="1046"/>
      <c r="J50" s="1047"/>
      <c r="K50" s="228" t="s">
        <v>200</v>
      </c>
      <c r="L50" s="237" t="s">
        <v>200</v>
      </c>
      <c r="M50" s="237" t="s">
        <v>200</v>
      </c>
      <c r="N50" s="237" t="s">
        <v>200</v>
      </c>
      <c r="O50" s="246" t="s">
        <v>200</v>
      </c>
      <c r="P50" s="85"/>
      <c r="Q50" s="85"/>
      <c r="R50" s="85"/>
      <c r="S50" s="85"/>
      <c r="T50" s="85"/>
      <c r="U50" s="85"/>
    </row>
    <row r="51" spans="1:21" ht="30.75" customHeight="1" x14ac:dyDescent="0.2">
      <c r="A51" s="85"/>
      <c r="B51" s="1044"/>
      <c r="C51" s="1045"/>
      <c r="D51" s="218"/>
      <c r="E51" s="1046" t="s">
        <v>47</v>
      </c>
      <c r="F51" s="1046"/>
      <c r="G51" s="1046"/>
      <c r="H51" s="1046"/>
      <c r="I51" s="1046"/>
      <c r="J51" s="1047"/>
      <c r="K51" s="228">
        <v>1</v>
      </c>
      <c r="L51" s="237" t="s">
        <v>200</v>
      </c>
      <c r="M51" s="237" t="s">
        <v>200</v>
      </c>
      <c r="N51" s="237" t="s">
        <v>200</v>
      </c>
      <c r="O51" s="246" t="s">
        <v>200</v>
      </c>
      <c r="P51" s="85"/>
      <c r="Q51" s="85"/>
      <c r="R51" s="85"/>
      <c r="S51" s="85"/>
      <c r="T51" s="85"/>
      <c r="U51" s="85"/>
    </row>
    <row r="52" spans="1:21" ht="30.75" customHeight="1" x14ac:dyDescent="0.2">
      <c r="A52" s="85"/>
      <c r="B52" s="1048" t="s">
        <v>50</v>
      </c>
      <c r="C52" s="1049"/>
      <c r="D52" s="218"/>
      <c r="E52" s="1046" t="s">
        <v>51</v>
      </c>
      <c r="F52" s="1046"/>
      <c r="G52" s="1046"/>
      <c r="H52" s="1046"/>
      <c r="I52" s="1046"/>
      <c r="J52" s="1047"/>
      <c r="K52" s="228">
        <v>12758</v>
      </c>
      <c r="L52" s="237">
        <v>12619</v>
      </c>
      <c r="M52" s="237">
        <v>12776</v>
      </c>
      <c r="N52" s="237">
        <v>12518</v>
      </c>
      <c r="O52" s="246">
        <v>11990</v>
      </c>
      <c r="P52" s="85"/>
      <c r="Q52" s="85"/>
      <c r="R52" s="85"/>
      <c r="S52" s="85"/>
      <c r="T52" s="85"/>
      <c r="U52" s="85"/>
    </row>
    <row r="53" spans="1:21" ht="30.75" customHeight="1" x14ac:dyDescent="0.2">
      <c r="A53" s="85"/>
      <c r="B53" s="1050" t="s">
        <v>52</v>
      </c>
      <c r="C53" s="1051"/>
      <c r="D53" s="219"/>
      <c r="E53" s="1052" t="s">
        <v>55</v>
      </c>
      <c r="F53" s="1052"/>
      <c r="G53" s="1052"/>
      <c r="H53" s="1052"/>
      <c r="I53" s="1052"/>
      <c r="J53" s="1053"/>
      <c r="K53" s="229">
        <v>3088</v>
      </c>
      <c r="L53" s="238">
        <v>3142</v>
      </c>
      <c r="M53" s="238">
        <v>3348</v>
      </c>
      <c r="N53" s="238">
        <v>3347</v>
      </c>
      <c r="O53" s="247">
        <v>3388</v>
      </c>
      <c r="P53" s="85"/>
      <c r="Q53" s="85"/>
      <c r="R53" s="85"/>
      <c r="S53" s="85"/>
      <c r="T53" s="85"/>
      <c r="U53" s="85"/>
    </row>
    <row r="54" spans="1:21" ht="24" customHeight="1" x14ac:dyDescent="0.25">
      <c r="A54" s="85"/>
      <c r="B54" s="208" t="s">
        <v>61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6</v>
      </c>
      <c r="C56" s="214"/>
      <c r="D56" s="214"/>
      <c r="E56" s="214"/>
      <c r="F56" s="214"/>
      <c r="G56" s="214"/>
      <c r="H56" s="214"/>
      <c r="I56" s="214"/>
      <c r="J56" s="214"/>
      <c r="K56" s="230"/>
      <c r="L56" s="230"/>
      <c r="M56" s="230"/>
      <c r="N56" s="230"/>
      <c r="O56" s="248" t="s">
        <v>26</v>
      </c>
      <c r="P56" s="85"/>
      <c r="Q56" s="85"/>
      <c r="R56" s="85"/>
      <c r="S56" s="85"/>
      <c r="T56" s="85"/>
      <c r="U56" s="85"/>
    </row>
    <row r="57" spans="1:21" ht="31.5" customHeight="1" x14ac:dyDescent="0.25">
      <c r="A57" s="85"/>
      <c r="B57" s="210"/>
      <c r="C57" s="215"/>
      <c r="D57" s="215"/>
      <c r="E57" s="222"/>
      <c r="F57" s="222"/>
      <c r="G57" s="222"/>
      <c r="H57" s="222"/>
      <c r="I57" s="222"/>
      <c r="J57" s="225" t="s">
        <v>18</v>
      </c>
      <c r="K57" s="231" t="s">
        <v>536</v>
      </c>
      <c r="L57" s="239" t="s">
        <v>537</v>
      </c>
      <c r="M57" s="239" t="s">
        <v>538</v>
      </c>
      <c r="N57" s="239" t="s">
        <v>258</v>
      </c>
      <c r="O57" s="249" t="s">
        <v>539</v>
      </c>
      <c r="P57" s="85"/>
      <c r="Q57" s="85"/>
      <c r="R57" s="85"/>
      <c r="S57" s="85"/>
      <c r="T57" s="85"/>
      <c r="U57" s="85"/>
    </row>
    <row r="58" spans="1:21" ht="31.5" customHeight="1" x14ac:dyDescent="0.2">
      <c r="B58" s="1034" t="s">
        <v>62</v>
      </c>
      <c r="C58" s="1035"/>
      <c r="D58" s="1025" t="s">
        <v>65</v>
      </c>
      <c r="E58" s="1026"/>
      <c r="F58" s="1026"/>
      <c r="G58" s="1026"/>
      <c r="H58" s="1026"/>
      <c r="I58" s="1026"/>
      <c r="J58" s="1027"/>
      <c r="K58" s="232"/>
      <c r="L58" s="240"/>
      <c r="M58" s="240"/>
      <c r="N58" s="240"/>
      <c r="O58" s="250"/>
    </row>
    <row r="59" spans="1:21" ht="31.5" customHeight="1" x14ac:dyDescent="0.2">
      <c r="B59" s="1036"/>
      <c r="C59" s="1037"/>
      <c r="D59" s="1028" t="s">
        <v>14</v>
      </c>
      <c r="E59" s="1029"/>
      <c r="F59" s="1029"/>
      <c r="G59" s="1029"/>
      <c r="H59" s="1029"/>
      <c r="I59" s="1029"/>
      <c r="J59" s="1030"/>
      <c r="K59" s="233"/>
      <c r="L59" s="241"/>
      <c r="M59" s="241"/>
      <c r="N59" s="241"/>
      <c r="O59" s="251"/>
    </row>
    <row r="60" spans="1:21" ht="31.5" customHeight="1" x14ac:dyDescent="0.2">
      <c r="B60" s="1038"/>
      <c r="C60" s="1039"/>
      <c r="D60" s="1031" t="s">
        <v>67</v>
      </c>
      <c r="E60" s="1032"/>
      <c r="F60" s="1032"/>
      <c r="G60" s="1032"/>
      <c r="H60" s="1032"/>
      <c r="I60" s="1032"/>
      <c r="J60" s="1033"/>
      <c r="K60" s="234"/>
      <c r="L60" s="242"/>
      <c r="M60" s="242"/>
      <c r="N60" s="242"/>
      <c r="O60" s="252"/>
    </row>
    <row r="61" spans="1:21" ht="24" customHeight="1" x14ac:dyDescent="0.2">
      <c r="B61" s="211"/>
      <c r="C61" s="211"/>
      <c r="D61" s="220" t="s">
        <v>49</v>
      </c>
      <c r="E61" s="223"/>
      <c r="F61" s="223"/>
      <c r="G61" s="223"/>
      <c r="H61" s="223"/>
      <c r="I61" s="223"/>
      <c r="J61" s="223"/>
      <c r="K61" s="223"/>
      <c r="L61" s="223"/>
      <c r="M61" s="223"/>
      <c r="N61" s="223"/>
      <c r="O61" s="223"/>
    </row>
    <row r="62" spans="1:21" ht="24" customHeight="1" x14ac:dyDescent="0.2">
      <c r="B62" s="212"/>
      <c r="C62" s="212"/>
      <c r="D62" s="220" t="s">
        <v>41</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i4pKrz8LzholFlxOpm/omYsL+y594LEBd9i4L7GdQ4yMK/sSaXZVbDHJ34KV7V9DUW4sJZi09WS37UJ61BluUw==" saltValue="fuA3jAv3F5ow/8NkARIYY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21</v>
      </c>
    </row>
    <row r="40" spans="2:13" ht="27.75" customHeight="1" x14ac:dyDescent="0.25">
      <c r="B40" s="207" t="s">
        <v>25</v>
      </c>
      <c r="C40" s="213"/>
      <c r="D40" s="213"/>
      <c r="E40" s="221"/>
      <c r="F40" s="221"/>
      <c r="G40" s="221"/>
      <c r="H40" s="224" t="s">
        <v>18</v>
      </c>
      <c r="I40" s="226" t="s">
        <v>536</v>
      </c>
      <c r="J40" s="235" t="s">
        <v>537</v>
      </c>
      <c r="K40" s="235" t="s">
        <v>538</v>
      </c>
      <c r="L40" s="235" t="s">
        <v>258</v>
      </c>
      <c r="M40" s="264" t="s">
        <v>539</v>
      </c>
    </row>
    <row r="41" spans="2:13" ht="27.75" customHeight="1" x14ac:dyDescent="0.2">
      <c r="B41" s="1040" t="s">
        <v>36</v>
      </c>
      <c r="C41" s="1041"/>
      <c r="D41" s="216"/>
      <c r="E41" s="1065" t="s">
        <v>58</v>
      </c>
      <c r="F41" s="1065"/>
      <c r="G41" s="1065"/>
      <c r="H41" s="1066"/>
      <c r="I41" s="257">
        <v>149362</v>
      </c>
      <c r="J41" s="261">
        <v>150651</v>
      </c>
      <c r="K41" s="261">
        <v>147581</v>
      </c>
      <c r="L41" s="261">
        <v>148681</v>
      </c>
      <c r="M41" s="265">
        <v>145868</v>
      </c>
    </row>
    <row r="42" spans="2:13" ht="27.75" customHeight="1" x14ac:dyDescent="0.2">
      <c r="B42" s="1042"/>
      <c r="C42" s="1043"/>
      <c r="D42" s="217"/>
      <c r="E42" s="1056" t="s">
        <v>73</v>
      </c>
      <c r="F42" s="1056"/>
      <c r="G42" s="1056"/>
      <c r="H42" s="1057"/>
      <c r="I42" s="258" t="s">
        <v>200</v>
      </c>
      <c r="J42" s="262" t="s">
        <v>200</v>
      </c>
      <c r="K42" s="262" t="s">
        <v>200</v>
      </c>
      <c r="L42" s="262" t="s">
        <v>200</v>
      </c>
      <c r="M42" s="266" t="s">
        <v>200</v>
      </c>
    </row>
    <row r="43" spans="2:13" ht="27.75" customHeight="1" x14ac:dyDescent="0.2">
      <c r="B43" s="1042"/>
      <c r="C43" s="1043"/>
      <c r="D43" s="217"/>
      <c r="E43" s="1056" t="s">
        <v>74</v>
      </c>
      <c r="F43" s="1056"/>
      <c r="G43" s="1056"/>
      <c r="H43" s="1057"/>
      <c r="I43" s="258">
        <v>21015</v>
      </c>
      <c r="J43" s="262">
        <v>18959</v>
      </c>
      <c r="K43" s="262">
        <v>16499</v>
      </c>
      <c r="L43" s="262">
        <v>14830</v>
      </c>
      <c r="M43" s="266">
        <v>12963</v>
      </c>
    </row>
    <row r="44" spans="2:13" ht="27.75" customHeight="1" x14ac:dyDescent="0.2">
      <c r="B44" s="1042"/>
      <c r="C44" s="1043"/>
      <c r="D44" s="217"/>
      <c r="E44" s="1056" t="s">
        <v>76</v>
      </c>
      <c r="F44" s="1056"/>
      <c r="G44" s="1056"/>
      <c r="H44" s="1057"/>
      <c r="I44" s="258">
        <v>1778</v>
      </c>
      <c r="J44" s="262">
        <v>1555</v>
      </c>
      <c r="K44" s="262">
        <v>1367</v>
      </c>
      <c r="L44" s="262">
        <v>1193</v>
      </c>
      <c r="M44" s="266">
        <v>1388</v>
      </c>
    </row>
    <row r="45" spans="2:13" ht="27.75" customHeight="1" x14ac:dyDescent="0.2">
      <c r="B45" s="1042"/>
      <c r="C45" s="1043"/>
      <c r="D45" s="217"/>
      <c r="E45" s="1056" t="s">
        <v>78</v>
      </c>
      <c r="F45" s="1056"/>
      <c r="G45" s="1056"/>
      <c r="H45" s="1057"/>
      <c r="I45" s="258">
        <v>15337</v>
      </c>
      <c r="J45" s="262">
        <v>15559</v>
      </c>
      <c r="K45" s="262">
        <v>15371</v>
      </c>
      <c r="L45" s="262">
        <v>16080</v>
      </c>
      <c r="M45" s="266">
        <v>16664</v>
      </c>
    </row>
    <row r="46" spans="2:13" ht="27.75" customHeight="1" x14ac:dyDescent="0.2">
      <c r="B46" s="1042"/>
      <c r="C46" s="1043"/>
      <c r="D46" s="218"/>
      <c r="E46" s="1056" t="s">
        <v>77</v>
      </c>
      <c r="F46" s="1056"/>
      <c r="G46" s="1056"/>
      <c r="H46" s="1057"/>
      <c r="I46" s="258">
        <v>154</v>
      </c>
      <c r="J46" s="262">
        <v>91</v>
      </c>
      <c r="K46" s="262">
        <v>31</v>
      </c>
      <c r="L46" s="262">
        <v>84</v>
      </c>
      <c r="M46" s="266">
        <v>86</v>
      </c>
    </row>
    <row r="47" spans="2:13" ht="27.75" customHeight="1" x14ac:dyDescent="0.2">
      <c r="B47" s="1042"/>
      <c r="C47" s="1043"/>
      <c r="D47" s="254"/>
      <c r="E47" s="1062" t="s">
        <v>80</v>
      </c>
      <c r="F47" s="1063"/>
      <c r="G47" s="1063"/>
      <c r="H47" s="1064"/>
      <c r="I47" s="258" t="s">
        <v>200</v>
      </c>
      <c r="J47" s="262" t="s">
        <v>200</v>
      </c>
      <c r="K47" s="262" t="s">
        <v>200</v>
      </c>
      <c r="L47" s="262" t="s">
        <v>200</v>
      </c>
      <c r="M47" s="266" t="s">
        <v>200</v>
      </c>
    </row>
    <row r="48" spans="2:13" ht="27.75" customHeight="1" x14ac:dyDescent="0.2">
      <c r="B48" s="1042"/>
      <c r="C48" s="1043"/>
      <c r="D48" s="217"/>
      <c r="E48" s="1056" t="s">
        <v>84</v>
      </c>
      <c r="F48" s="1056"/>
      <c r="G48" s="1056"/>
      <c r="H48" s="1057"/>
      <c r="I48" s="258" t="s">
        <v>200</v>
      </c>
      <c r="J48" s="262" t="s">
        <v>200</v>
      </c>
      <c r="K48" s="262" t="s">
        <v>200</v>
      </c>
      <c r="L48" s="262" t="s">
        <v>200</v>
      </c>
      <c r="M48" s="266" t="s">
        <v>200</v>
      </c>
    </row>
    <row r="49" spans="2:13" ht="27.75" customHeight="1" x14ac:dyDescent="0.2">
      <c r="B49" s="1044"/>
      <c r="C49" s="1045"/>
      <c r="D49" s="217"/>
      <c r="E49" s="1056" t="s">
        <v>91</v>
      </c>
      <c r="F49" s="1056"/>
      <c r="G49" s="1056"/>
      <c r="H49" s="1057"/>
      <c r="I49" s="258" t="s">
        <v>200</v>
      </c>
      <c r="J49" s="262" t="s">
        <v>200</v>
      </c>
      <c r="K49" s="262" t="s">
        <v>200</v>
      </c>
      <c r="L49" s="262" t="s">
        <v>200</v>
      </c>
      <c r="M49" s="266" t="s">
        <v>200</v>
      </c>
    </row>
    <row r="50" spans="2:13" ht="27.75" customHeight="1" x14ac:dyDescent="0.2">
      <c r="B50" s="1060" t="s">
        <v>93</v>
      </c>
      <c r="C50" s="1061"/>
      <c r="D50" s="255"/>
      <c r="E50" s="1056" t="s">
        <v>95</v>
      </c>
      <c r="F50" s="1056"/>
      <c r="G50" s="1056"/>
      <c r="H50" s="1057"/>
      <c r="I50" s="258">
        <v>18420</v>
      </c>
      <c r="J50" s="262">
        <v>21915</v>
      </c>
      <c r="K50" s="262">
        <v>23505</v>
      </c>
      <c r="L50" s="262">
        <v>22373</v>
      </c>
      <c r="M50" s="266">
        <v>18805</v>
      </c>
    </row>
    <row r="51" spans="2:13" ht="27.75" customHeight="1" x14ac:dyDescent="0.2">
      <c r="B51" s="1042"/>
      <c r="C51" s="1043"/>
      <c r="D51" s="217"/>
      <c r="E51" s="1056" t="s">
        <v>98</v>
      </c>
      <c r="F51" s="1056"/>
      <c r="G51" s="1056"/>
      <c r="H51" s="1057"/>
      <c r="I51" s="258">
        <v>18060</v>
      </c>
      <c r="J51" s="262">
        <v>18334</v>
      </c>
      <c r="K51" s="262">
        <v>18370</v>
      </c>
      <c r="L51" s="262">
        <v>16778</v>
      </c>
      <c r="M51" s="266">
        <v>15343</v>
      </c>
    </row>
    <row r="52" spans="2:13" ht="27.75" customHeight="1" x14ac:dyDescent="0.2">
      <c r="B52" s="1044"/>
      <c r="C52" s="1045"/>
      <c r="D52" s="217"/>
      <c r="E52" s="1056" t="s">
        <v>44</v>
      </c>
      <c r="F52" s="1056"/>
      <c r="G52" s="1056"/>
      <c r="H52" s="1057"/>
      <c r="I52" s="258">
        <v>121446</v>
      </c>
      <c r="J52" s="262">
        <v>120311</v>
      </c>
      <c r="K52" s="262">
        <v>116513</v>
      </c>
      <c r="L52" s="262">
        <v>114814</v>
      </c>
      <c r="M52" s="266">
        <v>109812</v>
      </c>
    </row>
    <row r="53" spans="2:13" ht="27.75" customHeight="1" x14ac:dyDescent="0.2">
      <c r="B53" s="1050" t="s">
        <v>52</v>
      </c>
      <c r="C53" s="1051"/>
      <c r="D53" s="219"/>
      <c r="E53" s="1058" t="s">
        <v>100</v>
      </c>
      <c r="F53" s="1058"/>
      <c r="G53" s="1058"/>
      <c r="H53" s="1059"/>
      <c r="I53" s="259">
        <v>29720</v>
      </c>
      <c r="J53" s="263">
        <v>26255</v>
      </c>
      <c r="K53" s="263">
        <v>22461</v>
      </c>
      <c r="L53" s="263">
        <v>26902</v>
      </c>
      <c r="M53" s="267">
        <v>33009</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3lYC6qo8JSlBASQxS4SwOyIHYIlEfiU6JrcNN/tkB79b+aSX04GowEqEdnVV7ipCLMjbrJAVOLU3JYvQef/B9Q==" saltValue="Oy1dSJWL2khAXj6LbWauZ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46" customWidth="1"/>
    <col min="2" max="2" width="16.36328125" style="46" customWidth="1"/>
    <col min="3" max="5" width="26.1796875" style="46" customWidth="1"/>
    <col min="6" max="8" width="24.179687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96</v>
      </c>
    </row>
    <row r="54" spans="2:8" ht="29.25" customHeight="1" x14ac:dyDescent="0.3">
      <c r="B54" s="268" t="s">
        <v>8</v>
      </c>
      <c r="C54" s="274"/>
      <c r="D54" s="274"/>
      <c r="E54" s="275" t="s">
        <v>18</v>
      </c>
      <c r="F54" s="276" t="s">
        <v>538</v>
      </c>
      <c r="G54" s="276" t="s">
        <v>258</v>
      </c>
      <c r="H54" s="284" t="s">
        <v>539</v>
      </c>
    </row>
    <row r="55" spans="2:8" ht="52.5" customHeight="1" x14ac:dyDescent="0.2">
      <c r="B55" s="269"/>
      <c r="C55" s="1075" t="s">
        <v>104</v>
      </c>
      <c r="D55" s="1075"/>
      <c r="E55" s="1076"/>
      <c r="F55" s="277">
        <v>6562</v>
      </c>
      <c r="G55" s="277">
        <v>6190</v>
      </c>
      <c r="H55" s="285">
        <v>4259</v>
      </c>
    </row>
    <row r="56" spans="2:8" ht="52.5" customHeight="1" x14ac:dyDescent="0.2">
      <c r="B56" s="270"/>
      <c r="C56" s="1077" t="s">
        <v>107</v>
      </c>
      <c r="D56" s="1077"/>
      <c r="E56" s="1078"/>
      <c r="F56" s="278">
        <v>4654</v>
      </c>
      <c r="G56" s="278">
        <v>5663</v>
      </c>
      <c r="H56" s="286">
        <v>5514</v>
      </c>
    </row>
    <row r="57" spans="2:8" ht="53.25" customHeight="1" x14ac:dyDescent="0.2">
      <c r="B57" s="270"/>
      <c r="C57" s="1079" t="s">
        <v>70</v>
      </c>
      <c r="D57" s="1079"/>
      <c r="E57" s="1080"/>
      <c r="F57" s="279">
        <v>5127</v>
      </c>
      <c r="G57" s="279">
        <v>4334</v>
      </c>
      <c r="H57" s="287">
        <v>4045</v>
      </c>
    </row>
    <row r="58" spans="2:8" ht="45.75" customHeight="1" x14ac:dyDescent="0.2">
      <c r="B58" s="271"/>
      <c r="C58" s="1067" t="s">
        <v>549</v>
      </c>
      <c r="D58" s="1068"/>
      <c r="E58" s="1069"/>
      <c r="F58" s="280">
        <v>626</v>
      </c>
      <c r="G58" s="280">
        <v>588</v>
      </c>
      <c r="H58" s="288">
        <v>1240</v>
      </c>
    </row>
    <row r="59" spans="2:8" ht="45.75" customHeight="1" x14ac:dyDescent="0.2">
      <c r="B59" s="271"/>
      <c r="C59" s="1067" t="s">
        <v>550</v>
      </c>
      <c r="D59" s="1068"/>
      <c r="E59" s="1069"/>
      <c r="F59" s="280">
        <v>840</v>
      </c>
      <c r="G59" s="280">
        <v>841</v>
      </c>
      <c r="H59" s="288">
        <v>842</v>
      </c>
    </row>
    <row r="60" spans="2:8" ht="45.75" customHeight="1" x14ac:dyDescent="0.2">
      <c r="B60" s="271"/>
      <c r="C60" s="1067" t="s">
        <v>348</v>
      </c>
      <c r="D60" s="1068"/>
      <c r="E60" s="1069"/>
      <c r="F60" s="280">
        <v>2014</v>
      </c>
      <c r="G60" s="280">
        <v>1434</v>
      </c>
      <c r="H60" s="288">
        <v>614</v>
      </c>
    </row>
    <row r="61" spans="2:8" ht="45.75" customHeight="1" x14ac:dyDescent="0.2">
      <c r="B61" s="271"/>
      <c r="C61" s="1067" t="s">
        <v>372</v>
      </c>
      <c r="D61" s="1068"/>
      <c r="E61" s="1069"/>
      <c r="F61" s="280">
        <v>372</v>
      </c>
      <c r="G61" s="280">
        <v>372</v>
      </c>
      <c r="H61" s="288">
        <v>372</v>
      </c>
    </row>
    <row r="62" spans="2:8" ht="45.75" customHeight="1" x14ac:dyDescent="0.2">
      <c r="B62" s="272"/>
      <c r="C62" s="1070" t="s">
        <v>551</v>
      </c>
      <c r="D62" s="1071"/>
      <c r="E62" s="1072"/>
      <c r="F62" s="281">
        <v>200</v>
      </c>
      <c r="G62" s="281">
        <v>200</v>
      </c>
      <c r="H62" s="289">
        <v>200</v>
      </c>
    </row>
    <row r="63" spans="2:8" ht="52.5" customHeight="1" x14ac:dyDescent="0.2">
      <c r="B63" s="273"/>
      <c r="C63" s="1073" t="s">
        <v>109</v>
      </c>
      <c r="D63" s="1073"/>
      <c r="E63" s="1074"/>
      <c r="F63" s="282">
        <v>16343</v>
      </c>
      <c r="G63" s="282">
        <v>16186</v>
      </c>
      <c r="H63" s="290">
        <v>13817</v>
      </c>
    </row>
    <row r="64" spans="2:8" ht="13" x14ac:dyDescent="0.2"/>
  </sheetData>
  <sheetProtection algorithmName="SHA-512" hashValue="6I0+RHDEjhc6z8Cc3cW3S74fCzUrFQ867pFaYvwHfxWpIHhkxwh6tyzjZhuAbKecZfwxuoIi2lVqVD4joqxitA==" saltValue="p72rc4YZcBu3I/F1AEtyq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32373-457B-4B8E-9611-3BE1A59821B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081"/>
      <c r="B1" s="1082"/>
      <c r="DD1" s="90"/>
      <c r="DE1" s="90"/>
    </row>
    <row r="2" spans="1:109" ht="25.5" customHeight="1" x14ac:dyDescent="0.2">
      <c r="A2" s="1083"/>
      <c r="C2" s="1083"/>
      <c r="O2" s="1083"/>
      <c r="P2" s="1083"/>
      <c r="Q2" s="1083"/>
      <c r="R2" s="1083"/>
      <c r="S2" s="1083"/>
      <c r="T2" s="1083"/>
      <c r="U2" s="1083"/>
      <c r="V2" s="1083"/>
      <c r="W2" s="1083"/>
      <c r="X2" s="1083"/>
      <c r="Y2" s="1083"/>
      <c r="Z2" s="1083"/>
      <c r="AA2" s="1083"/>
      <c r="AB2" s="1083"/>
      <c r="AC2" s="1083"/>
      <c r="AD2" s="1083"/>
      <c r="AE2" s="1083"/>
      <c r="AF2" s="1083"/>
      <c r="AG2" s="1083"/>
      <c r="AH2" s="1083"/>
      <c r="AI2" s="1083"/>
      <c r="AU2" s="1083"/>
      <c r="BG2" s="1083"/>
      <c r="BS2" s="1083"/>
      <c r="CE2" s="1083"/>
      <c r="CQ2" s="1083"/>
      <c r="DD2" s="90"/>
      <c r="DE2" s="90"/>
    </row>
    <row r="3" spans="1:109" ht="25.5" customHeight="1" x14ac:dyDescent="0.2">
      <c r="A3" s="1083"/>
      <c r="C3" s="1083"/>
      <c r="O3" s="1083"/>
      <c r="P3" s="1083"/>
      <c r="Q3" s="1083"/>
      <c r="R3" s="1083"/>
      <c r="S3" s="1083"/>
      <c r="T3" s="1083"/>
      <c r="U3" s="1083"/>
      <c r="V3" s="1083"/>
      <c r="W3" s="1083"/>
      <c r="X3" s="1083"/>
      <c r="Y3" s="1083"/>
      <c r="Z3" s="1083"/>
      <c r="AA3" s="1083"/>
      <c r="AB3" s="1083"/>
      <c r="AC3" s="1083"/>
      <c r="AD3" s="1083"/>
      <c r="AE3" s="1083"/>
      <c r="AF3" s="1083"/>
      <c r="AG3" s="1083"/>
      <c r="AH3" s="1083"/>
      <c r="AI3" s="1083"/>
      <c r="AU3" s="1083"/>
      <c r="BG3" s="1083"/>
      <c r="BS3" s="1083"/>
      <c r="CE3" s="1083"/>
      <c r="CQ3" s="1083"/>
      <c r="DD3" s="90"/>
      <c r="DE3" s="90"/>
    </row>
    <row r="4" spans="1:109" s="78" customFormat="1" ht="13" x14ac:dyDescent="0.2">
      <c r="A4" s="1083"/>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3"/>
      <c r="AH4" s="1083"/>
      <c r="AI4" s="1083"/>
      <c r="AJ4" s="1083"/>
      <c r="AK4" s="1083"/>
      <c r="AL4" s="1083"/>
      <c r="AM4" s="1083"/>
      <c r="AN4" s="1083"/>
      <c r="AO4" s="1083"/>
      <c r="AP4" s="1083"/>
      <c r="AQ4" s="1083"/>
      <c r="AR4" s="1083"/>
      <c r="AS4" s="1083"/>
      <c r="AT4" s="1083"/>
      <c r="AU4" s="1083"/>
      <c r="AV4" s="1083"/>
      <c r="AW4" s="1083"/>
      <c r="AX4" s="1083"/>
      <c r="AY4" s="1083"/>
      <c r="AZ4" s="1083"/>
      <c r="BA4" s="1083"/>
      <c r="BB4" s="1083"/>
      <c r="BC4" s="1083"/>
      <c r="BD4" s="1083"/>
      <c r="BE4" s="1083"/>
      <c r="BF4" s="1083"/>
      <c r="BG4" s="1083"/>
      <c r="BH4" s="1083"/>
      <c r="BI4" s="1083"/>
      <c r="BJ4" s="1083"/>
      <c r="BK4" s="1083"/>
      <c r="BL4" s="1083"/>
      <c r="BM4" s="1083"/>
      <c r="BN4" s="1083"/>
      <c r="BO4" s="1083"/>
      <c r="BP4" s="1083"/>
      <c r="BQ4" s="1083"/>
      <c r="BR4" s="1083"/>
      <c r="BS4" s="1083"/>
      <c r="BT4" s="1083"/>
      <c r="BU4" s="1083"/>
      <c r="BV4" s="1083"/>
      <c r="BW4" s="1083"/>
      <c r="BX4" s="1083"/>
      <c r="BY4" s="1083"/>
      <c r="BZ4" s="1083"/>
      <c r="CA4" s="1083"/>
      <c r="CB4" s="1083"/>
      <c r="CC4" s="1083"/>
      <c r="CD4" s="1083"/>
      <c r="CE4" s="1083"/>
      <c r="CF4" s="1083"/>
      <c r="CG4" s="1083"/>
      <c r="CH4" s="1083"/>
      <c r="CI4" s="1083"/>
      <c r="CJ4" s="1083"/>
      <c r="CK4" s="1083"/>
      <c r="CL4" s="1083"/>
      <c r="CM4" s="1083"/>
      <c r="CN4" s="1083"/>
      <c r="CO4" s="1083"/>
      <c r="CP4" s="1083"/>
      <c r="CQ4" s="1083"/>
      <c r="CR4" s="1083"/>
      <c r="CS4" s="1083"/>
      <c r="CT4" s="1083"/>
      <c r="CU4" s="1083"/>
      <c r="CV4" s="1083"/>
      <c r="CW4" s="1083"/>
      <c r="CX4" s="1083"/>
      <c r="CY4" s="1083"/>
      <c r="CZ4" s="1083"/>
      <c r="DA4" s="1083"/>
      <c r="DB4" s="1083"/>
      <c r="DC4" s="1083"/>
      <c r="DD4" s="1083"/>
      <c r="DE4" s="1083"/>
    </row>
    <row r="5" spans="1:109" s="78" customFormat="1" ht="13" x14ac:dyDescent="0.2">
      <c r="A5" s="1083"/>
      <c r="B5" s="1083"/>
      <c r="C5" s="1083"/>
      <c r="D5" s="1083"/>
      <c r="E5" s="1083"/>
      <c r="F5" s="1083"/>
      <c r="G5" s="1083"/>
      <c r="H5" s="1083"/>
      <c r="I5" s="1083"/>
      <c r="J5" s="1083"/>
      <c r="K5" s="1083"/>
      <c r="L5" s="1083"/>
      <c r="M5" s="1083"/>
      <c r="N5" s="1083"/>
      <c r="O5" s="1083"/>
      <c r="P5" s="1083"/>
      <c r="Q5" s="1083"/>
      <c r="R5" s="1083"/>
      <c r="S5" s="1083"/>
      <c r="T5" s="1083"/>
      <c r="U5" s="1083"/>
      <c r="V5" s="1083"/>
      <c r="W5" s="1083"/>
      <c r="X5" s="1083"/>
      <c r="Y5" s="1083"/>
      <c r="Z5" s="1083"/>
      <c r="AA5" s="1083"/>
      <c r="AB5" s="1083"/>
      <c r="AC5" s="1083"/>
      <c r="AD5" s="1083"/>
      <c r="AE5" s="1083"/>
      <c r="AF5" s="1083"/>
      <c r="AG5" s="1083"/>
      <c r="AH5" s="1083"/>
      <c r="AI5" s="1083"/>
      <c r="AJ5" s="1083"/>
      <c r="AK5" s="1083"/>
      <c r="AL5" s="1083"/>
      <c r="AM5" s="1083"/>
      <c r="AN5" s="1083"/>
      <c r="AO5" s="1083"/>
      <c r="AP5" s="1083"/>
      <c r="AQ5" s="1083"/>
      <c r="AR5" s="1083"/>
      <c r="AS5" s="1083"/>
      <c r="AT5" s="1083"/>
      <c r="AU5" s="1083"/>
      <c r="AV5" s="1083"/>
      <c r="AW5" s="1083"/>
      <c r="AX5" s="1083"/>
      <c r="AY5" s="1083"/>
      <c r="AZ5" s="1083"/>
      <c r="BA5" s="1083"/>
      <c r="BB5" s="1083"/>
      <c r="BC5" s="1083"/>
      <c r="BD5" s="1083"/>
      <c r="BE5" s="1083"/>
      <c r="BF5" s="1083"/>
      <c r="BG5" s="1083"/>
      <c r="BH5" s="1083"/>
      <c r="BI5" s="1083"/>
      <c r="BJ5" s="1083"/>
      <c r="BK5" s="1083"/>
      <c r="BL5" s="1083"/>
      <c r="BM5" s="1083"/>
      <c r="BN5" s="1083"/>
      <c r="BO5" s="1083"/>
      <c r="BP5" s="1083"/>
      <c r="BQ5" s="1083"/>
      <c r="BR5" s="1083"/>
      <c r="BS5" s="1083"/>
      <c r="BT5" s="1083"/>
      <c r="BU5" s="1083"/>
      <c r="BV5" s="1083"/>
      <c r="BW5" s="1083"/>
      <c r="BX5" s="1083"/>
      <c r="BY5" s="1083"/>
      <c r="BZ5" s="1083"/>
      <c r="CA5" s="1083"/>
      <c r="CB5" s="1083"/>
      <c r="CC5" s="1083"/>
      <c r="CD5" s="1083"/>
      <c r="CE5" s="1083"/>
      <c r="CF5" s="1083"/>
      <c r="CG5" s="1083"/>
      <c r="CH5" s="1083"/>
      <c r="CI5" s="1083"/>
      <c r="CJ5" s="1083"/>
      <c r="CK5" s="1083"/>
      <c r="CL5" s="1083"/>
      <c r="CM5" s="1083"/>
      <c r="CN5" s="1083"/>
      <c r="CO5" s="1083"/>
      <c r="CP5" s="1083"/>
      <c r="CQ5" s="1083"/>
      <c r="CR5" s="1083"/>
      <c r="CS5" s="1083"/>
      <c r="CT5" s="1083"/>
      <c r="CU5" s="1083"/>
      <c r="CV5" s="1083"/>
      <c r="CW5" s="1083"/>
      <c r="CX5" s="1083"/>
      <c r="CY5" s="1083"/>
      <c r="CZ5" s="1083"/>
      <c r="DA5" s="1083"/>
      <c r="DB5" s="1083"/>
      <c r="DC5" s="1083"/>
      <c r="DD5" s="1083"/>
      <c r="DE5" s="1083"/>
    </row>
    <row r="6" spans="1:109" s="78" customFormat="1" ht="13" x14ac:dyDescent="0.2">
      <c r="A6" s="1083"/>
      <c r="B6" s="1083"/>
      <c r="C6" s="1083"/>
      <c r="D6" s="1083"/>
      <c r="E6" s="1083"/>
      <c r="F6" s="1083"/>
      <c r="G6" s="1083"/>
      <c r="H6" s="1083"/>
      <c r="I6" s="1083"/>
      <c r="J6" s="1083"/>
      <c r="K6" s="1083"/>
      <c r="L6" s="1083"/>
      <c r="M6" s="1083"/>
      <c r="N6" s="1083"/>
      <c r="O6" s="1083"/>
      <c r="P6" s="1083"/>
      <c r="Q6" s="1083"/>
      <c r="R6" s="1083"/>
      <c r="S6" s="1083"/>
      <c r="T6" s="1083"/>
      <c r="U6" s="1083"/>
      <c r="V6" s="1083"/>
      <c r="W6" s="1083"/>
      <c r="X6" s="1083"/>
      <c r="Y6" s="1083"/>
      <c r="Z6" s="1083"/>
      <c r="AA6" s="1083"/>
      <c r="AB6" s="1083"/>
      <c r="AC6" s="1083"/>
      <c r="AD6" s="1083"/>
      <c r="AE6" s="1083"/>
      <c r="AF6" s="1083"/>
      <c r="AG6" s="1083"/>
      <c r="AH6" s="1083"/>
      <c r="AI6" s="1083"/>
      <c r="AJ6" s="1083"/>
      <c r="AK6" s="1083"/>
      <c r="AL6" s="1083"/>
      <c r="AM6" s="1083"/>
      <c r="AN6" s="1083"/>
      <c r="AO6" s="1083"/>
      <c r="AP6" s="1083"/>
      <c r="AQ6" s="1083"/>
      <c r="AR6" s="1083"/>
      <c r="AS6" s="1083"/>
      <c r="AT6" s="1083"/>
      <c r="AU6" s="1083"/>
      <c r="AV6" s="1083"/>
      <c r="AW6" s="1083"/>
      <c r="AX6" s="1083"/>
      <c r="AY6" s="1083"/>
      <c r="AZ6" s="1083"/>
      <c r="BA6" s="1083"/>
      <c r="BB6" s="1083"/>
      <c r="BC6" s="1083"/>
      <c r="BD6" s="1083"/>
      <c r="BE6" s="1083"/>
      <c r="BF6" s="1083"/>
      <c r="BG6" s="1083"/>
      <c r="BH6" s="1083"/>
      <c r="BI6" s="1083"/>
      <c r="BJ6" s="1083"/>
      <c r="BK6" s="1083"/>
      <c r="BL6" s="1083"/>
      <c r="BM6" s="1083"/>
      <c r="BN6" s="1083"/>
      <c r="BO6" s="1083"/>
      <c r="BP6" s="1083"/>
      <c r="BQ6" s="1083"/>
      <c r="BR6" s="1083"/>
      <c r="BS6" s="1083"/>
      <c r="BT6" s="1083"/>
      <c r="BU6" s="1083"/>
      <c r="BV6" s="1083"/>
      <c r="BW6" s="1083"/>
      <c r="BX6" s="1083"/>
      <c r="BY6" s="1083"/>
      <c r="BZ6" s="1083"/>
      <c r="CA6" s="1083"/>
      <c r="CB6" s="1083"/>
      <c r="CC6" s="1083"/>
      <c r="CD6" s="1083"/>
      <c r="CE6" s="1083"/>
      <c r="CF6" s="1083"/>
      <c r="CG6" s="1083"/>
      <c r="CH6" s="1083"/>
      <c r="CI6" s="1083"/>
      <c r="CJ6" s="1083"/>
      <c r="CK6" s="1083"/>
      <c r="CL6" s="1083"/>
      <c r="CM6" s="1083"/>
      <c r="CN6" s="1083"/>
      <c r="CO6" s="1083"/>
      <c r="CP6" s="1083"/>
      <c r="CQ6" s="1083"/>
      <c r="CR6" s="1083"/>
      <c r="CS6" s="1083"/>
      <c r="CT6" s="1083"/>
      <c r="CU6" s="1083"/>
      <c r="CV6" s="1083"/>
      <c r="CW6" s="1083"/>
      <c r="CX6" s="1083"/>
      <c r="CY6" s="1083"/>
      <c r="CZ6" s="1083"/>
      <c r="DA6" s="1083"/>
      <c r="DB6" s="1083"/>
      <c r="DC6" s="1083"/>
      <c r="DD6" s="1083"/>
      <c r="DE6" s="1083"/>
    </row>
    <row r="7" spans="1:109" s="78" customFormat="1" ht="13" x14ac:dyDescent="0.2">
      <c r="A7" s="1083"/>
      <c r="B7" s="1083"/>
      <c r="C7" s="1083"/>
      <c r="D7" s="1083"/>
      <c r="E7" s="1083"/>
      <c r="F7" s="1083"/>
      <c r="G7" s="1083"/>
      <c r="H7" s="1083"/>
      <c r="I7" s="1083"/>
      <c r="J7" s="1083"/>
      <c r="K7" s="1083"/>
      <c r="L7" s="1083"/>
      <c r="M7" s="1083"/>
      <c r="N7" s="1083"/>
      <c r="O7" s="1083"/>
      <c r="P7" s="1083"/>
      <c r="Q7" s="1083"/>
      <c r="R7" s="1083"/>
      <c r="S7" s="1083"/>
      <c r="T7" s="1083"/>
      <c r="U7" s="1083"/>
      <c r="V7" s="1083"/>
      <c r="W7" s="1083"/>
      <c r="X7" s="1083"/>
      <c r="Y7" s="1083"/>
      <c r="Z7" s="1083"/>
      <c r="AA7" s="1083"/>
      <c r="AB7" s="1083"/>
      <c r="AC7" s="1083"/>
      <c r="AD7" s="1083"/>
      <c r="AE7" s="1083"/>
      <c r="AF7" s="1083"/>
      <c r="AG7" s="1083"/>
      <c r="AH7" s="1083"/>
      <c r="AI7" s="1083"/>
      <c r="AJ7" s="1083"/>
      <c r="AK7" s="1083"/>
      <c r="AL7" s="1083"/>
      <c r="AM7" s="1083"/>
      <c r="AN7" s="1083"/>
      <c r="AO7" s="1083"/>
      <c r="AP7" s="1083"/>
      <c r="AQ7" s="1083"/>
      <c r="AR7" s="1083"/>
      <c r="AS7" s="1083"/>
      <c r="AT7" s="1083"/>
      <c r="AU7" s="1083"/>
      <c r="AV7" s="1083"/>
      <c r="AW7" s="1083"/>
      <c r="AX7" s="1083"/>
      <c r="AY7" s="1083"/>
      <c r="AZ7" s="1083"/>
      <c r="BA7" s="1083"/>
      <c r="BB7" s="1083"/>
      <c r="BC7" s="1083"/>
      <c r="BD7" s="1083"/>
      <c r="BE7" s="1083"/>
      <c r="BF7" s="1083"/>
      <c r="BG7" s="1083"/>
      <c r="BH7" s="1083"/>
      <c r="BI7" s="1083"/>
      <c r="BJ7" s="1083"/>
      <c r="BK7" s="1083"/>
      <c r="BL7" s="1083"/>
      <c r="BM7" s="1083"/>
      <c r="BN7" s="1083"/>
      <c r="BO7" s="1083"/>
      <c r="BP7" s="1083"/>
      <c r="BQ7" s="1083"/>
      <c r="BR7" s="1083"/>
      <c r="BS7" s="1083"/>
      <c r="BT7" s="1083"/>
      <c r="BU7" s="1083"/>
      <c r="BV7" s="1083"/>
      <c r="BW7" s="1083"/>
      <c r="BX7" s="1083"/>
      <c r="BY7" s="1083"/>
      <c r="BZ7" s="1083"/>
      <c r="CA7" s="1083"/>
      <c r="CB7" s="1083"/>
      <c r="CC7" s="1083"/>
      <c r="CD7" s="1083"/>
      <c r="CE7" s="1083"/>
      <c r="CF7" s="1083"/>
      <c r="CG7" s="1083"/>
      <c r="CH7" s="1083"/>
      <c r="CI7" s="1083"/>
      <c r="CJ7" s="1083"/>
      <c r="CK7" s="1083"/>
      <c r="CL7" s="1083"/>
      <c r="CM7" s="1083"/>
      <c r="CN7" s="1083"/>
      <c r="CO7" s="1083"/>
      <c r="CP7" s="1083"/>
      <c r="CQ7" s="1083"/>
      <c r="CR7" s="1083"/>
      <c r="CS7" s="1083"/>
      <c r="CT7" s="1083"/>
      <c r="CU7" s="1083"/>
      <c r="CV7" s="1083"/>
      <c r="CW7" s="1083"/>
      <c r="CX7" s="1083"/>
      <c r="CY7" s="1083"/>
      <c r="CZ7" s="1083"/>
      <c r="DA7" s="1083"/>
      <c r="DB7" s="1083"/>
      <c r="DC7" s="1083"/>
      <c r="DD7" s="1083"/>
      <c r="DE7" s="1083"/>
    </row>
    <row r="8" spans="1:109" s="78" customFormat="1" ht="13" x14ac:dyDescent="0.2">
      <c r="A8" s="1083"/>
      <c r="B8" s="1083"/>
      <c r="C8" s="1083"/>
      <c r="D8" s="1083"/>
      <c r="E8" s="1083"/>
      <c r="F8" s="1083"/>
      <c r="G8" s="1083"/>
      <c r="H8" s="1083"/>
      <c r="I8" s="1083"/>
      <c r="J8" s="1083"/>
      <c r="K8" s="1083"/>
      <c r="L8" s="1083"/>
      <c r="M8" s="1083"/>
      <c r="N8" s="1083"/>
      <c r="O8" s="1083"/>
      <c r="P8" s="1083"/>
      <c r="Q8" s="1083"/>
      <c r="R8" s="1083"/>
      <c r="S8" s="1083"/>
      <c r="T8" s="1083"/>
      <c r="U8" s="1083"/>
      <c r="V8" s="1083"/>
      <c r="W8" s="1083"/>
      <c r="X8" s="1083"/>
      <c r="Y8" s="1083"/>
      <c r="Z8" s="1083"/>
      <c r="AA8" s="1083"/>
      <c r="AB8" s="1083"/>
      <c r="AC8" s="1083"/>
      <c r="AD8" s="1083"/>
      <c r="AE8" s="1083"/>
      <c r="AF8" s="1083"/>
      <c r="AG8" s="1083"/>
      <c r="AH8" s="1083"/>
      <c r="AI8" s="1083"/>
      <c r="AJ8" s="1083"/>
      <c r="AK8" s="1083"/>
      <c r="AL8" s="1083"/>
      <c r="AM8" s="1083"/>
      <c r="AN8" s="1083"/>
      <c r="AO8" s="1083"/>
      <c r="AP8" s="1083"/>
      <c r="AQ8" s="1083"/>
      <c r="AR8" s="1083"/>
      <c r="AS8" s="1083"/>
      <c r="AT8" s="1083"/>
      <c r="AU8" s="1083"/>
      <c r="AV8" s="1083"/>
      <c r="AW8" s="1083"/>
      <c r="AX8" s="1083"/>
      <c r="AY8" s="1083"/>
      <c r="AZ8" s="1083"/>
      <c r="BA8" s="1083"/>
      <c r="BB8" s="1083"/>
      <c r="BC8" s="1083"/>
      <c r="BD8" s="1083"/>
      <c r="BE8" s="1083"/>
      <c r="BF8" s="1083"/>
      <c r="BG8" s="1083"/>
      <c r="BH8" s="1083"/>
      <c r="BI8" s="1083"/>
      <c r="BJ8" s="1083"/>
      <c r="BK8" s="1083"/>
      <c r="BL8" s="1083"/>
      <c r="BM8" s="1083"/>
      <c r="BN8" s="1083"/>
      <c r="BO8" s="1083"/>
      <c r="BP8" s="1083"/>
      <c r="BQ8" s="1083"/>
      <c r="BR8" s="1083"/>
      <c r="BS8" s="1083"/>
      <c r="BT8" s="1083"/>
      <c r="BU8" s="1083"/>
      <c r="BV8" s="1083"/>
      <c r="BW8" s="1083"/>
      <c r="BX8" s="1083"/>
      <c r="BY8" s="1083"/>
      <c r="BZ8" s="1083"/>
      <c r="CA8" s="1083"/>
      <c r="CB8" s="1083"/>
      <c r="CC8" s="1083"/>
      <c r="CD8" s="1083"/>
      <c r="CE8" s="1083"/>
      <c r="CF8" s="1083"/>
      <c r="CG8" s="1083"/>
      <c r="CH8" s="1083"/>
      <c r="CI8" s="1083"/>
      <c r="CJ8" s="1083"/>
      <c r="CK8" s="1083"/>
      <c r="CL8" s="1083"/>
      <c r="CM8" s="1083"/>
      <c r="CN8" s="1083"/>
      <c r="CO8" s="1083"/>
      <c r="CP8" s="1083"/>
      <c r="CQ8" s="1083"/>
      <c r="CR8" s="1083"/>
      <c r="CS8" s="1083"/>
      <c r="CT8" s="1083"/>
      <c r="CU8" s="1083"/>
      <c r="CV8" s="1083"/>
      <c r="CW8" s="1083"/>
      <c r="CX8" s="1083"/>
      <c r="CY8" s="1083"/>
      <c r="CZ8" s="1083"/>
      <c r="DA8" s="1083"/>
      <c r="DB8" s="1083"/>
      <c r="DC8" s="1083"/>
      <c r="DD8" s="1083"/>
      <c r="DE8" s="1083"/>
    </row>
    <row r="9" spans="1:109" s="78" customFormat="1" ht="13" x14ac:dyDescent="0.2">
      <c r="A9" s="1083"/>
      <c r="B9" s="1083"/>
      <c r="C9" s="1083"/>
      <c r="D9" s="1083"/>
      <c r="E9" s="1083"/>
      <c r="F9" s="1083"/>
      <c r="G9" s="1083"/>
      <c r="H9" s="1083"/>
      <c r="I9" s="1083"/>
      <c r="J9" s="1083"/>
      <c r="K9" s="1083"/>
      <c r="L9" s="1083"/>
      <c r="M9" s="1083"/>
      <c r="N9" s="1083"/>
      <c r="O9" s="1083"/>
      <c r="P9" s="1083"/>
      <c r="Q9" s="1083"/>
      <c r="R9" s="1083"/>
      <c r="S9" s="1083"/>
      <c r="T9" s="1083"/>
      <c r="U9" s="1083"/>
      <c r="V9" s="1083"/>
      <c r="W9" s="1083"/>
      <c r="X9" s="1083"/>
      <c r="Y9" s="1083"/>
      <c r="Z9" s="1083"/>
      <c r="AA9" s="1083"/>
      <c r="AB9" s="1083"/>
      <c r="AC9" s="1083"/>
      <c r="AD9" s="1083"/>
      <c r="AE9" s="1083"/>
      <c r="AF9" s="1083"/>
      <c r="AG9" s="1083"/>
      <c r="AH9" s="1083"/>
      <c r="AI9" s="1083"/>
      <c r="AJ9" s="1083"/>
      <c r="AK9" s="1083"/>
      <c r="AL9" s="1083"/>
      <c r="AM9" s="1083"/>
      <c r="AN9" s="1083"/>
      <c r="AO9" s="1083"/>
      <c r="AP9" s="1083"/>
      <c r="AQ9" s="1083"/>
      <c r="AR9" s="1083"/>
      <c r="AS9" s="1083"/>
      <c r="AT9" s="1083"/>
      <c r="AU9" s="1083"/>
      <c r="AV9" s="1083"/>
      <c r="AW9" s="1083"/>
      <c r="AX9" s="1083"/>
      <c r="AY9" s="1083"/>
      <c r="AZ9" s="1083"/>
      <c r="BA9" s="1083"/>
      <c r="BB9" s="1083"/>
      <c r="BC9" s="1083"/>
      <c r="BD9" s="1083"/>
      <c r="BE9" s="1083"/>
      <c r="BF9" s="1083"/>
      <c r="BG9" s="1083"/>
      <c r="BH9" s="1083"/>
      <c r="BI9" s="1083"/>
      <c r="BJ9" s="1083"/>
      <c r="BK9" s="1083"/>
      <c r="BL9" s="1083"/>
      <c r="BM9" s="1083"/>
      <c r="BN9" s="1083"/>
      <c r="BO9" s="1083"/>
      <c r="BP9" s="1083"/>
      <c r="BQ9" s="1083"/>
      <c r="BR9" s="1083"/>
      <c r="BS9" s="1083"/>
      <c r="BT9" s="1083"/>
      <c r="BU9" s="1083"/>
      <c r="BV9" s="1083"/>
      <c r="BW9" s="1083"/>
      <c r="BX9" s="1083"/>
      <c r="BY9" s="1083"/>
      <c r="BZ9" s="1083"/>
      <c r="CA9" s="1083"/>
      <c r="CB9" s="1083"/>
      <c r="CC9" s="1083"/>
      <c r="CD9" s="1083"/>
      <c r="CE9" s="1083"/>
      <c r="CF9" s="1083"/>
      <c r="CG9" s="1083"/>
      <c r="CH9" s="1083"/>
      <c r="CI9" s="1083"/>
      <c r="CJ9" s="1083"/>
      <c r="CK9" s="1083"/>
      <c r="CL9" s="1083"/>
      <c r="CM9" s="1083"/>
      <c r="CN9" s="1083"/>
      <c r="CO9" s="1083"/>
      <c r="CP9" s="1083"/>
      <c r="CQ9" s="1083"/>
      <c r="CR9" s="1083"/>
      <c r="CS9" s="1083"/>
      <c r="CT9" s="1083"/>
      <c r="CU9" s="1083"/>
      <c r="CV9" s="1083"/>
      <c r="CW9" s="1083"/>
      <c r="CX9" s="1083"/>
      <c r="CY9" s="1083"/>
      <c r="CZ9" s="1083"/>
      <c r="DA9" s="1083"/>
      <c r="DB9" s="1083"/>
      <c r="DC9" s="1083"/>
      <c r="DD9" s="1083"/>
      <c r="DE9" s="1083"/>
    </row>
    <row r="10" spans="1:109" s="78" customFormat="1" ht="13" x14ac:dyDescent="0.2">
      <c r="A10" s="1083"/>
      <c r="B10" s="1083"/>
      <c r="C10" s="1083"/>
      <c r="D10" s="1083"/>
      <c r="E10" s="1083"/>
      <c r="F10" s="1083"/>
      <c r="G10" s="1083"/>
      <c r="H10" s="1083"/>
      <c r="I10" s="1083"/>
      <c r="J10" s="1083"/>
      <c r="K10" s="1083"/>
      <c r="L10" s="1083"/>
      <c r="M10" s="1083"/>
      <c r="N10" s="1083"/>
      <c r="O10" s="1083"/>
      <c r="P10" s="1083"/>
      <c r="Q10" s="1083"/>
      <c r="R10" s="1083"/>
      <c r="S10" s="1083"/>
      <c r="T10" s="1083"/>
      <c r="U10" s="1083"/>
      <c r="V10" s="1083"/>
      <c r="W10" s="1083"/>
      <c r="X10" s="1083"/>
      <c r="Y10" s="1083"/>
      <c r="Z10" s="1083"/>
      <c r="AA10" s="1083"/>
      <c r="AB10" s="1083"/>
      <c r="AC10" s="1083"/>
      <c r="AD10" s="1083"/>
      <c r="AE10" s="1083"/>
      <c r="AF10" s="1083"/>
      <c r="AG10" s="1083"/>
      <c r="AH10" s="1083"/>
      <c r="AI10" s="1083"/>
      <c r="AJ10" s="1083"/>
      <c r="AK10" s="1083"/>
      <c r="AL10" s="1083"/>
      <c r="AM10" s="1083"/>
      <c r="AN10" s="1083"/>
      <c r="AO10" s="1083"/>
      <c r="AP10" s="1083"/>
      <c r="AQ10" s="1083"/>
      <c r="AR10" s="1083"/>
      <c r="AS10" s="1083"/>
      <c r="AT10" s="1083"/>
      <c r="AU10" s="1083"/>
      <c r="AV10" s="1083"/>
      <c r="AW10" s="1083"/>
      <c r="AX10" s="1083"/>
      <c r="AY10" s="1083"/>
      <c r="AZ10" s="1083"/>
      <c r="BA10" s="1083"/>
      <c r="BB10" s="1083"/>
      <c r="BC10" s="1083"/>
      <c r="BD10" s="1083"/>
      <c r="BE10" s="1083"/>
      <c r="BF10" s="1083"/>
      <c r="BG10" s="1083"/>
      <c r="BH10" s="1083"/>
      <c r="BI10" s="1083"/>
      <c r="BJ10" s="1083"/>
      <c r="BK10" s="1083"/>
      <c r="BL10" s="1083"/>
      <c r="BM10" s="1083"/>
      <c r="BN10" s="1083"/>
      <c r="BO10" s="1083"/>
      <c r="BP10" s="1083"/>
      <c r="BQ10" s="1083"/>
      <c r="BR10" s="1083"/>
      <c r="BS10" s="1083"/>
      <c r="BT10" s="1083"/>
      <c r="BU10" s="1083"/>
      <c r="BV10" s="1083"/>
      <c r="BW10" s="1083"/>
      <c r="BX10" s="1083"/>
      <c r="BY10" s="1083"/>
      <c r="BZ10" s="1083"/>
      <c r="CA10" s="1083"/>
      <c r="CB10" s="1083"/>
      <c r="CC10" s="1083"/>
      <c r="CD10" s="1083"/>
      <c r="CE10" s="1083"/>
      <c r="CF10" s="1083"/>
      <c r="CG10" s="1083"/>
      <c r="CH10" s="1083"/>
      <c r="CI10" s="1083"/>
      <c r="CJ10" s="1083"/>
      <c r="CK10" s="1083"/>
      <c r="CL10" s="1083"/>
      <c r="CM10" s="1083"/>
      <c r="CN10" s="1083"/>
      <c r="CO10" s="1083"/>
      <c r="CP10" s="1083"/>
      <c r="CQ10" s="1083"/>
      <c r="CR10" s="1083"/>
      <c r="CS10" s="1083"/>
      <c r="CT10" s="1083"/>
      <c r="CU10" s="1083"/>
      <c r="CV10" s="1083"/>
      <c r="CW10" s="1083"/>
      <c r="CX10" s="1083"/>
      <c r="CY10" s="1083"/>
      <c r="CZ10" s="1083"/>
      <c r="DA10" s="1083"/>
      <c r="DB10" s="1083"/>
      <c r="DC10" s="1083"/>
      <c r="DD10" s="1083"/>
      <c r="DE10" s="1083"/>
    </row>
    <row r="11" spans="1:109" s="78" customFormat="1" ht="13" x14ac:dyDescent="0.2">
      <c r="A11" s="1083"/>
      <c r="B11" s="1083"/>
      <c r="C11" s="1083"/>
      <c r="D11" s="1083"/>
      <c r="E11" s="1083"/>
      <c r="F11" s="1083"/>
      <c r="G11" s="1083"/>
      <c r="H11" s="1083"/>
      <c r="I11" s="1083"/>
      <c r="J11" s="1083"/>
      <c r="K11" s="1083"/>
      <c r="L11" s="1083"/>
      <c r="M11" s="1083"/>
      <c r="N11" s="1083"/>
      <c r="O11" s="1083"/>
      <c r="P11" s="1083"/>
      <c r="Q11" s="1083"/>
      <c r="R11" s="1083"/>
      <c r="S11" s="1083"/>
      <c r="T11" s="1083"/>
      <c r="U11" s="1083"/>
      <c r="V11" s="1083"/>
      <c r="W11" s="1083"/>
      <c r="X11" s="1083"/>
      <c r="Y11" s="1083"/>
      <c r="Z11" s="1083"/>
      <c r="AA11" s="1083"/>
      <c r="AB11" s="1083"/>
      <c r="AC11" s="1083"/>
      <c r="AD11" s="1083"/>
      <c r="AE11" s="1083"/>
      <c r="AF11" s="1083"/>
      <c r="AG11" s="1083"/>
      <c r="AH11" s="1083"/>
      <c r="AI11" s="1083"/>
      <c r="AJ11" s="1083"/>
      <c r="AK11" s="1083"/>
      <c r="AL11" s="1083"/>
      <c r="AM11" s="1083"/>
      <c r="AN11" s="1083"/>
      <c r="AO11" s="1083"/>
      <c r="AP11" s="1083"/>
      <c r="AQ11" s="1083"/>
      <c r="AR11" s="1083"/>
      <c r="AS11" s="1083"/>
      <c r="AT11" s="1083"/>
      <c r="AU11" s="1083"/>
      <c r="AV11" s="1083"/>
      <c r="AW11" s="1083"/>
      <c r="AX11" s="1083"/>
      <c r="AY11" s="1083"/>
      <c r="AZ11" s="1083"/>
      <c r="BA11" s="1083"/>
      <c r="BB11" s="1083"/>
      <c r="BC11" s="1083"/>
      <c r="BD11" s="1083"/>
      <c r="BE11" s="1083"/>
      <c r="BF11" s="1083"/>
      <c r="BG11" s="1083"/>
      <c r="BH11" s="1083"/>
      <c r="BI11" s="1083"/>
      <c r="BJ11" s="1083"/>
      <c r="BK11" s="1083"/>
      <c r="BL11" s="1083"/>
      <c r="BM11" s="1083"/>
      <c r="BN11" s="1083"/>
      <c r="BO11" s="1083"/>
      <c r="BP11" s="1083"/>
      <c r="BQ11" s="1083"/>
      <c r="BR11" s="1083"/>
      <c r="BS11" s="1083"/>
      <c r="BT11" s="1083"/>
      <c r="BU11" s="1083"/>
      <c r="BV11" s="1083"/>
      <c r="BW11" s="1083"/>
      <c r="BX11" s="1083"/>
      <c r="BY11" s="1083"/>
      <c r="BZ11" s="1083"/>
      <c r="CA11" s="1083"/>
      <c r="CB11" s="1083"/>
      <c r="CC11" s="1083"/>
      <c r="CD11" s="1083"/>
      <c r="CE11" s="1083"/>
      <c r="CF11" s="1083"/>
      <c r="CG11" s="1083"/>
      <c r="CH11" s="1083"/>
      <c r="CI11" s="1083"/>
      <c r="CJ11" s="1083"/>
      <c r="CK11" s="1083"/>
      <c r="CL11" s="1083"/>
      <c r="CM11" s="1083"/>
      <c r="CN11" s="1083"/>
      <c r="CO11" s="1083"/>
      <c r="CP11" s="1083"/>
      <c r="CQ11" s="1083"/>
      <c r="CR11" s="1083"/>
      <c r="CS11" s="1083"/>
      <c r="CT11" s="1083"/>
      <c r="CU11" s="1083"/>
      <c r="CV11" s="1083"/>
      <c r="CW11" s="1083"/>
      <c r="CX11" s="1083"/>
      <c r="CY11" s="1083"/>
      <c r="CZ11" s="1083"/>
      <c r="DA11" s="1083"/>
      <c r="DB11" s="1083"/>
      <c r="DC11" s="1083"/>
      <c r="DD11" s="1083"/>
      <c r="DE11" s="1083"/>
    </row>
    <row r="12" spans="1:109" s="78" customFormat="1" ht="13" x14ac:dyDescent="0.2">
      <c r="A12" s="1083"/>
      <c r="B12" s="1083"/>
      <c r="C12" s="1083"/>
      <c r="D12" s="1083"/>
      <c r="E12" s="1083"/>
      <c r="F12" s="1083"/>
      <c r="G12" s="1083"/>
      <c r="H12" s="1083"/>
      <c r="I12" s="1083"/>
      <c r="J12" s="1083"/>
      <c r="K12" s="1083"/>
      <c r="L12" s="1083"/>
      <c r="M12" s="1083"/>
      <c r="N12" s="1083"/>
      <c r="O12" s="1083"/>
      <c r="P12" s="1083"/>
      <c r="Q12" s="1083"/>
      <c r="R12" s="1083"/>
      <c r="S12" s="1083"/>
      <c r="T12" s="1083"/>
      <c r="U12" s="1083"/>
      <c r="V12" s="1083"/>
      <c r="W12" s="1083"/>
      <c r="X12" s="1083"/>
      <c r="Y12" s="1083"/>
      <c r="Z12" s="1083"/>
      <c r="AA12" s="1083"/>
      <c r="AB12" s="1083"/>
      <c r="AC12" s="1083"/>
      <c r="AD12" s="1083"/>
      <c r="AE12" s="1083"/>
      <c r="AF12" s="1083"/>
      <c r="AG12" s="1083"/>
      <c r="AH12" s="1083"/>
      <c r="AI12" s="1083"/>
      <c r="AJ12" s="1083"/>
      <c r="AK12" s="1083"/>
      <c r="AL12" s="1083"/>
      <c r="AM12" s="1083"/>
      <c r="AN12" s="1083"/>
      <c r="AO12" s="1083"/>
      <c r="AP12" s="1083"/>
      <c r="AQ12" s="1083"/>
      <c r="AR12" s="1083"/>
      <c r="AS12" s="1083"/>
      <c r="AT12" s="1083"/>
      <c r="AU12" s="1083"/>
      <c r="AV12" s="1083"/>
      <c r="AW12" s="1083"/>
      <c r="AX12" s="1083"/>
      <c r="AY12" s="1083"/>
      <c r="AZ12" s="1083"/>
      <c r="BA12" s="1083"/>
      <c r="BB12" s="1083"/>
      <c r="BC12" s="1083"/>
      <c r="BD12" s="1083"/>
      <c r="BE12" s="1083"/>
      <c r="BF12" s="1083"/>
      <c r="BG12" s="1083"/>
      <c r="BH12" s="1083"/>
      <c r="BI12" s="1083"/>
      <c r="BJ12" s="1083"/>
      <c r="BK12" s="1083"/>
      <c r="BL12" s="1083"/>
      <c r="BM12" s="1083"/>
      <c r="BN12" s="1083"/>
      <c r="BO12" s="1083"/>
      <c r="BP12" s="1083"/>
      <c r="BQ12" s="1083"/>
      <c r="BR12" s="1083"/>
      <c r="BS12" s="1083"/>
      <c r="BT12" s="1083"/>
      <c r="BU12" s="1083"/>
      <c r="BV12" s="1083"/>
      <c r="BW12" s="1083"/>
      <c r="BX12" s="1083"/>
      <c r="BY12" s="1083"/>
      <c r="BZ12" s="1083"/>
      <c r="CA12" s="1083"/>
      <c r="CB12" s="1083"/>
      <c r="CC12" s="1083"/>
      <c r="CD12" s="1083"/>
      <c r="CE12" s="1083"/>
      <c r="CF12" s="1083"/>
      <c r="CG12" s="1083"/>
      <c r="CH12" s="1083"/>
      <c r="CI12" s="1083"/>
      <c r="CJ12" s="1083"/>
      <c r="CK12" s="1083"/>
      <c r="CL12" s="1083"/>
      <c r="CM12" s="1083"/>
      <c r="CN12" s="1083"/>
      <c r="CO12" s="1083"/>
      <c r="CP12" s="1083"/>
      <c r="CQ12" s="1083"/>
      <c r="CR12" s="1083"/>
      <c r="CS12" s="1083"/>
      <c r="CT12" s="1083"/>
      <c r="CU12" s="1083"/>
      <c r="CV12" s="1083"/>
      <c r="CW12" s="1083"/>
      <c r="CX12" s="1083"/>
      <c r="CY12" s="1083"/>
      <c r="CZ12" s="1083"/>
      <c r="DA12" s="1083"/>
      <c r="DB12" s="1083"/>
      <c r="DC12" s="1083"/>
      <c r="DD12" s="1083"/>
      <c r="DE12" s="1083"/>
    </row>
    <row r="13" spans="1:109" s="78" customFormat="1" ht="13" x14ac:dyDescent="0.2">
      <c r="A13" s="1083"/>
      <c r="B13" s="1083"/>
      <c r="C13" s="1083"/>
      <c r="D13" s="1083"/>
      <c r="E13" s="1083"/>
      <c r="F13" s="1083"/>
      <c r="G13" s="1083"/>
      <c r="H13" s="1083"/>
      <c r="I13" s="1083"/>
      <c r="J13" s="1083"/>
      <c r="K13" s="1083"/>
      <c r="L13" s="1083"/>
      <c r="M13" s="1083"/>
      <c r="N13" s="1083"/>
      <c r="O13" s="1083"/>
      <c r="P13" s="1083"/>
      <c r="Q13" s="1083"/>
      <c r="R13" s="1083"/>
      <c r="S13" s="1083"/>
      <c r="T13" s="1083"/>
      <c r="U13" s="1083"/>
      <c r="V13" s="1083"/>
      <c r="W13" s="1083"/>
      <c r="X13" s="1083"/>
      <c r="Y13" s="1083"/>
      <c r="Z13" s="1083"/>
      <c r="AA13" s="1083"/>
      <c r="AB13" s="1083"/>
      <c r="AC13" s="1083"/>
      <c r="AD13" s="1083"/>
      <c r="AE13" s="1083"/>
      <c r="AF13" s="1083"/>
      <c r="AG13" s="1083"/>
      <c r="AH13" s="1083"/>
      <c r="AI13" s="1083"/>
      <c r="AJ13" s="1083"/>
      <c r="AK13" s="1083"/>
      <c r="AL13" s="1083"/>
      <c r="AM13" s="1083"/>
      <c r="AN13" s="1083"/>
      <c r="AO13" s="1083"/>
      <c r="AP13" s="1083"/>
      <c r="AQ13" s="1083"/>
      <c r="AR13" s="1083"/>
      <c r="AS13" s="1083"/>
      <c r="AT13" s="1083"/>
      <c r="AU13" s="1083"/>
      <c r="AV13" s="1083"/>
      <c r="AW13" s="1083"/>
      <c r="AX13" s="1083"/>
      <c r="AY13" s="1083"/>
      <c r="AZ13" s="1083"/>
      <c r="BA13" s="1083"/>
      <c r="BB13" s="1083"/>
      <c r="BC13" s="1083"/>
      <c r="BD13" s="1083"/>
      <c r="BE13" s="1083"/>
      <c r="BF13" s="1083"/>
      <c r="BG13" s="1083"/>
      <c r="BH13" s="1083"/>
      <c r="BI13" s="1083"/>
      <c r="BJ13" s="1083"/>
      <c r="BK13" s="1083"/>
      <c r="BL13" s="1083"/>
      <c r="BM13" s="1083"/>
      <c r="BN13" s="1083"/>
      <c r="BO13" s="1083"/>
      <c r="BP13" s="1083"/>
      <c r="BQ13" s="1083"/>
      <c r="BR13" s="1083"/>
      <c r="BS13" s="1083"/>
      <c r="BT13" s="1083"/>
      <c r="BU13" s="1083"/>
      <c r="BV13" s="1083"/>
      <c r="BW13" s="1083"/>
      <c r="BX13" s="1083"/>
      <c r="BY13" s="1083"/>
      <c r="BZ13" s="1083"/>
      <c r="CA13" s="1083"/>
      <c r="CB13" s="1083"/>
      <c r="CC13" s="1083"/>
      <c r="CD13" s="1083"/>
      <c r="CE13" s="1083"/>
      <c r="CF13" s="1083"/>
      <c r="CG13" s="1083"/>
      <c r="CH13" s="1083"/>
      <c r="CI13" s="1083"/>
      <c r="CJ13" s="1083"/>
      <c r="CK13" s="1083"/>
      <c r="CL13" s="1083"/>
      <c r="CM13" s="1083"/>
      <c r="CN13" s="1083"/>
      <c r="CO13" s="1083"/>
      <c r="CP13" s="1083"/>
      <c r="CQ13" s="1083"/>
      <c r="CR13" s="1083"/>
      <c r="CS13" s="1083"/>
      <c r="CT13" s="1083"/>
      <c r="CU13" s="1083"/>
      <c r="CV13" s="1083"/>
      <c r="CW13" s="1083"/>
      <c r="CX13" s="1083"/>
      <c r="CY13" s="1083"/>
      <c r="CZ13" s="1083"/>
      <c r="DA13" s="1083"/>
      <c r="DB13" s="1083"/>
      <c r="DC13" s="1083"/>
      <c r="DD13" s="1083"/>
      <c r="DE13" s="1083"/>
    </row>
    <row r="14" spans="1:109" s="78" customFormat="1" ht="13" x14ac:dyDescent="0.2">
      <c r="A14" s="1083"/>
      <c r="B14" s="1083"/>
      <c r="C14" s="1083"/>
      <c r="D14" s="1083"/>
      <c r="E14" s="1083"/>
      <c r="F14" s="1083"/>
      <c r="G14" s="1083"/>
      <c r="H14" s="1083"/>
      <c r="I14" s="1083"/>
      <c r="J14" s="1083"/>
      <c r="K14" s="1083"/>
      <c r="L14" s="1083"/>
      <c r="M14" s="1083"/>
      <c r="N14" s="1083"/>
      <c r="O14" s="1083"/>
      <c r="P14" s="1083"/>
      <c r="Q14" s="1083"/>
      <c r="R14" s="1083"/>
      <c r="S14" s="1083"/>
      <c r="T14" s="1083"/>
      <c r="U14" s="1083"/>
      <c r="V14" s="1083"/>
      <c r="W14" s="1083"/>
      <c r="X14" s="1083"/>
      <c r="Y14" s="1083"/>
      <c r="Z14" s="1083"/>
      <c r="AA14" s="1083"/>
      <c r="AB14" s="1083"/>
      <c r="AC14" s="1083"/>
      <c r="AD14" s="1083"/>
      <c r="AE14" s="1083"/>
      <c r="AF14" s="1083"/>
      <c r="AG14" s="1083"/>
      <c r="AH14" s="1083"/>
      <c r="AI14" s="1083"/>
      <c r="AJ14" s="1083"/>
      <c r="AK14" s="1083"/>
      <c r="AL14" s="1083"/>
      <c r="AM14" s="1083"/>
      <c r="AN14" s="1083"/>
      <c r="AO14" s="1083"/>
      <c r="AP14" s="1083"/>
      <c r="AQ14" s="1083"/>
      <c r="AR14" s="1083"/>
      <c r="AS14" s="1083"/>
      <c r="AT14" s="1083"/>
      <c r="AU14" s="1083"/>
      <c r="AV14" s="1083"/>
      <c r="AW14" s="1083"/>
      <c r="AX14" s="1083"/>
      <c r="AY14" s="1083"/>
      <c r="AZ14" s="1083"/>
      <c r="BA14" s="1083"/>
      <c r="BB14" s="1083"/>
      <c r="BC14" s="1083"/>
      <c r="BD14" s="1083"/>
      <c r="BE14" s="1083"/>
      <c r="BF14" s="1083"/>
      <c r="BG14" s="1083"/>
      <c r="BH14" s="1083"/>
      <c r="BI14" s="1083"/>
      <c r="BJ14" s="1083"/>
      <c r="BK14" s="1083"/>
      <c r="BL14" s="1083"/>
      <c r="BM14" s="1083"/>
      <c r="BN14" s="1083"/>
      <c r="BO14" s="1083"/>
      <c r="BP14" s="1083"/>
      <c r="BQ14" s="1083"/>
      <c r="BR14" s="1083"/>
      <c r="BS14" s="1083"/>
      <c r="BT14" s="1083"/>
      <c r="BU14" s="1083"/>
      <c r="BV14" s="1083"/>
      <c r="BW14" s="1083"/>
      <c r="BX14" s="1083"/>
      <c r="BY14" s="1083"/>
      <c r="BZ14" s="1083"/>
      <c r="CA14" s="1083"/>
      <c r="CB14" s="1083"/>
      <c r="CC14" s="1083"/>
      <c r="CD14" s="1083"/>
      <c r="CE14" s="1083"/>
      <c r="CF14" s="1083"/>
      <c r="CG14" s="1083"/>
      <c r="CH14" s="1083"/>
      <c r="CI14" s="1083"/>
      <c r="CJ14" s="1083"/>
      <c r="CK14" s="1083"/>
      <c r="CL14" s="1083"/>
      <c r="CM14" s="1083"/>
      <c r="CN14" s="1083"/>
      <c r="CO14" s="1083"/>
      <c r="CP14" s="1083"/>
      <c r="CQ14" s="1083"/>
      <c r="CR14" s="1083"/>
      <c r="CS14" s="1083"/>
      <c r="CT14" s="1083"/>
      <c r="CU14" s="1083"/>
      <c r="CV14" s="1083"/>
      <c r="CW14" s="1083"/>
      <c r="CX14" s="1083"/>
      <c r="CY14" s="1083"/>
      <c r="CZ14" s="1083"/>
      <c r="DA14" s="1083"/>
      <c r="DB14" s="1083"/>
      <c r="DC14" s="1083"/>
      <c r="DD14" s="1083"/>
      <c r="DE14" s="1083"/>
    </row>
    <row r="15" spans="1:109" s="78" customFormat="1" ht="13" x14ac:dyDescent="0.2">
      <c r="A15" s="90"/>
      <c r="B15" s="1083"/>
      <c r="C15" s="1083"/>
      <c r="D15" s="1083"/>
      <c r="E15" s="1083"/>
      <c r="F15" s="1083"/>
      <c r="G15" s="1083"/>
      <c r="H15" s="1083"/>
      <c r="I15" s="1083"/>
      <c r="J15" s="1083"/>
      <c r="K15" s="1083"/>
      <c r="L15" s="1083"/>
      <c r="M15" s="1083"/>
      <c r="N15" s="1083"/>
      <c r="O15" s="1083"/>
      <c r="P15" s="1083"/>
      <c r="Q15" s="1083"/>
      <c r="R15" s="1083"/>
      <c r="S15" s="1083"/>
      <c r="T15" s="1083"/>
      <c r="U15" s="1083"/>
      <c r="V15" s="1083"/>
      <c r="W15" s="1083"/>
      <c r="X15" s="1083"/>
      <c r="Y15" s="1083"/>
      <c r="Z15" s="1083"/>
      <c r="AA15" s="1083"/>
      <c r="AB15" s="1083"/>
      <c r="AC15" s="1083"/>
      <c r="AD15" s="1083"/>
      <c r="AE15" s="1083"/>
      <c r="AF15" s="1083"/>
      <c r="AG15" s="1083"/>
      <c r="AH15" s="1083"/>
      <c r="AI15" s="1083"/>
      <c r="AJ15" s="1083"/>
      <c r="AK15" s="1083"/>
      <c r="AL15" s="1083"/>
      <c r="AM15" s="1083"/>
      <c r="AN15" s="1083"/>
      <c r="AO15" s="1083"/>
      <c r="AP15" s="1083"/>
      <c r="AQ15" s="1083"/>
      <c r="AR15" s="1083"/>
      <c r="AS15" s="1083"/>
      <c r="AT15" s="1083"/>
      <c r="AU15" s="1083"/>
      <c r="AV15" s="1083"/>
      <c r="AW15" s="1083"/>
      <c r="AX15" s="1083"/>
      <c r="AY15" s="1083"/>
      <c r="AZ15" s="1083"/>
      <c r="BA15" s="1083"/>
      <c r="BB15" s="1083"/>
      <c r="BC15" s="1083"/>
      <c r="BD15" s="1083"/>
      <c r="BE15" s="1083"/>
      <c r="BF15" s="1083"/>
      <c r="BG15" s="1083"/>
      <c r="BH15" s="1083"/>
      <c r="BI15" s="1083"/>
      <c r="BJ15" s="1083"/>
      <c r="BK15" s="1083"/>
      <c r="BL15" s="1083"/>
      <c r="BM15" s="1083"/>
      <c r="BN15" s="1083"/>
      <c r="BO15" s="1083"/>
      <c r="BP15" s="1083"/>
      <c r="BQ15" s="1083"/>
      <c r="BR15" s="1083"/>
      <c r="BS15" s="1083"/>
      <c r="BT15" s="1083"/>
      <c r="BU15" s="1083"/>
      <c r="BV15" s="1083"/>
      <c r="BW15" s="1083"/>
      <c r="BX15" s="1083"/>
      <c r="BY15" s="1083"/>
      <c r="BZ15" s="1083"/>
      <c r="CA15" s="1083"/>
      <c r="CB15" s="1083"/>
      <c r="CC15" s="1083"/>
      <c r="CD15" s="1083"/>
      <c r="CE15" s="1083"/>
      <c r="CF15" s="1083"/>
      <c r="CG15" s="1083"/>
      <c r="CH15" s="1083"/>
      <c r="CI15" s="1083"/>
      <c r="CJ15" s="1083"/>
      <c r="CK15" s="1083"/>
      <c r="CL15" s="1083"/>
      <c r="CM15" s="1083"/>
      <c r="CN15" s="1083"/>
      <c r="CO15" s="1083"/>
      <c r="CP15" s="1083"/>
      <c r="CQ15" s="1083"/>
      <c r="CR15" s="1083"/>
      <c r="CS15" s="1083"/>
      <c r="CT15" s="1083"/>
      <c r="CU15" s="1083"/>
      <c r="CV15" s="1083"/>
      <c r="CW15" s="1083"/>
      <c r="CX15" s="1083"/>
      <c r="CY15" s="1083"/>
      <c r="CZ15" s="1083"/>
      <c r="DA15" s="1083"/>
      <c r="DB15" s="1083"/>
      <c r="DC15" s="1083"/>
      <c r="DD15" s="1083"/>
      <c r="DE15" s="1083"/>
    </row>
    <row r="16" spans="1:109" s="78" customFormat="1" ht="13" x14ac:dyDescent="0.2">
      <c r="A16" s="90"/>
      <c r="B16" s="1083"/>
      <c r="C16" s="1083"/>
      <c r="D16" s="1083"/>
      <c r="E16" s="1083"/>
      <c r="F16" s="1083"/>
      <c r="G16" s="1083"/>
      <c r="H16" s="1083"/>
      <c r="I16" s="1083"/>
      <c r="J16" s="1083"/>
      <c r="K16" s="1083"/>
      <c r="L16" s="1083"/>
      <c r="M16" s="1083"/>
      <c r="N16" s="1083"/>
      <c r="O16" s="1083"/>
      <c r="P16" s="1083"/>
      <c r="Q16" s="1083"/>
      <c r="R16" s="1083"/>
      <c r="S16" s="1083"/>
      <c r="T16" s="1083"/>
      <c r="U16" s="1083"/>
      <c r="V16" s="1083"/>
      <c r="W16" s="1083"/>
      <c r="X16" s="1083"/>
      <c r="Y16" s="1083"/>
      <c r="Z16" s="1083"/>
      <c r="AA16" s="1083"/>
      <c r="AB16" s="1083"/>
      <c r="AC16" s="1083"/>
      <c r="AD16" s="1083"/>
      <c r="AE16" s="1083"/>
      <c r="AF16" s="1083"/>
      <c r="AG16" s="1083"/>
      <c r="AH16" s="1083"/>
      <c r="AI16" s="1083"/>
      <c r="AJ16" s="1083"/>
      <c r="AK16" s="1083"/>
      <c r="AL16" s="1083"/>
      <c r="AM16" s="1083"/>
      <c r="AN16" s="1083"/>
      <c r="AO16" s="1083"/>
      <c r="AP16" s="1083"/>
      <c r="AQ16" s="1083"/>
      <c r="AR16" s="1083"/>
      <c r="AS16" s="1083"/>
      <c r="AT16" s="1083"/>
      <c r="AU16" s="1083"/>
      <c r="AV16" s="1083"/>
      <c r="AW16" s="1083"/>
      <c r="AX16" s="1083"/>
      <c r="AY16" s="1083"/>
      <c r="AZ16" s="1083"/>
      <c r="BA16" s="1083"/>
      <c r="BB16" s="1083"/>
      <c r="BC16" s="1083"/>
      <c r="BD16" s="1083"/>
      <c r="BE16" s="1083"/>
      <c r="BF16" s="1083"/>
      <c r="BG16" s="1083"/>
      <c r="BH16" s="1083"/>
      <c r="BI16" s="1083"/>
      <c r="BJ16" s="1083"/>
      <c r="BK16" s="1083"/>
      <c r="BL16" s="1083"/>
      <c r="BM16" s="1083"/>
      <c r="BN16" s="1083"/>
      <c r="BO16" s="1083"/>
      <c r="BP16" s="1083"/>
      <c r="BQ16" s="1083"/>
      <c r="BR16" s="1083"/>
      <c r="BS16" s="1083"/>
      <c r="BT16" s="1083"/>
      <c r="BU16" s="1083"/>
      <c r="BV16" s="1083"/>
      <c r="BW16" s="1083"/>
      <c r="BX16" s="1083"/>
      <c r="BY16" s="1083"/>
      <c r="BZ16" s="1083"/>
      <c r="CA16" s="1083"/>
      <c r="CB16" s="1083"/>
      <c r="CC16" s="1083"/>
      <c r="CD16" s="1083"/>
      <c r="CE16" s="1083"/>
      <c r="CF16" s="1083"/>
      <c r="CG16" s="1083"/>
      <c r="CH16" s="1083"/>
      <c r="CI16" s="1083"/>
      <c r="CJ16" s="1083"/>
      <c r="CK16" s="1083"/>
      <c r="CL16" s="1083"/>
      <c r="CM16" s="1083"/>
      <c r="CN16" s="1083"/>
      <c r="CO16" s="1083"/>
      <c r="CP16" s="1083"/>
      <c r="CQ16" s="1083"/>
      <c r="CR16" s="1083"/>
      <c r="CS16" s="1083"/>
      <c r="CT16" s="1083"/>
      <c r="CU16" s="1083"/>
      <c r="CV16" s="1083"/>
      <c r="CW16" s="1083"/>
      <c r="CX16" s="1083"/>
      <c r="CY16" s="1083"/>
      <c r="CZ16" s="1083"/>
      <c r="DA16" s="1083"/>
      <c r="DB16" s="1083"/>
      <c r="DC16" s="1083"/>
      <c r="DD16" s="1083"/>
      <c r="DE16" s="1083"/>
    </row>
    <row r="17" spans="1:109" s="78" customFormat="1" ht="13" x14ac:dyDescent="0.2">
      <c r="A17" s="90"/>
      <c r="B17" s="1083"/>
      <c r="C17" s="1083"/>
      <c r="D17" s="1083"/>
      <c r="E17" s="1083"/>
      <c r="F17" s="1083"/>
      <c r="G17" s="1083"/>
      <c r="H17" s="1083"/>
      <c r="I17" s="1083"/>
      <c r="J17" s="1083"/>
      <c r="K17" s="1083"/>
      <c r="L17" s="1083"/>
      <c r="M17" s="1083"/>
      <c r="N17" s="1083"/>
      <c r="O17" s="1083"/>
      <c r="P17" s="1083"/>
      <c r="Q17" s="1083"/>
      <c r="R17" s="1083"/>
      <c r="S17" s="1083"/>
      <c r="T17" s="1083"/>
      <c r="U17" s="1083"/>
      <c r="V17" s="1083"/>
      <c r="W17" s="1083"/>
      <c r="X17" s="1083"/>
      <c r="Y17" s="1083"/>
      <c r="Z17" s="1083"/>
      <c r="AA17" s="1083"/>
      <c r="AB17" s="1083"/>
      <c r="AC17" s="1083"/>
      <c r="AD17" s="1083"/>
      <c r="AE17" s="1083"/>
      <c r="AF17" s="1083"/>
      <c r="AG17" s="1083"/>
      <c r="AH17" s="1083"/>
      <c r="AI17" s="1083"/>
      <c r="AJ17" s="1083"/>
      <c r="AK17" s="1083"/>
      <c r="AL17" s="1083"/>
      <c r="AM17" s="1083"/>
      <c r="AN17" s="1083"/>
      <c r="AO17" s="1083"/>
      <c r="AP17" s="1083"/>
      <c r="AQ17" s="1083"/>
      <c r="AR17" s="1083"/>
      <c r="AS17" s="1083"/>
      <c r="AT17" s="1083"/>
      <c r="AU17" s="1083"/>
      <c r="AV17" s="1083"/>
      <c r="AW17" s="1083"/>
      <c r="AX17" s="1083"/>
      <c r="AY17" s="1083"/>
      <c r="AZ17" s="1083"/>
      <c r="BA17" s="1083"/>
      <c r="BB17" s="1083"/>
      <c r="BC17" s="1083"/>
      <c r="BD17" s="1083"/>
      <c r="BE17" s="1083"/>
      <c r="BF17" s="1083"/>
      <c r="BG17" s="1083"/>
      <c r="BH17" s="1083"/>
      <c r="BI17" s="1083"/>
      <c r="BJ17" s="1083"/>
      <c r="BK17" s="1083"/>
      <c r="BL17" s="1083"/>
      <c r="BM17" s="1083"/>
      <c r="BN17" s="1083"/>
      <c r="BO17" s="1083"/>
      <c r="BP17" s="1083"/>
      <c r="BQ17" s="1083"/>
      <c r="BR17" s="1083"/>
      <c r="BS17" s="1083"/>
      <c r="BT17" s="1083"/>
      <c r="BU17" s="1083"/>
      <c r="BV17" s="1083"/>
      <c r="BW17" s="1083"/>
      <c r="BX17" s="1083"/>
      <c r="BY17" s="1083"/>
      <c r="BZ17" s="1083"/>
      <c r="CA17" s="1083"/>
      <c r="CB17" s="1083"/>
      <c r="CC17" s="1083"/>
      <c r="CD17" s="1083"/>
      <c r="CE17" s="1083"/>
      <c r="CF17" s="1083"/>
      <c r="CG17" s="1083"/>
      <c r="CH17" s="1083"/>
      <c r="CI17" s="1083"/>
      <c r="CJ17" s="1083"/>
      <c r="CK17" s="1083"/>
      <c r="CL17" s="1083"/>
      <c r="CM17" s="1083"/>
      <c r="CN17" s="1083"/>
      <c r="CO17" s="1083"/>
      <c r="CP17" s="1083"/>
      <c r="CQ17" s="1083"/>
      <c r="CR17" s="1083"/>
      <c r="CS17" s="1083"/>
      <c r="CT17" s="1083"/>
      <c r="CU17" s="1083"/>
      <c r="CV17" s="1083"/>
      <c r="CW17" s="1083"/>
      <c r="CX17" s="1083"/>
      <c r="CY17" s="1083"/>
      <c r="CZ17" s="1083"/>
      <c r="DA17" s="1083"/>
      <c r="DB17" s="1083"/>
      <c r="DC17" s="1083"/>
      <c r="DD17" s="1083"/>
      <c r="DE17" s="1083"/>
    </row>
    <row r="18" spans="1:109" s="78" customFormat="1" ht="13" x14ac:dyDescent="0.2">
      <c r="A18" s="90"/>
      <c r="B18" s="1083"/>
      <c r="C18" s="1083"/>
      <c r="D18" s="1083"/>
      <c r="E18" s="1083"/>
      <c r="F18" s="1083"/>
      <c r="G18" s="1083"/>
      <c r="H18" s="1083"/>
      <c r="I18" s="1083"/>
      <c r="J18" s="1083"/>
      <c r="K18" s="1083"/>
      <c r="L18" s="1083"/>
      <c r="M18" s="1083"/>
      <c r="N18" s="1083"/>
      <c r="O18" s="1083"/>
      <c r="P18" s="1083"/>
      <c r="Q18" s="1083"/>
      <c r="R18" s="1083"/>
      <c r="S18" s="1083"/>
      <c r="T18" s="1083"/>
      <c r="U18" s="1083"/>
      <c r="V18" s="1083"/>
      <c r="W18" s="1083"/>
      <c r="X18" s="1083"/>
      <c r="Y18" s="1083"/>
      <c r="Z18" s="1083"/>
      <c r="AA18" s="1083"/>
      <c r="AB18" s="1083"/>
      <c r="AC18" s="1083"/>
      <c r="AD18" s="1083"/>
      <c r="AE18" s="1083"/>
      <c r="AF18" s="1083"/>
      <c r="AG18" s="1083"/>
      <c r="AH18" s="1083"/>
      <c r="AI18" s="1083"/>
      <c r="AJ18" s="1083"/>
      <c r="AK18" s="1083"/>
      <c r="AL18" s="1083"/>
      <c r="AM18" s="1083"/>
      <c r="AN18" s="1083"/>
      <c r="AO18" s="1083"/>
      <c r="AP18" s="1083"/>
      <c r="AQ18" s="1083"/>
      <c r="AR18" s="1083"/>
      <c r="AS18" s="1083"/>
      <c r="AT18" s="1083"/>
      <c r="AU18" s="1083"/>
      <c r="AV18" s="1083"/>
      <c r="AW18" s="1083"/>
      <c r="AX18" s="1083"/>
      <c r="AY18" s="1083"/>
      <c r="AZ18" s="1083"/>
      <c r="BA18" s="1083"/>
      <c r="BB18" s="1083"/>
      <c r="BC18" s="1083"/>
      <c r="BD18" s="1083"/>
      <c r="BE18" s="1083"/>
      <c r="BF18" s="1083"/>
      <c r="BG18" s="1083"/>
      <c r="BH18" s="1083"/>
      <c r="BI18" s="1083"/>
      <c r="BJ18" s="1083"/>
      <c r="BK18" s="1083"/>
      <c r="BL18" s="1083"/>
      <c r="BM18" s="1083"/>
      <c r="BN18" s="1083"/>
      <c r="BO18" s="1083"/>
      <c r="BP18" s="1083"/>
      <c r="BQ18" s="1083"/>
      <c r="BR18" s="1083"/>
      <c r="BS18" s="1083"/>
      <c r="BT18" s="1083"/>
      <c r="BU18" s="1083"/>
      <c r="BV18" s="1083"/>
      <c r="BW18" s="1083"/>
      <c r="BX18" s="1083"/>
      <c r="BY18" s="1083"/>
      <c r="BZ18" s="1083"/>
      <c r="CA18" s="1083"/>
      <c r="CB18" s="1083"/>
      <c r="CC18" s="1083"/>
      <c r="CD18" s="1083"/>
      <c r="CE18" s="1083"/>
      <c r="CF18" s="1083"/>
      <c r="CG18" s="1083"/>
      <c r="CH18" s="1083"/>
      <c r="CI18" s="1083"/>
      <c r="CJ18" s="1083"/>
      <c r="CK18" s="1083"/>
      <c r="CL18" s="1083"/>
      <c r="CM18" s="1083"/>
      <c r="CN18" s="1083"/>
      <c r="CO18" s="1083"/>
      <c r="CP18" s="1083"/>
      <c r="CQ18" s="1083"/>
      <c r="CR18" s="1083"/>
      <c r="CS18" s="1083"/>
      <c r="CT18" s="1083"/>
      <c r="CU18" s="1083"/>
      <c r="CV18" s="1083"/>
      <c r="CW18" s="1083"/>
      <c r="CX18" s="1083"/>
      <c r="CY18" s="1083"/>
      <c r="CZ18" s="1083"/>
      <c r="DA18" s="1083"/>
      <c r="DB18" s="1083"/>
      <c r="DC18" s="1083"/>
      <c r="DD18" s="1083"/>
      <c r="DE18" s="1083"/>
    </row>
    <row r="19" spans="1:109" ht="13" x14ac:dyDescent="0.2">
      <c r="DD19" s="90"/>
      <c r="DE19" s="90"/>
    </row>
    <row r="20" spans="1:109" ht="13" x14ac:dyDescent="0.2">
      <c r="DD20" s="90"/>
      <c r="DE20" s="90"/>
    </row>
    <row r="21" spans="1:109" ht="17.25" customHeight="1" x14ac:dyDescent="0.2">
      <c r="B21" s="1084"/>
      <c r="C21" s="86"/>
      <c r="D21" s="86"/>
      <c r="E21" s="86"/>
      <c r="F21" s="86"/>
      <c r="G21" s="86"/>
      <c r="H21" s="86"/>
      <c r="I21" s="86"/>
      <c r="J21" s="86"/>
      <c r="K21" s="86"/>
      <c r="L21" s="86"/>
      <c r="M21" s="86"/>
      <c r="N21" s="108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085"/>
      <c r="AU21" s="86"/>
      <c r="AV21" s="86"/>
      <c r="AW21" s="86"/>
      <c r="AX21" s="86"/>
      <c r="AY21" s="86"/>
      <c r="AZ21" s="86"/>
      <c r="BA21" s="86"/>
      <c r="BB21" s="86"/>
      <c r="BC21" s="86"/>
      <c r="BD21" s="86"/>
      <c r="BE21" s="86"/>
      <c r="BF21" s="1085"/>
      <c r="BG21" s="86"/>
      <c r="BH21" s="86"/>
      <c r="BI21" s="86"/>
      <c r="BJ21" s="86"/>
      <c r="BK21" s="86"/>
      <c r="BL21" s="86"/>
      <c r="BM21" s="86"/>
      <c r="BN21" s="86"/>
      <c r="BO21" s="86"/>
      <c r="BP21" s="86"/>
      <c r="BQ21" s="86"/>
      <c r="BR21" s="1085"/>
      <c r="BS21" s="86"/>
      <c r="BT21" s="86"/>
      <c r="BU21" s="86"/>
      <c r="BV21" s="86"/>
      <c r="BW21" s="86"/>
      <c r="BX21" s="86"/>
      <c r="BY21" s="86"/>
      <c r="BZ21" s="86"/>
      <c r="CA21" s="86"/>
      <c r="CB21" s="86"/>
      <c r="CC21" s="86"/>
      <c r="CD21" s="1085"/>
      <c r="CE21" s="86"/>
      <c r="CF21" s="86"/>
      <c r="CG21" s="86"/>
      <c r="CH21" s="86"/>
      <c r="CI21" s="86"/>
      <c r="CJ21" s="86"/>
      <c r="CK21" s="86"/>
      <c r="CL21" s="86"/>
      <c r="CM21" s="86"/>
      <c r="CN21" s="86"/>
      <c r="CO21" s="86"/>
      <c r="CP21" s="1085"/>
      <c r="CQ21" s="86"/>
      <c r="CR21" s="86"/>
      <c r="CS21" s="86"/>
      <c r="CT21" s="86"/>
      <c r="CU21" s="86"/>
      <c r="CV21" s="86"/>
      <c r="CW21" s="86"/>
      <c r="CX21" s="86"/>
      <c r="CY21" s="86"/>
      <c r="CZ21" s="86"/>
      <c r="DA21" s="86"/>
      <c r="DB21" s="108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086"/>
      <c r="DD40" s="1086"/>
      <c r="DE40" s="90"/>
    </row>
    <row r="41" spans="2:109" ht="16.5" x14ac:dyDescent="0.2">
      <c r="B41" s="82" t="s">
        <v>552</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087"/>
      <c r="I42" s="1088"/>
      <c r="J42" s="1088"/>
      <c r="K42" s="1088"/>
      <c r="AM42" s="1087"/>
      <c r="AN42" s="1087" t="s">
        <v>553</v>
      </c>
      <c r="AP42" s="1088"/>
      <c r="AQ42" s="1088"/>
      <c r="AR42" s="1088"/>
      <c r="AY42" s="1087"/>
      <c r="BA42" s="1088"/>
      <c r="BB42" s="1088"/>
      <c r="BC42" s="1088"/>
      <c r="BK42" s="1087"/>
      <c r="BM42" s="1088"/>
      <c r="BN42" s="1088"/>
      <c r="BO42" s="1088"/>
      <c r="BW42" s="1087"/>
      <c r="BY42" s="1088"/>
      <c r="BZ42" s="1088"/>
      <c r="CA42" s="1088"/>
      <c r="CI42" s="1087"/>
      <c r="CK42" s="1088"/>
      <c r="CL42" s="1088"/>
      <c r="CM42" s="1088"/>
      <c r="CU42" s="1087"/>
      <c r="CW42" s="1088"/>
      <c r="CX42" s="1088"/>
      <c r="CY42" s="1088"/>
    </row>
    <row r="43" spans="2:109" ht="13.5" customHeight="1" x14ac:dyDescent="0.2">
      <c r="B43" s="80"/>
      <c r="AN43" s="1089" t="s">
        <v>554</v>
      </c>
      <c r="AO43" s="1090"/>
      <c r="AP43" s="1090"/>
      <c r="AQ43" s="1090"/>
      <c r="AR43" s="1090"/>
      <c r="AS43" s="1090"/>
      <c r="AT43" s="1090"/>
      <c r="AU43" s="1090"/>
      <c r="AV43" s="1090"/>
      <c r="AW43" s="1090"/>
      <c r="AX43" s="1090"/>
      <c r="AY43" s="1090"/>
      <c r="AZ43" s="1090"/>
      <c r="BA43" s="1090"/>
      <c r="BB43" s="1090"/>
      <c r="BC43" s="1090"/>
      <c r="BD43" s="1090"/>
      <c r="BE43" s="1090"/>
      <c r="BF43" s="1090"/>
      <c r="BG43" s="1090"/>
      <c r="BH43" s="1090"/>
      <c r="BI43" s="1090"/>
      <c r="BJ43" s="1090"/>
      <c r="BK43" s="1090"/>
      <c r="BL43" s="1090"/>
      <c r="BM43" s="1090"/>
      <c r="BN43" s="1090"/>
      <c r="BO43" s="1090"/>
      <c r="BP43" s="1090"/>
      <c r="BQ43" s="1090"/>
      <c r="BR43" s="1090"/>
      <c r="BS43" s="1090"/>
      <c r="BT43" s="1090"/>
      <c r="BU43" s="1090"/>
      <c r="BV43" s="1090"/>
      <c r="BW43" s="1090"/>
      <c r="BX43" s="1090"/>
      <c r="BY43" s="1090"/>
      <c r="BZ43" s="1090"/>
      <c r="CA43" s="1090"/>
      <c r="CB43" s="1090"/>
      <c r="CC43" s="1090"/>
      <c r="CD43" s="1090"/>
      <c r="CE43" s="1090"/>
      <c r="CF43" s="1090"/>
      <c r="CG43" s="1090"/>
      <c r="CH43" s="1090"/>
      <c r="CI43" s="1090"/>
      <c r="CJ43" s="1090"/>
      <c r="CK43" s="1090"/>
      <c r="CL43" s="1090"/>
      <c r="CM43" s="1090"/>
      <c r="CN43" s="1090"/>
      <c r="CO43" s="1090"/>
      <c r="CP43" s="1090"/>
      <c r="CQ43" s="1090"/>
      <c r="CR43" s="1090"/>
      <c r="CS43" s="1090"/>
      <c r="CT43" s="1090"/>
      <c r="CU43" s="1090"/>
      <c r="CV43" s="1090"/>
      <c r="CW43" s="1090"/>
      <c r="CX43" s="1090"/>
      <c r="CY43" s="1090"/>
      <c r="CZ43" s="1090"/>
      <c r="DA43" s="1090"/>
      <c r="DB43" s="1090"/>
      <c r="DC43" s="1091"/>
    </row>
    <row r="44" spans="2:109" ht="13" x14ac:dyDescent="0.2">
      <c r="B44" s="80"/>
      <c r="AN44" s="1092"/>
      <c r="AO44" s="1093"/>
      <c r="AP44" s="1093"/>
      <c r="AQ44" s="1093"/>
      <c r="AR44" s="1093"/>
      <c r="AS44" s="1093"/>
      <c r="AT44" s="1093"/>
      <c r="AU44" s="1093"/>
      <c r="AV44" s="1093"/>
      <c r="AW44" s="1093"/>
      <c r="AX44" s="1093"/>
      <c r="AY44" s="1093"/>
      <c r="AZ44" s="1093"/>
      <c r="BA44" s="1093"/>
      <c r="BB44" s="1093"/>
      <c r="BC44" s="1093"/>
      <c r="BD44" s="1093"/>
      <c r="BE44" s="1093"/>
      <c r="BF44" s="1093"/>
      <c r="BG44" s="1093"/>
      <c r="BH44" s="1093"/>
      <c r="BI44" s="1093"/>
      <c r="BJ44" s="1093"/>
      <c r="BK44" s="1093"/>
      <c r="BL44" s="1093"/>
      <c r="BM44" s="1093"/>
      <c r="BN44" s="1093"/>
      <c r="BO44" s="1093"/>
      <c r="BP44" s="1093"/>
      <c r="BQ44" s="1093"/>
      <c r="BR44" s="1093"/>
      <c r="BS44" s="1093"/>
      <c r="BT44" s="1093"/>
      <c r="BU44" s="1093"/>
      <c r="BV44" s="1093"/>
      <c r="BW44" s="1093"/>
      <c r="BX44" s="1093"/>
      <c r="BY44" s="1093"/>
      <c r="BZ44" s="1093"/>
      <c r="CA44" s="1093"/>
      <c r="CB44" s="1093"/>
      <c r="CC44" s="1093"/>
      <c r="CD44" s="1093"/>
      <c r="CE44" s="1093"/>
      <c r="CF44" s="1093"/>
      <c r="CG44" s="1093"/>
      <c r="CH44" s="1093"/>
      <c r="CI44" s="1093"/>
      <c r="CJ44" s="1093"/>
      <c r="CK44" s="1093"/>
      <c r="CL44" s="1093"/>
      <c r="CM44" s="1093"/>
      <c r="CN44" s="1093"/>
      <c r="CO44" s="1093"/>
      <c r="CP44" s="1093"/>
      <c r="CQ44" s="1093"/>
      <c r="CR44" s="1093"/>
      <c r="CS44" s="1093"/>
      <c r="CT44" s="1093"/>
      <c r="CU44" s="1093"/>
      <c r="CV44" s="1093"/>
      <c r="CW44" s="1093"/>
      <c r="CX44" s="1093"/>
      <c r="CY44" s="1093"/>
      <c r="CZ44" s="1093"/>
      <c r="DA44" s="1093"/>
      <c r="DB44" s="1093"/>
      <c r="DC44" s="1094"/>
    </row>
    <row r="45" spans="2:109" ht="13" x14ac:dyDescent="0.2">
      <c r="B45" s="80"/>
      <c r="AN45" s="1092"/>
      <c r="AO45" s="1093"/>
      <c r="AP45" s="1093"/>
      <c r="AQ45" s="1093"/>
      <c r="AR45" s="1093"/>
      <c r="AS45" s="1093"/>
      <c r="AT45" s="1093"/>
      <c r="AU45" s="1093"/>
      <c r="AV45" s="1093"/>
      <c r="AW45" s="1093"/>
      <c r="AX45" s="1093"/>
      <c r="AY45" s="1093"/>
      <c r="AZ45" s="1093"/>
      <c r="BA45" s="1093"/>
      <c r="BB45" s="1093"/>
      <c r="BC45" s="1093"/>
      <c r="BD45" s="1093"/>
      <c r="BE45" s="1093"/>
      <c r="BF45" s="1093"/>
      <c r="BG45" s="1093"/>
      <c r="BH45" s="1093"/>
      <c r="BI45" s="1093"/>
      <c r="BJ45" s="1093"/>
      <c r="BK45" s="1093"/>
      <c r="BL45" s="1093"/>
      <c r="BM45" s="1093"/>
      <c r="BN45" s="1093"/>
      <c r="BO45" s="1093"/>
      <c r="BP45" s="1093"/>
      <c r="BQ45" s="1093"/>
      <c r="BR45" s="1093"/>
      <c r="BS45" s="1093"/>
      <c r="BT45" s="1093"/>
      <c r="BU45" s="1093"/>
      <c r="BV45" s="1093"/>
      <c r="BW45" s="1093"/>
      <c r="BX45" s="1093"/>
      <c r="BY45" s="1093"/>
      <c r="BZ45" s="1093"/>
      <c r="CA45" s="1093"/>
      <c r="CB45" s="1093"/>
      <c r="CC45" s="1093"/>
      <c r="CD45" s="1093"/>
      <c r="CE45" s="1093"/>
      <c r="CF45" s="1093"/>
      <c r="CG45" s="1093"/>
      <c r="CH45" s="1093"/>
      <c r="CI45" s="1093"/>
      <c r="CJ45" s="1093"/>
      <c r="CK45" s="1093"/>
      <c r="CL45" s="1093"/>
      <c r="CM45" s="1093"/>
      <c r="CN45" s="1093"/>
      <c r="CO45" s="1093"/>
      <c r="CP45" s="1093"/>
      <c r="CQ45" s="1093"/>
      <c r="CR45" s="1093"/>
      <c r="CS45" s="1093"/>
      <c r="CT45" s="1093"/>
      <c r="CU45" s="1093"/>
      <c r="CV45" s="1093"/>
      <c r="CW45" s="1093"/>
      <c r="CX45" s="1093"/>
      <c r="CY45" s="1093"/>
      <c r="CZ45" s="1093"/>
      <c r="DA45" s="1093"/>
      <c r="DB45" s="1093"/>
      <c r="DC45" s="1094"/>
    </row>
    <row r="46" spans="2:109" ht="13" x14ac:dyDescent="0.2">
      <c r="B46" s="80"/>
      <c r="AN46" s="1092"/>
      <c r="AO46" s="1093"/>
      <c r="AP46" s="1093"/>
      <c r="AQ46" s="1093"/>
      <c r="AR46" s="1093"/>
      <c r="AS46" s="1093"/>
      <c r="AT46" s="1093"/>
      <c r="AU46" s="1093"/>
      <c r="AV46" s="1093"/>
      <c r="AW46" s="1093"/>
      <c r="AX46" s="1093"/>
      <c r="AY46" s="1093"/>
      <c r="AZ46" s="1093"/>
      <c r="BA46" s="1093"/>
      <c r="BB46" s="1093"/>
      <c r="BC46" s="1093"/>
      <c r="BD46" s="1093"/>
      <c r="BE46" s="1093"/>
      <c r="BF46" s="1093"/>
      <c r="BG46" s="1093"/>
      <c r="BH46" s="1093"/>
      <c r="BI46" s="1093"/>
      <c r="BJ46" s="1093"/>
      <c r="BK46" s="1093"/>
      <c r="BL46" s="1093"/>
      <c r="BM46" s="1093"/>
      <c r="BN46" s="1093"/>
      <c r="BO46" s="1093"/>
      <c r="BP46" s="1093"/>
      <c r="BQ46" s="1093"/>
      <c r="BR46" s="1093"/>
      <c r="BS46" s="1093"/>
      <c r="BT46" s="1093"/>
      <c r="BU46" s="1093"/>
      <c r="BV46" s="1093"/>
      <c r="BW46" s="1093"/>
      <c r="BX46" s="1093"/>
      <c r="BY46" s="1093"/>
      <c r="BZ46" s="1093"/>
      <c r="CA46" s="1093"/>
      <c r="CB46" s="1093"/>
      <c r="CC46" s="1093"/>
      <c r="CD46" s="1093"/>
      <c r="CE46" s="1093"/>
      <c r="CF46" s="1093"/>
      <c r="CG46" s="1093"/>
      <c r="CH46" s="1093"/>
      <c r="CI46" s="1093"/>
      <c r="CJ46" s="1093"/>
      <c r="CK46" s="1093"/>
      <c r="CL46" s="1093"/>
      <c r="CM46" s="1093"/>
      <c r="CN46" s="1093"/>
      <c r="CO46" s="1093"/>
      <c r="CP46" s="1093"/>
      <c r="CQ46" s="1093"/>
      <c r="CR46" s="1093"/>
      <c r="CS46" s="1093"/>
      <c r="CT46" s="1093"/>
      <c r="CU46" s="1093"/>
      <c r="CV46" s="1093"/>
      <c r="CW46" s="1093"/>
      <c r="CX46" s="1093"/>
      <c r="CY46" s="1093"/>
      <c r="CZ46" s="1093"/>
      <c r="DA46" s="1093"/>
      <c r="DB46" s="1093"/>
      <c r="DC46" s="1094"/>
    </row>
    <row r="47" spans="2:109" ht="13" x14ac:dyDescent="0.2">
      <c r="B47" s="80"/>
      <c r="AN47" s="1095"/>
      <c r="AO47" s="1096"/>
      <c r="AP47" s="1096"/>
      <c r="AQ47" s="1096"/>
      <c r="AR47" s="1096"/>
      <c r="AS47" s="1096"/>
      <c r="AT47" s="1096"/>
      <c r="AU47" s="1096"/>
      <c r="AV47" s="1096"/>
      <c r="AW47" s="1096"/>
      <c r="AX47" s="1096"/>
      <c r="AY47" s="1096"/>
      <c r="AZ47" s="1096"/>
      <c r="BA47" s="1096"/>
      <c r="BB47" s="1096"/>
      <c r="BC47" s="1096"/>
      <c r="BD47" s="1096"/>
      <c r="BE47" s="1096"/>
      <c r="BF47" s="1096"/>
      <c r="BG47" s="1096"/>
      <c r="BH47" s="1096"/>
      <c r="BI47" s="1096"/>
      <c r="BJ47" s="1096"/>
      <c r="BK47" s="1096"/>
      <c r="BL47" s="1096"/>
      <c r="BM47" s="1096"/>
      <c r="BN47" s="1096"/>
      <c r="BO47" s="1096"/>
      <c r="BP47" s="1096"/>
      <c r="BQ47" s="1096"/>
      <c r="BR47" s="1096"/>
      <c r="BS47" s="1096"/>
      <c r="BT47" s="1096"/>
      <c r="BU47" s="1096"/>
      <c r="BV47" s="1096"/>
      <c r="BW47" s="1096"/>
      <c r="BX47" s="1096"/>
      <c r="BY47" s="1096"/>
      <c r="BZ47" s="1096"/>
      <c r="CA47" s="1096"/>
      <c r="CB47" s="1096"/>
      <c r="CC47" s="1096"/>
      <c r="CD47" s="1096"/>
      <c r="CE47" s="1096"/>
      <c r="CF47" s="1096"/>
      <c r="CG47" s="1096"/>
      <c r="CH47" s="1096"/>
      <c r="CI47" s="1096"/>
      <c r="CJ47" s="1096"/>
      <c r="CK47" s="1096"/>
      <c r="CL47" s="1096"/>
      <c r="CM47" s="1096"/>
      <c r="CN47" s="1096"/>
      <c r="CO47" s="1096"/>
      <c r="CP47" s="1096"/>
      <c r="CQ47" s="1096"/>
      <c r="CR47" s="1096"/>
      <c r="CS47" s="1096"/>
      <c r="CT47" s="1096"/>
      <c r="CU47" s="1096"/>
      <c r="CV47" s="1096"/>
      <c r="CW47" s="1096"/>
      <c r="CX47" s="1096"/>
      <c r="CY47" s="1096"/>
      <c r="CZ47" s="1096"/>
      <c r="DA47" s="1096"/>
      <c r="DB47" s="1096"/>
      <c r="DC47" s="1097"/>
    </row>
    <row r="48" spans="2:109" ht="13" x14ac:dyDescent="0.2">
      <c r="B48" s="80"/>
      <c r="H48" s="1098"/>
      <c r="I48" s="1098"/>
      <c r="J48" s="1098"/>
      <c r="AN48" s="1098"/>
      <c r="AO48" s="1098"/>
      <c r="AP48" s="1098"/>
      <c r="AZ48" s="1098"/>
      <c r="BA48" s="1098"/>
      <c r="BB48" s="1098"/>
      <c r="BL48" s="1098"/>
      <c r="BM48" s="1098"/>
      <c r="BN48" s="1098"/>
      <c r="BX48" s="1098"/>
      <c r="BY48" s="1098"/>
      <c r="BZ48" s="1098"/>
      <c r="CJ48" s="1098"/>
      <c r="CK48" s="1098"/>
      <c r="CL48" s="1098"/>
      <c r="CV48" s="1098"/>
      <c r="CW48" s="1098"/>
      <c r="CX48" s="1098"/>
    </row>
    <row r="49" spans="1:109" ht="13" x14ac:dyDescent="0.2">
      <c r="B49" s="80"/>
      <c r="AN49" s="90" t="s">
        <v>555</v>
      </c>
    </row>
    <row r="50" spans="1:109" ht="13" x14ac:dyDescent="0.2">
      <c r="B50" s="80"/>
      <c r="G50" s="1099"/>
      <c r="H50" s="1099"/>
      <c r="I50" s="1099"/>
      <c r="J50" s="1099"/>
      <c r="K50" s="1100"/>
      <c r="L50" s="1100"/>
      <c r="M50" s="1101"/>
      <c r="N50" s="1101"/>
      <c r="AN50" s="1102"/>
      <c r="AO50" s="1103"/>
      <c r="AP50" s="1103"/>
      <c r="AQ50" s="1103"/>
      <c r="AR50" s="1103"/>
      <c r="AS50" s="1103"/>
      <c r="AT50" s="1103"/>
      <c r="AU50" s="1103"/>
      <c r="AV50" s="1103"/>
      <c r="AW50" s="1103"/>
      <c r="AX50" s="1103"/>
      <c r="AY50" s="1103"/>
      <c r="AZ50" s="1103"/>
      <c r="BA50" s="1103"/>
      <c r="BB50" s="1103"/>
      <c r="BC50" s="1103"/>
      <c r="BD50" s="1103"/>
      <c r="BE50" s="1103"/>
      <c r="BF50" s="1103"/>
      <c r="BG50" s="1103"/>
      <c r="BH50" s="1103"/>
      <c r="BI50" s="1103"/>
      <c r="BJ50" s="1103"/>
      <c r="BK50" s="1103"/>
      <c r="BL50" s="1103"/>
      <c r="BM50" s="1103"/>
      <c r="BN50" s="1103"/>
      <c r="BO50" s="1104"/>
      <c r="BP50" s="1105" t="s">
        <v>536</v>
      </c>
      <c r="BQ50" s="1105"/>
      <c r="BR50" s="1105"/>
      <c r="BS50" s="1105"/>
      <c r="BT50" s="1105"/>
      <c r="BU50" s="1105"/>
      <c r="BV50" s="1105"/>
      <c r="BW50" s="1105"/>
      <c r="BX50" s="1105" t="s">
        <v>537</v>
      </c>
      <c r="BY50" s="1105"/>
      <c r="BZ50" s="1105"/>
      <c r="CA50" s="1105"/>
      <c r="CB50" s="1105"/>
      <c r="CC50" s="1105"/>
      <c r="CD50" s="1105"/>
      <c r="CE50" s="1105"/>
      <c r="CF50" s="1105" t="s">
        <v>538</v>
      </c>
      <c r="CG50" s="1105"/>
      <c r="CH50" s="1105"/>
      <c r="CI50" s="1105"/>
      <c r="CJ50" s="1105"/>
      <c r="CK50" s="1105"/>
      <c r="CL50" s="1105"/>
      <c r="CM50" s="1105"/>
      <c r="CN50" s="1105" t="s">
        <v>258</v>
      </c>
      <c r="CO50" s="1105"/>
      <c r="CP50" s="1105"/>
      <c r="CQ50" s="1105"/>
      <c r="CR50" s="1105"/>
      <c r="CS50" s="1105"/>
      <c r="CT50" s="1105"/>
      <c r="CU50" s="1105"/>
      <c r="CV50" s="1105" t="s">
        <v>539</v>
      </c>
      <c r="CW50" s="1105"/>
      <c r="CX50" s="1105"/>
      <c r="CY50" s="1105"/>
      <c r="CZ50" s="1105"/>
      <c r="DA50" s="1105"/>
      <c r="DB50" s="1105"/>
      <c r="DC50" s="1105"/>
    </row>
    <row r="51" spans="1:109" ht="13.5" customHeight="1" x14ac:dyDescent="0.2">
      <c r="B51" s="80"/>
      <c r="G51" s="1106"/>
      <c r="H51" s="1106"/>
      <c r="I51" s="1107"/>
      <c r="J51" s="1107"/>
      <c r="K51" s="1108"/>
      <c r="L51" s="1108"/>
      <c r="M51" s="1108"/>
      <c r="N51" s="1108"/>
      <c r="AM51" s="1098"/>
      <c r="AN51" s="1109" t="s">
        <v>556</v>
      </c>
      <c r="AO51" s="1109"/>
      <c r="AP51" s="1109"/>
      <c r="AQ51" s="1109"/>
      <c r="AR51" s="1109"/>
      <c r="AS51" s="1109"/>
      <c r="AT51" s="1109"/>
      <c r="AU51" s="1109"/>
      <c r="AV51" s="1109"/>
      <c r="AW51" s="1109"/>
      <c r="AX51" s="1109"/>
      <c r="AY51" s="1109"/>
      <c r="AZ51" s="1109"/>
      <c r="BA51" s="1109"/>
      <c r="BB51" s="1109" t="s">
        <v>557</v>
      </c>
      <c r="BC51" s="1109"/>
      <c r="BD51" s="1109"/>
      <c r="BE51" s="1109"/>
      <c r="BF51" s="1109"/>
      <c r="BG51" s="1109"/>
      <c r="BH51" s="1109"/>
      <c r="BI51" s="1109"/>
      <c r="BJ51" s="1109"/>
      <c r="BK51" s="1109"/>
      <c r="BL51" s="1109"/>
      <c r="BM51" s="1109"/>
      <c r="BN51" s="1109"/>
      <c r="BO51" s="1109"/>
      <c r="BP51" s="1110">
        <v>40.200000000000003</v>
      </c>
      <c r="BQ51" s="1110"/>
      <c r="BR51" s="1110"/>
      <c r="BS51" s="1110"/>
      <c r="BT51" s="1110"/>
      <c r="BU51" s="1110"/>
      <c r="BV51" s="1110"/>
      <c r="BW51" s="1110"/>
      <c r="BX51" s="1110">
        <v>33.6</v>
      </c>
      <c r="BY51" s="1110"/>
      <c r="BZ51" s="1110"/>
      <c r="CA51" s="1110"/>
      <c r="CB51" s="1110"/>
      <c r="CC51" s="1110"/>
      <c r="CD51" s="1110"/>
      <c r="CE51" s="1110"/>
      <c r="CF51" s="1110">
        <v>29.5</v>
      </c>
      <c r="CG51" s="1110"/>
      <c r="CH51" s="1110"/>
      <c r="CI51" s="1110"/>
      <c r="CJ51" s="1110"/>
      <c r="CK51" s="1110"/>
      <c r="CL51" s="1110"/>
      <c r="CM51" s="1110"/>
      <c r="CN51" s="1110">
        <v>34.6</v>
      </c>
      <c r="CO51" s="1110"/>
      <c r="CP51" s="1110"/>
      <c r="CQ51" s="1110"/>
      <c r="CR51" s="1110"/>
      <c r="CS51" s="1110"/>
      <c r="CT51" s="1110"/>
      <c r="CU51" s="1110"/>
      <c r="CV51" s="1110">
        <v>41</v>
      </c>
      <c r="CW51" s="1110"/>
      <c r="CX51" s="1110"/>
      <c r="CY51" s="1110"/>
      <c r="CZ51" s="1110"/>
      <c r="DA51" s="1110"/>
      <c r="DB51" s="1110"/>
      <c r="DC51" s="1110"/>
    </row>
    <row r="52" spans="1:109" ht="13" x14ac:dyDescent="0.2">
      <c r="B52" s="80"/>
      <c r="G52" s="1106"/>
      <c r="H52" s="1106"/>
      <c r="I52" s="1107"/>
      <c r="J52" s="1107"/>
      <c r="K52" s="1108"/>
      <c r="L52" s="1108"/>
      <c r="M52" s="1108"/>
      <c r="N52" s="1108"/>
      <c r="AM52" s="1098"/>
      <c r="AN52" s="1109"/>
      <c r="AO52" s="1109"/>
      <c r="AP52" s="1109"/>
      <c r="AQ52" s="1109"/>
      <c r="AR52" s="1109"/>
      <c r="AS52" s="1109"/>
      <c r="AT52" s="1109"/>
      <c r="AU52" s="1109"/>
      <c r="AV52" s="1109"/>
      <c r="AW52" s="1109"/>
      <c r="AX52" s="1109"/>
      <c r="AY52" s="1109"/>
      <c r="AZ52" s="1109"/>
      <c r="BA52" s="1109"/>
      <c r="BB52" s="1109"/>
      <c r="BC52" s="1109"/>
      <c r="BD52" s="1109"/>
      <c r="BE52" s="1109"/>
      <c r="BF52" s="1109"/>
      <c r="BG52" s="1109"/>
      <c r="BH52" s="1109"/>
      <c r="BI52" s="1109"/>
      <c r="BJ52" s="1109"/>
      <c r="BK52" s="1109"/>
      <c r="BL52" s="1109"/>
      <c r="BM52" s="1109"/>
      <c r="BN52" s="1109"/>
      <c r="BO52" s="1109"/>
      <c r="BP52" s="1110"/>
      <c r="BQ52" s="1110"/>
      <c r="BR52" s="1110"/>
      <c r="BS52" s="1110"/>
      <c r="BT52" s="1110"/>
      <c r="BU52" s="1110"/>
      <c r="BV52" s="1110"/>
      <c r="BW52" s="1110"/>
      <c r="BX52" s="1110"/>
      <c r="BY52" s="1110"/>
      <c r="BZ52" s="1110"/>
      <c r="CA52" s="1110"/>
      <c r="CB52" s="1110"/>
      <c r="CC52" s="1110"/>
      <c r="CD52" s="1110"/>
      <c r="CE52" s="1110"/>
      <c r="CF52" s="1110"/>
      <c r="CG52" s="1110"/>
      <c r="CH52" s="1110"/>
      <c r="CI52" s="1110"/>
      <c r="CJ52" s="1110"/>
      <c r="CK52" s="1110"/>
      <c r="CL52" s="1110"/>
      <c r="CM52" s="1110"/>
      <c r="CN52" s="1110"/>
      <c r="CO52" s="1110"/>
      <c r="CP52" s="1110"/>
      <c r="CQ52" s="1110"/>
      <c r="CR52" s="1110"/>
      <c r="CS52" s="1110"/>
      <c r="CT52" s="1110"/>
      <c r="CU52" s="1110"/>
      <c r="CV52" s="1110"/>
      <c r="CW52" s="1110"/>
      <c r="CX52" s="1110"/>
      <c r="CY52" s="1110"/>
      <c r="CZ52" s="1110"/>
      <c r="DA52" s="1110"/>
      <c r="DB52" s="1110"/>
      <c r="DC52" s="1110"/>
    </row>
    <row r="53" spans="1:109" ht="13" x14ac:dyDescent="0.2">
      <c r="A53" s="1088"/>
      <c r="B53" s="80"/>
      <c r="G53" s="1106"/>
      <c r="H53" s="1106"/>
      <c r="I53" s="1099"/>
      <c r="J53" s="1099"/>
      <c r="K53" s="1108"/>
      <c r="L53" s="1108"/>
      <c r="M53" s="1108"/>
      <c r="N53" s="1108"/>
      <c r="AM53" s="1098"/>
      <c r="AN53" s="1109"/>
      <c r="AO53" s="1109"/>
      <c r="AP53" s="1109"/>
      <c r="AQ53" s="1109"/>
      <c r="AR53" s="1109"/>
      <c r="AS53" s="1109"/>
      <c r="AT53" s="1109"/>
      <c r="AU53" s="1109"/>
      <c r="AV53" s="1109"/>
      <c r="AW53" s="1109"/>
      <c r="AX53" s="1109"/>
      <c r="AY53" s="1109"/>
      <c r="AZ53" s="1109"/>
      <c r="BA53" s="1109"/>
      <c r="BB53" s="1109" t="s">
        <v>558</v>
      </c>
      <c r="BC53" s="1109"/>
      <c r="BD53" s="1109"/>
      <c r="BE53" s="1109"/>
      <c r="BF53" s="1109"/>
      <c r="BG53" s="1109"/>
      <c r="BH53" s="1109"/>
      <c r="BI53" s="1109"/>
      <c r="BJ53" s="1109"/>
      <c r="BK53" s="1109"/>
      <c r="BL53" s="1109"/>
      <c r="BM53" s="1109"/>
      <c r="BN53" s="1109"/>
      <c r="BO53" s="1109"/>
      <c r="BP53" s="1110">
        <v>57.8</v>
      </c>
      <c r="BQ53" s="1110"/>
      <c r="BR53" s="1110"/>
      <c r="BS53" s="1110"/>
      <c r="BT53" s="1110"/>
      <c r="BU53" s="1110"/>
      <c r="BV53" s="1110"/>
      <c r="BW53" s="1110"/>
      <c r="BX53" s="1110">
        <v>59.5</v>
      </c>
      <c r="BY53" s="1110"/>
      <c r="BZ53" s="1110"/>
      <c r="CA53" s="1110"/>
      <c r="CB53" s="1110"/>
      <c r="CC53" s="1110"/>
      <c r="CD53" s="1110"/>
      <c r="CE53" s="1110"/>
      <c r="CF53" s="1110">
        <v>61.3</v>
      </c>
      <c r="CG53" s="1110"/>
      <c r="CH53" s="1110"/>
      <c r="CI53" s="1110"/>
      <c r="CJ53" s="1110"/>
      <c r="CK53" s="1110"/>
      <c r="CL53" s="1110"/>
      <c r="CM53" s="1110"/>
      <c r="CN53" s="1110">
        <v>63.3</v>
      </c>
      <c r="CO53" s="1110"/>
      <c r="CP53" s="1110"/>
      <c r="CQ53" s="1110"/>
      <c r="CR53" s="1110"/>
      <c r="CS53" s="1110"/>
      <c r="CT53" s="1110"/>
      <c r="CU53" s="1110"/>
      <c r="CV53" s="1110">
        <v>61.4</v>
      </c>
      <c r="CW53" s="1110"/>
      <c r="CX53" s="1110"/>
      <c r="CY53" s="1110"/>
      <c r="CZ53" s="1110"/>
      <c r="DA53" s="1110"/>
      <c r="DB53" s="1110"/>
      <c r="DC53" s="1110"/>
    </row>
    <row r="54" spans="1:109" ht="13" x14ac:dyDescent="0.2">
      <c r="A54" s="1088"/>
      <c r="B54" s="80"/>
      <c r="G54" s="1106"/>
      <c r="H54" s="1106"/>
      <c r="I54" s="1099"/>
      <c r="J54" s="1099"/>
      <c r="K54" s="1108"/>
      <c r="L54" s="1108"/>
      <c r="M54" s="1108"/>
      <c r="N54" s="1108"/>
      <c r="AM54" s="1098"/>
      <c r="AN54" s="1109"/>
      <c r="AO54" s="1109"/>
      <c r="AP54" s="1109"/>
      <c r="AQ54" s="1109"/>
      <c r="AR54" s="1109"/>
      <c r="AS54" s="1109"/>
      <c r="AT54" s="1109"/>
      <c r="AU54" s="1109"/>
      <c r="AV54" s="1109"/>
      <c r="AW54" s="1109"/>
      <c r="AX54" s="1109"/>
      <c r="AY54" s="1109"/>
      <c r="AZ54" s="1109"/>
      <c r="BA54" s="1109"/>
      <c r="BB54" s="1109"/>
      <c r="BC54" s="1109"/>
      <c r="BD54" s="1109"/>
      <c r="BE54" s="1109"/>
      <c r="BF54" s="1109"/>
      <c r="BG54" s="1109"/>
      <c r="BH54" s="1109"/>
      <c r="BI54" s="1109"/>
      <c r="BJ54" s="1109"/>
      <c r="BK54" s="1109"/>
      <c r="BL54" s="1109"/>
      <c r="BM54" s="1109"/>
      <c r="BN54" s="1109"/>
      <c r="BO54" s="1109"/>
      <c r="BP54" s="1110"/>
      <c r="BQ54" s="1110"/>
      <c r="BR54" s="1110"/>
      <c r="BS54" s="1110"/>
      <c r="BT54" s="1110"/>
      <c r="BU54" s="1110"/>
      <c r="BV54" s="1110"/>
      <c r="BW54" s="1110"/>
      <c r="BX54" s="1110"/>
      <c r="BY54" s="1110"/>
      <c r="BZ54" s="1110"/>
      <c r="CA54" s="1110"/>
      <c r="CB54" s="1110"/>
      <c r="CC54" s="1110"/>
      <c r="CD54" s="1110"/>
      <c r="CE54" s="1110"/>
      <c r="CF54" s="1110"/>
      <c r="CG54" s="1110"/>
      <c r="CH54" s="1110"/>
      <c r="CI54" s="1110"/>
      <c r="CJ54" s="1110"/>
      <c r="CK54" s="1110"/>
      <c r="CL54" s="1110"/>
      <c r="CM54" s="1110"/>
      <c r="CN54" s="1110"/>
      <c r="CO54" s="1110"/>
      <c r="CP54" s="1110"/>
      <c r="CQ54" s="1110"/>
      <c r="CR54" s="1110"/>
      <c r="CS54" s="1110"/>
      <c r="CT54" s="1110"/>
      <c r="CU54" s="1110"/>
      <c r="CV54" s="1110"/>
      <c r="CW54" s="1110"/>
      <c r="CX54" s="1110"/>
      <c r="CY54" s="1110"/>
      <c r="CZ54" s="1110"/>
      <c r="DA54" s="1110"/>
      <c r="DB54" s="1110"/>
      <c r="DC54" s="1110"/>
    </row>
    <row r="55" spans="1:109" ht="13" x14ac:dyDescent="0.2">
      <c r="A55" s="1088"/>
      <c r="B55" s="80"/>
      <c r="G55" s="1099"/>
      <c r="H55" s="1099"/>
      <c r="I55" s="1099"/>
      <c r="J55" s="1099"/>
      <c r="K55" s="1108"/>
      <c r="L55" s="1108"/>
      <c r="M55" s="1108"/>
      <c r="N55" s="1108"/>
      <c r="AN55" s="1105" t="s">
        <v>559</v>
      </c>
      <c r="AO55" s="1105"/>
      <c r="AP55" s="1105"/>
      <c r="AQ55" s="1105"/>
      <c r="AR55" s="1105"/>
      <c r="AS55" s="1105"/>
      <c r="AT55" s="1105"/>
      <c r="AU55" s="1105"/>
      <c r="AV55" s="1105"/>
      <c r="AW55" s="1105"/>
      <c r="AX55" s="1105"/>
      <c r="AY55" s="1105"/>
      <c r="AZ55" s="1105"/>
      <c r="BA55" s="1105"/>
      <c r="BB55" s="1109" t="s">
        <v>557</v>
      </c>
      <c r="BC55" s="1109"/>
      <c r="BD55" s="1109"/>
      <c r="BE55" s="1109"/>
      <c r="BF55" s="1109"/>
      <c r="BG55" s="1109"/>
      <c r="BH55" s="1109"/>
      <c r="BI55" s="1109"/>
      <c r="BJ55" s="1109"/>
      <c r="BK55" s="1109"/>
      <c r="BL55" s="1109"/>
      <c r="BM55" s="1109"/>
      <c r="BN55" s="1109"/>
      <c r="BO55" s="1109"/>
      <c r="BP55" s="1110">
        <v>31.5</v>
      </c>
      <c r="BQ55" s="1110"/>
      <c r="BR55" s="1110"/>
      <c r="BS55" s="1110"/>
      <c r="BT55" s="1110"/>
      <c r="BU55" s="1110"/>
      <c r="BV55" s="1110"/>
      <c r="BW55" s="1110"/>
      <c r="BX55" s="1110">
        <v>23.4</v>
      </c>
      <c r="BY55" s="1110"/>
      <c r="BZ55" s="1110"/>
      <c r="CA55" s="1110"/>
      <c r="CB55" s="1110"/>
      <c r="CC55" s="1110"/>
      <c r="CD55" s="1110"/>
      <c r="CE55" s="1110"/>
      <c r="CF55" s="1110">
        <v>18.2</v>
      </c>
      <c r="CG55" s="1110"/>
      <c r="CH55" s="1110"/>
      <c r="CI55" s="1110"/>
      <c r="CJ55" s="1110"/>
      <c r="CK55" s="1110"/>
      <c r="CL55" s="1110"/>
      <c r="CM55" s="1110"/>
      <c r="CN55" s="1110">
        <v>17.100000000000001</v>
      </c>
      <c r="CO55" s="1110"/>
      <c r="CP55" s="1110"/>
      <c r="CQ55" s="1110"/>
      <c r="CR55" s="1110"/>
      <c r="CS55" s="1110"/>
      <c r="CT55" s="1110"/>
      <c r="CU55" s="1110"/>
      <c r="CV55" s="1110">
        <v>16.600000000000001</v>
      </c>
      <c r="CW55" s="1110"/>
      <c r="CX55" s="1110"/>
      <c r="CY55" s="1110"/>
      <c r="CZ55" s="1110"/>
      <c r="DA55" s="1110"/>
      <c r="DB55" s="1110"/>
      <c r="DC55" s="1110"/>
    </row>
    <row r="56" spans="1:109" ht="13" x14ac:dyDescent="0.2">
      <c r="A56" s="1088"/>
      <c r="B56" s="80"/>
      <c r="G56" s="1099"/>
      <c r="H56" s="1099"/>
      <c r="I56" s="1099"/>
      <c r="J56" s="1099"/>
      <c r="K56" s="1108"/>
      <c r="L56" s="1108"/>
      <c r="M56" s="1108"/>
      <c r="N56" s="1108"/>
      <c r="AN56" s="1105"/>
      <c r="AO56" s="1105"/>
      <c r="AP56" s="1105"/>
      <c r="AQ56" s="1105"/>
      <c r="AR56" s="1105"/>
      <c r="AS56" s="1105"/>
      <c r="AT56" s="1105"/>
      <c r="AU56" s="1105"/>
      <c r="AV56" s="1105"/>
      <c r="AW56" s="1105"/>
      <c r="AX56" s="1105"/>
      <c r="AY56" s="1105"/>
      <c r="AZ56" s="1105"/>
      <c r="BA56" s="1105"/>
      <c r="BB56" s="1109"/>
      <c r="BC56" s="1109"/>
      <c r="BD56" s="1109"/>
      <c r="BE56" s="1109"/>
      <c r="BF56" s="1109"/>
      <c r="BG56" s="1109"/>
      <c r="BH56" s="1109"/>
      <c r="BI56" s="1109"/>
      <c r="BJ56" s="1109"/>
      <c r="BK56" s="1109"/>
      <c r="BL56" s="1109"/>
      <c r="BM56" s="1109"/>
      <c r="BN56" s="1109"/>
      <c r="BO56" s="1109"/>
      <c r="BP56" s="1110"/>
      <c r="BQ56" s="1110"/>
      <c r="BR56" s="1110"/>
      <c r="BS56" s="1110"/>
      <c r="BT56" s="1110"/>
      <c r="BU56" s="1110"/>
      <c r="BV56" s="1110"/>
      <c r="BW56" s="1110"/>
      <c r="BX56" s="1110"/>
      <c r="BY56" s="1110"/>
      <c r="BZ56" s="1110"/>
      <c r="CA56" s="1110"/>
      <c r="CB56" s="1110"/>
      <c r="CC56" s="1110"/>
      <c r="CD56" s="1110"/>
      <c r="CE56" s="1110"/>
      <c r="CF56" s="1110"/>
      <c r="CG56" s="1110"/>
      <c r="CH56" s="1110"/>
      <c r="CI56" s="1110"/>
      <c r="CJ56" s="1110"/>
      <c r="CK56" s="1110"/>
      <c r="CL56" s="1110"/>
      <c r="CM56" s="1110"/>
      <c r="CN56" s="1110"/>
      <c r="CO56" s="1110"/>
      <c r="CP56" s="1110"/>
      <c r="CQ56" s="1110"/>
      <c r="CR56" s="1110"/>
      <c r="CS56" s="1110"/>
      <c r="CT56" s="1110"/>
      <c r="CU56" s="1110"/>
      <c r="CV56" s="1110"/>
      <c r="CW56" s="1110"/>
      <c r="CX56" s="1110"/>
      <c r="CY56" s="1110"/>
      <c r="CZ56" s="1110"/>
      <c r="DA56" s="1110"/>
      <c r="DB56" s="1110"/>
      <c r="DC56" s="1110"/>
    </row>
    <row r="57" spans="1:109" s="1088" customFormat="1" ht="13" x14ac:dyDescent="0.2">
      <c r="B57" s="1111"/>
      <c r="G57" s="1099"/>
      <c r="H57" s="1099"/>
      <c r="I57" s="1112"/>
      <c r="J57" s="1112"/>
      <c r="K57" s="1108"/>
      <c r="L57" s="1108"/>
      <c r="M57" s="1108"/>
      <c r="N57" s="1108"/>
      <c r="AM57" s="90"/>
      <c r="AN57" s="1105"/>
      <c r="AO57" s="1105"/>
      <c r="AP57" s="1105"/>
      <c r="AQ57" s="1105"/>
      <c r="AR57" s="1105"/>
      <c r="AS57" s="1105"/>
      <c r="AT57" s="1105"/>
      <c r="AU57" s="1105"/>
      <c r="AV57" s="1105"/>
      <c r="AW57" s="1105"/>
      <c r="AX57" s="1105"/>
      <c r="AY57" s="1105"/>
      <c r="AZ57" s="1105"/>
      <c r="BA57" s="1105"/>
      <c r="BB57" s="1109" t="s">
        <v>558</v>
      </c>
      <c r="BC57" s="1109"/>
      <c r="BD57" s="1109"/>
      <c r="BE57" s="1109"/>
      <c r="BF57" s="1109"/>
      <c r="BG57" s="1109"/>
      <c r="BH57" s="1109"/>
      <c r="BI57" s="1109"/>
      <c r="BJ57" s="1109"/>
      <c r="BK57" s="1109"/>
      <c r="BL57" s="1109"/>
      <c r="BM57" s="1109"/>
      <c r="BN57" s="1109"/>
      <c r="BO57" s="1109"/>
      <c r="BP57" s="1110">
        <v>62.9</v>
      </c>
      <c r="BQ57" s="1110"/>
      <c r="BR57" s="1110"/>
      <c r="BS57" s="1110"/>
      <c r="BT57" s="1110"/>
      <c r="BU57" s="1110"/>
      <c r="BV57" s="1110"/>
      <c r="BW57" s="1110"/>
      <c r="BX57" s="1110">
        <v>63.9</v>
      </c>
      <c r="BY57" s="1110"/>
      <c r="BZ57" s="1110"/>
      <c r="CA57" s="1110"/>
      <c r="CB57" s="1110"/>
      <c r="CC57" s="1110"/>
      <c r="CD57" s="1110"/>
      <c r="CE57" s="1110"/>
      <c r="CF57" s="1110">
        <v>64.900000000000006</v>
      </c>
      <c r="CG57" s="1110"/>
      <c r="CH57" s="1110"/>
      <c r="CI57" s="1110"/>
      <c r="CJ57" s="1110"/>
      <c r="CK57" s="1110"/>
      <c r="CL57" s="1110"/>
      <c r="CM57" s="1110"/>
      <c r="CN57" s="1110">
        <v>65.8</v>
      </c>
      <c r="CO57" s="1110"/>
      <c r="CP57" s="1110"/>
      <c r="CQ57" s="1110"/>
      <c r="CR57" s="1110"/>
      <c r="CS57" s="1110"/>
      <c r="CT57" s="1110"/>
      <c r="CU57" s="1110"/>
      <c r="CV57" s="1110">
        <v>66.7</v>
      </c>
      <c r="CW57" s="1110"/>
      <c r="CX57" s="1110"/>
      <c r="CY57" s="1110"/>
      <c r="CZ57" s="1110"/>
      <c r="DA57" s="1110"/>
      <c r="DB57" s="1110"/>
      <c r="DC57" s="1110"/>
      <c r="DD57" s="1113"/>
      <c r="DE57" s="1111"/>
    </row>
    <row r="58" spans="1:109" s="1088" customFormat="1" ht="13" x14ac:dyDescent="0.2">
      <c r="A58" s="90"/>
      <c r="B58" s="1111"/>
      <c r="G58" s="1099"/>
      <c r="H58" s="1099"/>
      <c r="I58" s="1112"/>
      <c r="J58" s="1112"/>
      <c r="K58" s="1108"/>
      <c r="L58" s="1108"/>
      <c r="M58" s="1108"/>
      <c r="N58" s="1108"/>
      <c r="AM58" s="90"/>
      <c r="AN58" s="1105"/>
      <c r="AO58" s="1105"/>
      <c r="AP58" s="1105"/>
      <c r="AQ58" s="1105"/>
      <c r="AR58" s="1105"/>
      <c r="AS58" s="1105"/>
      <c r="AT58" s="1105"/>
      <c r="AU58" s="1105"/>
      <c r="AV58" s="1105"/>
      <c r="AW58" s="1105"/>
      <c r="AX58" s="1105"/>
      <c r="AY58" s="1105"/>
      <c r="AZ58" s="1105"/>
      <c r="BA58" s="1105"/>
      <c r="BB58" s="1109"/>
      <c r="BC58" s="1109"/>
      <c r="BD58" s="1109"/>
      <c r="BE58" s="1109"/>
      <c r="BF58" s="1109"/>
      <c r="BG58" s="1109"/>
      <c r="BH58" s="1109"/>
      <c r="BI58" s="1109"/>
      <c r="BJ58" s="1109"/>
      <c r="BK58" s="1109"/>
      <c r="BL58" s="1109"/>
      <c r="BM58" s="1109"/>
      <c r="BN58" s="1109"/>
      <c r="BO58" s="1109"/>
      <c r="BP58" s="1110"/>
      <c r="BQ58" s="1110"/>
      <c r="BR58" s="1110"/>
      <c r="BS58" s="1110"/>
      <c r="BT58" s="1110"/>
      <c r="BU58" s="1110"/>
      <c r="BV58" s="1110"/>
      <c r="BW58" s="1110"/>
      <c r="BX58" s="1110"/>
      <c r="BY58" s="1110"/>
      <c r="BZ58" s="1110"/>
      <c r="CA58" s="1110"/>
      <c r="CB58" s="1110"/>
      <c r="CC58" s="1110"/>
      <c r="CD58" s="1110"/>
      <c r="CE58" s="1110"/>
      <c r="CF58" s="1110"/>
      <c r="CG58" s="1110"/>
      <c r="CH58" s="1110"/>
      <c r="CI58" s="1110"/>
      <c r="CJ58" s="1110"/>
      <c r="CK58" s="1110"/>
      <c r="CL58" s="1110"/>
      <c r="CM58" s="1110"/>
      <c r="CN58" s="1110"/>
      <c r="CO58" s="1110"/>
      <c r="CP58" s="1110"/>
      <c r="CQ58" s="1110"/>
      <c r="CR58" s="1110"/>
      <c r="CS58" s="1110"/>
      <c r="CT58" s="1110"/>
      <c r="CU58" s="1110"/>
      <c r="CV58" s="1110"/>
      <c r="CW58" s="1110"/>
      <c r="CX58" s="1110"/>
      <c r="CY58" s="1110"/>
      <c r="CZ58" s="1110"/>
      <c r="DA58" s="1110"/>
      <c r="DB58" s="1110"/>
      <c r="DC58" s="1110"/>
      <c r="DD58" s="1113"/>
      <c r="DE58" s="1111"/>
    </row>
    <row r="59" spans="1:109" s="1088" customFormat="1" ht="13" x14ac:dyDescent="0.2">
      <c r="A59" s="90"/>
      <c r="B59" s="1111"/>
      <c r="K59" s="1114"/>
      <c r="L59" s="1114"/>
      <c r="M59" s="1114"/>
      <c r="N59" s="1114"/>
      <c r="AQ59" s="1114"/>
      <c r="AR59" s="1114"/>
      <c r="AS59" s="1114"/>
      <c r="AT59" s="1114"/>
      <c r="BC59" s="1114"/>
      <c r="BD59" s="1114"/>
      <c r="BE59" s="1114"/>
      <c r="BF59" s="1114"/>
      <c r="BO59" s="1114"/>
      <c r="BP59" s="1114"/>
      <c r="BQ59" s="1114"/>
      <c r="BR59" s="1114"/>
      <c r="CA59" s="1114"/>
      <c r="CB59" s="1114"/>
      <c r="CC59" s="1114"/>
      <c r="CD59" s="1114"/>
      <c r="CM59" s="1114"/>
      <c r="CN59" s="1114"/>
      <c r="CO59" s="1114"/>
      <c r="CP59" s="1114"/>
      <c r="CY59" s="1114"/>
      <c r="CZ59" s="1114"/>
      <c r="DA59" s="1114"/>
      <c r="DB59" s="1114"/>
      <c r="DC59" s="1114"/>
      <c r="DD59" s="1113"/>
      <c r="DE59" s="1111"/>
    </row>
    <row r="60" spans="1:109" s="1088" customFormat="1" ht="13" x14ac:dyDescent="0.2">
      <c r="A60" s="90"/>
      <c r="B60" s="1111"/>
      <c r="K60" s="1114"/>
      <c r="L60" s="1114"/>
      <c r="M60" s="1114"/>
      <c r="N60" s="1114"/>
      <c r="AQ60" s="1114"/>
      <c r="AR60" s="1114"/>
      <c r="AS60" s="1114"/>
      <c r="AT60" s="1114"/>
      <c r="BC60" s="1114"/>
      <c r="BD60" s="1114"/>
      <c r="BE60" s="1114"/>
      <c r="BF60" s="1114"/>
      <c r="BO60" s="1114"/>
      <c r="BP60" s="1114"/>
      <c r="BQ60" s="1114"/>
      <c r="BR60" s="1114"/>
      <c r="CA60" s="1114"/>
      <c r="CB60" s="1114"/>
      <c r="CC60" s="1114"/>
      <c r="CD60" s="1114"/>
      <c r="CM60" s="1114"/>
      <c r="CN60" s="1114"/>
      <c r="CO60" s="1114"/>
      <c r="CP60" s="1114"/>
      <c r="CY60" s="1114"/>
      <c r="CZ60" s="1114"/>
      <c r="DA60" s="1114"/>
      <c r="DB60" s="1114"/>
      <c r="DC60" s="1114"/>
      <c r="DD60" s="1113"/>
      <c r="DE60" s="1111"/>
    </row>
    <row r="61" spans="1:109" s="1088" customFormat="1" ht="13" x14ac:dyDescent="0.2">
      <c r="A61" s="90"/>
      <c r="B61" s="1115"/>
      <c r="C61" s="1116"/>
      <c r="D61" s="1116"/>
      <c r="E61" s="1116"/>
      <c r="F61" s="1116"/>
      <c r="G61" s="1116"/>
      <c r="H61" s="1116"/>
      <c r="I61" s="1116"/>
      <c r="J61" s="1116"/>
      <c r="K61" s="1116"/>
      <c r="L61" s="1116"/>
      <c r="M61" s="1117"/>
      <c r="N61" s="1117"/>
      <c r="O61" s="1116"/>
      <c r="P61" s="1116"/>
      <c r="Q61" s="1116"/>
      <c r="R61" s="1116"/>
      <c r="S61" s="1116"/>
      <c r="T61" s="1116"/>
      <c r="U61" s="1116"/>
      <c r="V61" s="1116"/>
      <c r="W61" s="1116"/>
      <c r="X61" s="1116"/>
      <c r="Y61" s="1116"/>
      <c r="Z61" s="1116"/>
      <c r="AA61" s="1116"/>
      <c r="AB61" s="1116"/>
      <c r="AC61" s="1116"/>
      <c r="AD61" s="1116"/>
      <c r="AE61" s="1116"/>
      <c r="AF61" s="1116"/>
      <c r="AG61" s="1116"/>
      <c r="AH61" s="1116"/>
      <c r="AI61" s="1116"/>
      <c r="AJ61" s="1116"/>
      <c r="AK61" s="1116"/>
      <c r="AL61" s="1116"/>
      <c r="AM61" s="1116"/>
      <c r="AN61" s="1116"/>
      <c r="AO61" s="1116"/>
      <c r="AP61" s="1116"/>
      <c r="AQ61" s="1116"/>
      <c r="AR61" s="1116"/>
      <c r="AS61" s="1117"/>
      <c r="AT61" s="1117"/>
      <c r="AU61" s="1116"/>
      <c r="AV61" s="1116"/>
      <c r="AW61" s="1116"/>
      <c r="AX61" s="1116"/>
      <c r="AY61" s="1116"/>
      <c r="AZ61" s="1116"/>
      <c r="BA61" s="1116"/>
      <c r="BB61" s="1116"/>
      <c r="BC61" s="1116"/>
      <c r="BD61" s="1116"/>
      <c r="BE61" s="1117"/>
      <c r="BF61" s="1117"/>
      <c r="BG61" s="1116"/>
      <c r="BH61" s="1116"/>
      <c r="BI61" s="1116"/>
      <c r="BJ61" s="1116"/>
      <c r="BK61" s="1116"/>
      <c r="BL61" s="1116"/>
      <c r="BM61" s="1116"/>
      <c r="BN61" s="1116"/>
      <c r="BO61" s="1116"/>
      <c r="BP61" s="1116"/>
      <c r="BQ61" s="1117"/>
      <c r="BR61" s="1117"/>
      <c r="BS61" s="1116"/>
      <c r="BT61" s="1116"/>
      <c r="BU61" s="1116"/>
      <c r="BV61" s="1116"/>
      <c r="BW61" s="1116"/>
      <c r="BX61" s="1116"/>
      <c r="BY61" s="1116"/>
      <c r="BZ61" s="1116"/>
      <c r="CA61" s="1116"/>
      <c r="CB61" s="1116"/>
      <c r="CC61" s="1117"/>
      <c r="CD61" s="1117"/>
      <c r="CE61" s="1116"/>
      <c r="CF61" s="1116"/>
      <c r="CG61" s="1116"/>
      <c r="CH61" s="1116"/>
      <c r="CI61" s="1116"/>
      <c r="CJ61" s="1116"/>
      <c r="CK61" s="1116"/>
      <c r="CL61" s="1116"/>
      <c r="CM61" s="1116"/>
      <c r="CN61" s="1116"/>
      <c r="CO61" s="1117"/>
      <c r="CP61" s="1117"/>
      <c r="CQ61" s="1116"/>
      <c r="CR61" s="1116"/>
      <c r="CS61" s="1116"/>
      <c r="CT61" s="1116"/>
      <c r="CU61" s="1116"/>
      <c r="CV61" s="1116"/>
      <c r="CW61" s="1116"/>
      <c r="CX61" s="1116"/>
      <c r="CY61" s="1116"/>
      <c r="CZ61" s="1116"/>
      <c r="DA61" s="1117"/>
      <c r="DB61" s="1117"/>
      <c r="DC61" s="1117"/>
      <c r="DD61" s="1118"/>
      <c r="DE61" s="1111"/>
    </row>
    <row r="62" spans="1:109" ht="13" x14ac:dyDescent="0.2">
      <c r="B62" s="1086"/>
      <c r="C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H62" s="1086"/>
      <c r="AI62" s="1086"/>
      <c r="AJ62" s="1086"/>
      <c r="AK62" s="1086"/>
      <c r="AL62" s="1086"/>
      <c r="AM62" s="1086"/>
      <c r="AN62" s="1086"/>
      <c r="AO62" s="1086"/>
      <c r="AP62" s="1086"/>
      <c r="AQ62" s="1086"/>
      <c r="AR62" s="1086"/>
      <c r="AS62" s="1086"/>
      <c r="AT62" s="1086"/>
      <c r="AU62" s="1086"/>
      <c r="AV62" s="1086"/>
      <c r="AW62" s="1086"/>
      <c r="AX62" s="1086"/>
      <c r="AY62" s="1086"/>
      <c r="AZ62" s="1086"/>
      <c r="BA62" s="1086"/>
      <c r="BB62" s="1086"/>
      <c r="BC62" s="1086"/>
      <c r="BD62" s="1086"/>
      <c r="BE62" s="1086"/>
      <c r="BF62" s="1086"/>
      <c r="BG62" s="1086"/>
      <c r="BH62" s="1086"/>
      <c r="BI62" s="1086"/>
      <c r="BJ62" s="1086"/>
      <c r="BK62" s="1086"/>
      <c r="BL62" s="1086"/>
      <c r="BM62" s="1086"/>
      <c r="BN62" s="1086"/>
      <c r="BO62" s="1086"/>
      <c r="BP62" s="1086"/>
      <c r="BQ62" s="1086"/>
      <c r="BR62" s="1086"/>
      <c r="BS62" s="1086"/>
      <c r="BT62" s="1086"/>
      <c r="BU62" s="1086"/>
      <c r="BV62" s="1086"/>
      <c r="BW62" s="1086"/>
      <c r="BX62" s="1086"/>
      <c r="BY62" s="1086"/>
      <c r="BZ62" s="1086"/>
      <c r="CA62" s="1086"/>
      <c r="CB62" s="1086"/>
      <c r="CC62" s="1086"/>
      <c r="CD62" s="1086"/>
      <c r="CE62" s="1086"/>
      <c r="CF62" s="1086"/>
      <c r="CG62" s="1086"/>
      <c r="CH62" s="1086"/>
      <c r="CI62" s="1086"/>
      <c r="CJ62" s="1086"/>
      <c r="CK62" s="1086"/>
      <c r="CL62" s="1086"/>
      <c r="CM62" s="1086"/>
      <c r="CN62" s="1086"/>
      <c r="CO62" s="1086"/>
      <c r="CP62" s="1086"/>
      <c r="CQ62" s="1086"/>
      <c r="CR62" s="1086"/>
      <c r="CS62" s="1086"/>
      <c r="CT62" s="1086"/>
      <c r="CU62" s="1086"/>
      <c r="CV62" s="1086"/>
      <c r="CW62" s="1086"/>
      <c r="CX62" s="1086"/>
      <c r="CY62" s="1086"/>
      <c r="CZ62" s="1086"/>
      <c r="DA62" s="1086"/>
      <c r="DB62" s="1086"/>
      <c r="DC62" s="1086"/>
      <c r="DD62" s="1086"/>
      <c r="DE62" s="90"/>
    </row>
    <row r="63" spans="1:109" ht="16.5" x14ac:dyDescent="0.2">
      <c r="B63" s="88" t="s">
        <v>560</v>
      </c>
    </row>
    <row r="64" spans="1:109" ht="13" x14ac:dyDescent="0.2">
      <c r="B64" s="80"/>
      <c r="G64" s="1087"/>
      <c r="N64" s="1119"/>
      <c r="AM64" s="1087"/>
      <c r="AN64" s="1087" t="s">
        <v>553</v>
      </c>
      <c r="AP64" s="1088"/>
      <c r="AQ64" s="1088"/>
      <c r="AR64" s="1088"/>
      <c r="AY64" s="1087"/>
      <c r="BA64" s="1088"/>
      <c r="BB64" s="1088"/>
      <c r="BC64" s="1088"/>
      <c r="BK64" s="1087"/>
      <c r="BM64" s="1088"/>
      <c r="BN64" s="1088"/>
      <c r="BO64" s="1088"/>
      <c r="BW64" s="1087"/>
      <c r="BY64" s="1088"/>
      <c r="BZ64" s="1088"/>
      <c r="CA64" s="1088"/>
      <c r="CI64" s="1087"/>
      <c r="CK64" s="1088"/>
      <c r="CL64" s="1088"/>
      <c r="CM64" s="1088"/>
      <c r="CU64" s="1087"/>
      <c r="CW64" s="1088"/>
      <c r="CX64" s="1088"/>
      <c r="CY64" s="1088"/>
    </row>
    <row r="65" spans="2:107" ht="13" x14ac:dyDescent="0.2">
      <c r="B65" s="80"/>
      <c r="AN65" s="1089" t="s">
        <v>561</v>
      </c>
      <c r="AO65" s="1090"/>
      <c r="AP65" s="1090"/>
      <c r="AQ65" s="1090"/>
      <c r="AR65" s="1090"/>
      <c r="AS65" s="1090"/>
      <c r="AT65" s="1090"/>
      <c r="AU65" s="1090"/>
      <c r="AV65" s="1090"/>
      <c r="AW65" s="1090"/>
      <c r="AX65" s="1090"/>
      <c r="AY65" s="1090"/>
      <c r="AZ65" s="1090"/>
      <c r="BA65" s="1090"/>
      <c r="BB65" s="1090"/>
      <c r="BC65" s="1090"/>
      <c r="BD65" s="1090"/>
      <c r="BE65" s="1090"/>
      <c r="BF65" s="1090"/>
      <c r="BG65" s="1090"/>
      <c r="BH65" s="1090"/>
      <c r="BI65" s="1090"/>
      <c r="BJ65" s="1090"/>
      <c r="BK65" s="1090"/>
      <c r="BL65" s="1090"/>
      <c r="BM65" s="1090"/>
      <c r="BN65" s="1090"/>
      <c r="BO65" s="1090"/>
      <c r="BP65" s="1090"/>
      <c r="BQ65" s="1090"/>
      <c r="BR65" s="1090"/>
      <c r="BS65" s="1090"/>
      <c r="BT65" s="1090"/>
      <c r="BU65" s="1090"/>
      <c r="BV65" s="1090"/>
      <c r="BW65" s="1090"/>
      <c r="BX65" s="1090"/>
      <c r="BY65" s="1090"/>
      <c r="BZ65" s="1090"/>
      <c r="CA65" s="1090"/>
      <c r="CB65" s="1090"/>
      <c r="CC65" s="1090"/>
      <c r="CD65" s="1090"/>
      <c r="CE65" s="1090"/>
      <c r="CF65" s="1090"/>
      <c r="CG65" s="1090"/>
      <c r="CH65" s="1090"/>
      <c r="CI65" s="1090"/>
      <c r="CJ65" s="1090"/>
      <c r="CK65" s="1090"/>
      <c r="CL65" s="1090"/>
      <c r="CM65" s="1090"/>
      <c r="CN65" s="1090"/>
      <c r="CO65" s="1090"/>
      <c r="CP65" s="1090"/>
      <c r="CQ65" s="1090"/>
      <c r="CR65" s="1090"/>
      <c r="CS65" s="1090"/>
      <c r="CT65" s="1090"/>
      <c r="CU65" s="1090"/>
      <c r="CV65" s="1090"/>
      <c r="CW65" s="1090"/>
      <c r="CX65" s="1090"/>
      <c r="CY65" s="1090"/>
      <c r="CZ65" s="1090"/>
      <c r="DA65" s="1090"/>
      <c r="DB65" s="1090"/>
      <c r="DC65" s="1091"/>
    </row>
    <row r="66" spans="2:107" ht="13" x14ac:dyDescent="0.2">
      <c r="B66" s="80"/>
      <c r="AN66" s="1092"/>
      <c r="AO66" s="1093"/>
      <c r="AP66" s="1093"/>
      <c r="AQ66" s="1093"/>
      <c r="AR66" s="1093"/>
      <c r="AS66" s="1093"/>
      <c r="AT66" s="1093"/>
      <c r="AU66" s="1093"/>
      <c r="AV66" s="1093"/>
      <c r="AW66" s="1093"/>
      <c r="AX66" s="1093"/>
      <c r="AY66" s="1093"/>
      <c r="AZ66" s="1093"/>
      <c r="BA66" s="1093"/>
      <c r="BB66" s="1093"/>
      <c r="BC66" s="1093"/>
      <c r="BD66" s="1093"/>
      <c r="BE66" s="1093"/>
      <c r="BF66" s="1093"/>
      <c r="BG66" s="1093"/>
      <c r="BH66" s="1093"/>
      <c r="BI66" s="1093"/>
      <c r="BJ66" s="1093"/>
      <c r="BK66" s="1093"/>
      <c r="BL66" s="1093"/>
      <c r="BM66" s="1093"/>
      <c r="BN66" s="1093"/>
      <c r="BO66" s="1093"/>
      <c r="BP66" s="1093"/>
      <c r="BQ66" s="1093"/>
      <c r="BR66" s="1093"/>
      <c r="BS66" s="1093"/>
      <c r="BT66" s="1093"/>
      <c r="BU66" s="1093"/>
      <c r="BV66" s="1093"/>
      <c r="BW66" s="1093"/>
      <c r="BX66" s="1093"/>
      <c r="BY66" s="1093"/>
      <c r="BZ66" s="1093"/>
      <c r="CA66" s="1093"/>
      <c r="CB66" s="1093"/>
      <c r="CC66" s="1093"/>
      <c r="CD66" s="1093"/>
      <c r="CE66" s="1093"/>
      <c r="CF66" s="1093"/>
      <c r="CG66" s="1093"/>
      <c r="CH66" s="1093"/>
      <c r="CI66" s="1093"/>
      <c r="CJ66" s="1093"/>
      <c r="CK66" s="1093"/>
      <c r="CL66" s="1093"/>
      <c r="CM66" s="1093"/>
      <c r="CN66" s="1093"/>
      <c r="CO66" s="1093"/>
      <c r="CP66" s="1093"/>
      <c r="CQ66" s="1093"/>
      <c r="CR66" s="1093"/>
      <c r="CS66" s="1093"/>
      <c r="CT66" s="1093"/>
      <c r="CU66" s="1093"/>
      <c r="CV66" s="1093"/>
      <c r="CW66" s="1093"/>
      <c r="CX66" s="1093"/>
      <c r="CY66" s="1093"/>
      <c r="CZ66" s="1093"/>
      <c r="DA66" s="1093"/>
      <c r="DB66" s="1093"/>
      <c r="DC66" s="1094"/>
    </row>
    <row r="67" spans="2:107" ht="13" x14ac:dyDescent="0.2">
      <c r="B67" s="80"/>
      <c r="AN67" s="1092"/>
      <c r="AO67" s="1093"/>
      <c r="AP67" s="1093"/>
      <c r="AQ67" s="1093"/>
      <c r="AR67" s="1093"/>
      <c r="AS67" s="1093"/>
      <c r="AT67" s="1093"/>
      <c r="AU67" s="1093"/>
      <c r="AV67" s="1093"/>
      <c r="AW67" s="1093"/>
      <c r="AX67" s="1093"/>
      <c r="AY67" s="1093"/>
      <c r="AZ67" s="1093"/>
      <c r="BA67" s="1093"/>
      <c r="BB67" s="1093"/>
      <c r="BC67" s="1093"/>
      <c r="BD67" s="1093"/>
      <c r="BE67" s="1093"/>
      <c r="BF67" s="1093"/>
      <c r="BG67" s="1093"/>
      <c r="BH67" s="1093"/>
      <c r="BI67" s="1093"/>
      <c r="BJ67" s="1093"/>
      <c r="BK67" s="1093"/>
      <c r="BL67" s="1093"/>
      <c r="BM67" s="1093"/>
      <c r="BN67" s="1093"/>
      <c r="BO67" s="1093"/>
      <c r="BP67" s="1093"/>
      <c r="BQ67" s="1093"/>
      <c r="BR67" s="1093"/>
      <c r="BS67" s="1093"/>
      <c r="BT67" s="1093"/>
      <c r="BU67" s="1093"/>
      <c r="BV67" s="1093"/>
      <c r="BW67" s="1093"/>
      <c r="BX67" s="1093"/>
      <c r="BY67" s="1093"/>
      <c r="BZ67" s="1093"/>
      <c r="CA67" s="1093"/>
      <c r="CB67" s="1093"/>
      <c r="CC67" s="1093"/>
      <c r="CD67" s="1093"/>
      <c r="CE67" s="1093"/>
      <c r="CF67" s="1093"/>
      <c r="CG67" s="1093"/>
      <c r="CH67" s="1093"/>
      <c r="CI67" s="1093"/>
      <c r="CJ67" s="1093"/>
      <c r="CK67" s="1093"/>
      <c r="CL67" s="1093"/>
      <c r="CM67" s="1093"/>
      <c r="CN67" s="1093"/>
      <c r="CO67" s="1093"/>
      <c r="CP67" s="1093"/>
      <c r="CQ67" s="1093"/>
      <c r="CR67" s="1093"/>
      <c r="CS67" s="1093"/>
      <c r="CT67" s="1093"/>
      <c r="CU67" s="1093"/>
      <c r="CV67" s="1093"/>
      <c r="CW67" s="1093"/>
      <c r="CX67" s="1093"/>
      <c r="CY67" s="1093"/>
      <c r="CZ67" s="1093"/>
      <c r="DA67" s="1093"/>
      <c r="DB67" s="1093"/>
      <c r="DC67" s="1094"/>
    </row>
    <row r="68" spans="2:107" ht="13" x14ac:dyDescent="0.2">
      <c r="B68" s="80"/>
      <c r="AN68" s="1092"/>
      <c r="AO68" s="1093"/>
      <c r="AP68" s="1093"/>
      <c r="AQ68" s="1093"/>
      <c r="AR68" s="1093"/>
      <c r="AS68" s="1093"/>
      <c r="AT68" s="1093"/>
      <c r="AU68" s="1093"/>
      <c r="AV68" s="1093"/>
      <c r="AW68" s="1093"/>
      <c r="AX68" s="1093"/>
      <c r="AY68" s="1093"/>
      <c r="AZ68" s="1093"/>
      <c r="BA68" s="1093"/>
      <c r="BB68" s="1093"/>
      <c r="BC68" s="1093"/>
      <c r="BD68" s="1093"/>
      <c r="BE68" s="1093"/>
      <c r="BF68" s="1093"/>
      <c r="BG68" s="1093"/>
      <c r="BH68" s="1093"/>
      <c r="BI68" s="1093"/>
      <c r="BJ68" s="1093"/>
      <c r="BK68" s="1093"/>
      <c r="BL68" s="1093"/>
      <c r="BM68" s="1093"/>
      <c r="BN68" s="1093"/>
      <c r="BO68" s="1093"/>
      <c r="BP68" s="1093"/>
      <c r="BQ68" s="1093"/>
      <c r="BR68" s="1093"/>
      <c r="BS68" s="1093"/>
      <c r="BT68" s="1093"/>
      <c r="BU68" s="1093"/>
      <c r="BV68" s="1093"/>
      <c r="BW68" s="1093"/>
      <c r="BX68" s="1093"/>
      <c r="BY68" s="1093"/>
      <c r="BZ68" s="1093"/>
      <c r="CA68" s="1093"/>
      <c r="CB68" s="1093"/>
      <c r="CC68" s="1093"/>
      <c r="CD68" s="1093"/>
      <c r="CE68" s="1093"/>
      <c r="CF68" s="1093"/>
      <c r="CG68" s="1093"/>
      <c r="CH68" s="1093"/>
      <c r="CI68" s="1093"/>
      <c r="CJ68" s="1093"/>
      <c r="CK68" s="1093"/>
      <c r="CL68" s="1093"/>
      <c r="CM68" s="1093"/>
      <c r="CN68" s="1093"/>
      <c r="CO68" s="1093"/>
      <c r="CP68" s="1093"/>
      <c r="CQ68" s="1093"/>
      <c r="CR68" s="1093"/>
      <c r="CS68" s="1093"/>
      <c r="CT68" s="1093"/>
      <c r="CU68" s="1093"/>
      <c r="CV68" s="1093"/>
      <c r="CW68" s="1093"/>
      <c r="CX68" s="1093"/>
      <c r="CY68" s="1093"/>
      <c r="CZ68" s="1093"/>
      <c r="DA68" s="1093"/>
      <c r="DB68" s="1093"/>
      <c r="DC68" s="1094"/>
    </row>
    <row r="69" spans="2:107" ht="13" x14ac:dyDescent="0.2">
      <c r="B69" s="80"/>
      <c r="AN69" s="1095"/>
      <c r="AO69" s="1096"/>
      <c r="AP69" s="1096"/>
      <c r="AQ69" s="1096"/>
      <c r="AR69" s="1096"/>
      <c r="AS69" s="1096"/>
      <c r="AT69" s="1096"/>
      <c r="AU69" s="1096"/>
      <c r="AV69" s="1096"/>
      <c r="AW69" s="1096"/>
      <c r="AX69" s="1096"/>
      <c r="AY69" s="1096"/>
      <c r="AZ69" s="1096"/>
      <c r="BA69" s="1096"/>
      <c r="BB69" s="1096"/>
      <c r="BC69" s="1096"/>
      <c r="BD69" s="1096"/>
      <c r="BE69" s="1096"/>
      <c r="BF69" s="1096"/>
      <c r="BG69" s="1096"/>
      <c r="BH69" s="1096"/>
      <c r="BI69" s="1096"/>
      <c r="BJ69" s="1096"/>
      <c r="BK69" s="1096"/>
      <c r="BL69" s="1096"/>
      <c r="BM69" s="1096"/>
      <c r="BN69" s="1096"/>
      <c r="BO69" s="1096"/>
      <c r="BP69" s="1096"/>
      <c r="BQ69" s="1096"/>
      <c r="BR69" s="1096"/>
      <c r="BS69" s="1096"/>
      <c r="BT69" s="1096"/>
      <c r="BU69" s="1096"/>
      <c r="BV69" s="1096"/>
      <c r="BW69" s="1096"/>
      <c r="BX69" s="1096"/>
      <c r="BY69" s="1096"/>
      <c r="BZ69" s="1096"/>
      <c r="CA69" s="1096"/>
      <c r="CB69" s="1096"/>
      <c r="CC69" s="1096"/>
      <c r="CD69" s="1096"/>
      <c r="CE69" s="1096"/>
      <c r="CF69" s="1096"/>
      <c r="CG69" s="1096"/>
      <c r="CH69" s="1096"/>
      <c r="CI69" s="1096"/>
      <c r="CJ69" s="1096"/>
      <c r="CK69" s="1096"/>
      <c r="CL69" s="1096"/>
      <c r="CM69" s="1096"/>
      <c r="CN69" s="1096"/>
      <c r="CO69" s="1096"/>
      <c r="CP69" s="1096"/>
      <c r="CQ69" s="1096"/>
      <c r="CR69" s="1096"/>
      <c r="CS69" s="1096"/>
      <c r="CT69" s="1096"/>
      <c r="CU69" s="1096"/>
      <c r="CV69" s="1096"/>
      <c r="CW69" s="1096"/>
      <c r="CX69" s="1096"/>
      <c r="CY69" s="1096"/>
      <c r="CZ69" s="1096"/>
      <c r="DA69" s="1096"/>
      <c r="DB69" s="1096"/>
      <c r="DC69" s="1097"/>
    </row>
    <row r="70" spans="2:107" ht="13" x14ac:dyDescent="0.2">
      <c r="B70" s="80"/>
      <c r="H70" s="1120"/>
      <c r="I70" s="1120"/>
      <c r="J70" s="1121"/>
      <c r="K70" s="1121"/>
      <c r="L70" s="1122"/>
      <c r="M70" s="1121"/>
      <c r="N70" s="1122"/>
      <c r="AN70" s="1098"/>
      <c r="AO70" s="1098"/>
      <c r="AP70" s="1098"/>
      <c r="AZ70" s="1098"/>
      <c r="BA70" s="1098"/>
      <c r="BB70" s="1098"/>
      <c r="BL70" s="1098"/>
      <c r="BM70" s="1098"/>
      <c r="BN70" s="1098"/>
      <c r="BX70" s="1098"/>
      <c r="BY70" s="1098"/>
      <c r="BZ70" s="1098"/>
      <c r="CJ70" s="1098"/>
      <c r="CK70" s="1098"/>
      <c r="CL70" s="1098"/>
      <c r="CV70" s="1098"/>
      <c r="CW70" s="1098"/>
      <c r="CX70" s="1098"/>
    </row>
    <row r="71" spans="2:107" ht="13" x14ac:dyDescent="0.2">
      <c r="B71" s="80"/>
      <c r="G71" s="1123"/>
      <c r="I71" s="1124"/>
      <c r="J71" s="1121"/>
      <c r="K71" s="1121"/>
      <c r="L71" s="1122"/>
      <c r="M71" s="1121"/>
      <c r="N71" s="1122"/>
      <c r="AM71" s="1123"/>
      <c r="AN71" s="90" t="s">
        <v>555</v>
      </c>
    </row>
    <row r="72" spans="2:107" ht="13" x14ac:dyDescent="0.2">
      <c r="B72" s="80"/>
      <c r="G72" s="1099"/>
      <c r="H72" s="1099"/>
      <c r="I72" s="1099"/>
      <c r="J72" s="1099"/>
      <c r="K72" s="1100"/>
      <c r="L72" s="1100"/>
      <c r="M72" s="1101"/>
      <c r="N72" s="1101"/>
      <c r="AN72" s="1102"/>
      <c r="AO72" s="1103"/>
      <c r="AP72" s="1103"/>
      <c r="AQ72" s="1103"/>
      <c r="AR72" s="1103"/>
      <c r="AS72" s="1103"/>
      <c r="AT72" s="1103"/>
      <c r="AU72" s="1103"/>
      <c r="AV72" s="1103"/>
      <c r="AW72" s="1103"/>
      <c r="AX72" s="1103"/>
      <c r="AY72" s="1103"/>
      <c r="AZ72" s="1103"/>
      <c r="BA72" s="1103"/>
      <c r="BB72" s="1103"/>
      <c r="BC72" s="1103"/>
      <c r="BD72" s="1103"/>
      <c r="BE72" s="1103"/>
      <c r="BF72" s="1103"/>
      <c r="BG72" s="1103"/>
      <c r="BH72" s="1103"/>
      <c r="BI72" s="1103"/>
      <c r="BJ72" s="1103"/>
      <c r="BK72" s="1103"/>
      <c r="BL72" s="1103"/>
      <c r="BM72" s="1103"/>
      <c r="BN72" s="1103"/>
      <c r="BO72" s="1104"/>
      <c r="BP72" s="1105" t="s">
        <v>536</v>
      </c>
      <c r="BQ72" s="1105"/>
      <c r="BR72" s="1105"/>
      <c r="BS72" s="1105"/>
      <c r="BT72" s="1105"/>
      <c r="BU72" s="1105"/>
      <c r="BV72" s="1105"/>
      <c r="BW72" s="1105"/>
      <c r="BX72" s="1105" t="s">
        <v>537</v>
      </c>
      <c r="BY72" s="1105"/>
      <c r="BZ72" s="1105"/>
      <c r="CA72" s="1105"/>
      <c r="CB72" s="1105"/>
      <c r="CC72" s="1105"/>
      <c r="CD72" s="1105"/>
      <c r="CE72" s="1105"/>
      <c r="CF72" s="1105" t="s">
        <v>538</v>
      </c>
      <c r="CG72" s="1105"/>
      <c r="CH72" s="1105"/>
      <c r="CI72" s="1105"/>
      <c r="CJ72" s="1105"/>
      <c r="CK72" s="1105"/>
      <c r="CL72" s="1105"/>
      <c r="CM72" s="1105"/>
      <c r="CN72" s="1105" t="s">
        <v>258</v>
      </c>
      <c r="CO72" s="1105"/>
      <c r="CP72" s="1105"/>
      <c r="CQ72" s="1105"/>
      <c r="CR72" s="1105"/>
      <c r="CS72" s="1105"/>
      <c r="CT72" s="1105"/>
      <c r="CU72" s="1105"/>
      <c r="CV72" s="1105" t="s">
        <v>539</v>
      </c>
      <c r="CW72" s="1105"/>
      <c r="CX72" s="1105"/>
      <c r="CY72" s="1105"/>
      <c r="CZ72" s="1105"/>
      <c r="DA72" s="1105"/>
      <c r="DB72" s="1105"/>
      <c r="DC72" s="1105"/>
    </row>
    <row r="73" spans="2:107" ht="13" x14ac:dyDescent="0.2">
      <c r="B73" s="80"/>
      <c r="G73" s="1106"/>
      <c r="H73" s="1106"/>
      <c r="I73" s="1106"/>
      <c r="J73" s="1106"/>
      <c r="K73" s="1125"/>
      <c r="L73" s="1125"/>
      <c r="M73" s="1125"/>
      <c r="N73" s="1125"/>
      <c r="AM73" s="1098"/>
      <c r="AN73" s="1109" t="s">
        <v>556</v>
      </c>
      <c r="AO73" s="1109"/>
      <c r="AP73" s="1109"/>
      <c r="AQ73" s="1109"/>
      <c r="AR73" s="1109"/>
      <c r="AS73" s="1109"/>
      <c r="AT73" s="1109"/>
      <c r="AU73" s="1109"/>
      <c r="AV73" s="1109"/>
      <c r="AW73" s="1109"/>
      <c r="AX73" s="1109"/>
      <c r="AY73" s="1109"/>
      <c r="AZ73" s="1109"/>
      <c r="BA73" s="1109"/>
      <c r="BB73" s="1109" t="s">
        <v>557</v>
      </c>
      <c r="BC73" s="1109"/>
      <c r="BD73" s="1109"/>
      <c r="BE73" s="1109"/>
      <c r="BF73" s="1109"/>
      <c r="BG73" s="1109"/>
      <c r="BH73" s="1109"/>
      <c r="BI73" s="1109"/>
      <c r="BJ73" s="1109"/>
      <c r="BK73" s="1109"/>
      <c r="BL73" s="1109"/>
      <c r="BM73" s="1109"/>
      <c r="BN73" s="1109"/>
      <c r="BO73" s="1109"/>
      <c r="BP73" s="1110">
        <v>40.200000000000003</v>
      </c>
      <c r="BQ73" s="1110"/>
      <c r="BR73" s="1110"/>
      <c r="BS73" s="1110"/>
      <c r="BT73" s="1110"/>
      <c r="BU73" s="1110"/>
      <c r="BV73" s="1110"/>
      <c r="BW73" s="1110"/>
      <c r="BX73" s="1110">
        <v>33.6</v>
      </c>
      <c r="BY73" s="1110"/>
      <c r="BZ73" s="1110"/>
      <c r="CA73" s="1110"/>
      <c r="CB73" s="1110"/>
      <c r="CC73" s="1110"/>
      <c r="CD73" s="1110"/>
      <c r="CE73" s="1110"/>
      <c r="CF73" s="1110">
        <v>29.5</v>
      </c>
      <c r="CG73" s="1110"/>
      <c r="CH73" s="1110"/>
      <c r="CI73" s="1110"/>
      <c r="CJ73" s="1110"/>
      <c r="CK73" s="1110"/>
      <c r="CL73" s="1110"/>
      <c r="CM73" s="1110"/>
      <c r="CN73" s="1110">
        <v>34.6</v>
      </c>
      <c r="CO73" s="1110"/>
      <c r="CP73" s="1110"/>
      <c r="CQ73" s="1110"/>
      <c r="CR73" s="1110"/>
      <c r="CS73" s="1110"/>
      <c r="CT73" s="1110"/>
      <c r="CU73" s="1110"/>
      <c r="CV73" s="1110">
        <v>41</v>
      </c>
      <c r="CW73" s="1110"/>
      <c r="CX73" s="1110"/>
      <c r="CY73" s="1110"/>
      <c r="CZ73" s="1110"/>
      <c r="DA73" s="1110"/>
      <c r="DB73" s="1110"/>
      <c r="DC73" s="1110"/>
    </row>
    <row r="74" spans="2:107" ht="13" x14ac:dyDescent="0.2">
      <c r="B74" s="80"/>
      <c r="G74" s="1106"/>
      <c r="H74" s="1106"/>
      <c r="I74" s="1106"/>
      <c r="J74" s="1106"/>
      <c r="K74" s="1125"/>
      <c r="L74" s="1125"/>
      <c r="M74" s="1125"/>
      <c r="N74" s="1125"/>
      <c r="AM74" s="1098"/>
      <c r="AN74" s="1109"/>
      <c r="AO74" s="1109"/>
      <c r="AP74" s="1109"/>
      <c r="AQ74" s="1109"/>
      <c r="AR74" s="1109"/>
      <c r="AS74" s="1109"/>
      <c r="AT74" s="1109"/>
      <c r="AU74" s="1109"/>
      <c r="AV74" s="1109"/>
      <c r="AW74" s="1109"/>
      <c r="AX74" s="1109"/>
      <c r="AY74" s="1109"/>
      <c r="AZ74" s="1109"/>
      <c r="BA74" s="1109"/>
      <c r="BB74" s="1109"/>
      <c r="BC74" s="1109"/>
      <c r="BD74" s="1109"/>
      <c r="BE74" s="1109"/>
      <c r="BF74" s="1109"/>
      <c r="BG74" s="1109"/>
      <c r="BH74" s="1109"/>
      <c r="BI74" s="1109"/>
      <c r="BJ74" s="1109"/>
      <c r="BK74" s="1109"/>
      <c r="BL74" s="1109"/>
      <c r="BM74" s="1109"/>
      <c r="BN74" s="1109"/>
      <c r="BO74" s="1109"/>
      <c r="BP74" s="1110"/>
      <c r="BQ74" s="1110"/>
      <c r="BR74" s="1110"/>
      <c r="BS74" s="1110"/>
      <c r="BT74" s="1110"/>
      <c r="BU74" s="1110"/>
      <c r="BV74" s="1110"/>
      <c r="BW74" s="1110"/>
      <c r="BX74" s="1110"/>
      <c r="BY74" s="1110"/>
      <c r="BZ74" s="1110"/>
      <c r="CA74" s="1110"/>
      <c r="CB74" s="1110"/>
      <c r="CC74" s="1110"/>
      <c r="CD74" s="1110"/>
      <c r="CE74" s="1110"/>
      <c r="CF74" s="1110"/>
      <c r="CG74" s="1110"/>
      <c r="CH74" s="1110"/>
      <c r="CI74" s="1110"/>
      <c r="CJ74" s="1110"/>
      <c r="CK74" s="1110"/>
      <c r="CL74" s="1110"/>
      <c r="CM74" s="1110"/>
      <c r="CN74" s="1110"/>
      <c r="CO74" s="1110"/>
      <c r="CP74" s="1110"/>
      <c r="CQ74" s="1110"/>
      <c r="CR74" s="1110"/>
      <c r="CS74" s="1110"/>
      <c r="CT74" s="1110"/>
      <c r="CU74" s="1110"/>
      <c r="CV74" s="1110"/>
      <c r="CW74" s="1110"/>
      <c r="CX74" s="1110"/>
      <c r="CY74" s="1110"/>
      <c r="CZ74" s="1110"/>
      <c r="DA74" s="1110"/>
      <c r="DB74" s="1110"/>
      <c r="DC74" s="1110"/>
    </row>
    <row r="75" spans="2:107" ht="13" x14ac:dyDescent="0.2">
      <c r="B75" s="80"/>
      <c r="G75" s="1106"/>
      <c r="H75" s="1106"/>
      <c r="I75" s="1099"/>
      <c r="J75" s="1099"/>
      <c r="K75" s="1108"/>
      <c r="L75" s="1108"/>
      <c r="M75" s="1108"/>
      <c r="N75" s="1108"/>
      <c r="AM75" s="1098"/>
      <c r="AN75" s="1109"/>
      <c r="AO75" s="1109"/>
      <c r="AP75" s="1109"/>
      <c r="AQ75" s="1109"/>
      <c r="AR75" s="1109"/>
      <c r="AS75" s="1109"/>
      <c r="AT75" s="1109"/>
      <c r="AU75" s="1109"/>
      <c r="AV75" s="1109"/>
      <c r="AW75" s="1109"/>
      <c r="AX75" s="1109"/>
      <c r="AY75" s="1109"/>
      <c r="AZ75" s="1109"/>
      <c r="BA75" s="1109"/>
      <c r="BB75" s="1109" t="s">
        <v>562</v>
      </c>
      <c r="BC75" s="1109"/>
      <c r="BD75" s="1109"/>
      <c r="BE75" s="1109"/>
      <c r="BF75" s="1109"/>
      <c r="BG75" s="1109"/>
      <c r="BH75" s="1109"/>
      <c r="BI75" s="1109"/>
      <c r="BJ75" s="1109"/>
      <c r="BK75" s="1109"/>
      <c r="BL75" s="1109"/>
      <c r="BM75" s="1109"/>
      <c r="BN75" s="1109"/>
      <c r="BO75" s="1109"/>
      <c r="BP75" s="1110">
        <v>4.9000000000000004</v>
      </c>
      <c r="BQ75" s="1110"/>
      <c r="BR75" s="1110"/>
      <c r="BS75" s="1110"/>
      <c r="BT75" s="1110"/>
      <c r="BU75" s="1110"/>
      <c r="BV75" s="1110"/>
      <c r="BW75" s="1110"/>
      <c r="BX75" s="1110">
        <v>4.5</v>
      </c>
      <c r="BY75" s="1110"/>
      <c r="BZ75" s="1110"/>
      <c r="CA75" s="1110"/>
      <c r="CB75" s="1110"/>
      <c r="CC75" s="1110"/>
      <c r="CD75" s="1110"/>
      <c r="CE75" s="1110"/>
      <c r="CF75" s="1110">
        <v>4.2</v>
      </c>
      <c r="CG75" s="1110"/>
      <c r="CH75" s="1110"/>
      <c r="CI75" s="1110"/>
      <c r="CJ75" s="1110"/>
      <c r="CK75" s="1110"/>
      <c r="CL75" s="1110"/>
      <c r="CM75" s="1110"/>
      <c r="CN75" s="1110">
        <v>4.2</v>
      </c>
      <c r="CO75" s="1110"/>
      <c r="CP75" s="1110"/>
      <c r="CQ75" s="1110"/>
      <c r="CR75" s="1110"/>
      <c r="CS75" s="1110"/>
      <c r="CT75" s="1110"/>
      <c r="CU75" s="1110"/>
      <c r="CV75" s="1110">
        <v>4.3</v>
      </c>
      <c r="CW75" s="1110"/>
      <c r="CX75" s="1110"/>
      <c r="CY75" s="1110"/>
      <c r="CZ75" s="1110"/>
      <c r="DA75" s="1110"/>
      <c r="DB75" s="1110"/>
      <c r="DC75" s="1110"/>
    </row>
    <row r="76" spans="2:107" ht="13" x14ac:dyDescent="0.2">
      <c r="B76" s="80"/>
      <c r="G76" s="1106"/>
      <c r="H76" s="1106"/>
      <c r="I76" s="1099"/>
      <c r="J76" s="1099"/>
      <c r="K76" s="1108"/>
      <c r="L76" s="1108"/>
      <c r="M76" s="1108"/>
      <c r="N76" s="1108"/>
      <c r="AM76" s="1098"/>
      <c r="AN76" s="1109"/>
      <c r="AO76" s="1109"/>
      <c r="AP76" s="1109"/>
      <c r="AQ76" s="1109"/>
      <c r="AR76" s="1109"/>
      <c r="AS76" s="1109"/>
      <c r="AT76" s="1109"/>
      <c r="AU76" s="1109"/>
      <c r="AV76" s="1109"/>
      <c r="AW76" s="1109"/>
      <c r="AX76" s="1109"/>
      <c r="AY76" s="1109"/>
      <c r="AZ76" s="1109"/>
      <c r="BA76" s="1109"/>
      <c r="BB76" s="1109"/>
      <c r="BC76" s="1109"/>
      <c r="BD76" s="1109"/>
      <c r="BE76" s="1109"/>
      <c r="BF76" s="1109"/>
      <c r="BG76" s="1109"/>
      <c r="BH76" s="1109"/>
      <c r="BI76" s="1109"/>
      <c r="BJ76" s="1109"/>
      <c r="BK76" s="1109"/>
      <c r="BL76" s="1109"/>
      <c r="BM76" s="1109"/>
      <c r="BN76" s="1109"/>
      <c r="BO76" s="1109"/>
      <c r="BP76" s="1110"/>
      <c r="BQ76" s="1110"/>
      <c r="BR76" s="1110"/>
      <c r="BS76" s="1110"/>
      <c r="BT76" s="1110"/>
      <c r="BU76" s="1110"/>
      <c r="BV76" s="1110"/>
      <c r="BW76" s="1110"/>
      <c r="BX76" s="1110"/>
      <c r="BY76" s="1110"/>
      <c r="BZ76" s="1110"/>
      <c r="CA76" s="1110"/>
      <c r="CB76" s="1110"/>
      <c r="CC76" s="1110"/>
      <c r="CD76" s="1110"/>
      <c r="CE76" s="1110"/>
      <c r="CF76" s="1110"/>
      <c r="CG76" s="1110"/>
      <c r="CH76" s="1110"/>
      <c r="CI76" s="1110"/>
      <c r="CJ76" s="1110"/>
      <c r="CK76" s="1110"/>
      <c r="CL76" s="1110"/>
      <c r="CM76" s="1110"/>
      <c r="CN76" s="1110"/>
      <c r="CO76" s="1110"/>
      <c r="CP76" s="1110"/>
      <c r="CQ76" s="1110"/>
      <c r="CR76" s="1110"/>
      <c r="CS76" s="1110"/>
      <c r="CT76" s="1110"/>
      <c r="CU76" s="1110"/>
      <c r="CV76" s="1110"/>
      <c r="CW76" s="1110"/>
      <c r="CX76" s="1110"/>
      <c r="CY76" s="1110"/>
      <c r="CZ76" s="1110"/>
      <c r="DA76" s="1110"/>
      <c r="DB76" s="1110"/>
      <c r="DC76" s="1110"/>
    </row>
    <row r="77" spans="2:107" ht="13" x14ac:dyDescent="0.2">
      <c r="B77" s="80"/>
      <c r="G77" s="1099"/>
      <c r="H77" s="1099"/>
      <c r="I77" s="1099"/>
      <c r="J77" s="1099"/>
      <c r="K77" s="1125"/>
      <c r="L77" s="1125"/>
      <c r="M77" s="1125"/>
      <c r="N77" s="1125"/>
      <c r="AN77" s="1105" t="s">
        <v>559</v>
      </c>
      <c r="AO77" s="1105"/>
      <c r="AP77" s="1105"/>
      <c r="AQ77" s="1105"/>
      <c r="AR77" s="1105"/>
      <c r="AS77" s="1105"/>
      <c r="AT77" s="1105"/>
      <c r="AU77" s="1105"/>
      <c r="AV77" s="1105"/>
      <c r="AW77" s="1105"/>
      <c r="AX77" s="1105"/>
      <c r="AY77" s="1105"/>
      <c r="AZ77" s="1105"/>
      <c r="BA77" s="1105"/>
      <c r="BB77" s="1109" t="s">
        <v>557</v>
      </c>
      <c r="BC77" s="1109"/>
      <c r="BD77" s="1109"/>
      <c r="BE77" s="1109"/>
      <c r="BF77" s="1109"/>
      <c r="BG77" s="1109"/>
      <c r="BH77" s="1109"/>
      <c r="BI77" s="1109"/>
      <c r="BJ77" s="1109"/>
      <c r="BK77" s="1109"/>
      <c r="BL77" s="1109"/>
      <c r="BM77" s="1109"/>
      <c r="BN77" s="1109"/>
      <c r="BO77" s="1109"/>
      <c r="BP77" s="1110">
        <v>31.5</v>
      </c>
      <c r="BQ77" s="1110"/>
      <c r="BR77" s="1110"/>
      <c r="BS77" s="1110"/>
      <c r="BT77" s="1110"/>
      <c r="BU77" s="1110"/>
      <c r="BV77" s="1110"/>
      <c r="BW77" s="1110"/>
      <c r="BX77" s="1110">
        <v>23.4</v>
      </c>
      <c r="BY77" s="1110"/>
      <c r="BZ77" s="1110"/>
      <c r="CA77" s="1110"/>
      <c r="CB77" s="1110"/>
      <c r="CC77" s="1110"/>
      <c r="CD77" s="1110"/>
      <c r="CE77" s="1110"/>
      <c r="CF77" s="1110">
        <v>18.2</v>
      </c>
      <c r="CG77" s="1110"/>
      <c r="CH77" s="1110"/>
      <c r="CI77" s="1110"/>
      <c r="CJ77" s="1110"/>
      <c r="CK77" s="1110"/>
      <c r="CL77" s="1110"/>
      <c r="CM77" s="1110"/>
      <c r="CN77" s="1110">
        <v>17.100000000000001</v>
      </c>
      <c r="CO77" s="1110"/>
      <c r="CP77" s="1110"/>
      <c r="CQ77" s="1110"/>
      <c r="CR77" s="1110"/>
      <c r="CS77" s="1110"/>
      <c r="CT77" s="1110"/>
      <c r="CU77" s="1110"/>
      <c r="CV77" s="1110">
        <v>16.600000000000001</v>
      </c>
      <c r="CW77" s="1110"/>
      <c r="CX77" s="1110"/>
      <c r="CY77" s="1110"/>
      <c r="CZ77" s="1110"/>
      <c r="DA77" s="1110"/>
      <c r="DB77" s="1110"/>
      <c r="DC77" s="1110"/>
    </row>
    <row r="78" spans="2:107" ht="13" x14ac:dyDescent="0.2">
      <c r="B78" s="80"/>
      <c r="G78" s="1099"/>
      <c r="H78" s="1099"/>
      <c r="I78" s="1099"/>
      <c r="J78" s="1099"/>
      <c r="K78" s="1125"/>
      <c r="L78" s="1125"/>
      <c r="M78" s="1125"/>
      <c r="N78" s="1125"/>
      <c r="AN78" s="1105"/>
      <c r="AO78" s="1105"/>
      <c r="AP78" s="1105"/>
      <c r="AQ78" s="1105"/>
      <c r="AR78" s="1105"/>
      <c r="AS78" s="1105"/>
      <c r="AT78" s="1105"/>
      <c r="AU78" s="1105"/>
      <c r="AV78" s="1105"/>
      <c r="AW78" s="1105"/>
      <c r="AX78" s="1105"/>
      <c r="AY78" s="1105"/>
      <c r="AZ78" s="1105"/>
      <c r="BA78" s="1105"/>
      <c r="BB78" s="1109"/>
      <c r="BC78" s="1109"/>
      <c r="BD78" s="1109"/>
      <c r="BE78" s="1109"/>
      <c r="BF78" s="1109"/>
      <c r="BG78" s="1109"/>
      <c r="BH78" s="1109"/>
      <c r="BI78" s="1109"/>
      <c r="BJ78" s="1109"/>
      <c r="BK78" s="1109"/>
      <c r="BL78" s="1109"/>
      <c r="BM78" s="1109"/>
      <c r="BN78" s="1109"/>
      <c r="BO78" s="1109"/>
      <c r="BP78" s="1110"/>
      <c r="BQ78" s="1110"/>
      <c r="BR78" s="1110"/>
      <c r="BS78" s="1110"/>
      <c r="BT78" s="1110"/>
      <c r="BU78" s="1110"/>
      <c r="BV78" s="1110"/>
      <c r="BW78" s="1110"/>
      <c r="BX78" s="1110"/>
      <c r="BY78" s="1110"/>
      <c r="BZ78" s="1110"/>
      <c r="CA78" s="1110"/>
      <c r="CB78" s="1110"/>
      <c r="CC78" s="1110"/>
      <c r="CD78" s="1110"/>
      <c r="CE78" s="1110"/>
      <c r="CF78" s="1110"/>
      <c r="CG78" s="1110"/>
      <c r="CH78" s="1110"/>
      <c r="CI78" s="1110"/>
      <c r="CJ78" s="1110"/>
      <c r="CK78" s="1110"/>
      <c r="CL78" s="1110"/>
      <c r="CM78" s="1110"/>
      <c r="CN78" s="1110"/>
      <c r="CO78" s="1110"/>
      <c r="CP78" s="1110"/>
      <c r="CQ78" s="1110"/>
      <c r="CR78" s="1110"/>
      <c r="CS78" s="1110"/>
      <c r="CT78" s="1110"/>
      <c r="CU78" s="1110"/>
      <c r="CV78" s="1110"/>
      <c r="CW78" s="1110"/>
      <c r="CX78" s="1110"/>
      <c r="CY78" s="1110"/>
      <c r="CZ78" s="1110"/>
      <c r="DA78" s="1110"/>
      <c r="DB78" s="1110"/>
      <c r="DC78" s="1110"/>
    </row>
    <row r="79" spans="2:107" ht="13" x14ac:dyDescent="0.2">
      <c r="B79" s="80"/>
      <c r="G79" s="1099"/>
      <c r="H79" s="1099"/>
      <c r="I79" s="1112"/>
      <c r="J79" s="1112"/>
      <c r="K79" s="1126"/>
      <c r="L79" s="1126"/>
      <c r="M79" s="1126"/>
      <c r="N79" s="1126"/>
      <c r="AN79" s="1105"/>
      <c r="AO79" s="1105"/>
      <c r="AP79" s="1105"/>
      <c r="AQ79" s="1105"/>
      <c r="AR79" s="1105"/>
      <c r="AS79" s="1105"/>
      <c r="AT79" s="1105"/>
      <c r="AU79" s="1105"/>
      <c r="AV79" s="1105"/>
      <c r="AW79" s="1105"/>
      <c r="AX79" s="1105"/>
      <c r="AY79" s="1105"/>
      <c r="AZ79" s="1105"/>
      <c r="BA79" s="1105"/>
      <c r="BB79" s="1109" t="s">
        <v>562</v>
      </c>
      <c r="BC79" s="1109"/>
      <c r="BD79" s="1109"/>
      <c r="BE79" s="1109"/>
      <c r="BF79" s="1109"/>
      <c r="BG79" s="1109"/>
      <c r="BH79" s="1109"/>
      <c r="BI79" s="1109"/>
      <c r="BJ79" s="1109"/>
      <c r="BK79" s="1109"/>
      <c r="BL79" s="1109"/>
      <c r="BM79" s="1109"/>
      <c r="BN79" s="1109"/>
      <c r="BO79" s="1109"/>
      <c r="BP79" s="1110">
        <v>5.4</v>
      </c>
      <c r="BQ79" s="1110"/>
      <c r="BR79" s="1110"/>
      <c r="BS79" s="1110"/>
      <c r="BT79" s="1110"/>
      <c r="BU79" s="1110"/>
      <c r="BV79" s="1110"/>
      <c r="BW79" s="1110"/>
      <c r="BX79" s="1110">
        <v>5.2</v>
      </c>
      <c r="BY79" s="1110"/>
      <c r="BZ79" s="1110"/>
      <c r="CA79" s="1110"/>
      <c r="CB79" s="1110"/>
      <c r="CC79" s="1110"/>
      <c r="CD79" s="1110"/>
      <c r="CE79" s="1110"/>
      <c r="CF79" s="1110">
        <v>5.2</v>
      </c>
      <c r="CG79" s="1110"/>
      <c r="CH79" s="1110"/>
      <c r="CI79" s="1110"/>
      <c r="CJ79" s="1110"/>
      <c r="CK79" s="1110"/>
      <c r="CL79" s="1110"/>
      <c r="CM79" s="1110"/>
      <c r="CN79" s="1110">
        <v>5.2</v>
      </c>
      <c r="CO79" s="1110"/>
      <c r="CP79" s="1110"/>
      <c r="CQ79" s="1110"/>
      <c r="CR79" s="1110"/>
      <c r="CS79" s="1110"/>
      <c r="CT79" s="1110"/>
      <c r="CU79" s="1110"/>
      <c r="CV79" s="1110">
        <v>5.2</v>
      </c>
      <c r="CW79" s="1110"/>
      <c r="CX79" s="1110"/>
      <c r="CY79" s="1110"/>
      <c r="CZ79" s="1110"/>
      <c r="DA79" s="1110"/>
      <c r="DB79" s="1110"/>
      <c r="DC79" s="1110"/>
    </row>
    <row r="80" spans="2:107" ht="13" x14ac:dyDescent="0.2">
      <c r="B80" s="80"/>
      <c r="G80" s="1099"/>
      <c r="H80" s="1099"/>
      <c r="I80" s="1112"/>
      <c r="J80" s="1112"/>
      <c r="K80" s="1126"/>
      <c r="L80" s="1126"/>
      <c r="M80" s="1126"/>
      <c r="N80" s="1126"/>
      <c r="AN80" s="1105"/>
      <c r="AO80" s="1105"/>
      <c r="AP80" s="1105"/>
      <c r="AQ80" s="1105"/>
      <c r="AR80" s="1105"/>
      <c r="AS80" s="1105"/>
      <c r="AT80" s="1105"/>
      <c r="AU80" s="1105"/>
      <c r="AV80" s="1105"/>
      <c r="AW80" s="1105"/>
      <c r="AX80" s="1105"/>
      <c r="AY80" s="1105"/>
      <c r="AZ80" s="1105"/>
      <c r="BA80" s="1105"/>
      <c r="BB80" s="1109"/>
      <c r="BC80" s="1109"/>
      <c r="BD80" s="1109"/>
      <c r="BE80" s="1109"/>
      <c r="BF80" s="1109"/>
      <c r="BG80" s="1109"/>
      <c r="BH80" s="1109"/>
      <c r="BI80" s="1109"/>
      <c r="BJ80" s="1109"/>
      <c r="BK80" s="1109"/>
      <c r="BL80" s="1109"/>
      <c r="BM80" s="1109"/>
      <c r="BN80" s="1109"/>
      <c r="BO80" s="1109"/>
      <c r="BP80" s="1110"/>
      <c r="BQ80" s="1110"/>
      <c r="BR80" s="1110"/>
      <c r="BS80" s="1110"/>
      <c r="BT80" s="1110"/>
      <c r="BU80" s="1110"/>
      <c r="BV80" s="1110"/>
      <c r="BW80" s="1110"/>
      <c r="BX80" s="1110"/>
      <c r="BY80" s="1110"/>
      <c r="BZ80" s="1110"/>
      <c r="CA80" s="1110"/>
      <c r="CB80" s="1110"/>
      <c r="CC80" s="1110"/>
      <c r="CD80" s="1110"/>
      <c r="CE80" s="1110"/>
      <c r="CF80" s="1110"/>
      <c r="CG80" s="1110"/>
      <c r="CH80" s="1110"/>
      <c r="CI80" s="1110"/>
      <c r="CJ80" s="1110"/>
      <c r="CK80" s="1110"/>
      <c r="CL80" s="1110"/>
      <c r="CM80" s="1110"/>
      <c r="CN80" s="1110"/>
      <c r="CO80" s="1110"/>
      <c r="CP80" s="1110"/>
      <c r="CQ80" s="1110"/>
      <c r="CR80" s="1110"/>
      <c r="CS80" s="1110"/>
      <c r="CT80" s="1110"/>
      <c r="CU80" s="1110"/>
      <c r="CV80" s="1110"/>
      <c r="CW80" s="1110"/>
      <c r="CX80" s="1110"/>
      <c r="CY80" s="1110"/>
      <c r="CZ80" s="1110"/>
      <c r="DA80" s="1110"/>
      <c r="DB80" s="1110"/>
      <c r="DC80" s="1110"/>
    </row>
    <row r="81" spans="2:109" ht="13" x14ac:dyDescent="0.2">
      <c r="B81" s="80"/>
    </row>
    <row r="82" spans="2:109" ht="16.5" x14ac:dyDescent="0.2">
      <c r="B82" s="80"/>
      <c r="K82" s="1127"/>
      <c r="L82" s="1127"/>
      <c r="M82" s="1127"/>
      <c r="N82" s="1127"/>
      <c r="AQ82" s="1127"/>
      <c r="AR82" s="1127"/>
      <c r="AS82" s="1127"/>
      <c r="AT82" s="1127"/>
      <c r="BC82" s="1127"/>
      <c r="BD82" s="1127"/>
      <c r="BE82" s="1127"/>
      <c r="BF82" s="1127"/>
      <c r="BO82" s="1127"/>
      <c r="BP82" s="1127"/>
      <c r="BQ82" s="1127"/>
      <c r="BR82" s="1127"/>
      <c r="CA82" s="1127"/>
      <c r="CB82" s="1127"/>
      <c r="CC82" s="1127"/>
      <c r="CD82" s="1127"/>
      <c r="CM82" s="1127"/>
      <c r="CN82" s="1127"/>
      <c r="CO82" s="1127"/>
      <c r="CP82" s="1127"/>
      <c r="CY82" s="1127"/>
      <c r="CZ82" s="1127"/>
      <c r="DA82" s="1127"/>
      <c r="DB82" s="1127"/>
      <c r="DC82" s="1127"/>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GloUpaP07qgD3SJwV/q6eq589d1POM5ZxSJh/Z58DmKX34oPLGfg1Q2pu0XxoRx1tmnj7Bnhm0eK4wf+ckyKg==" saltValue="VgP9q+KgL+cAWuhJNurMTw==" spinCount="100000" sheet="1" objects="1" scenarios="1" formatCells="0"/>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45442-A5A0-406E-9F97-E2A8F7B4BCCA}">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f6hU/Lpzj33k9wjMkU1wpYGSr0seGzMmj6p0hWj3pJI+T3K82Xk9bor9TBFgosGz54G4JWstQTDUfAASCfbVQg==" saltValue="hxdi3RUHkjjSXHL9s9zjlA==" spinCount="100000" sheet="1" objects="1" scenarios="1"/>
  <phoneticPr fontId="45"/>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4BD40-730F-442E-9FD7-D677F346DF8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101</v>
      </c>
    </row>
  </sheetData>
  <sheetProtection algorithmName="SHA-512" hashValue="l0ox6WoQ18jkbBdIFqIvw7PMTdU97RbB45q5EbzF0ug387RrIBobN8az1IWgDq1a+Zv90B9YGsopWmsUO+N71A==" saltValue="a5QCfJ16xoChAthZ6Wf7XA==" spinCount="100000" sheet="1" objects="1" scenarios="1"/>
  <phoneticPr fontId="45"/>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82</v>
      </c>
      <c r="E2" s="123"/>
      <c r="F2" s="306" t="s">
        <v>535</v>
      </c>
      <c r="G2" s="147"/>
      <c r="H2" s="157"/>
    </row>
    <row r="3" spans="1:8" x14ac:dyDescent="0.2">
      <c r="A3" s="113" t="s">
        <v>490</v>
      </c>
      <c r="B3" s="105"/>
      <c r="C3" s="299"/>
      <c r="D3" s="302">
        <v>34281</v>
      </c>
      <c r="E3" s="304"/>
      <c r="F3" s="307">
        <v>52191</v>
      </c>
      <c r="G3" s="309"/>
      <c r="H3" s="312"/>
    </row>
    <row r="4" spans="1:8" x14ac:dyDescent="0.2">
      <c r="A4" s="98"/>
      <c r="B4" s="104"/>
      <c r="C4" s="300"/>
      <c r="D4" s="303">
        <v>17458</v>
      </c>
      <c r="E4" s="305"/>
      <c r="F4" s="308">
        <v>26807</v>
      </c>
      <c r="G4" s="310"/>
      <c r="H4" s="313"/>
    </row>
    <row r="5" spans="1:8" x14ac:dyDescent="0.2">
      <c r="A5" s="113" t="s">
        <v>322</v>
      </c>
      <c r="B5" s="105"/>
      <c r="C5" s="299"/>
      <c r="D5" s="302">
        <v>42134</v>
      </c>
      <c r="E5" s="304"/>
      <c r="F5" s="307">
        <v>48105</v>
      </c>
      <c r="G5" s="309"/>
      <c r="H5" s="312"/>
    </row>
    <row r="6" spans="1:8" x14ac:dyDescent="0.2">
      <c r="A6" s="98"/>
      <c r="B6" s="104"/>
      <c r="C6" s="300"/>
      <c r="D6" s="303">
        <v>16915</v>
      </c>
      <c r="E6" s="305"/>
      <c r="F6" s="308">
        <v>24072</v>
      </c>
      <c r="G6" s="310"/>
      <c r="H6" s="313"/>
    </row>
    <row r="7" spans="1:8" x14ac:dyDescent="0.2">
      <c r="A7" s="113" t="s">
        <v>138</v>
      </c>
      <c r="B7" s="105"/>
      <c r="C7" s="299"/>
      <c r="D7" s="302">
        <v>42211</v>
      </c>
      <c r="E7" s="304"/>
      <c r="F7" s="307">
        <v>47446</v>
      </c>
      <c r="G7" s="309"/>
      <c r="H7" s="312"/>
    </row>
    <row r="8" spans="1:8" x14ac:dyDescent="0.2">
      <c r="A8" s="98"/>
      <c r="B8" s="104"/>
      <c r="C8" s="300"/>
      <c r="D8" s="303">
        <v>23604</v>
      </c>
      <c r="E8" s="305"/>
      <c r="F8" s="308">
        <v>24371</v>
      </c>
      <c r="G8" s="310"/>
      <c r="H8" s="313"/>
    </row>
    <row r="9" spans="1:8" x14ac:dyDescent="0.2">
      <c r="A9" s="113" t="s">
        <v>532</v>
      </c>
      <c r="B9" s="105"/>
      <c r="C9" s="299"/>
      <c r="D9" s="302">
        <v>69352</v>
      </c>
      <c r="E9" s="304"/>
      <c r="F9" s="307">
        <v>48387</v>
      </c>
      <c r="G9" s="309"/>
      <c r="H9" s="312"/>
    </row>
    <row r="10" spans="1:8" x14ac:dyDescent="0.2">
      <c r="A10" s="98"/>
      <c r="B10" s="104"/>
      <c r="C10" s="300"/>
      <c r="D10" s="303">
        <v>26752</v>
      </c>
      <c r="E10" s="305"/>
      <c r="F10" s="308">
        <v>25592</v>
      </c>
      <c r="G10" s="310"/>
      <c r="H10" s="313"/>
    </row>
    <row r="11" spans="1:8" x14ac:dyDescent="0.2">
      <c r="A11" s="113" t="s">
        <v>533</v>
      </c>
      <c r="B11" s="105"/>
      <c r="C11" s="299"/>
      <c r="D11" s="302">
        <v>58099</v>
      </c>
      <c r="E11" s="304"/>
      <c r="F11" s="307">
        <v>49684</v>
      </c>
      <c r="G11" s="309"/>
      <c r="H11" s="312"/>
    </row>
    <row r="12" spans="1:8" x14ac:dyDescent="0.2">
      <c r="A12" s="98"/>
      <c r="B12" s="104"/>
      <c r="C12" s="301"/>
      <c r="D12" s="303">
        <v>26254</v>
      </c>
      <c r="E12" s="305"/>
      <c r="F12" s="308">
        <v>28303</v>
      </c>
      <c r="G12" s="310"/>
      <c r="H12" s="313"/>
    </row>
    <row r="13" spans="1:8" x14ac:dyDescent="0.2">
      <c r="A13" s="113"/>
      <c r="B13" s="105"/>
      <c r="C13" s="299"/>
      <c r="D13" s="302">
        <v>49215</v>
      </c>
      <c r="E13" s="304"/>
      <c r="F13" s="307">
        <v>49163</v>
      </c>
      <c r="G13" s="311"/>
      <c r="H13" s="312"/>
    </row>
    <row r="14" spans="1:8" x14ac:dyDescent="0.2">
      <c r="A14" s="98"/>
      <c r="B14" s="104"/>
      <c r="C14" s="300"/>
      <c r="D14" s="303">
        <v>22197</v>
      </c>
      <c r="E14" s="305"/>
      <c r="F14" s="308">
        <v>25829</v>
      </c>
      <c r="G14" s="310"/>
      <c r="H14" s="313"/>
    </row>
    <row r="17" spans="1:11" x14ac:dyDescent="0.2">
      <c r="A17" s="291" t="s">
        <v>22</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89</v>
      </c>
      <c r="B19" s="292">
        <f>ROUND(VALUE(SUBSTITUTE(実質収支比率等に係る経年分析!F$48,"▲","-")),2)</f>
        <v>5.45</v>
      </c>
      <c r="C19" s="292">
        <f>ROUND(VALUE(SUBSTITUTE(実質収支比率等に係る経年分析!G$48,"▲","-")),2)</f>
        <v>9.2100000000000009</v>
      </c>
      <c r="D19" s="292">
        <f>ROUND(VALUE(SUBSTITUTE(実質収支比率等に係る経年分析!H$48,"▲","-")),2)</f>
        <v>8.2799999999999994</v>
      </c>
      <c r="E19" s="292">
        <f>ROUND(VALUE(SUBSTITUTE(実質収支比率等に係る経年分析!I$48,"▲","-")),2)</f>
        <v>6.06</v>
      </c>
      <c r="F19" s="292">
        <f>ROUND(VALUE(SUBSTITUTE(実質収支比率等に係る経年分析!J$48,"▲","-")),2)</f>
        <v>6.62</v>
      </c>
    </row>
    <row r="20" spans="1:11" x14ac:dyDescent="0.2">
      <c r="A20" s="292" t="s">
        <v>35</v>
      </c>
      <c r="B20" s="292">
        <f>ROUND(VALUE(SUBSTITUTE(実質収支比率等に係る経年分析!F$47,"▲","-")),2)</f>
        <v>6.42</v>
      </c>
      <c r="C20" s="292">
        <f>ROUND(VALUE(SUBSTITUTE(実質収支比率等に係る経年分析!G$47,"▲","-")),2)</f>
        <v>5.88</v>
      </c>
      <c r="D20" s="292">
        <f>ROUND(VALUE(SUBSTITUTE(実質収支比率等に係る経年分析!H$47,"▲","-")),2)</f>
        <v>7.55</v>
      </c>
      <c r="E20" s="292">
        <f>ROUND(VALUE(SUBSTITUTE(実質収支比率等に係る経年分析!I$47,"▲","-")),2)</f>
        <v>7.01</v>
      </c>
      <c r="F20" s="292">
        <f>ROUND(VALUE(SUBSTITUTE(実質収支比率等に係る経年分析!J$47,"▲","-")),2)</f>
        <v>4.71</v>
      </c>
    </row>
    <row r="21" spans="1:11" x14ac:dyDescent="0.2">
      <c r="A21" s="292" t="s">
        <v>113</v>
      </c>
      <c r="B21" s="292">
        <f>IF(ISNUMBER(VALUE(SUBSTITUTE(実質収支比率等に係る経年分析!F$49,"▲","-"))),ROUND(VALUE(SUBSTITUTE(実質収支比率等に係る経年分析!F$49,"▲","-")),2),NA())</f>
        <v>-1.2</v>
      </c>
      <c r="C21" s="292">
        <f>IF(ISNUMBER(VALUE(SUBSTITUTE(実質収支比率等に係る経年分析!G$49,"▲","-"))),ROUND(VALUE(SUBSTITUTE(実質収支比率等に係る経年分析!G$49,"▲","-")),2),NA())</f>
        <v>0.05</v>
      </c>
      <c r="D21" s="292">
        <f>IF(ISNUMBER(VALUE(SUBSTITUTE(実質収支比率等に係る経年分析!H$49,"▲","-"))),ROUND(VALUE(SUBSTITUTE(実質収支比率等に係る経年分析!H$49,"▲","-")),2),NA())</f>
        <v>-5.35</v>
      </c>
      <c r="E21" s="292">
        <f>IF(ISNUMBER(VALUE(SUBSTITUTE(実質収支比率等に係る経年分析!I$49,"▲","-"))),ROUND(VALUE(SUBSTITUTE(実質収支比率等に係る経年分析!I$49,"▲","-")),2),NA())</f>
        <v>-7.61</v>
      </c>
      <c r="F21" s="292">
        <f>IF(ISNUMBER(VALUE(SUBSTITUTE(実質収支比率等に係る経年分析!J$49,"▲","-"))),ROUND(VALUE(SUBSTITUTE(実質収支比率等に係る経年分析!J$49,"▲","-")),2),NA())</f>
        <v>-5.3</v>
      </c>
    </row>
    <row r="24" spans="1:11" x14ac:dyDescent="0.2">
      <c r="A24" s="291" t="s">
        <v>102</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114</v>
      </c>
      <c r="C26" s="293" t="s">
        <v>68</v>
      </c>
      <c r="D26" s="293" t="s">
        <v>114</v>
      </c>
      <c r="E26" s="293" t="s">
        <v>68</v>
      </c>
      <c r="F26" s="293" t="s">
        <v>114</v>
      </c>
      <c r="G26" s="293" t="s">
        <v>68</v>
      </c>
      <c r="H26" s="293" t="s">
        <v>114</v>
      </c>
      <c r="I26" s="293" t="s">
        <v>68</v>
      </c>
      <c r="J26" s="293" t="s">
        <v>114</v>
      </c>
      <c r="K26" s="293" t="s">
        <v>68</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牛伏ドリームセンター事業特別会計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0.01</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0.01</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0.01</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0.02</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0.02</v>
      </c>
    </row>
    <row r="30" spans="1:11" x14ac:dyDescent="0.2">
      <c r="A30" s="293" t="str">
        <f>IF(連結実質赤字比率に係る赤字・黒字の構成分析!C$40="",NA(),連結実質赤字比率に係る赤字・黒字の構成分析!C$40)</f>
        <v>後期高齢者医療特別会計</v>
      </c>
      <c r="B30" s="293" t="e">
        <f>IF(ROUND(VALUE(SUBSTITUTE(連結実質赤字比率に係る赤字・黒字の構成分析!F$40,"▲","-")),2)&lt;0,ABS(ROUND(VALUE(SUBSTITUTE(連結実質赤字比率に係る赤字・黒字の構成分析!F$40,"▲","-")),2)),NA())</f>
        <v>#N/A</v>
      </c>
      <c r="C30" s="293">
        <f>IF(ROUND(VALUE(SUBSTITUTE(連結実質赤字比率に係る赤字・黒字の構成分析!F$40,"▲","-")),2)&gt;=0,ABS(ROUND(VALUE(SUBSTITUTE(連結実質赤字比率に係る赤字・黒字の構成分析!F$40,"▲","-")),2)),NA())</f>
        <v>0.05</v>
      </c>
      <c r="D30" s="293" t="e">
        <f>IF(ROUND(VALUE(SUBSTITUTE(連結実質赤字比率に係る赤字・黒字の構成分析!G$40,"▲","-")),2)&lt;0,ABS(ROUND(VALUE(SUBSTITUTE(連結実質赤字比率に係る赤字・黒字の構成分析!G$40,"▲","-")),2)),NA())</f>
        <v>#N/A</v>
      </c>
      <c r="E30" s="293">
        <f>IF(ROUND(VALUE(SUBSTITUTE(連結実質赤字比率に係る赤字・黒字の構成分析!G$40,"▲","-")),2)&gt;=0,ABS(ROUND(VALUE(SUBSTITUTE(連結実質赤字比率に係る赤字・黒字の構成分析!G$40,"▲","-")),2)),NA())</f>
        <v>0.03</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0.04</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0.05</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7.0000000000000007E-2</v>
      </c>
    </row>
    <row r="31" spans="1:11" x14ac:dyDescent="0.2">
      <c r="A31" s="293" t="str">
        <f>IF(連結実質赤字比率に係る赤字・黒字の構成分析!C$39="",NA(),連結実質赤字比率に係る赤字・黒字の構成分析!C$39)</f>
        <v>母子父子寡婦福祉資金貸付事業特別会計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0.04</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7.0000000000000007E-2</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0.1</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0.12</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7.0000000000000007E-2</v>
      </c>
    </row>
    <row r="32" spans="1:11" x14ac:dyDescent="0.2">
      <c r="A32" s="293" t="str">
        <f>IF(連結実質赤字比率に係る赤字・黒字の構成分析!C$38="",NA(),連結実質赤字比率に係る赤字・黒字の構成分析!C$38)</f>
        <v>国民健康保険事業特別会計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0.86</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0.7</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0.44</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0.3</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0.22</v>
      </c>
    </row>
    <row r="33" spans="1:16" x14ac:dyDescent="0.2">
      <c r="A33" s="293" t="str">
        <f>IF(連結実質赤字比率に係る赤字・黒字の構成分析!C$37="",NA(),連結実質赤字比率に係る赤字・黒字の構成分析!C$37)</f>
        <v>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0.56000000000000005</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0.74</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0.97</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0.48</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0.54</v>
      </c>
    </row>
    <row r="34" spans="1:16" x14ac:dyDescent="0.2">
      <c r="A34" s="293" t="str">
        <f>IF(連結実質赤字比率に係る赤字・黒字の構成分析!C$36="",NA(),連結実質赤字比率に係る赤字・黒字の構成分析!C$36)</f>
        <v>公共下水道事業会計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8.67</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8.57</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7.86</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6.94</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5.39</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5.39</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9.14</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8.17</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5.93</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6.54</v>
      </c>
    </row>
    <row r="36" spans="1:16" x14ac:dyDescent="0.2">
      <c r="A36" s="293" t="str">
        <f>IF(連結実質赤字比率に係る赤字・黒字の構成分析!C$34="",NA(),連結実質赤字比率に係る赤字・黒字の構成分析!C$34)</f>
        <v>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7.88</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8.0299999999999994</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8.5500000000000007</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8.18</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7.88</v>
      </c>
    </row>
    <row r="39" spans="1:16" x14ac:dyDescent="0.2">
      <c r="A39" s="291" t="s">
        <v>11</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115</v>
      </c>
      <c r="C41" s="294"/>
      <c r="D41" s="294" t="s">
        <v>117</v>
      </c>
      <c r="E41" s="294" t="s">
        <v>115</v>
      </c>
      <c r="F41" s="294"/>
      <c r="G41" s="294" t="s">
        <v>117</v>
      </c>
      <c r="H41" s="294" t="s">
        <v>115</v>
      </c>
      <c r="I41" s="294"/>
      <c r="J41" s="294" t="s">
        <v>117</v>
      </c>
      <c r="K41" s="294" t="s">
        <v>115</v>
      </c>
      <c r="L41" s="294"/>
      <c r="M41" s="294" t="s">
        <v>117</v>
      </c>
      <c r="N41" s="294" t="s">
        <v>115</v>
      </c>
      <c r="O41" s="294"/>
      <c r="P41" s="294" t="s">
        <v>117</v>
      </c>
    </row>
    <row r="42" spans="1:16" x14ac:dyDescent="0.2">
      <c r="A42" s="294" t="s">
        <v>119</v>
      </c>
      <c r="B42" s="294"/>
      <c r="C42" s="294"/>
      <c r="D42" s="294">
        <f>'実質公債費比率（分子）の構造'!K$52</f>
        <v>12758</v>
      </c>
      <c r="E42" s="294"/>
      <c r="F42" s="294"/>
      <c r="G42" s="294">
        <f>'実質公債費比率（分子）の構造'!L$52</f>
        <v>12619</v>
      </c>
      <c r="H42" s="294"/>
      <c r="I42" s="294"/>
      <c r="J42" s="294">
        <f>'実質公債費比率（分子）の構造'!M$52</f>
        <v>12776</v>
      </c>
      <c r="K42" s="294"/>
      <c r="L42" s="294"/>
      <c r="M42" s="294">
        <f>'実質公債費比率（分子）の構造'!N$52</f>
        <v>12518</v>
      </c>
      <c r="N42" s="294"/>
      <c r="O42" s="294"/>
      <c r="P42" s="294">
        <f>'実質公債費比率（分子）の構造'!O$52</f>
        <v>11990</v>
      </c>
    </row>
    <row r="43" spans="1:16" x14ac:dyDescent="0.2">
      <c r="A43" s="294" t="s">
        <v>47</v>
      </c>
      <c r="B43" s="294">
        <f>'実質公債費比率（分子）の構造'!K$51</f>
        <v>1</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42</v>
      </c>
      <c r="B44" s="294" t="str">
        <f>'実質公債費比率（分子）の構造'!K$50</f>
        <v>-</v>
      </c>
      <c r="C44" s="294"/>
      <c r="D44" s="294"/>
      <c r="E44" s="294" t="str">
        <f>'実質公債費比率（分子）の構造'!L$50</f>
        <v>-</v>
      </c>
      <c r="F44" s="294"/>
      <c r="G44" s="294"/>
      <c r="H44" s="294" t="str">
        <f>'実質公債費比率（分子）の構造'!M$50</f>
        <v>-</v>
      </c>
      <c r="I44" s="294"/>
      <c r="J44" s="294"/>
      <c r="K44" s="294" t="str">
        <f>'実質公債費比率（分子）の構造'!N$50</f>
        <v>-</v>
      </c>
      <c r="L44" s="294"/>
      <c r="M44" s="294"/>
      <c r="N44" s="294" t="str">
        <f>'実質公債費比率（分子）の構造'!O$50</f>
        <v>-</v>
      </c>
      <c r="O44" s="294"/>
      <c r="P44" s="294"/>
    </row>
    <row r="45" spans="1:16" x14ac:dyDescent="0.2">
      <c r="A45" s="294" t="s">
        <v>0</v>
      </c>
      <c r="B45" s="294">
        <f>'実質公債費比率（分子）の構造'!K$49</f>
        <v>307</v>
      </c>
      <c r="C45" s="294"/>
      <c r="D45" s="294"/>
      <c r="E45" s="294">
        <f>'実質公債費比率（分子）の構造'!L$49</f>
        <v>320</v>
      </c>
      <c r="F45" s="294"/>
      <c r="G45" s="294"/>
      <c r="H45" s="294">
        <f>'実質公債費比率（分子）の構造'!M$49</f>
        <v>344</v>
      </c>
      <c r="I45" s="294"/>
      <c r="J45" s="294"/>
      <c r="K45" s="294">
        <f>'実質公債費比率（分子）の構造'!N$49</f>
        <v>317</v>
      </c>
      <c r="L45" s="294"/>
      <c r="M45" s="294"/>
      <c r="N45" s="294">
        <f>'実質公債費比率（分子）の構造'!O$49</f>
        <v>289</v>
      </c>
      <c r="O45" s="294"/>
      <c r="P45" s="294"/>
    </row>
    <row r="46" spans="1:16" x14ac:dyDescent="0.2">
      <c r="A46" s="294" t="s">
        <v>40</v>
      </c>
      <c r="B46" s="294">
        <f>'実質公債費比率（分子）の構造'!K$48</f>
        <v>1836</v>
      </c>
      <c r="C46" s="294"/>
      <c r="D46" s="294"/>
      <c r="E46" s="294">
        <f>'実質公債費比率（分子）の構造'!L$48</f>
        <v>1801</v>
      </c>
      <c r="F46" s="294"/>
      <c r="G46" s="294"/>
      <c r="H46" s="294">
        <f>'実質公債費比率（分子）の構造'!M$48</f>
        <v>1619</v>
      </c>
      <c r="I46" s="294"/>
      <c r="J46" s="294"/>
      <c r="K46" s="294">
        <f>'実質公債費比率（分子）の構造'!N$48</f>
        <v>1403</v>
      </c>
      <c r="L46" s="294"/>
      <c r="M46" s="294"/>
      <c r="N46" s="294">
        <f>'実質公債費比率（分子）の構造'!O$48</f>
        <v>1211</v>
      </c>
      <c r="O46" s="294"/>
      <c r="P46" s="294"/>
    </row>
    <row r="47" spans="1:16" x14ac:dyDescent="0.2">
      <c r="A47" s="294" t="s">
        <v>34</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29</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24</v>
      </c>
      <c r="B49" s="294">
        <f>'実質公債費比率（分子）の構造'!K$45</f>
        <v>13702</v>
      </c>
      <c r="C49" s="294"/>
      <c r="D49" s="294"/>
      <c r="E49" s="294">
        <f>'実質公債費比率（分子）の構造'!L$45</f>
        <v>13640</v>
      </c>
      <c r="F49" s="294"/>
      <c r="G49" s="294"/>
      <c r="H49" s="294">
        <f>'実質公債費比率（分子）の構造'!M$45</f>
        <v>14161</v>
      </c>
      <c r="I49" s="294"/>
      <c r="J49" s="294"/>
      <c r="K49" s="294">
        <f>'実質公債費比率（分子）の構造'!N$45</f>
        <v>14145</v>
      </c>
      <c r="L49" s="294"/>
      <c r="M49" s="294"/>
      <c r="N49" s="294">
        <f>'実質公債費比率（分子）の構造'!O$45</f>
        <v>13878</v>
      </c>
      <c r="O49" s="294"/>
      <c r="P49" s="294"/>
    </row>
    <row r="50" spans="1:16" x14ac:dyDescent="0.2">
      <c r="A50" s="294" t="s">
        <v>55</v>
      </c>
      <c r="B50" s="294" t="e">
        <f>NA()</f>
        <v>#N/A</v>
      </c>
      <c r="C50" s="294">
        <f>IF(ISNUMBER('実質公債費比率（分子）の構造'!K$53),'実質公債費比率（分子）の構造'!K$53,NA())</f>
        <v>3088</v>
      </c>
      <c r="D50" s="294" t="e">
        <f>NA()</f>
        <v>#N/A</v>
      </c>
      <c r="E50" s="294" t="e">
        <f>NA()</f>
        <v>#N/A</v>
      </c>
      <c r="F50" s="294">
        <f>IF(ISNUMBER('実質公債費比率（分子）の構造'!L$53),'実質公債費比率（分子）の構造'!L$53,NA())</f>
        <v>3142</v>
      </c>
      <c r="G50" s="294" t="e">
        <f>NA()</f>
        <v>#N/A</v>
      </c>
      <c r="H50" s="294" t="e">
        <f>NA()</f>
        <v>#N/A</v>
      </c>
      <c r="I50" s="294">
        <f>IF(ISNUMBER('実質公債費比率（分子）の構造'!M$53),'実質公債費比率（分子）の構造'!M$53,NA())</f>
        <v>3348</v>
      </c>
      <c r="J50" s="294" t="e">
        <f>NA()</f>
        <v>#N/A</v>
      </c>
      <c r="K50" s="294" t="e">
        <f>NA()</f>
        <v>#N/A</v>
      </c>
      <c r="L50" s="294">
        <f>IF(ISNUMBER('実質公債費比率（分子）の構造'!N$53),'実質公債費比率（分子）の構造'!N$53,NA())</f>
        <v>3347</v>
      </c>
      <c r="M50" s="294" t="e">
        <f>NA()</f>
        <v>#N/A</v>
      </c>
      <c r="N50" s="294" t="e">
        <f>NA()</f>
        <v>#N/A</v>
      </c>
      <c r="O50" s="294">
        <f>IF(ISNUMBER('実質公債費比率（分子）の構造'!O$53),'実質公債費比率（分子）の構造'!O$53,NA())</f>
        <v>3388</v>
      </c>
      <c r="P50" s="294" t="e">
        <f>NA()</f>
        <v>#N/A</v>
      </c>
    </row>
    <row r="53" spans="1:16" x14ac:dyDescent="0.2">
      <c r="A53" s="291" t="s">
        <v>120</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124</v>
      </c>
      <c r="C55" s="293"/>
      <c r="D55" s="293" t="s">
        <v>127</v>
      </c>
      <c r="E55" s="293" t="s">
        <v>124</v>
      </c>
      <c r="F55" s="293"/>
      <c r="G55" s="293" t="s">
        <v>127</v>
      </c>
      <c r="H55" s="293" t="s">
        <v>124</v>
      </c>
      <c r="I55" s="293"/>
      <c r="J55" s="293" t="s">
        <v>127</v>
      </c>
      <c r="K55" s="293" t="s">
        <v>124</v>
      </c>
      <c r="L55" s="293"/>
      <c r="M55" s="293" t="s">
        <v>127</v>
      </c>
      <c r="N55" s="293" t="s">
        <v>124</v>
      </c>
      <c r="O55" s="293"/>
      <c r="P55" s="293" t="s">
        <v>127</v>
      </c>
    </row>
    <row r="56" spans="1:16" x14ac:dyDescent="0.2">
      <c r="A56" s="293" t="s">
        <v>44</v>
      </c>
      <c r="B56" s="293"/>
      <c r="C56" s="293"/>
      <c r="D56" s="293">
        <f>'将来負担比率（分子）の構造'!I$52</f>
        <v>121446</v>
      </c>
      <c r="E56" s="293"/>
      <c r="F56" s="293"/>
      <c r="G56" s="293">
        <f>'将来負担比率（分子）の構造'!J$52</f>
        <v>120311</v>
      </c>
      <c r="H56" s="293"/>
      <c r="I56" s="293"/>
      <c r="J56" s="293">
        <f>'将来負担比率（分子）の構造'!K$52</f>
        <v>116513</v>
      </c>
      <c r="K56" s="293"/>
      <c r="L56" s="293"/>
      <c r="M56" s="293">
        <f>'将来負担比率（分子）の構造'!L$52</f>
        <v>114814</v>
      </c>
      <c r="N56" s="293"/>
      <c r="O56" s="293"/>
      <c r="P56" s="293">
        <f>'将来負担比率（分子）の構造'!M$52</f>
        <v>109812</v>
      </c>
    </row>
    <row r="57" spans="1:16" x14ac:dyDescent="0.2">
      <c r="A57" s="293" t="s">
        <v>98</v>
      </c>
      <c r="B57" s="293"/>
      <c r="C57" s="293"/>
      <c r="D57" s="293">
        <f>'将来負担比率（分子）の構造'!I$51</f>
        <v>18060</v>
      </c>
      <c r="E57" s="293"/>
      <c r="F57" s="293"/>
      <c r="G57" s="293">
        <f>'将来負担比率（分子）の構造'!J$51</f>
        <v>18334</v>
      </c>
      <c r="H57" s="293"/>
      <c r="I57" s="293"/>
      <c r="J57" s="293">
        <f>'将来負担比率（分子）の構造'!K$51</f>
        <v>18370</v>
      </c>
      <c r="K57" s="293"/>
      <c r="L57" s="293"/>
      <c r="M57" s="293">
        <f>'将来負担比率（分子）の構造'!L$51</f>
        <v>16778</v>
      </c>
      <c r="N57" s="293"/>
      <c r="O57" s="293"/>
      <c r="P57" s="293">
        <f>'将来負担比率（分子）の構造'!M$51</f>
        <v>15343</v>
      </c>
    </row>
    <row r="58" spans="1:16" x14ac:dyDescent="0.2">
      <c r="A58" s="293" t="s">
        <v>95</v>
      </c>
      <c r="B58" s="293"/>
      <c r="C58" s="293"/>
      <c r="D58" s="293">
        <f>'将来負担比率（分子）の構造'!I$50</f>
        <v>18420</v>
      </c>
      <c r="E58" s="293"/>
      <c r="F58" s="293"/>
      <c r="G58" s="293">
        <f>'将来負担比率（分子）の構造'!J$50</f>
        <v>21915</v>
      </c>
      <c r="H58" s="293"/>
      <c r="I58" s="293"/>
      <c r="J58" s="293">
        <f>'将来負担比率（分子）の構造'!K$50</f>
        <v>23505</v>
      </c>
      <c r="K58" s="293"/>
      <c r="L58" s="293"/>
      <c r="M58" s="293">
        <f>'将来負担比率（分子）の構造'!L$50</f>
        <v>22373</v>
      </c>
      <c r="N58" s="293"/>
      <c r="O58" s="293"/>
      <c r="P58" s="293">
        <f>'将来負担比率（分子）の構造'!M$50</f>
        <v>18805</v>
      </c>
    </row>
    <row r="59" spans="1:16" x14ac:dyDescent="0.2">
      <c r="A59" s="293" t="s">
        <v>91</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84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77</v>
      </c>
      <c r="B61" s="293">
        <f>'将来負担比率（分子）の構造'!I$46</f>
        <v>154</v>
      </c>
      <c r="C61" s="293"/>
      <c r="D61" s="293"/>
      <c r="E61" s="293">
        <f>'将来負担比率（分子）の構造'!J$46</f>
        <v>91</v>
      </c>
      <c r="F61" s="293"/>
      <c r="G61" s="293"/>
      <c r="H61" s="293">
        <f>'将来負担比率（分子）の構造'!K$46</f>
        <v>31</v>
      </c>
      <c r="I61" s="293"/>
      <c r="J61" s="293"/>
      <c r="K61" s="293">
        <f>'将来負担比率（分子）の構造'!L$46</f>
        <v>84</v>
      </c>
      <c r="L61" s="293"/>
      <c r="M61" s="293"/>
      <c r="N61" s="293">
        <f>'将来負担比率（分子）の構造'!M$46</f>
        <v>86</v>
      </c>
      <c r="O61" s="293"/>
      <c r="P61" s="293"/>
    </row>
    <row r="62" spans="1:16" x14ac:dyDescent="0.2">
      <c r="A62" s="293" t="s">
        <v>78</v>
      </c>
      <c r="B62" s="293">
        <f>'将来負担比率（分子）の構造'!I$45</f>
        <v>15337</v>
      </c>
      <c r="C62" s="293"/>
      <c r="D62" s="293"/>
      <c r="E62" s="293">
        <f>'将来負担比率（分子）の構造'!J$45</f>
        <v>15559</v>
      </c>
      <c r="F62" s="293"/>
      <c r="G62" s="293"/>
      <c r="H62" s="293">
        <f>'将来負担比率（分子）の構造'!K$45</f>
        <v>15371</v>
      </c>
      <c r="I62" s="293"/>
      <c r="J62" s="293"/>
      <c r="K62" s="293">
        <f>'将来負担比率（分子）の構造'!L$45</f>
        <v>16080</v>
      </c>
      <c r="L62" s="293"/>
      <c r="M62" s="293"/>
      <c r="N62" s="293">
        <f>'将来負担比率（分子）の構造'!M$45</f>
        <v>16664</v>
      </c>
      <c r="O62" s="293"/>
      <c r="P62" s="293"/>
    </row>
    <row r="63" spans="1:16" x14ac:dyDescent="0.2">
      <c r="A63" s="293" t="s">
        <v>76</v>
      </c>
      <c r="B63" s="293">
        <f>'将来負担比率（分子）の構造'!I$44</f>
        <v>1778</v>
      </c>
      <c r="C63" s="293"/>
      <c r="D63" s="293"/>
      <c r="E63" s="293">
        <f>'将来負担比率（分子）の構造'!J$44</f>
        <v>1555</v>
      </c>
      <c r="F63" s="293"/>
      <c r="G63" s="293"/>
      <c r="H63" s="293">
        <f>'将来負担比率（分子）の構造'!K$44</f>
        <v>1367</v>
      </c>
      <c r="I63" s="293"/>
      <c r="J63" s="293"/>
      <c r="K63" s="293">
        <f>'将来負担比率（分子）の構造'!L$44</f>
        <v>1193</v>
      </c>
      <c r="L63" s="293"/>
      <c r="M63" s="293"/>
      <c r="N63" s="293">
        <f>'将来負担比率（分子）の構造'!M$44</f>
        <v>1388</v>
      </c>
      <c r="O63" s="293"/>
      <c r="P63" s="293"/>
    </row>
    <row r="64" spans="1:16" x14ac:dyDescent="0.2">
      <c r="A64" s="293" t="s">
        <v>74</v>
      </c>
      <c r="B64" s="293">
        <f>'将来負担比率（分子）の構造'!I$43</f>
        <v>21015</v>
      </c>
      <c r="C64" s="293"/>
      <c r="D64" s="293"/>
      <c r="E64" s="293">
        <f>'将来負担比率（分子）の構造'!J$43</f>
        <v>18959</v>
      </c>
      <c r="F64" s="293"/>
      <c r="G64" s="293"/>
      <c r="H64" s="293">
        <f>'将来負担比率（分子）の構造'!K$43</f>
        <v>16499</v>
      </c>
      <c r="I64" s="293"/>
      <c r="J64" s="293"/>
      <c r="K64" s="293">
        <f>'将来負担比率（分子）の構造'!L$43</f>
        <v>14830</v>
      </c>
      <c r="L64" s="293"/>
      <c r="M64" s="293"/>
      <c r="N64" s="293">
        <f>'将来負担比率（分子）の構造'!M$43</f>
        <v>12963</v>
      </c>
      <c r="O64" s="293"/>
      <c r="P64" s="293"/>
    </row>
    <row r="65" spans="1:16" x14ac:dyDescent="0.2">
      <c r="A65" s="293" t="s">
        <v>73</v>
      </c>
      <c r="B65" s="293" t="str">
        <f>'将来負担比率（分子）の構造'!I$42</f>
        <v>-</v>
      </c>
      <c r="C65" s="293"/>
      <c r="D65" s="293"/>
      <c r="E65" s="293" t="str">
        <f>'将来負担比率（分子）の構造'!J$42</f>
        <v>-</v>
      </c>
      <c r="F65" s="293"/>
      <c r="G65" s="293"/>
      <c r="H65" s="293" t="str">
        <f>'将来負担比率（分子）の構造'!K$42</f>
        <v>-</v>
      </c>
      <c r="I65" s="293"/>
      <c r="J65" s="293"/>
      <c r="K65" s="293" t="str">
        <f>'将来負担比率（分子）の構造'!L$42</f>
        <v>-</v>
      </c>
      <c r="L65" s="293"/>
      <c r="M65" s="293"/>
      <c r="N65" s="293" t="str">
        <f>'将来負担比率（分子）の構造'!M$42</f>
        <v>-</v>
      </c>
      <c r="O65" s="293"/>
      <c r="P65" s="293"/>
    </row>
    <row r="66" spans="1:16" x14ac:dyDescent="0.2">
      <c r="A66" s="293" t="s">
        <v>58</v>
      </c>
      <c r="B66" s="293">
        <f>'将来負担比率（分子）の構造'!I$41</f>
        <v>149362</v>
      </c>
      <c r="C66" s="293"/>
      <c r="D66" s="293"/>
      <c r="E66" s="293">
        <f>'将来負担比率（分子）の構造'!J$41</f>
        <v>150651</v>
      </c>
      <c r="F66" s="293"/>
      <c r="G66" s="293"/>
      <c r="H66" s="293">
        <f>'将来負担比率（分子）の構造'!K$41</f>
        <v>147581</v>
      </c>
      <c r="I66" s="293"/>
      <c r="J66" s="293"/>
      <c r="K66" s="293">
        <f>'将来負担比率（分子）の構造'!L$41</f>
        <v>148681</v>
      </c>
      <c r="L66" s="293"/>
      <c r="M66" s="293"/>
      <c r="N66" s="293">
        <f>'将来負担比率（分子）の構造'!M$41</f>
        <v>145868</v>
      </c>
      <c r="O66" s="293"/>
      <c r="P66" s="293"/>
    </row>
    <row r="67" spans="1:16" x14ac:dyDescent="0.2">
      <c r="A67" s="293" t="s">
        <v>100</v>
      </c>
      <c r="B67" s="293" t="e">
        <f>NA()</f>
        <v>#N/A</v>
      </c>
      <c r="C67" s="293">
        <f>IF(ISNUMBER('将来負担比率（分子）の構造'!I$53),IF('将来負担比率（分子）の構造'!I$53&lt;0,0,'将来負担比率（分子）の構造'!I$53),NA())</f>
        <v>29720</v>
      </c>
      <c r="D67" s="293" t="e">
        <f>NA()</f>
        <v>#N/A</v>
      </c>
      <c r="E67" s="293" t="e">
        <f>NA()</f>
        <v>#N/A</v>
      </c>
      <c r="F67" s="293">
        <f>IF(ISNUMBER('将来負担比率（分子）の構造'!J$53),IF('将来負担比率（分子）の構造'!J$53&lt;0,0,'将来負担比率（分子）の構造'!J$53),NA())</f>
        <v>26255</v>
      </c>
      <c r="G67" s="293" t="e">
        <f>NA()</f>
        <v>#N/A</v>
      </c>
      <c r="H67" s="293" t="e">
        <f>NA()</f>
        <v>#N/A</v>
      </c>
      <c r="I67" s="293">
        <f>IF(ISNUMBER('将来負担比率（分子）の構造'!K$53),IF('将来負担比率（分子）の構造'!K$53&lt;0,0,'将来負担比率（分子）の構造'!K$53),NA())</f>
        <v>22461</v>
      </c>
      <c r="J67" s="293" t="e">
        <f>NA()</f>
        <v>#N/A</v>
      </c>
      <c r="K67" s="293" t="e">
        <f>NA()</f>
        <v>#N/A</v>
      </c>
      <c r="L67" s="293">
        <f>IF(ISNUMBER('将来負担比率（分子）の構造'!L$53),IF('将来負担比率（分子）の構造'!L$53&lt;0,0,'将来負担比率（分子）の構造'!L$53),NA())</f>
        <v>26902</v>
      </c>
      <c r="M67" s="293" t="e">
        <f>NA()</f>
        <v>#N/A</v>
      </c>
      <c r="N67" s="293" t="e">
        <f>NA()</f>
        <v>#N/A</v>
      </c>
      <c r="O67" s="293">
        <f>IF(ISNUMBER('将来負担比率（分子）の構造'!M$53),IF('将来負担比率（分子）の構造'!M$53&lt;0,0,'将来負担比率（分子）の構造'!M$53),NA())</f>
        <v>33009</v>
      </c>
      <c r="P67" s="293" t="e">
        <f>NA()</f>
        <v>#N/A</v>
      </c>
    </row>
    <row r="70" spans="1:16" x14ac:dyDescent="0.2">
      <c r="A70" s="296" t="s">
        <v>128</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129</v>
      </c>
      <c r="B72" s="297">
        <f>基金残高に係る経年分析!F55</f>
        <v>6562</v>
      </c>
      <c r="C72" s="297">
        <f>基金残高に係る経年分析!G55</f>
        <v>6190</v>
      </c>
      <c r="D72" s="297">
        <f>基金残高に係る経年分析!H55</f>
        <v>4259</v>
      </c>
    </row>
    <row r="73" spans="1:16" x14ac:dyDescent="0.2">
      <c r="A73" s="295" t="s">
        <v>130</v>
      </c>
      <c r="B73" s="297">
        <f>基金残高に係る経年分析!F56</f>
        <v>4654</v>
      </c>
      <c r="C73" s="297">
        <f>基金残高に係る経年分析!G56</f>
        <v>5663</v>
      </c>
      <c r="D73" s="297">
        <f>基金残高に係る経年分析!H56</f>
        <v>5514</v>
      </c>
    </row>
    <row r="74" spans="1:16" x14ac:dyDescent="0.2">
      <c r="A74" s="295" t="s">
        <v>132</v>
      </c>
      <c r="B74" s="297">
        <f>基金残高に係る経年分析!F57</f>
        <v>5127</v>
      </c>
      <c r="C74" s="297">
        <f>基金残高に係る経年分析!G57</f>
        <v>4334</v>
      </c>
      <c r="D74" s="297">
        <f>基金残高に係る経年分析!H57</f>
        <v>4045</v>
      </c>
    </row>
  </sheetData>
  <sheetProtection algorithmName="SHA-512" hashValue="cyo9UQnublrw2wsR/wIOR1TY3X9qKBtmVoWCnFXGF2Mu00+F6LmrLsAHHiU+sDXNnXbWM/ETRK/QWOOTq5Dogw==" saltValue="plKQCiy9QgRRhXTxOUoNe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B6CE45-0482-4072-8C46-C6F0701E57DB}">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2.xml><?xml version="1.0" encoding="utf-8"?>
<ds:datastoreItem xmlns:ds="http://schemas.openxmlformats.org/officeDocument/2006/customXml" ds:itemID="{C2C03CD6-2069-41E9-A502-1D2CAE801E68}">
  <ds:schemaRefs>
    <ds:schemaRef ds:uri="http://schemas.microsoft.com/sharepoint/v3/contenttype/forms"/>
  </ds:schemaRefs>
</ds:datastoreItem>
</file>

<file path=customXml/itemProps3.xml><?xml version="1.0" encoding="utf-8"?>
<ds:datastoreItem xmlns:ds="http://schemas.openxmlformats.org/officeDocument/2006/customXml" ds:itemID="{A8155A2B-6F1E-4013-A057-A8F11F3040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2026-02-23T05:16:45Z</dcterms:created>
  <dcterms:modified xsi:type="dcterms:W3CDTF">2026-09-04T08:54:50Z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2026-03-12T05:09:41Z</vt:filetime>
  </property>
  <property fmtid="{D5CDD505-2E9C-101B-9397-08002B2CF9AE}" pid="2" name="ContentTypeId">
    <vt:lpwstr>0x010100B3E7916579E48942A578B93BD249C02F</vt:lpwstr>
  </property>
  <property fmtid="{D5CDD505-2E9C-101B-9397-08002B2CF9AE}" pid="3" name="MediaServiceImageTags">
    <vt:lpwstr/>
  </property>
</Properties>
</file>