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1_9D50E80ACC9B2A3451656CEBA13BEC1CFE1601A1" xr6:coauthVersionLast="47" xr6:coauthVersionMax="47" xr10:uidLastSave="{25DF6D50-A6AB-4E8D-B205-18DA5D944085}"/>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12" l="1"/>
  <c r="AU63" i="12"/>
  <c r="AF63" i="12"/>
  <c r="CW102" i="12" l="1"/>
  <c r="AF88" i="12" l="1"/>
  <c r="AP63" i="12" l="1"/>
  <c r="BG35" i="10" l="1"/>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C37" i="10"/>
  <c r="BE36" i="10"/>
  <c r="C36"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l="1"/>
  <c r="AM35" i="10" l="1"/>
  <c r="AM36" i="10" s="1"/>
  <c r="BE34" i="10"/>
  <c r="BE35" i="10" s="1"/>
  <c r="CO34" i="10"/>
  <c r="CO35" i="10" s="1"/>
  <c r="CO36" i="10" s="1"/>
  <c r="CO37" i="10" s="1"/>
  <c r="BW34" i="10"/>
  <c r="BW35" i="10" s="1"/>
  <c r="BW36" i="10" s="1"/>
  <c r="BW37" i="10" s="1"/>
  <c r="BW38" i="10" s="1"/>
</calcChain>
</file>

<file path=xl/sharedStrings.xml><?xml version="1.0" encoding="utf-8"?>
<sst xmlns="http://schemas.openxmlformats.org/spreadsheetml/2006/main" count="1158" uniqueCount="594">
  <si>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</si>
  <si>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</si>
  <si>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</si>
  <si>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</si>
  <si>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</si>
  <si>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</si>
  <si>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</si>
  <si>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</si>
  <si>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</si>
  <si>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</si>
  <si>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</si>
  <si>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</si>
  <si>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</si>
  <si>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</si>
  <si>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</si>
  <si>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</si>
  <si>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</si>
  <si>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</si>
  <si>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</si>
  <si>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</si>
  <si>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</si>
  <si>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</si>
  <si>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</si>
  <si>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</si>
  <si>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</si>
  <si>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</si>
  <si>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</si>
  <si>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</si>
  <si>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</si>
  <si>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</si>
  <si>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</si>
  <si>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</si>
  <si>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</si>
  <si>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</si>
  <si>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</si>
  <si>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</si>
  <si>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</si>
  <si>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</si>
  <si>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</si>
  <si>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</si>
  <si>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</si>
  <si>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</si>
  <si>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</si>
  <si>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</si>
  <si>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</si>
  <si>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</si>
  <si>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</si>
  <si>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</si>
  <si>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</si>
  <si>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</si>
  <si>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</si>
  <si>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</si>
  <si>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</si>
  <si>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</si>
  <si>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</si>
  <si>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</si>
  <si>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</si>
  <si>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</si>
  <si>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</si>
  <si>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</si>
  <si>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</si>
  <si>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</si>
  <si>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</si>
  <si>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</si>
  <si>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</si>
  <si>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</si>
  <si>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</si>
  <si>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</si>
  <si>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</si>
  <si>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</si>
  <si>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</si>
  <si>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</si>
  <si>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</si>
  <si>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</si>
  <si>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</si>
  <si>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</si>
  <si>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</si>
  <si>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</si>
  <si>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</si>
  <si>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</si>
  <si>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</si>
  <si>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</si>
  <si>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</si>
  <si>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</si>
  <si>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</si>
  <si>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</si>
  <si>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</si>
  <si>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</si>
  <si>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</si>
  <si>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</si>
  <si>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</si>
  <si>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</si>
  <si>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</si>
  <si>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</si>
  <si>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前橋市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</si>
  <si>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</si>
  <si>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</si>
  <si>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</si>
  <si>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</si>
  <si>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</si>
  <si>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</si>
  <si>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</si>
  <si>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</si>
  <si>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</si>
  <si>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</si>
  <si>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</si>
  <si>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</si>
  <si>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</si>
  <si>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</si>
  <si>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</si>
  <si>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</si>
  <si>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</si>
  <si>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</si>
  <si>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</si>
  <si>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</si>
  <si>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</si>
  <si>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</si>
  <si>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</si>
  <si>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</si>
  <si>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</si>
  <si>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</si>
  <si>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</si>
  <si>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</si>
  <si>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</si>
  <si>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</si>
  <si>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</si>
  <si>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</si>
  <si>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</si>
  <si>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</si>
  <si>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</si>
  <si>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</si>
  <si>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</si>
  <si>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</si>
  <si>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</si>
  <si>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</si>
  <si>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</si>
  <si>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</si>
  <si>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</si>
  <si>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</si>
  <si>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</si>
  <si>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</si>
  <si>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</si>
  <si>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</si>
  <si>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</si>
  <si>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</si>
  <si>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</si>
  <si>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</si>
  <si>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</si>
  <si>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</si>
  <si>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</si>
  <si>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</si>
  <si>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</si>
  <si>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</si>
  <si>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</si>
  <si>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</si>
  <si>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</si>
  <si>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</si>
  <si>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</si>
  <si>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</si>
  <si>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</si>
  <si>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</si>
  <si>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</si>
  <si>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</si>
  <si>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</si>
  <si>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</si>
  <si>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</si>
  <si>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</si>
  <si>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</si>
  <si>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</si>
  <si>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</si>
  <si>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</si>
  <si>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</si>
  <si>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</si>
  <si>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</si>
  <si>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</si>
  <si>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</si>
  <si>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</si>
  <si>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</si>
  <si>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</si>
  <si>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</si>
  <si>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</si>
  <si>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</si>
  <si>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</si>
  <si>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</si>
  <si>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</si>
  <si>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</si>
  <si>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</si>
  <si>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</si>
  <si>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</si>
  <si>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</si>
  <si>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</si>
  <si>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</si>
  <si>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</si>
  <si>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</si>
  <si>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</si>
  <si>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</si>
  <si>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</si>
  <si>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</si>
  <si>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</si>
  <si>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</si>
  <si>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</si>
  <si>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</si>
  <si>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</si>
  <si>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群馬県前橋市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</si>
  <si>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</si>
  <si>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</si>
  <si>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</si>
  <si>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</si>
  <si>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</si>
  <si>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</si>
  <si>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</si>
  <si>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</si>
  <si>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</si>
  <si>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</si>
  <si>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</si>
  <si>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</si>
  <si>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</si>
  <si>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</si>
  <si>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</si>
  <si>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</si>
  <si>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</si>
  <si>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</si>
  <si>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</si>
  <si>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</si>
  <si>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</si>
  <si>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</si>
  <si>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</si>
  <si>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</si>
  <si>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</si>
  <si>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</si>
  <si>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</si>
  <si>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</si>
  <si>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</si>
  <si>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</si>
  <si>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</si>
  <si>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</si>
  <si>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</si>
  <si>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</si>
  <si>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</si>
  <si>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</si>
  <si>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</si>
  <si>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</si>
  <si>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</si>
  <si>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</si>
  <si>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</si>
  <si>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</si>
  <si>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</si>
  <si>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</si>
  <si>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</si>
  <si>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</si>
  <si>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</si>
  <si>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</si>
  <si>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</si>
  <si>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</si>
  <si>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</si>
  <si>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</si>
  <si>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</si>
  <si>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</si>
  <si>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</si>
  <si>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</si>
  <si>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</si>
  <si>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</si>
  <si>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</si>
  <si>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</si>
  <si>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</si>
  <si>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</si>
  <si>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</si>
  <si>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</si>
  <si>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</si>
  <si>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</si>
  <si>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</si>
  <si>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</si>
  <si>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</si>
  <si>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</si>
  <si>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</si>
  <si>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</si>
  <si>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</si>
  <si>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</si>
  <si>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</si>
  <si>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</si>
  <si>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</si>
  <si>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</si>
  <si>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</si>
  <si>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</si>
  <si>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</si>
  <si>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</si>
  <si>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</si>
  <si>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</si>
  <si>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</si>
  <si>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</si>
  <si>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</si>
  <si>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</si>
  <si>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</si>
  <si>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</si>
  <si>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</si>
  <si>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</si>
  <si>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</si>
  <si>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</si>
  <si>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</si>
  <si>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</si>
  <si>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</si>
  <si>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</si>
  <si>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</si>
  <si>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</si>
  <si>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</si>
  <si>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</si>
  <si>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</si>
  <si>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</si>
  <si>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</si>
  <si>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</si>
  <si>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</si>
  <si>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</si>
  <si>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</si>
  <si>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</si>
  <si>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</si>
  <si>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</si>
  <si>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</si>
  <si>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</si>
  <si>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</si>
  <si>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</si>
  <si>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</si>
  <si>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</si>
  <si>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</si>
  <si>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</si>
  <si>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</si>
  <si>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</si>
  <si>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</si>
  <si>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</si>
  <si>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</si>
  <si>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</si>
  <si>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</si>
  <si>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</si>
  <si>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</si>
  <si>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</si>
  <si>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</si>
  <si>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</si>
  <si>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</si>
  <si>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</si>
  <si>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</si>
  <si>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</si>
  <si>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</si>
  <si>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</si>
  <si>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</si>
  <si>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</si>
  <si>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</si>
  <si>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</si>
  <si>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</si>
  <si>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</si>
  <si>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</si>
  <si>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</si>
  <si>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</si>
  <si>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</si>
  <si>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</si>
  <si>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</si>
  <si>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群馬県前橋市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</si>
  <si>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</si>
  <si>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</si>
  <si>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</si>
  <si>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</si>
  <si>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</si>
  <si>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</si>
  <si>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</si>
  <si>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</si>
  <si>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</si>
  <si>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</si>
  <si>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</si>
  <si>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</si>
  <si>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</si>
  <si>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</si>
  <si>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</si>
  <si>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</si>
  <si>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</si>
  <si>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</si>
  <si>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</si>
  <si>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</si>
  <si>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母子父子寡婦福祉資金貸付金特別会計</t>
    <phoneticPr fontId="5"/>
  </si>
  <si>
    <t>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</si>
  <si>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</si>
  <si>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</si>
  <si>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</si>
  <si>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</si>
  <si>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</si>
  <si>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</si>
  <si>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</si>
  <si>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</si>
  <si>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</si>
  <si>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</si>
  <si>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</si>
  <si>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</si>
  <si>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</si>
  <si>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</si>
  <si>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</si>
  <si>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競輪特別会計</t>
    <phoneticPr fontId="5"/>
  </si>
  <si>
    <t>介護保険特別会計</t>
    <phoneticPr fontId="5"/>
  </si>
  <si>
    <t>水道事業会計</t>
    <phoneticPr fontId="5"/>
  </si>
  <si>
    <t>法適用企業</t>
    <phoneticPr fontId="5"/>
  </si>
  <si>
    <t>下水道事業会計</t>
    <phoneticPr fontId="5"/>
  </si>
  <si>
    <t>農業集落排水事業会計</t>
    <phoneticPr fontId="5"/>
  </si>
  <si>
    <t>新エネルギー発電事業特別会計</t>
    <phoneticPr fontId="5"/>
  </si>
  <si>
    <t>法非適用企業</t>
    <phoneticPr fontId="5"/>
  </si>
  <si>
    <t>産業立地推進事業特別会計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</si>
  <si>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</si>
  <si>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</si>
  <si>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</si>
  <si>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</si>
  <si>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</si>
  <si>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</si>
  <si>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</si>
  <si>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</si>
  <si>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</si>
  <si>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</si>
  <si>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</si>
  <si>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</si>
  <si>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</si>
  <si>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</si>
  <si>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</si>
  <si>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</si>
  <si>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</si>
  <si>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</si>
  <si>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</si>
  <si>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</si>
  <si>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</si>
  <si>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</si>
  <si>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</si>
  <si>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</si>
  <si>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</si>
  <si>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</si>
  <si>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</si>
  <si>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</si>
  <si>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</si>
  <si>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</si>
  <si>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</si>
  <si>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</si>
  <si>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</si>
  <si>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</si>
  <si>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</si>
  <si>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</si>
  <si>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</si>
  <si>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</si>
  <si>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</si>
  <si>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</si>
  <si>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</si>
  <si>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</si>
  <si>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</si>
  <si>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</si>
  <si>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</si>
  <si>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</si>
  <si>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</si>
  <si>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</si>
  <si>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</si>
  <si>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</si>
  <si>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</si>
  <si>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</si>
  <si>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</si>
  <si>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</si>
  <si>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</si>
  <si>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</si>
  <si>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</si>
  <si>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</si>
  <si>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</si>
  <si>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</si>
  <si>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</si>
  <si>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</si>
  <si>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</si>
  <si>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</si>
  <si>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</si>
  <si>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</si>
  <si>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</si>
  <si>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</si>
  <si>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</si>
  <si>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</si>
  <si>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</si>
  <si>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</si>
  <si>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</si>
  <si>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</si>
  <si>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</si>
  <si>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</si>
  <si>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</si>
  <si>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</si>
  <si>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</si>
  <si>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</si>
  <si>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</si>
  <si>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</si>
  <si>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</si>
  <si>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</si>
  <si>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</si>
  <si>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</si>
  <si>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</si>
  <si>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</si>
  <si>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</si>
  <si>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</si>
  <si>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</si>
  <si>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</si>
  <si>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</si>
  <si>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</si>
  <si>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</si>
  <si>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</si>
  <si>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</si>
  <si>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</si>
  <si>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</si>
  <si>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</si>
  <si>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</si>
  <si>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</si>
  <si>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</si>
  <si>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</si>
  <si>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</si>
  <si>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</si>
  <si>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</si>
  <si>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</si>
  <si>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</si>
  <si>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</si>
  <si>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</si>
  <si>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</si>
  <si>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</si>
  <si>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</si>
  <si>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</si>
  <si>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</si>
  <si>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</si>
  <si>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</si>
  <si>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</si>
  <si>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</si>
  <si>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</si>
  <si>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</si>
  <si>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</si>
  <si>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</si>
  <si>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</si>
  <si>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</si>
  <si>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</si>
  <si>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</si>
  <si>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</si>
  <si>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</si>
  <si>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</si>
  <si>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</si>
  <si>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</si>
  <si>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</si>
  <si>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</si>
  <si>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1.63</t>
  </si>
  <si>
    <t>▲ 2.06</t>
  </si>
  <si>
    <t>▲ 5.57</t>
  </si>
  <si>
    <t>▲ 2.37</t>
  </si>
  <si>
    <t>一般会計</t>
  </si>
  <si>
    <t>水道事業会計</t>
  </si>
  <si>
    <t>下水道事業会計</t>
  </si>
  <si>
    <t>介護保険特別会計</t>
  </si>
  <si>
    <t>競輪特別会計</t>
  </si>
  <si>
    <t>国民健康保険特別会計</t>
  </si>
  <si>
    <t>農業集落排水事業会計</t>
  </si>
  <si>
    <t>母子父子寡婦福祉資金貸付金特別会計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</si>
  <si>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</si>
  <si>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</si>
  <si>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</si>
  <si>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</si>
  <si>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</si>
  <si>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</si>
  <si>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</si>
  <si>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</si>
  <si>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</si>
  <si>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</si>
  <si>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t>
    <phoneticPr fontId="2"/>
  </si>
  <si>
    <t>-</t>
    <phoneticPr fontId="2"/>
  </si>
  <si>
    <t>-</t>
    <phoneticPr fontId="2"/>
  </si>
  <si>
    <t>-</t>
    <phoneticPr fontId="2"/>
  </si>
  <si>
    <t>-</t>
    <phoneticPr fontId="2"/>
  </si>
  <si>
    <t>群馬県市町村総合事務組合（一般会計）</t>
    <rPh sb="0" eb="3">
      <t>グンマケン</t>
    </rPh>
    <rPh sb="3" eb="6">
      <t>シチョウソン</t>
    </rPh>
    <rPh sb="6" eb="8">
      <t>ソウゴウ</t>
    </rPh>
    <rPh sb="8" eb="10">
      <t>ジム</t>
    </rPh>
    <rPh sb="10" eb="12">
      <t>クミアイ</t>
    </rPh>
    <rPh sb="13" eb="15">
      <t>イッパン</t>
    </rPh>
    <rPh sb="15" eb="17">
      <t>カイケイ</t>
    </rPh>
    <phoneticPr fontId="2"/>
  </si>
  <si>
    <t>群馬県市町村総合事務組合（事業会計）</t>
    <rPh sb="0" eb="3">
      <t>グンマケン</t>
    </rPh>
    <rPh sb="3" eb="6">
      <t>シチョウソン</t>
    </rPh>
    <rPh sb="6" eb="8">
      <t>ソウゴウ</t>
    </rPh>
    <rPh sb="8" eb="10">
      <t>ジム</t>
    </rPh>
    <rPh sb="10" eb="12">
      <t>クミアイ</t>
    </rPh>
    <rPh sb="13" eb="15">
      <t>ジギョウ</t>
    </rPh>
    <rPh sb="15" eb="17">
      <t>カイケイ</t>
    </rPh>
    <phoneticPr fontId="2"/>
  </si>
  <si>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2"/>
  </si>
  <si>
    <t>群馬県後期高齢者医療広域連合（事業会計）</t>
    <rPh sb="0" eb="3">
      <t>グンマケン</t>
    </rPh>
    <rPh sb="3" eb="5">
      <t>コウキ</t>
    </rPh>
    <rPh sb="5" eb="8">
      <t>コウレイシャ</t>
    </rPh>
    <rPh sb="8" eb="10">
      <t>イリョウ</t>
    </rPh>
    <rPh sb="10" eb="12">
      <t>コウイキ</t>
    </rPh>
    <rPh sb="12" eb="14">
      <t>レンゴウ</t>
    </rPh>
    <rPh sb="15" eb="17">
      <t>ジギョウ</t>
    </rPh>
    <rPh sb="17" eb="19">
      <t>カイケイ</t>
    </rPh>
    <phoneticPr fontId="2"/>
  </si>
  <si>
    <t>群馬県市町村会館管理組合</t>
    <rPh sb="0" eb="3">
      <t>グンマケン</t>
    </rPh>
    <rPh sb="3" eb="6">
      <t>シチョウソン</t>
    </rPh>
    <rPh sb="6" eb="8">
      <t>カイカン</t>
    </rPh>
    <rPh sb="8" eb="10">
      <t>カンリ</t>
    </rPh>
    <rPh sb="10" eb="12">
      <t>クミアイ</t>
    </rPh>
    <phoneticPr fontId="2"/>
  </si>
  <si>
    <t>前橋観光コンベンション協会</t>
    <rPh sb="0" eb="2">
      <t>マエバシ</t>
    </rPh>
    <rPh sb="2" eb="4">
      <t>カンコウ</t>
    </rPh>
    <rPh sb="11" eb="13">
      <t>キョウカイ</t>
    </rPh>
    <phoneticPr fontId="2"/>
  </si>
  <si>
    <t>前橋青果低温貯蔵</t>
    <rPh sb="0" eb="2">
      <t>マエバシ</t>
    </rPh>
    <rPh sb="2" eb="4">
      <t>セイカ</t>
    </rPh>
    <rPh sb="4" eb="6">
      <t>テイオン</t>
    </rPh>
    <rPh sb="6" eb="8">
      <t>チョゾウ</t>
    </rPh>
    <phoneticPr fontId="2"/>
  </si>
  <si>
    <t>前橋市まちづくり公社</t>
    <rPh sb="0" eb="3">
      <t>マエバシシ</t>
    </rPh>
    <rPh sb="8" eb="10">
      <t>コウシャ</t>
    </rPh>
    <phoneticPr fontId="2"/>
  </si>
  <si>
    <t>公立大学法人前橋工科大学</t>
    <rPh sb="0" eb="2">
      <t>コウリツ</t>
    </rPh>
    <rPh sb="2" eb="4">
      <t>ダイガク</t>
    </rPh>
    <rPh sb="4" eb="6">
      <t>ホウジン</t>
    </rPh>
    <rPh sb="6" eb="8">
      <t>マエバシ</t>
    </rPh>
    <rPh sb="8" eb="10">
      <t>コウカ</t>
    </rPh>
    <rPh sb="10" eb="12">
      <t>ダイガク</t>
    </rPh>
    <phoneticPr fontId="2"/>
  </si>
  <si>
    <t>○</t>
    <phoneticPr fontId="2"/>
  </si>
  <si>
    <t>-</t>
    <phoneticPr fontId="2"/>
  </si>
  <si>
    <t>-</t>
    <phoneticPr fontId="2"/>
  </si>
  <si>
    <t>-</t>
    <phoneticPr fontId="2"/>
  </si>
  <si>
    <t>-</t>
    <phoneticPr fontId="2"/>
  </si>
  <si>
    <t>-</t>
    <phoneticPr fontId="2"/>
  </si>
  <si>
    <t>公共施設等整備基金</t>
    <rPh sb="0" eb="2">
      <t>コウキョウ</t>
    </rPh>
    <rPh sb="2" eb="4">
      <t>シセツ</t>
    </rPh>
    <rPh sb="4" eb="5">
      <t>トウ</t>
    </rPh>
    <rPh sb="5" eb="7">
      <t>セイビ</t>
    </rPh>
    <rPh sb="7" eb="9">
      <t>キキン</t>
    </rPh>
    <phoneticPr fontId="5"/>
  </si>
  <si>
    <t>職員退職手当基金</t>
    <rPh sb="0" eb="2">
      <t>ショクイン</t>
    </rPh>
    <rPh sb="2" eb="4">
      <t>タイショク</t>
    </rPh>
    <rPh sb="4" eb="6">
      <t>テアテ</t>
    </rPh>
    <rPh sb="6" eb="8">
      <t>キキン</t>
    </rPh>
    <phoneticPr fontId="5"/>
  </si>
  <si>
    <t>新型コロナウイルス感染症対応中小企業経営支援基金</t>
    <rPh sb="0" eb="2">
      <t>シンガタ</t>
    </rPh>
    <rPh sb="9" eb="12">
      <t>カンセンショウ</t>
    </rPh>
    <rPh sb="12" eb="14">
      <t>タイオウ</t>
    </rPh>
    <rPh sb="14" eb="16">
      <t>チュウショウ</t>
    </rPh>
    <rPh sb="16" eb="18">
      <t>キギョウ</t>
    </rPh>
    <rPh sb="18" eb="20">
      <t>ケイエイ</t>
    </rPh>
    <rPh sb="20" eb="22">
      <t>シエン</t>
    </rPh>
    <rPh sb="22" eb="24">
      <t>キキン</t>
    </rPh>
    <phoneticPr fontId="5"/>
  </si>
  <si>
    <t>社会福祉基金</t>
    <rPh sb="0" eb="2">
      <t>シャカイ</t>
    </rPh>
    <rPh sb="2" eb="4">
      <t>フクシ</t>
    </rPh>
    <rPh sb="4" eb="6">
      <t>キキン</t>
    </rPh>
    <phoneticPr fontId="5"/>
  </si>
  <si>
    <t>教育振興基金</t>
    <rPh sb="0" eb="2">
      <t>キョウイク</t>
    </rPh>
    <rPh sb="2" eb="4">
      <t>シンコウ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</si>
  <si>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</si>
  <si>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</si>
  <si>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将来負担比率、有形固定資産減価償却率ともに類似団体平均と比べ高い水準にある。
地方債の年度末残高の減少等により将来負担額は前年度比で減少しており、将来負担比率は前年度比2.1パーセント減少しているものの、有形固定資産減価償却率は上昇していることから、公共施設等総合管理計画及び市有施設予防保全計画などに基づき、施設の保有総量の縮減を推進していく必要がある。</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</si>
  <si>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</si>
  <si>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</si>
  <si>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</si>
  <si>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</si>
  <si>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</si>
  <si>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</si>
  <si>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将来負担比率、実質公債費比率はともに、類似団体と比較すると高い水準にある。
将来負担比率は、控除対象額である基準財政需要額算定見込額が減少しているものの、地方債の年度末残高の減少等により将来負担額は減少していること、また、標準財政規模が増加し、災害復旧費等に係る基準財政需要額等から控除対象額である算入公債費等の額が減少したことから、将来負担比率は前年度比で減少した。
公共施設等総合管理計画及び市有施設予防保全計画などに基づいた適切な施設の維持管理の取り組みを継続するとともに、施設の保有総量の縮減を推進していく必要がある。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</si>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</sst>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797C387-5EE8-48A0-8BD1-D8FAB3CC474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4410-4C16-BF3C-0D69E16064F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56175</c:v>
                </c:pt>
                <c:pt idx="1">
                  <c:v>57928</c:v>
                </c:pt>
                <c:pt idx="2">
                  <c:v>55999</c:v>
                </c:pt>
                <c:pt idx="3">
                  <c:v>52833</c:v>
                </c:pt>
                <c:pt idx="4">
                  <c:v>57344</c:v>
                </c:pt>
              </c:numCache>
            </c:numRef>
          </c:val>
          <c:smooth val="0"/>
          <c:extLst>
            <c:ext xmlns:c16="http://schemas.microsoft.com/office/drawing/2014/chart" uri="{C3380CC4-5D6E-409C-BE32-E72D297353CC}">
              <c16:uniqueId val="{00000001-4410-4C16-BF3C-0D69E16064F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4.45</c:v>
                </c:pt>
                <c:pt idx="1">
                  <c:v>5.14</c:v>
                </c:pt>
                <c:pt idx="2">
                  <c:v>6.57</c:v>
                </c:pt>
                <c:pt idx="3">
                  <c:v>4.5</c:v>
                </c:pt>
                <c:pt idx="4">
                  <c:v>4.47</c:v>
                </c:pt>
              </c:numCache>
            </c:numRef>
          </c:val>
          <c:extLst>
            <c:ext xmlns:c16="http://schemas.microsoft.com/office/drawing/2014/chart" uri="{C3380CC4-5D6E-409C-BE32-E72D297353CC}">
              <c16:uniqueId val="{00000000-2B7A-48E9-9971-60477CF77B2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5.92</c:v>
                </c:pt>
                <c:pt idx="1">
                  <c:v>9.7899999999999991</c:v>
                </c:pt>
                <c:pt idx="2">
                  <c:v>9.99</c:v>
                </c:pt>
                <c:pt idx="3">
                  <c:v>10.82</c:v>
                </c:pt>
                <c:pt idx="4">
                  <c:v>10.74</c:v>
                </c:pt>
              </c:numCache>
            </c:numRef>
          </c:val>
          <c:extLst>
            <c:ext xmlns:c16="http://schemas.microsoft.com/office/drawing/2014/chart" uri="{C3380CC4-5D6E-409C-BE32-E72D297353CC}">
              <c16:uniqueId val="{00000001-2B7A-48E9-9971-60477CF77B2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-1.63</c:v>
                </c:pt>
                <c:pt idx="1">
                  <c:v>2.5</c:v>
                </c:pt>
                <c:pt idx="2">
                  <c:v>-2.06</c:v>
                </c:pt>
                <c:pt idx="3">
                  <c:v>-5.57</c:v>
                </c:pt>
                <c:pt idx="4">
                  <c:v>-2.37</c:v>
                </c:pt>
              </c:numCache>
            </c:numRef>
          </c:val>
          <c:smooth val="0"/>
          <c:extLst>
            <c:ext xmlns:c16="http://schemas.microsoft.com/office/drawing/2014/chart" uri="{C3380CC4-5D6E-409C-BE32-E72D297353CC}">
              <c16:uniqueId val="{00000002-2B7A-48E9-9971-60477CF77B2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1.59</c:v>
                </c:pt>
                <c:pt idx="2">
                  <c:v>#N/A</c:v>
                </c:pt>
                <c:pt idx="3">
                  <c:v>0.46</c:v>
                </c:pt>
                <c:pt idx="4">
                  <c:v>#N/A</c:v>
                </c:pt>
                <c:pt idx="5">
                  <c:v>0.06</c:v>
                </c:pt>
                <c:pt idx="6">
                  <c:v>#N/A</c:v>
                </c:pt>
                <c:pt idx="7">
                  <c:v>0.02</c:v>
                </c:pt>
                <c:pt idx="8">
                  <c:v>#N/A</c:v>
                </c:pt>
                <c:pt idx="9">
                  <c:v>0.04</c:v>
                </c:pt>
              </c:numCache>
            </c:numRef>
          </c:val>
          <c:extLst>
            <c:ext xmlns:c16="http://schemas.microsoft.com/office/drawing/2014/chart" uri="{C3380CC4-5D6E-409C-BE32-E72D297353CC}">
              <c16:uniqueId val="{00000000-F60B-4FA6-9246-C2E2907729E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60B-4FA6-9246-C2E2907729EF}"/>
            </c:ext>
          </c:extLst>
        </c:ser>
        <c:ser>
          <c:idx val="2"/>
          <c:order val="2"/>
          <c:tx>
            <c:strRef>
              <c:f>データシート!$A$29</c:f>
              <c:strCache>
                <c:ptCount val="1"/>
                <c:pt idx="0">
                  <c:v>母子父子寡婦福祉資金貸付金特別会計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0.05</c:v>
                </c:pt>
                <c:pt idx="4">
                  <c:v>#N/A</c:v>
                </c:pt>
                <c:pt idx="5">
                  <c:v>0.06</c:v>
                </c:pt>
                <c:pt idx="6">
                  <c:v>#N/A</c:v>
                </c:pt>
                <c:pt idx="7">
                  <c:v>0.05</c:v>
                </c:pt>
                <c:pt idx="8">
                  <c:v>#N/A</c:v>
                </c:pt>
                <c:pt idx="9">
                  <c:v>0.04</c:v>
                </c:pt>
              </c:numCache>
            </c:numRef>
          </c:val>
          <c:extLst>
            <c:ext xmlns:c16="http://schemas.microsoft.com/office/drawing/2014/chart" uri="{C3380CC4-5D6E-409C-BE32-E72D297353CC}">
              <c16:uniqueId val="{00000002-F60B-4FA6-9246-C2E2907729EF}"/>
            </c:ext>
          </c:extLst>
        </c:ser>
        <c:ser>
          <c:idx val="3"/>
          <c:order val="3"/>
          <c:tx>
            <c:strRef>
              <c:f>データシート!$A$30</c:f>
              <c:strCache>
                <c:ptCount val="1"/>
                <c:pt idx="0">
                  <c:v>農業集落排水事業会計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0.26</c:v>
                </c:pt>
                <c:pt idx="8">
                  <c:v>#N/A</c:v>
                </c:pt>
                <c:pt idx="9">
                  <c:v>0.21</c:v>
                </c:pt>
              </c:numCache>
            </c:numRef>
          </c:val>
          <c:extLst>
            <c:ext xmlns:c16="http://schemas.microsoft.com/office/drawing/2014/chart" uri="{C3380CC4-5D6E-409C-BE32-E72D297353CC}">
              <c16:uniqueId val="{00000003-F60B-4FA6-9246-C2E2907729EF}"/>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0.99</c:v>
                </c:pt>
                <c:pt idx="2">
                  <c:v>#N/A</c:v>
                </c:pt>
                <c:pt idx="3">
                  <c:v>0.88</c:v>
                </c:pt>
                <c:pt idx="4">
                  <c:v>#N/A</c:v>
                </c:pt>
                <c:pt idx="5">
                  <c:v>0.45</c:v>
                </c:pt>
                <c:pt idx="6">
                  <c:v>#N/A</c:v>
                </c:pt>
                <c:pt idx="7">
                  <c:v>0.43</c:v>
                </c:pt>
                <c:pt idx="8">
                  <c:v>#N/A</c:v>
                </c:pt>
                <c:pt idx="9">
                  <c:v>0.28999999999999998</c:v>
                </c:pt>
              </c:numCache>
            </c:numRef>
          </c:val>
          <c:extLst>
            <c:ext xmlns:c16="http://schemas.microsoft.com/office/drawing/2014/chart" uri="{C3380CC4-5D6E-409C-BE32-E72D297353CC}">
              <c16:uniqueId val="{00000004-F60B-4FA6-9246-C2E2907729EF}"/>
            </c:ext>
          </c:extLst>
        </c:ser>
        <c:ser>
          <c:idx val="5"/>
          <c:order val="5"/>
          <c:tx>
            <c:strRef>
              <c:f>データシート!$A$32</c:f>
              <c:strCache>
                <c:ptCount val="1"/>
                <c:pt idx="0">
                  <c:v>競輪特別会計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0.37</c:v>
                </c:pt>
                <c:pt idx="2">
                  <c:v>#N/A</c:v>
                </c:pt>
                <c:pt idx="3">
                  <c:v>0.31</c:v>
                </c:pt>
                <c:pt idx="4">
                  <c:v>#N/A</c:v>
                </c:pt>
                <c:pt idx="5">
                  <c:v>0.33</c:v>
                </c:pt>
                <c:pt idx="6">
                  <c:v>#N/A</c:v>
                </c:pt>
                <c:pt idx="7">
                  <c:v>0.35</c:v>
                </c:pt>
                <c:pt idx="8">
                  <c:v>#N/A</c:v>
                </c:pt>
                <c:pt idx="9">
                  <c:v>0.37</c:v>
                </c:pt>
              </c:numCache>
            </c:numRef>
          </c:val>
          <c:extLst>
            <c:ext xmlns:c16="http://schemas.microsoft.com/office/drawing/2014/chart" uri="{C3380CC4-5D6E-409C-BE32-E72D297353CC}">
              <c16:uniqueId val="{00000005-F60B-4FA6-9246-C2E2907729E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0.53</c:v>
                </c:pt>
                <c:pt idx="2">
                  <c:v>#N/A</c:v>
                </c:pt>
                <c:pt idx="3">
                  <c:v>0.51</c:v>
                </c:pt>
                <c:pt idx="4">
                  <c:v>#N/A</c:v>
                </c:pt>
                <c:pt idx="5">
                  <c:v>0.84</c:v>
                </c:pt>
                <c:pt idx="6">
                  <c:v>#N/A</c:v>
                </c:pt>
                <c:pt idx="7">
                  <c:v>0.62</c:v>
                </c:pt>
                <c:pt idx="8">
                  <c:v>#N/A</c:v>
                </c:pt>
                <c:pt idx="9">
                  <c:v>0.94</c:v>
                </c:pt>
              </c:numCache>
            </c:numRef>
          </c:val>
          <c:extLst>
            <c:ext xmlns:c16="http://schemas.microsoft.com/office/drawing/2014/chart" uri="{C3380CC4-5D6E-409C-BE32-E72D297353CC}">
              <c16:uniqueId val="{00000006-F60B-4FA6-9246-C2E2907729E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2.4300000000000002</c:v>
                </c:pt>
                <c:pt idx="2">
                  <c:v>#N/A</c:v>
                </c:pt>
                <c:pt idx="3">
                  <c:v>2.2599999999999998</c:v>
                </c:pt>
                <c:pt idx="4">
                  <c:v>#N/A</c:v>
                </c:pt>
                <c:pt idx="5">
                  <c:v>2.0699999999999998</c:v>
                </c:pt>
                <c:pt idx="6">
                  <c:v>#N/A</c:v>
                </c:pt>
                <c:pt idx="7">
                  <c:v>1.92</c:v>
                </c:pt>
                <c:pt idx="8">
                  <c:v>#N/A</c:v>
                </c:pt>
                <c:pt idx="9">
                  <c:v>2.09</c:v>
                </c:pt>
              </c:numCache>
            </c:numRef>
          </c:val>
          <c:extLst>
            <c:ext xmlns:c16="http://schemas.microsoft.com/office/drawing/2014/chart" uri="{C3380CC4-5D6E-409C-BE32-E72D297353CC}">
              <c16:uniqueId val="{00000007-F60B-4FA6-9246-C2E2907729E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2.46</c:v>
                </c:pt>
                <c:pt idx="2">
                  <c:v>#N/A</c:v>
                </c:pt>
                <c:pt idx="3">
                  <c:v>1.95</c:v>
                </c:pt>
                <c:pt idx="4">
                  <c:v>#N/A</c:v>
                </c:pt>
                <c:pt idx="5">
                  <c:v>2.38</c:v>
                </c:pt>
                <c:pt idx="6">
                  <c:v>#N/A</c:v>
                </c:pt>
                <c:pt idx="7">
                  <c:v>2.52</c:v>
                </c:pt>
                <c:pt idx="8">
                  <c:v>#N/A</c:v>
                </c:pt>
                <c:pt idx="9">
                  <c:v>3.34</c:v>
                </c:pt>
              </c:numCache>
            </c:numRef>
          </c:val>
          <c:extLst>
            <c:ext xmlns:c16="http://schemas.microsoft.com/office/drawing/2014/chart" uri="{C3380CC4-5D6E-409C-BE32-E72D297353CC}">
              <c16:uniqueId val="{00000008-F60B-4FA6-9246-C2E2907729E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4.4000000000000004</c:v>
                </c:pt>
                <c:pt idx="2">
                  <c:v>#N/A</c:v>
                </c:pt>
                <c:pt idx="3">
                  <c:v>5.08</c:v>
                </c:pt>
                <c:pt idx="4">
                  <c:v>#N/A</c:v>
                </c:pt>
                <c:pt idx="5">
                  <c:v>6.5</c:v>
                </c:pt>
                <c:pt idx="6">
                  <c:v>#N/A</c:v>
                </c:pt>
                <c:pt idx="7">
                  <c:v>4.4400000000000004</c:v>
                </c:pt>
                <c:pt idx="8">
                  <c:v>#N/A</c:v>
                </c:pt>
                <c:pt idx="9">
                  <c:v>4.42</c:v>
                </c:pt>
              </c:numCache>
            </c:numRef>
          </c:val>
          <c:extLst>
            <c:ext xmlns:c16="http://schemas.microsoft.com/office/drawing/2014/chart" uri="{C3380CC4-5D6E-409C-BE32-E72D297353CC}">
              <c16:uniqueId val="{00000009-F60B-4FA6-9246-C2E2907729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11746</c:v>
                </c:pt>
                <c:pt idx="5">
                  <c:v>12136</c:v>
                </c:pt>
                <c:pt idx="8">
                  <c:v>12111</c:v>
                </c:pt>
                <c:pt idx="11">
                  <c:v>11826</c:v>
                </c:pt>
                <c:pt idx="14">
                  <c:v>11354</c:v>
                </c:pt>
              </c:numCache>
            </c:numRef>
          </c:val>
          <c:extLst>
            <c:ext xmlns:c16="http://schemas.microsoft.com/office/drawing/2014/chart" uri="{C3380CC4-5D6E-409C-BE32-E72D297353CC}">
              <c16:uniqueId val="{00000000-5877-4751-8516-BBDA7B10035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1</c:v>
                </c:pt>
                <c:pt idx="12">
                  <c:v>0</c:v>
                </c:pt>
              </c:numCache>
            </c:numRef>
          </c:val>
          <c:extLst>
            <c:ext xmlns:c16="http://schemas.microsoft.com/office/drawing/2014/chart" uri="{C3380CC4-5D6E-409C-BE32-E72D297353CC}">
              <c16:uniqueId val="{00000001-5877-4751-8516-BBDA7B10035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877-4751-8516-BBDA7B10035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877-4751-8516-BBDA7B10035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1998</c:v>
                </c:pt>
                <c:pt idx="3">
                  <c:v>1980</c:v>
                </c:pt>
                <c:pt idx="6">
                  <c:v>1909</c:v>
                </c:pt>
                <c:pt idx="9">
                  <c:v>1772</c:v>
                </c:pt>
                <c:pt idx="12">
                  <c:v>1433</c:v>
                </c:pt>
              </c:numCache>
            </c:numRef>
          </c:val>
          <c:extLst>
            <c:ext xmlns:c16="http://schemas.microsoft.com/office/drawing/2014/chart" uri="{C3380CC4-5D6E-409C-BE32-E72D297353CC}">
              <c16:uniqueId val="{00000004-5877-4751-8516-BBDA7B10035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77-4751-8516-BBDA7B10035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877-4751-8516-BBDA7B10035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15338</c:v>
                </c:pt>
                <c:pt idx="3">
                  <c:v>15771</c:v>
                </c:pt>
                <c:pt idx="6">
                  <c:v>15963</c:v>
                </c:pt>
                <c:pt idx="9">
                  <c:v>15842</c:v>
                </c:pt>
                <c:pt idx="12">
                  <c:v>15026</c:v>
                </c:pt>
              </c:numCache>
            </c:numRef>
          </c:val>
          <c:extLst>
            <c:ext xmlns:c16="http://schemas.microsoft.com/office/drawing/2014/chart" uri="{C3380CC4-5D6E-409C-BE32-E72D297353CC}">
              <c16:uniqueId val="{00000007-5877-4751-8516-BBDA7B10035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5590</c:v>
                </c:pt>
                <c:pt idx="2">
                  <c:v>#N/A</c:v>
                </c:pt>
                <c:pt idx="3">
                  <c:v>#N/A</c:v>
                </c:pt>
                <c:pt idx="4">
                  <c:v>5615</c:v>
                </c:pt>
                <c:pt idx="5">
                  <c:v>#N/A</c:v>
                </c:pt>
                <c:pt idx="6">
                  <c:v>#N/A</c:v>
                </c:pt>
                <c:pt idx="7">
                  <c:v>5762</c:v>
                </c:pt>
                <c:pt idx="8">
                  <c:v>#N/A</c:v>
                </c:pt>
                <c:pt idx="9">
                  <c:v>#N/A</c:v>
                </c:pt>
                <c:pt idx="10">
                  <c:v>5789</c:v>
                </c:pt>
                <c:pt idx="11">
                  <c:v>#N/A</c:v>
                </c:pt>
                <c:pt idx="12">
                  <c:v>#N/A</c:v>
                </c:pt>
                <c:pt idx="13">
                  <c:v>5105</c:v>
                </c:pt>
                <c:pt idx="14">
                  <c:v>#N/A</c:v>
                </c:pt>
              </c:numCache>
            </c:numRef>
          </c:val>
          <c:smooth val="0"/>
          <c:extLst>
            <c:ext xmlns:c16="http://schemas.microsoft.com/office/drawing/2014/chart" uri="{C3380CC4-5D6E-409C-BE32-E72D297353CC}">
              <c16:uniqueId val="{00000008-5877-4751-8516-BBDA7B10035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120315</c:v>
                </c:pt>
                <c:pt idx="5">
                  <c:v>119076</c:v>
                </c:pt>
                <c:pt idx="8">
                  <c:v>114330</c:v>
                </c:pt>
                <c:pt idx="11">
                  <c:v>108700</c:v>
                </c:pt>
                <c:pt idx="14">
                  <c:v>103211</c:v>
                </c:pt>
              </c:numCache>
            </c:numRef>
          </c:val>
          <c:extLst>
            <c:ext xmlns:c16="http://schemas.microsoft.com/office/drawing/2014/chart" uri="{C3380CC4-5D6E-409C-BE32-E72D297353CC}">
              <c16:uniqueId val="{00000000-6734-4509-A67B-0A6246028B9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15731</c:v>
                </c:pt>
                <c:pt idx="5">
                  <c:v>15622</c:v>
                </c:pt>
                <c:pt idx="8">
                  <c:v>15038</c:v>
                </c:pt>
                <c:pt idx="11">
                  <c:v>14286</c:v>
                </c:pt>
                <c:pt idx="14">
                  <c:v>15372</c:v>
                </c:pt>
              </c:numCache>
            </c:numRef>
          </c:val>
          <c:extLst>
            <c:ext xmlns:c16="http://schemas.microsoft.com/office/drawing/2014/chart" uri="{C3380CC4-5D6E-409C-BE32-E72D297353CC}">
              <c16:uniqueId val="{00000001-6734-4509-A67B-0A6246028B9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13350</c:v>
                </c:pt>
                <c:pt idx="5">
                  <c:v>20621</c:v>
                </c:pt>
                <c:pt idx="8">
                  <c:v>20251</c:v>
                </c:pt>
                <c:pt idx="11">
                  <c:v>20655</c:v>
                </c:pt>
                <c:pt idx="14">
                  <c:v>21032</c:v>
                </c:pt>
              </c:numCache>
            </c:numRef>
          </c:val>
          <c:extLst>
            <c:ext xmlns:c16="http://schemas.microsoft.com/office/drawing/2014/chart" uri="{C3380CC4-5D6E-409C-BE32-E72D297353CC}">
              <c16:uniqueId val="{00000002-6734-4509-A67B-0A6246028B9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734-4509-A67B-0A6246028B9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734-4509-A67B-0A6246028B9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112</c:v>
                </c:pt>
                <c:pt idx="3">
                  <c:v>0</c:v>
                </c:pt>
                <c:pt idx="6">
                  <c:v>52</c:v>
                </c:pt>
                <c:pt idx="9">
                  <c:v>91</c:v>
                </c:pt>
                <c:pt idx="12">
                  <c:v>116</c:v>
                </c:pt>
              </c:numCache>
            </c:numRef>
          </c:val>
          <c:extLst>
            <c:ext xmlns:c16="http://schemas.microsoft.com/office/drawing/2014/chart" uri="{C3380CC4-5D6E-409C-BE32-E72D297353CC}">
              <c16:uniqueId val="{00000005-6734-4509-A67B-0A6246028B9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17858</c:v>
                </c:pt>
                <c:pt idx="3">
                  <c:v>17671</c:v>
                </c:pt>
                <c:pt idx="6">
                  <c:v>17688</c:v>
                </c:pt>
                <c:pt idx="9">
                  <c:v>18798</c:v>
                </c:pt>
                <c:pt idx="12">
                  <c:v>19159</c:v>
                </c:pt>
              </c:numCache>
            </c:numRef>
          </c:val>
          <c:extLst>
            <c:ext xmlns:c16="http://schemas.microsoft.com/office/drawing/2014/chart" uri="{C3380CC4-5D6E-409C-BE32-E72D297353CC}">
              <c16:uniqueId val="{00000006-6734-4509-A67B-0A6246028B9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734-4509-A67B-0A6246028B9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22004</c:v>
                </c:pt>
                <c:pt idx="3">
                  <c:v>20940</c:v>
                </c:pt>
                <c:pt idx="6">
                  <c:v>19637</c:v>
                </c:pt>
                <c:pt idx="9">
                  <c:v>18589</c:v>
                </c:pt>
                <c:pt idx="12">
                  <c:v>18794</c:v>
                </c:pt>
              </c:numCache>
            </c:numRef>
          </c:val>
          <c:extLst>
            <c:ext xmlns:c16="http://schemas.microsoft.com/office/drawing/2014/chart" uri="{C3380CC4-5D6E-409C-BE32-E72D297353CC}">
              <c16:uniqueId val="{00000008-6734-4509-A67B-0A6246028B9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734-4509-A67B-0A6246028B9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153834</c:v>
                </c:pt>
                <c:pt idx="3">
                  <c:v>155768</c:v>
                </c:pt>
                <c:pt idx="6">
                  <c:v>152718</c:v>
                </c:pt>
                <c:pt idx="9">
                  <c:v>146101</c:v>
                </c:pt>
                <c:pt idx="12">
                  <c:v>141118</c:v>
                </c:pt>
              </c:numCache>
            </c:numRef>
          </c:val>
          <c:extLst>
            <c:ext xmlns:c16="http://schemas.microsoft.com/office/drawing/2014/chart" uri="{C3380CC4-5D6E-409C-BE32-E72D297353CC}">
              <c16:uniqueId val="{0000000A-6734-4509-A67B-0A6246028B9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44413</c:v>
                </c:pt>
                <c:pt idx="2">
                  <c:v>#N/A</c:v>
                </c:pt>
                <c:pt idx="3">
                  <c:v>#N/A</c:v>
                </c:pt>
                <c:pt idx="4">
                  <c:v>39059</c:v>
                </c:pt>
                <c:pt idx="5">
                  <c:v>#N/A</c:v>
                </c:pt>
                <c:pt idx="6">
                  <c:v>#N/A</c:v>
                </c:pt>
                <c:pt idx="7">
                  <c:v>40475</c:v>
                </c:pt>
                <c:pt idx="8">
                  <c:v>#N/A</c:v>
                </c:pt>
                <c:pt idx="9">
                  <c:v>#N/A</c:v>
                </c:pt>
                <c:pt idx="10">
                  <c:v>39939</c:v>
                </c:pt>
                <c:pt idx="11">
                  <c:v>#N/A</c:v>
                </c:pt>
                <c:pt idx="12">
                  <c:v>#N/A</c:v>
                </c:pt>
                <c:pt idx="13">
                  <c:v>39571</c:v>
                </c:pt>
                <c:pt idx="14">
                  <c:v>#N/A</c:v>
                </c:pt>
              </c:numCache>
            </c:numRef>
          </c:val>
          <c:smooth val="0"/>
          <c:extLst>
            <c:ext xmlns:c16="http://schemas.microsoft.com/office/drawing/2014/chart" uri="{C3380CC4-5D6E-409C-BE32-E72D297353CC}">
              <c16:uniqueId val="{0000000B-6734-4509-A67B-0A6246028B9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7852</c:v>
                </c:pt>
                <c:pt idx="1">
                  <c:v>8608</c:v>
                </c:pt>
                <c:pt idx="2">
                  <c:v>8668</c:v>
                </c:pt>
              </c:numCache>
            </c:numRef>
          </c:val>
          <c:extLst>
            <c:ext xmlns:c16="http://schemas.microsoft.com/office/drawing/2014/chart" uri="{C3380CC4-5D6E-409C-BE32-E72D297353CC}">
              <c16:uniqueId val="{00000000-290A-4ABA-87B7-A95DC0FA125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2089</c:v>
                </c:pt>
                <c:pt idx="1">
                  <c:v>2497</c:v>
                </c:pt>
                <c:pt idx="2">
                  <c:v>2695</c:v>
                </c:pt>
              </c:numCache>
            </c:numRef>
          </c:val>
          <c:extLst>
            <c:ext xmlns:c16="http://schemas.microsoft.com/office/drawing/2014/chart" uri="{C3380CC4-5D6E-409C-BE32-E72D297353CC}">
              <c16:uniqueId val="{00000001-290A-4ABA-87B7-A95DC0FA125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4065</c:v>
                </c:pt>
                <c:pt idx="1">
                  <c:v>3603</c:v>
                </c:pt>
                <c:pt idx="2">
                  <c:v>3237</c:v>
                </c:pt>
              </c:numCache>
            </c:numRef>
          </c:val>
          <c:extLst>
            <c:ext xmlns:c16="http://schemas.microsoft.com/office/drawing/2014/chart" uri="{C3380CC4-5D6E-409C-BE32-E72D297353CC}">
              <c16:uniqueId val="{00000002-290A-4ABA-87B7-A95DC0FA125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{07C9597F-94B1-453F-8B14-7F6D5C2EC2C2}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D8F-44BB-B62C-F002B965C3DD}"/>
                </c:ext>
              </c:extLst>
            </c:dLbl>
            <c:dLbl>
              <c:idx val="1"/>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{91057E07-328B-479B-BD6D-CABB6D7F6C6F}</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1-1D8F-44BB-B62C-F002B965C3DD}"/>
                </c:ext>
              </c:extLst>
            </c:dLbl>
            <c:dLbl>
              <c:idx val="2"/>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{510D35A6-6037-48E0-A6DA-448F164C31BF}</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2-1D8F-44BB-B62C-F002B965C3DD}"/>
                </c:ext>
              </c:extLst>
            </c:dLbl>
            <c:dLbl>
              <c:idx val="3"/>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{D4EF5384-FB1A-4BEB-8762-75A216BE1468}</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3-1D8F-44BB-B62C-F002B965C3DD}"/>
                </c:ext>
              </c:extLst>
            </c:dLbl>
            <c:dLbl>
              <c:idx val="4"/>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{DEF3A911-FDBB-43C6-9587-48BFA1FE234D}</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4-1D8F-44BB-B62C-F002B965C3D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{23B3725E-1594-4A7A-89FA-24F50ABCFC1D}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D8F-44BB-B62C-F002B965C3D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{DE5262BE-845D-4737-9907-F1DEACFF57EA}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D8F-44BB-B62C-F002B965C3D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{3354A2EA-20BF-4CCC-B089-812DE3343412}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D8F-44BB-B62C-F002B965C3D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{D1A7C00C-AD1C-4FBF-B79C-05DA6927188C}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D8F-44BB-B62C-F002B965C3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65.599999999999994</c:v>
                </c:pt>
                <c:pt idx="8">
                  <c:v>66.7</c:v>
                </c:pt>
                <c:pt idx="16">
                  <c:v>67.400000000000006</c:v>
                </c:pt>
                <c:pt idx="24">
                  <c:v>68.2</c:v>
                </c:pt>
                <c:pt idx="32">
                  <c:v>69.400000000000006</c:v>
                </c:pt>
              </c:numCache>
            </c:numRef>
          </c:xVal>
          <c:yVal>
            <c:numRef>
              <c:f>公会計指標分析・財政指標組合せ分析表!$BP$51:$DC$51</c:f>
              <c:numCache>
                <c:formatCode>#,##0.0;"▲ "#,##0.0</c:formatCode>
                <c:ptCount val="40"/>
                <c:pt idx="0">
                  <c:v>66</c:v>
                </c:pt>
                <c:pt idx="8">
                  <c:v>55.6</c:v>
                </c:pt>
                <c:pt idx="16">
                  <c:v>59.3</c:v>
                </c:pt>
                <c:pt idx="24">
                  <c:v>57.6</c:v>
                </c:pt>
                <c:pt idx="32">
                  <c:v>55.5</c:v>
                </c:pt>
              </c:numCache>
            </c:numRef>
          </c:yVal>
          <c:smooth val="0"/>
          <c:extLst>
            <c:ext xmlns:c16="http://schemas.microsoft.com/office/drawing/2014/chart" uri="{C3380CC4-5D6E-409C-BE32-E72D297353CC}">
              <c16:uniqueId val="{00000009-1D8F-44BB-B62C-F002B965C3D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{2797D25D-AA64-4181-AB5C-B6D396CCA48E}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D8F-44BB-B62C-F002B965C3DD}"/>
                </c:ext>
              </c:extLst>
            </c:dLbl>
            <c:dLbl>
              <c:idx val="1"/>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{8C0A9D02-0FDD-4A55-A841-1F298C7320A1}</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B-1D8F-44BB-B62C-F002B965C3DD}"/>
                </c:ext>
              </c:extLst>
            </c:dLbl>
            <c:dLbl>
              <c:idx val="2"/>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{C1244696-2EB0-4FE3-A3EA-C8AFDD143189}</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C-1D8F-44BB-B62C-F002B965C3DD}"/>
                </c:ext>
              </c:extLst>
            </c:dLbl>
            <c:dLbl>
              <c:idx val="3"/>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{B7F1A51C-03BB-4C91-BA59-A06D00B026B6}</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D-1D8F-44BB-B62C-F002B965C3DD}"/>
                </c:ext>
              </c:extLst>
            </c:dLbl>
            <c:dLbl>
              <c:idx val="4"/>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{F4BCD15C-9B6E-4D98-98BD-1F992293184B}</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E-1D8F-44BB-B62C-F002B965C3D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{E489E0BE-BC55-461A-A5CD-BD8DEB729440}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D8F-44BB-B62C-F002B965C3D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{B0E5D9DD-9FE6-4A4C-BDA1-9C58EF7B7CAF}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D8F-44BB-B62C-F002B965C3D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{D2EA216B-F9C6-4A92-9FFB-08C35BB62B48}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D8F-44BB-B62C-F002B965C3D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{D8EA1735-3BCF-43D3-AB5B-B8B45419EEFF}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D8F-44BB-B62C-F002B965C3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1D8F-44BB-B62C-F002B965C3DD}"/>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{929F1970-68EF-42D4-A20F-F19CA3495E87}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BCF-40C7-9A96-04122A1CC313}"/>
                </c:ext>
              </c:extLst>
            </c:dLbl>
            <c:dLbl>
              <c:idx val="1"/>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{684317B7-8C81-4AD6-A1F2-72AB4D7A2178}</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1-1BCF-40C7-9A96-04122A1CC313}"/>
                </c:ext>
              </c:extLst>
            </c:dLbl>
            <c:dLbl>
              <c:idx val="2"/>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{E9E6DFE8-E43E-4A2A-A551-E2F60268591B}</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2-1BCF-40C7-9A96-04122A1CC313}"/>
                </c:ext>
              </c:extLst>
            </c:dLbl>
            <c:dLbl>
              <c:idx val="3"/>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{72535B70-CC0F-4C3D-BC90-D2C0A8E11142}</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3-1BCF-40C7-9A96-04122A1CC313}"/>
                </c:ext>
              </c:extLst>
            </c:dLbl>
            <c:dLbl>
              <c:idx val="4"/>
              <c:tx>
                <c:strRef>
                  <c:f>公会計指標分析・財政指標組合せ分析表!#REF!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{4B64B729-0BF6-43A1-BF21-47F9800596F9}</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4-1BCF-40C7-9A96-04122A1CC313}"/>
                </c:ext>
              </c:extLst>
            </c:dLbl>
            <c:dLbl>
              <c:idx val="8"/>
              <c:layout>
                <c:manualLayout>
                  <c:x val="0"/>
                  <c:y val="1.843387969233648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{056C8935-3447-4AE6-A09D-D54D3BE7F336}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BCF-40C7-9A96-04122A1CC313}"/>
                </c:ext>
              </c:extLst>
            </c:dLbl>
            <c:dLbl>
              <c:idx val="16"/>
              <c:layout>
                <c:manualLayout>
                  <c:x val="0"/>
                  <c:y val="1.064245873196032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{351547CF-5A20-47B1-8F90-119989CF9FF9}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BCF-40C7-9A96-04122A1CC313}"/>
                </c:ext>
              </c:extLst>
            </c:dLbl>
            <c:dLbl>
              <c:idx val="24"/>
              <c:layout>
                <c:manualLayout>
                  <c:x val="0"/>
                  <c:y val="-1.064245873196024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{AF755E77-701C-4DC4-9822-9C65804D9FC6}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BCF-40C7-9A96-04122A1CC313}"/>
                </c:ext>
              </c:extLst>
            </c:dLbl>
            <c:dLbl>
              <c:idx val="32"/>
              <c:layout>
                <c:manualLayout>
                  <c:x val="0"/>
                  <c:y val="-1.843387969233656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{2CFAA189-4F46-4FA7-A850-77513C1935CD}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BCF-40C7-9A96-04122A1CC31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8</c:v>
                </c:pt>
                <c:pt idx="16">
                  <c:v>8.1999999999999993</c:v>
                </c:pt>
                <c:pt idx="24">
                  <c:v>8.1999999999999993</c:v>
                </c:pt>
                <c:pt idx="32">
                  <c:v>7.9</c:v>
                </c:pt>
              </c:numCache>
            </c:numRef>
          </c:xVal>
          <c:yVal>
            <c:numRef>
              <c:f>公会計指標分析・財政指標組合せ分析表!$BP$73:$DC$73</c:f>
              <c:numCache>
                <c:formatCode>#,##0.0;"▲ "#,##0.0</c:formatCode>
                <c:ptCount val="40"/>
                <c:pt idx="0">
                  <c:v>66</c:v>
                </c:pt>
                <c:pt idx="8">
                  <c:v>55.6</c:v>
                </c:pt>
                <c:pt idx="16">
                  <c:v>59.3</c:v>
                </c:pt>
                <c:pt idx="24">
                  <c:v>57.6</c:v>
                </c:pt>
                <c:pt idx="32">
                  <c:v>55.5</c:v>
                </c:pt>
              </c:numCache>
            </c:numRef>
          </c:yVal>
          <c:smooth val="0"/>
          <c:extLst>
            <c:ext xmlns:c16="http://schemas.microsoft.com/office/drawing/2014/chart" uri="{C3380CC4-5D6E-409C-BE32-E72D297353CC}">
              <c16:uniqueId val="{00000009-1BCF-40C7-9A96-04122A1CC31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{096B7DBA-B1DD-42FF-A4B5-EBC383C00735}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BCF-40C7-9A96-04122A1CC313}"/>
                </c:ext>
              </c:extLst>
            </c:dLbl>
            <c:dLbl>
              <c:idx val="1"/>
              <c:tx>
                <c:strRef>
                  <c:f>公会計指標分析・財政指標組合せ分析表!#REF!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{62782C90-A64F-4C97-8210-C1725027E9BB}</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B-1BCF-40C7-9A96-04122A1CC313}"/>
                </c:ext>
              </c:extLst>
            </c:dLbl>
            <c:dLbl>
              <c:idx val="2"/>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{6A62B8E5-BD14-4211-91B2-9AEF7FD3B2B1}</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C-1BCF-40C7-9A96-04122A1CC313}"/>
                </c:ext>
              </c:extLst>
            </c:dLbl>
            <c:dLbl>
              <c:idx val="3"/>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{B1AF7C13-5AE5-4B3A-A107-F9611D4147E1}</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D-1BCF-40C7-9A96-04122A1CC313}"/>
                </c:ext>
              </c:extLst>
            </c:dLbl>
            <c:dLbl>
              <c:idx val="4"/>
              <c:tx>
                <c:strRef>
                  <c:f>公会計指標分析・財政指標組合せ分析表!#REF!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{EA13F889-8311-4397-A17E-86282C8F0B46}</c15:txfldGUID>
                      <c15:f>公会計指標分析・財政指標組合せ分析表!#REF!</c15:f>
                      <c15:dlblFieldTableCache>
                        <c:ptCount val="1"/>
                        <c:pt idx="0">
                          <c:v>#REF!</c:v>
                        </c:pt>
                      </c15:dlblFieldTableCache>
                    </c15:dlblFTEntry>
                  </c15:dlblFieldTable>
                  <c15:showDataLabelsRange val="0"/>
                </c:ext>
                <c:ext xmlns:c16="http://schemas.microsoft.com/office/drawing/2014/chart" uri="{C3380CC4-5D6E-409C-BE32-E72D297353CC}">
                  <c16:uniqueId val="{0000000E-1BCF-40C7-9A96-04122A1CC313}"/>
                </c:ext>
              </c:extLst>
            </c:dLbl>
            <c:dLbl>
              <c:idx val="8"/>
              <c:layout>
                <c:manualLayout>
                  <c:x val="0"/>
                  <c:y val="6.7411828287691896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{CDFFBEBD-C97A-4BFA-8C98-A486C809983B}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BCF-40C7-9A96-04122A1CC313}"/>
                </c:ext>
              </c:extLst>
            </c:dLbl>
            <c:dLbl>
              <c:idx val="16"/>
              <c:layout>
                <c:manualLayout>
                  <c:x val="0"/>
                  <c:y val="2.637376901405363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{582DE32E-A836-468B-9E1B-2377F583BF3F}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BCF-40C7-9A96-04122A1CC313}"/>
                </c:ext>
              </c:extLst>
            </c:dLbl>
            <c:dLbl>
              <c:idx val="24"/>
              <c:layout>
                <c:manualLayout>
                  <c:x val="0"/>
                  <c:y val="-3.79126889589542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{603F336A-9C90-4AC4-9111-929B42292162}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BCF-40C7-9A96-04122A1CC313}"/>
                </c:ext>
              </c:extLst>
            </c:dLbl>
            <c:dLbl>
              <c:idx val="32"/>
              <c:layout>
                <c:manualLayout>
                  <c:x val="0"/>
                  <c:y val="4.798250847485490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{AC13219C-1139-4446-A22D-7608A00AC89B}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BCF-40C7-9A96-04122A1CC31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1BCF-40C7-9A96-04122A1CC313}"/>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群馬県前橋市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329,120
318,767
311.59
159,085,445
154,618,588
3,605,634
80,700,609
141,083,387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分母である基準財政需要額の増加額が、分子である基準財政収入額の増加額よりも大きかったことにより、単年度の財政力指数は低下した。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か年平均財政力指数においては、令和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年度の単年度財政力指数を比較した際に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ポイント低下しているため、財政力指数を低下させる要因となった。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類似団体平均を上回っているものの、毎年度低下していることから、今後も引き続き、歳出削減や自主財源の確保を図り、財政基盤の強化に努める。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8165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918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145143</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745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41</xdr:row>
      <xdr:rowOff>145143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5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127907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145342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0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94343</xdr:rowOff>
    </xdr:from>
    <xdr:to>
      <xdr:col>15</xdr:col>
      <xdr:colOff>133350</xdr:colOff>
      <xdr:row>42</xdr:row>
      <xdr:rowOff>24493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34670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77107</xdr:rowOff>
    </xdr:from>
    <xdr:to>
      <xdr:col>11</xdr:col>
      <xdr:colOff>82550</xdr:colOff>
      <xdr:row>42</xdr:row>
      <xdr:rowOff>7257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分母である経常一般財源収入については、臨時財政対策債が減少したものの、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地方特例交付金や地方交付税等の増加により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増加し、分子である経常経費充当一般財源等は、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人件費や物件費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増加となった。結果として、分母の増加が分子の増加を上回ったことから、経常収支比率は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ポイント改善したものの、類似団体等平均を上回っていることから、自主財源の確保を図るとともに、事務事業の見直しによる経常経費の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縮減</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62442</xdr:rowOff>
    </xdr:from>
    <xdr:to>
      <xdr:col>23</xdr:col>
      <xdr:colOff>133350</xdr:colOff>
      <xdr:row>66</xdr:row>
      <xdr:rowOff>94615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378142"/>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94615</xdr:rowOff>
    </xdr:from>
    <xdr:to>
      <xdr:col>19</xdr:col>
      <xdr:colOff>133350</xdr:colOff>
      <xdr:row>66</xdr:row>
      <xdr:rowOff>106680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41031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24765</xdr:rowOff>
    </xdr:from>
    <xdr:to>
      <xdr:col>15</xdr:col>
      <xdr:colOff>82550</xdr:colOff>
      <xdr:row>66</xdr:row>
      <xdr:rowOff>106680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69015"/>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24765</xdr:rowOff>
    </xdr:from>
    <xdr:to>
      <xdr:col>11</xdr:col>
      <xdr:colOff>31750</xdr:colOff>
      <xdr:row>66</xdr:row>
      <xdr:rowOff>167005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69015"/>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11642</xdr:rowOff>
    </xdr:from>
    <xdr:to>
      <xdr:col>23</xdr:col>
      <xdr:colOff>184150</xdr:colOff>
      <xdr:row>66</xdr:row>
      <xdr:rowOff>113242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2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155169</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299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43815</xdr:rowOff>
    </xdr:from>
    <xdr:to>
      <xdr:col>19</xdr:col>
      <xdr:colOff>184150</xdr:colOff>
      <xdr:row>66</xdr:row>
      <xdr:rowOff>145415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130192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4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55880</xdr:rowOff>
    </xdr:from>
    <xdr:to>
      <xdr:col>15</xdr:col>
      <xdr:colOff>133350</xdr:colOff>
      <xdr:row>66</xdr:row>
      <xdr:rowOff>157480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142257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5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145415</xdr:rowOff>
    </xdr:from>
    <xdr:to>
      <xdr:col>11</xdr:col>
      <xdr:colOff>82550</xdr:colOff>
      <xdr:row>65</xdr:row>
      <xdr:rowOff>75565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60342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116205</xdr:rowOff>
    </xdr:from>
    <xdr:to>
      <xdr:col>7</xdr:col>
      <xdr:colOff>31750</xdr:colOff>
      <xdr:row>67</xdr:row>
      <xdr:rowOff>46355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3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31132</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18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道水路補修改良事業の減等により維持補修費が減少したものの、給与改定等による人件費の増加や情報システム運用事業の委託料や体育施設整備事業等の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latin typeface="ＭＳ Ｐゴシック" panose="020B0600070205080204" pitchFamily="50" charset="-128"/>
              <a:ea typeface="ＭＳ Ｐゴシック" panose="020B0600070205080204" pitchFamily="50" charset="-128"/>
            </a:rPr>
            <a:t>増加により、</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人当たり人件費・物件費等決算額は増加した。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保有する公共施設数が多く、その維持管理に費用がかかっていることから、引き続きファシリティマネジメントに取組み、総量の縮減や長寿命化を図ることで、コストの低減に努める。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69721</xdr:rowOff>
    </xdr:from>
    <xdr:to>
      <xdr:col>23</xdr:col>
      <xdr:colOff>133350</xdr:colOff>
      <xdr:row>84</xdr:row>
      <xdr:rowOff>145087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71521"/>
          <a:ext cx="838200" cy="7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69721</xdr:rowOff>
    </xdr:from>
    <xdr:to>
      <xdr:col>19</xdr:col>
      <xdr:colOff>133350</xdr:colOff>
      <xdr:row>84</xdr:row>
      <xdr:rowOff>79212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71521"/>
          <a:ext cx="889000" cy="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152031</xdr:rowOff>
    </xdr:from>
    <xdr:to>
      <xdr:col>15</xdr:col>
      <xdr:colOff>82550</xdr:colOff>
      <xdr:row>84</xdr:row>
      <xdr:rowOff>79212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82381"/>
          <a:ext cx="889000" cy="9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56838</xdr:rowOff>
    </xdr:from>
    <xdr:to>
      <xdr:col>11</xdr:col>
      <xdr:colOff>31750</xdr:colOff>
      <xdr:row>83</xdr:row>
      <xdr:rowOff>152031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87188"/>
          <a:ext cx="889000" cy="9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94287</xdr:rowOff>
    </xdr:from>
    <xdr:to>
      <xdr:col>23</xdr:col>
      <xdr:colOff>184150</xdr:colOff>
      <xdr:row>85</xdr:row>
      <xdr:rowOff>24437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9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66364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68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18921</xdr:rowOff>
    </xdr:from>
    <xdr:to>
      <xdr:col>19</xdr:col>
      <xdr:colOff>184150</xdr:colOff>
      <xdr:row>84</xdr:row>
      <xdr:rowOff>120521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2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105298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07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28412</xdr:rowOff>
    </xdr:from>
    <xdr:to>
      <xdr:col>15</xdr:col>
      <xdr:colOff>133350</xdr:colOff>
      <xdr:row>84</xdr:row>
      <xdr:rowOff>130012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3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114789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1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101231</xdr:rowOff>
    </xdr:from>
    <xdr:to>
      <xdr:col>11</xdr:col>
      <xdr:colOff>82550</xdr:colOff>
      <xdr:row>84</xdr:row>
      <xdr:rowOff>31381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3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16158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1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6038</xdr:rowOff>
    </xdr:from>
    <xdr:to>
      <xdr:col>7</xdr:col>
      <xdr:colOff>31750</xdr:colOff>
      <xdr:row>83</xdr:row>
      <xdr:rowOff>107638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3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92415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2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令和５年度における給料表上の引上げ率が国よりも低かったため、対前年度比で</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年以上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年以上の階層、</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年以上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年未満の階層及び</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年未満の階層の職員数の分布に変更があったため、対前年度比で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結果として、対前年度比で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上昇となった。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26194</xdr:rowOff>
    </xdr:from>
    <xdr:to>
      <xdr:col>81</xdr:col>
      <xdr:colOff>44450</xdr:colOff>
      <xdr:row>86</xdr:row>
      <xdr:rowOff>41275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770894"/>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26194</xdr:rowOff>
    </xdr:from>
    <xdr:to>
      <xdr:col>77</xdr:col>
      <xdr:colOff>44450</xdr:colOff>
      <xdr:row>86</xdr:row>
      <xdr:rowOff>26194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7708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26194</xdr:rowOff>
    </xdr:from>
    <xdr:to>
      <xdr:col>72</xdr:col>
      <xdr:colOff>203200</xdr:colOff>
      <xdr:row>86</xdr:row>
      <xdr:rowOff>71438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770894"/>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56356</xdr:rowOff>
    </xdr:from>
    <xdr:to>
      <xdr:col>68</xdr:col>
      <xdr:colOff>152400</xdr:colOff>
      <xdr:row>86</xdr:row>
      <xdr:rowOff>71438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801056"/>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134002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146844</xdr:rowOff>
    </xdr:from>
    <xdr:to>
      <xdr:col>77</xdr:col>
      <xdr:colOff>95250</xdr:colOff>
      <xdr:row>86</xdr:row>
      <xdr:rowOff>76994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72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87171</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488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146844</xdr:rowOff>
    </xdr:from>
    <xdr:to>
      <xdr:col>73</xdr:col>
      <xdr:colOff>44450</xdr:colOff>
      <xdr:row>86</xdr:row>
      <xdr:rowOff>76994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72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87171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488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20638</xdr:rowOff>
    </xdr:from>
    <xdr:to>
      <xdr:col>68</xdr:col>
      <xdr:colOff>203200</xdr:colOff>
      <xdr:row>86</xdr:row>
      <xdr:rowOff>122238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132415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5556</xdr:rowOff>
    </xdr:from>
    <xdr:to>
      <xdr:col>64</xdr:col>
      <xdr:colOff>152400</xdr:colOff>
      <xdr:row>86</xdr:row>
      <xdr:rowOff>107156</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5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117333</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51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定員管理計画に基づき、職員数の適正化に努めている。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定年の段階的引き上げにより、令和６年度職員数は、対前年度比で</a:t>
          </a:r>
          <a:r>
            <a:rPr kumimoji="1" lang="en-US" altLang="ja-JP" sz="1100">
              <a:latin typeface="ＭＳ Ｐゴシック" panose="020B0600070205080204" pitchFamily="50" charset="-128"/>
              <a:ea typeface="ＭＳ Ｐゴシック" panose="020B0600070205080204" pitchFamily="50" charset="-128"/>
            </a:rPr>
            <a:t>33</a:t>
          </a:r>
          <a:r>
            <a:rPr kumimoji="1" lang="ja-JP" altLang="en-US" sz="1100">
              <a:latin typeface="ＭＳ Ｐゴシック" panose="020B0600070205080204" pitchFamily="50" charset="-128"/>
              <a:ea typeface="ＭＳ Ｐゴシック" panose="020B0600070205080204" pitchFamily="50" charset="-128"/>
            </a:rPr>
            <a:t>人増加し、人口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人当たりでは</a:t>
          </a:r>
          <a:r>
            <a:rPr kumimoji="1" lang="en-US" altLang="ja-JP" sz="1100">
              <a:latin typeface="ＭＳ Ｐゴシック" panose="020B0600070205080204" pitchFamily="50" charset="-128"/>
              <a:ea typeface="ＭＳ Ｐゴシック" panose="020B0600070205080204" pitchFamily="50" charset="-128"/>
            </a:rPr>
            <a:t>0.11</a:t>
          </a:r>
          <a:r>
            <a:rPr kumimoji="1" lang="ja-JP" altLang="en-US" sz="1100">
              <a:latin typeface="ＭＳ Ｐゴシック" panose="020B0600070205080204" pitchFamily="50" charset="-128"/>
              <a:ea typeface="ＭＳ Ｐゴシック" panose="020B0600070205080204" pitchFamily="50" charset="-128"/>
            </a:rPr>
            <a:t>人の増加となった。</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164193</xdr:rowOff>
    </xdr:from>
    <xdr:to>
      <xdr:col>81</xdr:col>
      <xdr:colOff>44450</xdr:colOff>
      <xdr:row>62</xdr:row>
      <xdr:rowOff>30662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622643"/>
          <a:ext cx="8382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150404</xdr:rowOff>
    </xdr:from>
    <xdr:to>
      <xdr:col>77</xdr:col>
      <xdr:colOff>44450</xdr:colOff>
      <xdr:row>61</xdr:row>
      <xdr:rowOff>164193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60885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150404</xdr:rowOff>
    </xdr:from>
    <xdr:to>
      <xdr:col>72</xdr:col>
      <xdr:colOff>203200</xdr:colOff>
      <xdr:row>61</xdr:row>
      <xdr:rowOff>157299</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flipV="1">
          <a:off x="14401800" y="10608854"/>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143510</xdr:rowOff>
    </xdr:from>
    <xdr:to>
      <xdr:col>68</xdr:col>
      <xdr:colOff>152400</xdr:colOff>
      <xdr:row>61</xdr:row>
      <xdr:rowOff>157299</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60196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151312</xdr:rowOff>
    </xdr:from>
    <xdr:to>
      <xdr:col>81</xdr:col>
      <xdr:colOff>95250</xdr:colOff>
      <xdr:row>62</xdr:row>
      <xdr:rowOff>81462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60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123389</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581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113393</xdr:rowOff>
    </xdr:from>
    <xdr:to>
      <xdr:col>77</xdr:col>
      <xdr:colOff>95250</xdr:colOff>
      <xdr:row>62</xdr:row>
      <xdr:rowOff>43543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57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28320</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658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99604</xdr:rowOff>
    </xdr:from>
    <xdr:to>
      <xdr:col>73</xdr:col>
      <xdr:colOff>44450</xdr:colOff>
      <xdr:row>62</xdr:row>
      <xdr:rowOff>29754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55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106499</xdr:rowOff>
    </xdr:from>
    <xdr:to>
      <xdr:col>68</xdr:col>
      <xdr:colOff>203200</xdr:colOff>
      <xdr:row>62</xdr:row>
      <xdr:rowOff>36649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21426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65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7637</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単年度実質公債費比率は、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％減少し、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令和６年度算定では、平均値の算定基礎が令和３年度の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8.0%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から令和６年度の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％に入れ替わったため、実質公債費比率（</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か年平均）は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類似団体平均を上回っていることから、引き続き、緊急度・住民ニーズを的確に把握した事業の選択による市債発行額の抑制と、利子負担の軽減に努める。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17356</xdr:rowOff>
    </xdr:from>
    <xdr:to>
      <xdr:col>81</xdr:col>
      <xdr:colOff>44450</xdr:colOff>
      <xdr:row>42</xdr:row>
      <xdr:rowOff>41487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721825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41487</xdr:rowOff>
    </xdr:from>
    <xdr:to>
      <xdr:col>77</xdr:col>
      <xdr:colOff>44450</xdr:colOff>
      <xdr:row>42</xdr:row>
      <xdr:rowOff>41487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2423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41487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2263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17356</xdr:rowOff>
    </xdr:from>
    <xdr:to>
      <xdr:col>68</xdr:col>
      <xdr:colOff>152400</xdr:colOff>
      <xdr:row>42</xdr:row>
      <xdr:rowOff>25400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21825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138006</xdr:rowOff>
    </xdr:from>
    <xdr:to>
      <xdr:col>81</xdr:col>
      <xdr:colOff>95250</xdr:colOff>
      <xdr:row>42</xdr:row>
      <xdr:rowOff>68156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110083</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1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162137</xdr:rowOff>
    </xdr:from>
    <xdr:to>
      <xdr:col>77</xdr:col>
      <xdr:colOff>95250</xdr:colOff>
      <xdr:row>42</xdr:row>
      <xdr:rowOff>92287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77064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27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162137</xdr:rowOff>
    </xdr:from>
    <xdr:to>
      <xdr:col>73</xdr:col>
      <xdr:colOff>44450</xdr:colOff>
      <xdr:row>42</xdr:row>
      <xdr:rowOff>92287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77064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138006</xdr:rowOff>
    </xdr:from>
    <xdr:to>
      <xdr:col>64</xdr:col>
      <xdr:colOff>152400</xdr:colOff>
      <xdr:row>42</xdr:row>
      <xdr:rowOff>68156</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52933</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分子は、地方債の現在高の減等に伴う将来負担額の減少額が基準財政需要額算定見込額の減少額よりも大きかったことにより、前年度に比べ減少した。分母は、普通交付税交付額の増等による標準財政規模の増加と、控除対象額である算入公債費等の減少により、全体額は増加となった。結果として、将来負担比率は前年度に比べ、</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ポイント改善したものの、類似団体平均を上回っていることから、引き続き、事業実施の適正化を図り、財政の健全化に努める。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72136</xdr:rowOff>
    </xdr:from>
    <xdr:to>
      <xdr:col>81</xdr:col>
      <xdr:colOff>44450</xdr:colOff>
      <xdr:row>17</xdr:row>
      <xdr:rowOff>92405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986786"/>
          <a:ext cx="8382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92405</xdr:rowOff>
    </xdr:from>
    <xdr:to>
      <xdr:col>77</xdr:col>
      <xdr:colOff>44450</xdr:colOff>
      <xdr:row>17</xdr:row>
      <xdr:rowOff>108814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3007055"/>
          <a:ext cx="8890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73101</xdr:rowOff>
    </xdr:from>
    <xdr:to>
      <xdr:col>72</xdr:col>
      <xdr:colOff>203200</xdr:colOff>
      <xdr:row>17</xdr:row>
      <xdr:rowOff>108814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987751"/>
          <a:ext cx="889000" cy="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73101</xdr:rowOff>
    </xdr:from>
    <xdr:to>
      <xdr:col>68</xdr:col>
      <xdr:colOff>152400</xdr:colOff>
      <xdr:row>18</xdr:row>
      <xdr:rowOff>2032</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987751"/>
          <a:ext cx="889000" cy="10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21336</xdr:rowOff>
    </xdr:from>
    <xdr:to>
      <xdr:col>81</xdr:col>
      <xdr:colOff>95250</xdr:colOff>
      <xdr:row>17</xdr:row>
      <xdr:rowOff>122936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93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164863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908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41605</xdr:rowOff>
    </xdr:from>
    <xdr:to>
      <xdr:col>77</xdr:col>
      <xdr:colOff>95250</xdr:colOff>
      <xdr:row>17</xdr:row>
      <xdr:rowOff>143205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95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127982</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04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58014</xdr:rowOff>
    </xdr:from>
    <xdr:to>
      <xdr:col>73</xdr:col>
      <xdr:colOff>44450</xdr:colOff>
      <xdr:row>17</xdr:row>
      <xdr:rowOff>159614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97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144391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059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22301</xdr:rowOff>
    </xdr:from>
    <xdr:to>
      <xdr:col>68</xdr:col>
      <xdr:colOff>203200</xdr:colOff>
      <xdr:row>17</xdr:row>
      <xdr:rowOff>123901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93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108678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023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122682</xdr:rowOff>
    </xdr:from>
    <xdr:to>
      <xdr:col>64</xdr:col>
      <xdr:colOff>152400</xdr:colOff>
      <xdr:row>18</xdr:row>
      <xdr:rowOff>52832</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03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37609</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12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群馬県前橋市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329,120
318,767
311.59
159,085,445
154,618,588
3,605,634
80,700,609
141,083,387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分母である経常一般財源収入については、臨時財政対策債が減少したものの、地方特例交付金や地方交付税等の増加により増加となった。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また、分子である人件費については、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給与改定等により増加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となった。結果として、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分子の増加幅の方が多大であったため、</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人件費に係る経常収支比率は、対前年度比で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悪化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した。引き続き、人員管理を徹底するとともに、行財政改革の推進等による時間外手当の縮減等に努める。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111760</xdr:rowOff>
    </xdr:from>
    <xdr:to>
      <xdr:col>24</xdr:col>
      <xdr:colOff>25400</xdr:colOff>
      <xdr:row>37</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839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111760</xdr:rowOff>
    </xdr:from>
    <xdr:to>
      <xdr:col>19</xdr:col>
      <xdr:colOff>187325</xdr:colOff>
      <xdr:row>36</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839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96520</xdr:rowOff>
    </xdr:from>
    <xdr:to>
      <xdr:col>15</xdr:col>
      <xdr:colOff>98425</xdr:colOff>
      <xdr:row>36</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68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96520</xdr:rowOff>
    </xdr:from>
    <xdr:to>
      <xdr:col>11</xdr:col>
      <xdr:colOff>9525</xdr:colOff>
      <xdr:row>37</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687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26670</xdr:rowOff>
    </xdr:from>
    <xdr:to>
      <xdr:col>24</xdr:col>
      <xdr:colOff>76200</xdr:colOff>
      <xdr:row>37</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170197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60960</xdr:rowOff>
    </xdr:from>
    <xdr:to>
      <xdr:col>20</xdr:col>
      <xdr:colOff>38100</xdr:colOff>
      <xdr:row>36</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114300</xdr:rowOff>
    </xdr:from>
    <xdr:to>
      <xdr:col>15</xdr:col>
      <xdr:colOff>149225</xdr:colOff>
      <xdr:row>37</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45720</xdr:rowOff>
    </xdr:from>
    <xdr:to>
      <xdr:col>11</xdr:col>
      <xdr:colOff>60325</xdr:colOff>
      <xdr:row>36</xdr:row>
      <xdr:rowOff>147320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157497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11430</xdr:rowOff>
    </xdr:from>
    <xdr:to>
      <xdr:col>6</xdr:col>
      <xdr:colOff>171450</xdr:colOff>
      <xdr:row>37</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97807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分母である経常一般財源収入については、臨時財政対策債が減少したものの、地方特例交付金や地方交付税等の増加により増加となった。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また、分子である物件費については、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情報システム運用事業の委託料や体育施設整備事業</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により増加となった。結果として、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分子の増加幅の方が多大であったため、</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物件費に係る経常収支比率は、対前年度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0.6</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。引き続き、実施事業の必要性や効果を十分に検証し、経常経費の縮減に努める。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138430</xdr:rowOff>
    </xdr:from>
    <xdr:to>
      <xdr:col>82</xdr:col>
      <xdr:colOff>107950</xdr:colOff>
      <xdr:row>18</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530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138430</xdr:rowOff>
    </xdr:from>
    <xdr:to>
      <xdr:col>78</xdr:col>
      <xdr:colOff>69850</xdr:colOff>
      <xdr:row>17</xdr:row>
      <xdr:rowOff>138430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53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62230</xdr:rowOff>
    </xdr:from>
    <xdr:to>
      <xdr:col>73</xdr:col>
      <xdr:colOff>180975</xdr:colOff>
      <xdr:row>17</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768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62230</xdr:rowOff>
    </xdr:from>
    <xdr:to>
      <xdr:col>69</xdr:col>
      <xdr:colOff>92075</xdr:colOff>
      <xdr:row>17</xdr:row>
      <xdr:rowOff>168910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768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87630</xdr:rowOff>
    </xdr:from>
    <xdr:to>
      <xdr:col>78</xdr:col>
      <xdr:colOff>120650</xdr:colOff>
      <xdr:row>18</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87630</xdr:rowOff>
    </xdr:from>
    <xdr:to>
      <xdr:col>74</xdr:col>
      <xdr:colOff>31750</xdr:colOff>
      <xdr:row>18</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11430</xdr:rowOff>
    </xdr:from>
    <xdr:to>
      <xdr:col>69</xdr:col>
      <xdr:colOff>142875</xdr:colOff>
      <xdr:row>17</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97807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118110</xdr:rowOff>
    </xdr:from>
    <xdr:to>
      <xdr:col>65</xdr:col>
      <xdr:colOff>53975</xdr:colOff>
      <xdr:row>18</xdr:row>
      <xdr:rowOff>48260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3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33037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分母である経常一般財源収入については、臨時財政対策債が減少したものの、地方特例交付金や地方交付税等の増加により増加となった。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また、分子である扶助費については、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国の低所得者支援及び定額減税補足給付金事業等の実施により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増加となった。結果として、分子の増加幅の方が多大であったため、扶助費に係る経常収支比率は、対前年度比で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ポイント悪化した。市の独自施策については事業の必要性等を継続して検証し、選択と集中による実施事業の厳選を図る。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0</xdr:rowOff>
    </xdr:from>
    <xdr:to>
      <xdr:col>24</xdr:col>
      <xdr:colOff>25400</xdr:colOff>
      <xdr:row>56</xdr:row>
      <xdr:rowOff>25400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01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133350</xdr:rowOff>
    </xdr:from>
    <xdr:to>
      <xdr:col>19</xdr:col>
      <xdr:colOff>187325</xdr:colOff>
      <xdr:row>56</xdr:row>
      <xdr:rowOff>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63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139700</xdr:rowOff>
    </xdr:from>
    <xdr:to>
      <xdr:col>15</xdr:col>
      <xdr:colOff>98425</xdr:colOff>
      <xdr:row>55</xdr:row>
      <xdr:rowOff>133350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980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139700</xdr:rowOff>
    </xdr:from>
    <xdr:to>
      <xdr:col>11</xdr:col>
      <xdr:colOff>9525</xdr:colOff>
      <xdr:row>55</xdr:row>
      <xdr:rowOff>133350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980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146050</xdr:rowOff>
    </xdr:from>
    <xdr:to>
      <xdr:col>24</xdr:col>
      <xdr:colOff>76200</xdr:colOff>
      <xdr:row>56</xdr:row>
      <xdr:rowOff>76200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120650</xdr:rowOff>
    </xdr:from>
    <xdr:to>
      <xdr:col>20</xdr:col>
      <xdr:colOff>38100</xdr:colOff>
      <xdr:row>56</xdr:row>
      <xdr:rowOff>50800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60977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1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82550</xdr:rowOff>
    </xdr:from>
    <xdr:to>
      <xdr:col>15</xdr:col>
      <xdr:colOff>149225</xdr:colOff>
      <xdr:row>56</xdr:row>
      <xdr:rowOff>12700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22877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88900</xdr:rowOff>
    </xdr:from>
    <xdr:to>
      <xdr:col>11</xdr:col>
      <xdr:colOff>60325</xdr:colOff>
      <xdr:row>55</xdr:row>
      <xdr:rowOff>19050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29227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82550</xdr:rowOff>
    </xdr:from>
    <xdr:to>
      <xdr:col>6</xdr:col>
      <xdr:colOff>171450</xdr:colOff>
      <xdr:row>56</xdr:row>
      <xdr:rowOff>12700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22877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分母である経常一般財源収入については、臨時財政対策債が減少したものの、地方特例交付金や地方交付税等の増加により増加となった。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また、分子については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特別融資預託金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の減少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した。結果として、その他（貸付金、繰出金、維持補修費等）に係る経常収支比率は、対前年度比で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改善し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た。公共施設の維持補修については、引き続きファシリティマネジメントに取り組み、総量の縮減や長寿命化を図る。また、各特別会計の健全な財政運用を進め、繰出金の縮減に努める。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58</xdr:row>
      <xdr:rowOff>76200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82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76200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0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133350</xdr:rowOff>
    </xdr:from>
    <xdr:to>
      <xdr:col>73</xdr:col>
      <xdr:colOff>180975</xdr:colOff>
      <xdr:row>58</xdr:row>
      <xdr:rowOff>63500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06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133350</xdr:rowOff>
    </xdr:from>
    <xdr:to>
      <xdr:col>69</xdr:col>
      <xdr:colOff>92075</xdr:colOff>
      <xdr:row>58</xdr:row>
      <xdr:rowOff>63500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06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158750</xdr:rowOff>
    </xdr:from>
    <xdr:to>
      <xdr:col>82</xdr:col>
      <xdr:colOff>158750</xdr:colOff>
      <xdr:row>58</xdr:row>
      <xdr:rowOff>88900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3827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25400</xdr:rowOff>
    </xdr:from>
    <xdr:to>
      <xdr:col>78</xdr:col>
      <xdr:colOff>120650</xdr:colOff>
      <xdr:row>58</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22877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xdr:rowOff>
    </xdr:from>
    <xdr:to>
      <xdr:col>65</xdr:col>
      <xdr:colOff>53975</xdr:colOff>
      <xdr:row>58</xdr:row>
      <xdr:rowOff>114300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124477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分母である経常一般財源収入については、臨時財政対策債が減少したものの、地方特例交付金や地方交付税等の増加により増加となった。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また、分子である補助費等については、農業集落排水事業</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会計負担・補助・出資事業や経営支援事業の減少により減少した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。結果として、補助費等に係る経常収支比率は、対前年度比で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改善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した。引き続き、補助目的の達成状況や補助団体の財政状況を的確に把握し、積極的な見直しを図る。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83566</xdr:rowOff>
    </xdr:from>
    <xdr:to>
      <xdr:col>82</xdr:col>
      <xdr:colOff>107950</xdr:colOff>
      <xdr:row>36</xdr:row>
      <xdr:rowOff>58420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084316"/>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36</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031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36</xdr:row>
      <xdr:rowOff>30988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208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120142</xdr:rowOff>
    </xdr:from>
    <xdr:to>
      <xdr:col>69</xdr:col>
      <xdr:colOff>92075</xdr:colOff>
      <xdr:row>36</xdr:row>
      <xdr:rowOff>76708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2089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32766</xdr:rowOff>
    </xdr:from>
    <xdr:to>
      <xdr:col>82</xdr:col>
      <xdr:colOff>158750</xdr:colOff>
      <xdr:row>35</xdr:row>
      <xdr:rowOff>134366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4843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005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xdr:rowOff>
    </xdr:from>
    <xdr:to>
      <xdr:col>78</xdr:col>
      <xdr:colOff>120650</xdr:colOff>
      <xdr:row>36</xdr:row>
      <xdr:rowOff>109220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93997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66565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69342</xdr:rowOff>
    </xdr:from>
    <xdr:to>
      <xdr:col>69</xdr:col>
      <xdr:colOff>142875</xdr:colOff>
      <xdr:row>35</xdr:row>
      <xdr:rowOff>170942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155719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5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分母である経常一般財源収入については、臨時財政対策債が減少したものの、地方特例交付金や地方交付税等の増加により増加となった。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また、分子である公債費については、市債元金、市債利子ともに減少したことにより減少した。結果として、公債費に係る経常収支比率は、対前年度比で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ポイント改善した。引き続き、市債発行額の抑制と、利子負担の軽減に注力する。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96520</xdr:rowOff>
    </xdr:from>
    <xdr:to>
      <xdr:col>24</xdr:col>
      <xdr:colOff>25400</xdr:colOff>
      <xdr:row>79</xdr:row>
      <xdr:rowOff>39370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4696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39370</xdr:rowOff>
    </xdr:from>
    <xdr:to>
      <xdr:col>19</xdr:col>
      <xdr:colOff>187325</xdr:colOff>
      <xdr:row>79</xdr:row>
      <xdr:rowOff>62230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583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127000</xdr:rowOff>
    </xdr:from>
    <xdr:to>
      <xdr:col>15</xdr:col>
      <xdr:colOff>98425</xdr:colOff>
      <xdr:row>79</xdr:row>
      <xdr:rowOff>62230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5001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127000</xdr:rowOff>
    </xdr:from>
    <xdr:to>
      <xdr:col>11</xdr:col>
      <xdr:colOff>9525</xdr:colOff>
      <xdr:row>79</xdr:row>
      <xdr:rowOff>39370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5001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45720</xdr:rowOff>
    </xdr:from>
    <xdr:to>
      <xdr:col>24</xdr:col>
      <xdr:colOff>76200</xdr:colOff>
      <xdr:row>78</xdr:row>
      <xdr:rowOff>147320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17797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160020</xdr:rowOff>
    </xdr:from>
    <xdr:to>
      <xdr:col>20</xdr:col>
      <xdr:colOff>38100</xdr:colOff>
      <xdr:row>79</xdr:row>
      <xdr:rowOff>90170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74947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61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11430</xdr:rowOff>
    </xdr:from>
    <xdr:to>
      <xdr:col>15</xdr:col>
      <xdr:colOff>149225</xdr:colOff>
      <xdr:row>79</xdr:row>
      <xdr:rowOff>113030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97807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76200</xdr:rowOff>
    </xdr:from>
    <xdr:to>
      <xdr:col>11</xdr:col>
      <xdr:colOff>60325</xdr:colOff>
      <xdr:row>79</xdr:row>
      <xdr:rowOff>6350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162577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分母である経常一般財源収入については、臨時財政対策債が減少したものの、地方特例交付金や地方交付税等の増加により増加となった。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また、分子については、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補助費等や貸付金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は減少したものの、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扶助費等が増加し、全体的に増加となった。結果として、公債費以外の経常収支比率は、対前年度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0.7</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た。引き続き、事業の必要性や効果を十分に検証し、経常経費の縮減に努める。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96520</xdr:rowOff>
    </xdr:from>
    <xdr:to>
      <xdr:col>82</xdr:col>
      <xdr:colOff>107950</xdr:colOff>
      <xdr:row>76</xdr:row>
      <xdr:rowOff>123189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2672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96520</xdr:rowOff>
    </xdr:from>
    <xdr:to>
      <xdr:col>78</xdr:col>
      <xdr:colOff>69850</xdr:colOff>
      <xdr:row>76</xdr:row>
      <xdr:rowOff>96520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26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81280</xdr:rowOff>
    </xdr:from>
    <xdr:to>
      <xdr:col>73</xdr:col>
      <xdr:colOff>180975</xdr:colOff>
      <xdr:row>76</xdr:row>
      <xdr:rowOff>96520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40030"/>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81280</xdr:rowOff>
    </xdr:from>
    <xdr:to>
      <xdr:col>69</xdr:col>
      <xdr:colOff>92075</xdr:colOff>
      <xdr:row>76</xdr:row>
      <xdr:rowOff>165100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40030"/>
          <a:ext cx="889000" cy="2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72389</xdr:rowOff>
    </xdr:from>
    <xdr:to>
      <xdr:col>82</xdr:col>
      <xdr:colOff>158750</xdr:colOff>
      <xdr:row>77</xdr:row>
      <xdr:rowOff>2539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88916</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45720</xdr:rowOff>
    </xdr:from>
    <xdr:to>
      <xdr:col>78</xdr:col>
      <xdr:colOff>120650</xdr:colOff>
      <xdr:row>76</xdr:row>
      <xdr:rowOff>147320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157497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45720</xdr:rowOff>
    </xdr:from>
    <xdr:to>
      <xdr:col>74</xdr:col>
      <xdr:colOff>31750</xdr:colOff>
      <xdr:row>76</xdr:row>
      <xdr:rowOff>147320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157497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30480</xdr:rowOff>
    </xdr:from>
    <xdr:to>
      <xdr:col>69</xdr:col>
      <xdr:colOff>142875</xdr:colOff>
      <xdr:row>75</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142257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114300</xdr:rowOff>
    </xdr:from>
    <xdr:to>
      <xdr:col>65</xdr:col>
      <xdr:colOff>53975</xdr:colOff>
      <xdr:row>77</xdr:row>
      <xdr:rowOff>44450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29227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群馬県前橋市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28892</xdr:rowOff>
    </xdr:from>
    <xdr:to>
      <xdr:col>29</xdr:col>
      <xdr:colOff>127000</xdr:colOff>
      <xdr:row>16</xdr:row>
      <xdr:rowOff>150203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9717"/>
          <a:ext cx="647700" cy="121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150203</xdr:rowOff>
    </xdr:from>
    <xdr:to>
      <xdr:col>26</xdr:col>
      <xdr:colOff>50800</xdr:colOff>
      <xdr:row>17</xdr:row>
      <xdr:rowOff>52934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41028"/>
          <a:ext cx="698500" cy="74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52934</xdr:rowOff>
    </xdr:from>
    <xdr:to>
      <xdr:col>22</xdr:col>
      <xdr:colOff>114300</xdr:colOff>
      <xdr:row>17</xdr:row>
      <xdr:rowOff>69507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15209"/>
          <a:ext cx="698500" cy="16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69507</xdr:rowOff>
    </xdr:from>
    <xdr:to>
      <xdr:col>18</xdr:col>
      <xdr:colOff>177800</xdr:colOff>
      <xdr:row>17</xdr:row>
      <xdr:rowOff>89052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31782"/>
          <a:ext cx="698500" cy="19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149542</xdr:rowOff>
    </xdr:from>
    <xdr:to>
      <xdr:col>29</xdr:col>
      <xdr:colOff>177800</xdr:colOff>
      <xdr:row>16</xdr:row>
      <xdr:rowOff>79692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8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121619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40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99403</xdr:rowOff>
    </xdr:from>
    <xdr:to>
      <xdr:col>26</xdr:col>
      <xdr:colOff>101600</xdr:colOff>
      <xdr:row>17</xdr:row>
      <xdr:rowOff>29553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90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14330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76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2134</xdr:rowOff>
    </xdr:from>
    <xdr:to>
      <xdr:col>22</xdr:col>
      <xdr:colOff>165100</xdr:colOff>
      <xdr:row>17</xdr:row>
      <xdr:rowOff>103734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64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88511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5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18707</xdr:rowOff>
    </xdr:from>
    <xdr:to>
      <xdr:col>19</xdr:col>
      <xdr:colOff>38100</xdr:colOff>
      <xdr:row>17</xdr:row>
      <xdr:rowOff>120307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80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105084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67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38252</xdr:rowOff>
    </xdr:from>
    <xdr:to>
      <xdr:col>15</xdr:col>
      <xdr:colOff>101600</xdr:colOff>
      <xdr:row>17</xdr:row>
      <xdr:rowOff>139852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00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124629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86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239281</xdr:rowOff>
    </xdr:from>
    <xdr:to>
      <xdr:col>29</xdr:col>
      <xdr:colOff>127000</xdr:colOff>
      <xdr:row>34</xdr:row>
      <xdr:rowOff>317043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506731"/>
          <a:ext cx="647700" cy="77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239281</xdr:rowOff>
    </xdr:from>
    <xdr:to>
      <xdr:col>26</xdr:col>
      <xdr:colOff>50800</xdr:colOff>
      <xdr:row>34</xdr:row>
      <xdr:rowOff>246482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06731"/>
          <a:ext cx="698500" cy="7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246482</xdr:rowOff>
    </xdr:from>
    <xdr:to>
      <xdr:col>22</xdr:col>
      <xdr:colOff>114300</xdr:colOff>
      <xdr:row>34</xdr:row>
      <xdr:rowOff>266179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13932"/>
          <a:ext cx="698500" cy="19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266179</xdr:rowOff>
    </xdr:from>
    <xdr:to>
      <xdr:col>18</xdr:col>
      <xdr:colOff>177800</xdr:colOff>
      <xdr:row>34</xdr:row>
      <xdr:rowOff>272237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33629"/>
          <a:ext cx="698500" cy="6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266243</xdr:rowOff>
    </xdr:from>
    <xdr:to>
      <xdr:col>29</xdr:col>
      <xdr:colOff>177800</xdr:colOff>
      <xdr:row>35</xdr:row>
      <xdr:rowOff>24943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336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111320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7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188481</xdr:rowOff>
    </xdr:from>
    <xdr:to>
      <xdr:col>26</xdr:col>
      <xdr:colOff>101600</xdr:colOff>
      <xdr:row>34</xdr:row>
      <xdr:rowOff>290081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55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300258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248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195681</xdr:rowOff>
    </xdr:from>
    <xdr:to>
      <xdr:col>22</xdr:col>
      <xdr:colOff>165100</xdr:colOff>
      <xdr:row>34</xdr:row>
      <xdr:rowOff>297281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63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307458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3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215379</xdr:rowOff>
    </xdr:from>
    <xdr:to>
      <xdr:col>19</xdr:col>
      <xdr:colOff>38100</xdr:colOff>
      <xdr:row>34</xdr:row>
      <xdr:rowOff>316979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82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327156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5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221437</xdr:rowOff>
    </xdr:from>
    <xdr:to>
      <xdr:col>15</xdr:col>
      <xdr:colOff>101600</xdr:colOff>
      <xdr:row>34</xdr:row>
      <xdr:rowOff>323038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88887"/>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333214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57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群馬県前橋市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329,120
318,767
311.59
159,085,445
154,618,588
3,605,634
80,700,609
141,083,387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145219</xdr:rowOff>
    </xdr:from>
    <xdr:to>
      <xdr:col>24</xdr:col>
      <xdr:colOff>63500</xdr:colOff>
      <xdr:row>37</xdr:row>
      <xdr:rowOff>8614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45969"/>
          <a:ext cx="838200" cy="20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168765</xdr:rowOff>
    </xdr:from>
    <xdr:to>
      <xdr:col>19</xdr:col>
      <xdr:colOff>177800</xdr:colOff>
      <xdr:row>37</xdr:row>
      <xdr:rowOff>8614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40965"/>
          <a:ext cx="889000" cy="1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139079</xdr:rowOff>
    </xdr:from>
    <xdr:to>
      <xdr:col>15</xdr:col>
      <xdr:colOff>50800</xdr:colOff>
      <xdr:row>36</xdr:row>
      <xdr:rowOff>168765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11279"/>
          <a:ext cx="889000" cy="2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139079</xdr:rowOff>
    </xdr:from>
    <xdr:to>
      <xdr:col>10</xdr:col>
      <xdr:colOff>114300</xdr:colOff>
      <xdr:row>37</xdr:row>
      <xdr:rowOff>7569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11279"/>
          <a:ext cx="889000" cy="3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94419</xdr:rowOff>
    </xdr:from>
    <xdr:to>
      <xdr:col>24</xdr:col>
      <xdr:colOff>114300</xdr:colOff>
      <xdr:row>36</xdr:row>
      <xdr:rowOff>24569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9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117296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4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129264</xdr:rowOff>
    </xdr:from>
    <xdr:to>
      <xdr:col>20</xdr:col>
      <xdr:colOff>38100</xdr:colOff>
      <xdr:row>37</xdr:row>
      <xdr:rowOff>59414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0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75941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7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117965</xdr:rowOff>
    </xdr:from>
    <xdr:to>
      <xdr:col>15</xdr:col>
      <xdr:colOff>101600</xdr:colOff>
      <xdr:row>37</xdr:row>
      <xdr:rowOff>48115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9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64642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6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88279</xdr:rowOff>
    </xdr:from>
    <xdr:to>
      <xdr:col>10</xdr:col>
      <xdr:colOff>165100</xdr:colOff>
      <xdr:row>37</xdr:row>
      <xdr:rowOff>18429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6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34956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3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128219</xdr:rowOff>
    </xdr:from>
    <xdr:to>
      <xdr:col>6</xdr:col>
      <xdr:colOff>38100</xdr:colOff>
      <xdr:row>37</xdr:row>
      <xdr:rowOff>58369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0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74896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7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62862</xdr:rowOff>
    </xdr:from>
    <xdr:to>
      <xdr:col>24</xdr:col>
      <xdr:colOff>63500</xdr:colOff>
      <xdr:row>55</xdr:row>
      <xdr:rowOff>74549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492612"/>
          <a:ext cx="838200" cy="1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854</xdr:rowOff>
    </xdr:from>
    <xdr:to>
      <xdr:col>19</xdr:col>
      <xdr:colOff>177800</xdr:colOff>
      <xdr:row>55</xdr:row>
      <xdr:rowOff>74549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430604"/>
          <a:ext cx="889000" cy="7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854</xdr:rowOff>
    </xdr:from>
    <xdr:to>
      <xdr:col>15</xdr:col>
      <xdr:colOff>50800</xdr:colOff>
      <xdr:row>55</xdr:row>
      <xdr:rowOff>140729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430604"/>
          <a:ext cx="889000" cy="13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140729</xdr:rowOff>
    </xdr:from>
    <xdr:to>
      <xdr:col>10</xdr:col>
      <xdr:colOff>114300</xdr:colOff>
      <xdr:row>56</xdr:row>
      <xdr:rowOff>69920</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570479"/>
          <a:ext cx="889000" cy="10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12062</xdr:rowOff>
    </xdr:from>
    <xdr:to>
      <xdr:col>24</xdr:col>
      <xdr:colOff>114300</xdr:colOff>
      <xdr:row>55</xdr:row>
      <xdr:rowOff>113662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44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34939</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293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23749</xdr:rowOff>
    </xdr:from>
    <xdr:to>
      <xdr:col>20</xdr:col>
      <xdr:colOff>38100</xdr:colOff>
      <xdr:row>55</xdr:row>
      <xdr:rowOff>125349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45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141876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22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121504</xdr:rowOff>
    </xdr:from>
    <xdr:to>
      <xdr:col>15</xdr:col>
      <xdr:colOff>101600</xdr:colOff>
      <xdr:row>55</xdr:row>
      <xdr:rowOff>51654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37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68181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15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89929</xdr:rowOff>
    </xdr:from>
    <xdr:to>
      <xdr:col>10</xdr:col>
      <xdr:colOff>165100</xdr:colOff>
      <xdr:row>56</xdr:row>
      <xdr:rowOff>20079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5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36606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29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19120</xdr:rowOff>
    </xdr:from>
    <xdr:to>
      <xdr:col>6</xdr:col>
      <xdr:colOff>38100</xdr:colOff>
      <xdr:row>56</xdr:row>
      <xdr:rowOff>120720</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62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137247</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39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165852</xdr:rowOff>
    </xdr:from>
    <xdr:to>
      <xdr:col>24</xdr:col>
      <xdr:colOff>63500</xdr:colOff>
      <xdr:row>78</xdr:row>
      <xdr:rowOff>13146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367502"/>
          <a:ext cx="838200" cy="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165852</xdr:rowOff>
    </xdr:from>
    <xdr:to>
      <xdr:col>19</xdr:col>
      <xdr:colOff>177800</xdr:colOff>
      <xdr:row>78</xdr:row>
      <xdr:rowOff>3637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67502"/>
          <a:ext cx="889000" cy="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155702</xdr:rowOff>
    </xdr:from>
    <xdr:to>
      <xdr:col>15</xdr:col>
      <xdr:colOff>50800</xdr:colOff>
      <xdr:row>78</xdr:row>
      <xdr:rowOff>3637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57352"/>
          <a:ext cx="889000" cy="1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155702</xdr:rowOff>
    </xdr:from>
    <xdr:to>
      <xdr:col>10</xdr:col>
      <xdr:colOff>114300</xdr:colOff>
      <xdr:row>78</xdr:row>
      <xdr:rowOff>16484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57352"/>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133796</xdr:rowOff>
    </xdr:from>
    <xdr:to>
      <xdr:col>24</xdr:col>
      <xdr:colOff>114300</xdr:colOff>
      <xdr:row>78</xdr:row>
      <xdr:rowOff>63946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3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48723</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5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115052</xdr:rowOff>
    </xdr:from>
    <xdr:to>
      <xdr:col>20</xdr:col>
      <xdr:colOff>38100</xdr:colOff>
      <xdr:row>78</xdr:row>
      <xdr:rowOff>45202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1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36329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0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124287</xdr:rowOff>
    </xdr:from>
    <xdr:to>
      <xdr:col>15</xdr:col>
      <xdr:colOff>101600</xdr:colOff>
      <xdr:row>78</xdr:row>
      <xdr:rowOff>54437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2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45564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1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104902</xdr:rowOff>
    </xdr:from>
    <xdr:to>
      <xdr:col>10</xdr:col>
      <xdr:colOff>165100</xdr:colOff>
      <xdr:row>78</xdr:row>
      <xdr:rowOff>35052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0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26179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39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137134</xdr:rowOff>
    </xdr:from>
    <xdr:to>
      <xdr:col>6</xdr:col>
      <xdr:colOff>38100</xdr:colOff>
      <xdr:row>78</xdr:row>
      <xdr:rowOff>67284</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3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58411</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3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164182</xdr:rowOff>
    </xdr:from>
    <xdr:to>
      <xdr:col>24</xdr:col>
      <xdr:colOff>63500</xdr:colOff>
      <xdr:row>97</xdr:row>
      <xdr:rowOff>111309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623382"/>
          <a:ext cx="838200" cy="11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111309</xdr:rowOff>
    </xdr:from>
    <xdr:to>
      <xdr:col>19</xdr:col>
      <xdr:colOff>177800</xdr:colOff>
      <xdr:row>98</xdr:row>
      <xdr:rowOff>30277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741959"/>
          <a:ext cx="889000" cy="9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41729</xdr:rowOff>
    </xdr:from>
    <xdr:to>
      <xdr:col>15</xdr:col>
      <xdr:colOff>50800</xdr:colOff>
      <xdr:row>98</xdr:row>
      <xdr:rowOff>30277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72379"/>
          <a:ext cx="889000" cy="15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41729</xdr:rowOff>
    </xdr:from>
    <xdr:to>
      <xdr:col>10</xdr:col>
      <xdr:colOff>114300</xdr:colOff>
      <xdr:row>98</xdr:row>
      <xdr:rowOff>143912</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72379"/>
          <a:ext cx="889000" cy="273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113382</xdr:rowOff>
    </xdr:from>
    <xdr:to>
      <xdr:col>24</xdr:col>
      <xdr:colOff>114300</xdr:colOff>
      <xdr:row>97</xdr:row>
      <xdr:rowOff>43532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7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91809</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5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60509</xdr:rowOff>
    </xdr:from>
    <xdr:to>
      <xdr:col>20</xdr:col>
      <xdr:colOff>38100</xdr:colOff>
      <xdr:row>97</xdr:row>
      <xdr:rowOff>162109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69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153236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78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150927</xdr:rowOff>
    </xdr:from>
    <xdr:to>
      <xdr:col>15</xdr:col>
      <xdr:colOff>101600</xdr:colOff>
      <xdr:row>98</xdr:row>
      <xdr:rowOff>81077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78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72204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874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162379</xdr:rowOff>
    </xdr:from>
    <xdr:to>
      <xdr:col>10</xdr:col>
      <xdr:colOff>165100</xdr:colOff>
      <xdr:row>97</xdr:row>
      <xdr:rowOff>92529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62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83656</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714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93112</xdr:rowOff>
    </xdr:from>
    <xdr:to>
      <xdr:col>6</xdr:col>
      <xdr:colOff>38100</xdr:colOff>
      <xdr:row>99</xdr:row>
      <xdr:rowOff>23262</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9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14389</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8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2213</xdr:rowOff>
    </xdr:from>
    <xdr:to>
      <xdr:col>55</xdr:col>
      <xdr:colOff>0</xdr:colOff>
      <xdr:row>37</xdr:row>
      <xdr:rowOff>44711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345863"/>
          <a:ext cx="838200" cy="4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97594</xdr:rowOff>
    </xdr:from>
    <xdr:to>
      <xdr:col>50</xdr:col>
      <xdr:colOff>114300</xdr:colOff>
      <xdr:row>37</xdr:row>
      <xdr:rowOff>2213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269794"/>
          <a:ext cx="889000" cy="7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97594</xdr:rowOff>
    </xdr:from>
    <xdr:to>
      <xdr:col>45</xdr:col>
      <xdr:colOff>177800</xdr:colOff>
      <xdr:row>37</xdr:row>
      <xdr:rowOff>63173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269794"/>
          <a:ext cx="889000" cy="13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87819</xdr:rowOff>
    </xdr:from>
    <xdr:to>
      <xdr:col>41</xdr:col>
      <xdr:colOff>50800</xdr:colOff>
      <xdr:row>37</xdr:row>
      <xdr:rowOff>63173</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31319"/>
          <a:ext cx="889000" cy="117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165361</xdr:rowOff>
    </xdr:from>
    <xdr:to>
      <xdr:col>55</xdr:col>
      <xdr:colOff>50800</xdr:colOff>
      <xdr:row>37</xdr:row>
      <xdr:rowOff>95511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33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16788</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8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122863</xdr:rowOff>
    </xdr:from>
    <xdr:to>
      <xdr:col>50</xdr:col>
      <xdr:colOff>165100</xdr:colOff>
      <xdr:row>37</xdr:row>
      <xdr:rowOff>53013</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69540</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070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46794</xdr:rowOff>
    </xdr:from>
    <xdr:to>
      <xdr:col>46</xdr:col>
      <xdr:colOff>38100</xdr:colOff>
      <xdr:row>36</xdr:row>
      <xdr:rowOff>148394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1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164921</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599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12373</xdr:rowOff>
    </xdr:from>
    <xdr:to>
      <xdr:col>41</xdr:col>
      <xdr:colOff>101600</xdr:colOff>
      <xdr:row>37</xdr:row>
      <xdr:rowOff>113973</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5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105100</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44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37019</xdr:rowOff>
    </xdr:from>
    <xdr:to>
      <xdr:col>36</xdr:col>
      <xdr:colOff>165100</xdr:colOff>
      <xdr:row>30</xdr:row>
      <xdr:rowOff>138619</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18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155146</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955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18847</xdr:rowOff>
    </xdr:from>
    <xdr:to>
      <xdr:col>55</xdr:col>
      <xdr:colOff>0</xdr:colOff>
      <xdr:row>55</xdr:row>
      <xdr:rowOff>104781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448597"/>
          <a:ext cx="838200" cy="8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44469</xdr:rowOff>
    </xdr:from>
    <xdr:to>
      <xdr:col>50</xdr:col>
      <xdr:colOff>114300</xdr:colOff>
      <xdr:row>55</xdr:row>
      <xdr:rowOff>104781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474219"/>
          <a:ext cx="889000" cy="6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7721</xdr:rowOff>
    </xdr:from>
    <xdr:to>
      <xdr:col>45</xdr:col>
      <xdr:colOff>177800</xdr:colOff>
      <xdr:row>55</xdr:row>
      <xdr:rowOff>44469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437471"/>
          <a:ext cx="889000" cy="3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7721</xdr:rowOff>
    </xdr:from>
    <xdr:to>
      <xdr:col>41</xdr:col>
      <xdr:colOff>50800</xdr:colOff>
      <xdr:row>55</xdr:row>
      <xdr:rowOff>41116</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437471"/>
          <a:ext cx="889000" cy="3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139497</xdr:rowOff>
    </xdr:from>
    <xdr:to>
      <xdr:col>55</xdr:col>
      <xdr:colOff>50800</xdr:colOff>
      <xdr:row>55</xdr:row>
      <xdr:rowOff>69647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39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162374</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49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53981</xdr:rowOff>
    </xdr:from>
    <xdr:to>
      <xdr:col>50</xdr:col>
      <xdr:colOff>165100</xdr:colOff>
      <xdr:row>55</xdr:row>
      <xdr:rowOff>155581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48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658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25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165119</xdr:rowOff>
    </xdr:from>
    <xdr:to>
      <xdr:col>46</xdr:col>
      <xdr:colOff>38100</xdr:colOff>
      <xdr:row>55</xdr:row>
      <xdr:rowOff>95269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42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111796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19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128371</xdr:rowOff>
    </xdr:from>
    <xdr:to>
      <xdr:col>41</xdr:col>
      <xdr:colOff>101600</xdr:colOff>
      <xdr:row>55</xdr:row>
      <xdr:rowOff>58521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38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75048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16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161766</xdr:rowOff>
    </xdr:from>
    <xdr:to>
      <xdr:col>36</xdr:col>
      <xdr:colOff>165100</xdr:colOff>
      <xdr:row>55</xdr:row>
      <xdr:rowOff>91916</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4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108443</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19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35040</xdr:rowOff>
    </xdr:from>
    <xdr:to>
      <xdr:col>55</xdr:col>
      <xdr:colOff>0</xdr:colOff>
      <xdr:row>78</xdr:row>
      <xdr:rowOff>101752</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408140"/>
          <a:ext cx="838200" cy="6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21971</xdr:rowOff>
    </xdr:from>
    <xdr:to>
      <xdr:col>50</xdr:col>
      <xdr:colOff>114300</xdr:colOff>
      <xdr:row>78</xdr:row>
      <xdr:rowOff>101752</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223621"/>
          <a:ext cx="889000" cy="25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21971</xdr:rowOff>
    </xdr:from>
    <xdr:to>
      <xdr:col>45</xdr:col>
      <xdr:colOff>177800</xdr:colOff>
      <xdr:row>77</xdr:row>
      <xdr:rowOff>65405</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223621"/>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65405</xdr:rowOff>
    </xdr:from>
    <xdr:to>
      <xdr:col>41</xdr:col>
      <xdr:colOff>50800</xdr:colOff>
      <xdr:row>77</xdr:row>
      <xdr:rowOff>131927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267055"/>
          <a:ext cx="889000" cy="6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155690</xdr:rowOff>
    </xdr:from>
    <xdr:to>
      <xdr:col>55</xdr:col>
      <xdr:colOff>50800</xdr:colOff>
      <xdr:row>78</xdr:row>
      <xdr:rowOff>85840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3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134117</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50952</xdr:rowOff>
    </xdr:from>
    <xdr:to>
      <xdr:col>50</xdr:col>
      <xdr:colOff>165100</xdr:colOff>
      <xdr:row>78</xdr:row>
      <xdr:rowOff>152552</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2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143679</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1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142621</xdr:rowOff>
    </xdr:from>
    <xdr:to>
      <xdr:col>46</xdr:col>
      <xdr:colOff>38100</xdr:colOff>
      <xdr:row>77</xdr:row>
      <xdr:rowOff>72771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1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63898</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26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14605</xdr:rowOff>
    </xdr:from>
    <xdr:to>
      <xdr:col>41</xdr:col>
      <xdr:colOff>101600</xdr:colOff>
      <xdr:row>77</xdr:row>
      <xdr:rowOff>116205</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21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107332</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30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81127</xdr:rowOff>
    </xdr:from>
    <xdr:to>
      <xdr:col>36</xdr:col>
      <xdr:colOff>165100</xdr:colOff>
      <xdr:row>78</xdr:row>
      <xdr:rowOff>11277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28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2404</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37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23685</xdr:rowOff>
    </xdr:from>
    <xdr:to>
      <xdr:col>55</xdr:col>
      <xdr:colOff>0</xdr:colOff>
      <xdr:row>95</xdr:row>
      <xdr:rowOff>32658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311435"/>
          <a:ext cx="838200" cy="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23685</xdr:rowOff>
    </xdr:from>
    <xdr:to>
      <xdr:col>50</xdr:col>
      <xdr:colOff>114300</xdr:colOff>
      <xdr:row>95</xdr:row>
      <xdr:rowOff>124327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311435"/>
          <a:ext cx="889000" cy="10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107068</xdr:rowOff>
    </xdr:from>
    <xdr:to>
      <xdr:col>45</xdr:col>
      <xdr:colOff>177800</xdr:colOff>
      <xdr:row>95</xdr:row>
      <xdr:rowOff>124327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394818"/>
          <a:ext cx="889000" cy="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107068</xdr:rowOff>
    </xdr:from>
    <xdr:to>
      <xdr:col>41</xdr:col>
      <xdr:colOff>50800</xdr:colOff>
      <xdr:row>95</xdr:row>
      <xdr:rowOff>166370</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394818"/>
          <a:ext cx="889000" cy="5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153308</xdr:rowOff>
    </xdr:from>
    <xdr:to>
      <xdr:col>55</xdr:col>
      <xdr:colOff>50800</xdr:colOff>
      <xdr:row>95</xdr:row>
      <xdr:rowOff>83458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2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4735</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12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144335</xdr:rowOff>
    </xdr:from>
    <xdr:to>
      <xdr:col>50</xdr:col>
      <xdr:colOff>165100</xdr:colOff>
      <xdr:row>95</xdr:row>
      <xdr:rowOff>74485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2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91012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03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73527</xdr:rowOff>
    </xdr:from>
    <xdr:to>
      <xdr:col>46</xdr:col>
      <xdr:colOff>38100</xdr:colOff>
      <xdr:row>96</xdr:row>
      <xdr:rowOff>3677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36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20204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136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56268</xdr:rowOff>
    </xdr:from>
    <xdr:to>
      <xdr:col>41</xdr:col>
      <xdr:colOff>101600</xdr:colOff>
      <xdr:row>95</xdr:row>
      <xdr:rowOff>157868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34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2945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11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115570</xdr:rowOff>
    </xdr:from>
    <xdr:to>
      <xdr:col>36</xdr:col>
      <xdr:colOff>165100</xdr:colOff>
      <xdr:row>96</xdr:row>
      <xdr:rowOff>45720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4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62247</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17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13284</xdr:rowOff>
    </xdr:from>
    <xdr:to>
      <xdr:col>85</xdr:col>
      <xdr:colOff>127000</xdr:colOff>
      <xdr:row>75</xdr:row>
      <xdr:rowOff>67554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872034"/>
          <a:ext cx="838200" cy="5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11295</xdr:rowOff>
    </xdr:from>
    <xdr:to>
      <xdr:col>81</xdr:col>
      <xdr:colOff>50800</xdr:colOff>
      <xdr:row>75</xdr:row>
      <xdr:rowOff>13284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870045"/>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11295</xdr:rowOff>
    </xdr:from>
    <xdr:to>
      <xdr:col>76</xdr:col>
      <xdr:colOff>114300</xdr:colOff>
      <xdr:row>75</xdr:row>
      <xdr:rowOff>29080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870045"/>
          <a:ext cx="889000" cy="1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29080</xdr:rowOff>
    </xdr:from>
    <xdr:to>
      <xdr:col>71</xdr:col>
      <xdr:colOff>177800</xdr:colOff>
      <xdr:row>75</xdr:row>
      <xdr:rowOff>64742</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887830"/>
          <a:ext cx="889000" cy="3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16754</xdr:rowOff>
    </xdr:from>
    <xdr:to>
      <xdr:col>85</xdr:col>
      <xdr:colOff>177800</xdr:colOff>
      <xdr:row>75</xdr:row>
      <xdr:rowOff>118354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87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39631</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72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133934</xdr:rowOff>
    </xdr:from>
    <xdr:to>
      <xdr:col>81</xdr:col>
      <xdr:colOff>101600</xdr:colOff>
      <xdr:row>75</xdr:row>
      <xdr:rowOff>64084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82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80611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59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131945</xdr:rowOff>
    </xdr:from>
    <xdr:to>
      <xdr:col>76</xdr:col>
      <xdr:colOff>165100</xdr:colOff>
      <xdr:row>75</xdr:row>
      <xdr:rowOff>62095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81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78622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594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149730</xdr:rowOff>
    </xdr:from>
    <xdr:to>
      <xdr:col>72</xdr:col>
      <xdr:colOff>38100</xdr:colOff>
      <xdr:row>75</xdr:row>
      <xdr:rowOff>79880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83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96407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61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13942</xdr:rowOff>
    </xdr:from>
    <xdr:to>
      <xdr:col>67</xdr:col>
      <xdr:colOff>101600</xdr:colOff>
      <xdr:row>75</xdr:row>
      <xdr:rowOff>115542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87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132069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64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117945</xdr:rowOff>
    </xdr:from>
    <xdr:to>
      <xdr:col>85</xdr:col>
      <xdr:colOff>127000</xdr:colOff>
      <xdr:row>98</xdr:row>
      <xdr:rowOff>124937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20045"/>
          <a:ext cx="838200" cy="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124937</xdr:rowOff>
    </xdr:from>
    <xdr:to>
      <xdr:col>81</xdr:col>
      <xdr:colOff>50800</xdr:colOff>
      <xdr:row>98</xdr:row>
      <xdr:rowOff>161341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27037"/>
          <a:ext cx="889000" cy="3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135489</xdr:rowOff>
    </xdr:from>
    <xdr:to>
      <xdr:col>76</xdr:col>
      <xdr:colOff>114300</xdr:colOff>
      <xdr:row>98</xdr:row>
      <xdr:rowOff>161341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66139"/>
          <a:ext cx="889000" cy="19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135489</xdr:rowOff>
    </xdr:from>
    <xdr:to>
      <xdr:col>71</xdr:col>
      <xdr:colOff>177800</xdr:colOff>
      <xdr:row>98</xdr:row>
      <xdr:rowOff>145301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66139"/>
          <a:ext cx="889000" cy="18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67145</xdr:rowOff>
    </xdr:from>
    <xdr:to>
      <xdr:col>85</xdr:col>
      <xdr:colOff>177800</xdr:colOff>
      <xdr:row>98</xdr:row>
      <xdr:rowOff>168745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6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153522</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8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74137</xdr:rowOff>
    </xdr:from>
    <xdr:to>
      <xdr:col>81</xdr:col>
      <xdr:colOff>101600</xdr:colOff>
      <xdr:row>99</xdr:row>
      <xdr:rowOff>4287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7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166864</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68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110541</xdr:rowOff>
    </xdr:from>
    <xdr:to>
      <xdr:col>76</xdr:col>
      <xdr:colOff>165100</xdr:colOff>
      <xdr:row>99</xdr:row>
      <xdr:rowOff>40691</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1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31818</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05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84689</xdr:rowOff>
    </xdr:from>
    <xdr:to>
      <xdr:col>72</xdr:col>
      <xdr:colOff>38100</xdr:colOff>
      <xdr:row>98</xdr:row>
      <xdr:rowOff>14839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1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31366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49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94501</xdr:rowOff>
    </xdr:from>
    <xdr:to>
      <xdr:col>67</xdr:col>
      <xdr:colOff>101600</xdr:colOff>
      <xdr:row>99</xdr:row>
      <xdr:rowOff>24651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9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15778</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8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52604</xdr:rowOff>
    </xdr:from>
    <xdr:to>
      <xdr:col>116</xdr:col>
      <xdr:colOff>63500</xdr:colOff>
      <xdr:row>38</xdr:row>
      <xdr:rowOff>136728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67704"/>
          <a:ext cx="838200" cy="8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133528</xdr:rowOff>
    </xdr:from>
    <xdr:to>
      <xdr:col>111</xdr:col>
      <xdr:colOff>177800</xdr:colOff>
      <xdr:row>38</xdr:row>
      <xdr:rowOff>136728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48628"/>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133528</xdr:rowOff>
    </xdr:from>
    <xdr:to>
      <xdr:col>107</xdr:col>
      <xdr:colOff>50800</xdr:colOff>
      <xdr:row>38</xdr:row>
      <xdr:rowOff>136271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64862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136271</xdr:rowOff>
    </xdr:from>
    <xdr:to>
      <xdr:col>102</xdr:col>
      <xdr:colOff>114300</xdr:colOff>
      <xdr:row>38</xdr:row>
      <xdr:rowOff>136957</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65137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1804</xdr:rowOff>
    </xdr:from>
    <xdr:to>
      <xdr:col>116</xdr:col>
      <xdr:colOff>114300</xdr:colOff>
      <xdr:row>38</xdr:row>
      <xdr:rowOff>103404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1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88180</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31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85928</xdr:rowOff>
    </xdr:from>
    <xdr:to>
      <xdr:col>112</xdr:col>
      <xdr:colOff>38100</xdr:colOff>
      <xdr:row>39</xdr:row>
      <xdr:rowOff>16078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7205</xdr:rowOff>
    </xdr:from>
    <xdr:ext cx="313932"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66333" y="66937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82728</xdr:rowOff>
    </xdr:from>
    <xdr:to>
      <xdr:col>107</xdr:col>
      <xdr:colOff>101600</xdr:colOff>
      <xdr:row>39</xdr:row>
      <xdr:rowOff>12878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9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4005</xdr:rowOff>
    </xdr:from>
    <xdr:ext cx="313932"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77333" y="66905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85471</xdr:rowOff>
    </xdr:from>
    <xdr:to>
      <xdr:col>102</xdr:col>
      <xdr:colOff>165100</xdr:colOff>
      <xdr:row>39</xdr:row>
      <xdr:rowOff>15621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6748</xdr:rowOff>
    </xdr:from>
    <xdr:ext cx="313932"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88333" y="66932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86157</xdr:rowOff>
    </xdr:from>
    <xdr:to>
      <xdr:col>98</xdr:col>
      <xdr:colOff>38100</xdr:colOff>
      <xdr:row>39</xdr:row>
      <xdr:rowOff>16307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7434</xdr:rowOff>
    </xdr:from>
    <xdr:ext cx="313932"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99333" y="6693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130346</xdr:rowOff>
    </xdr:from>
    <xdr:to>
      <xdr:col>116</xdr:col>
      <xdr:colOff>63500</xdr:colOff>
      <xdr:row>57</xdr:row>
      <xdr:rowOff>81883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731546"/>
          <a:ext cx="838200" cy="12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17456</xdr:rowOff>
    </xdr:from>
    <xdr:to>
      <xdr:col>111</xdr:col>
      <xdr:colOff>177800</xdr:colOff>
      <xdr:row>56</xdr:row>
      <xdr:rowOff>130346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618656"/>
          <a:ext cx="889000" cy="11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53689</xdr:rowOff>
    </xdr:from>
    <xdr:to>
      <xdr:col>107</xdr:col>
      <xdr:colOff>50800</xdr:colOff>
      <xdr:row>56</xdr:row>
      <xdr:rowOff>17456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483439"/>
          <a:ext cx="889000" cy="13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13436</xdr:rowOff>
    </xdr:from>
    <xdr:to>
      <xdr:col>102</xdr:col>
      <xdr:colOff>114300</xdr:colOff>
      <xdr:row>55</xdr:row>
      <xdr:rowOff>53689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271736"/>
          <a:ext cx="889000" cy="2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31083</xdr:rowOff>
    </xdr:from>
    <xdr:to>
      <xdr:col>116</xdr:col>
      <xdr:colOff>114300</xdr:colOff>
      <xdr:row>57</xdr:row>
      <xdr:rowOff>132683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80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53960</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655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79546</xdr:rowOff>
    </xdr:from>
    <xdr:to>
      <xdr:col>112</xdr:col>
      <xdr:colOff>38100</xdr:colOff>
      <xdr:row>57</xdr:row>
      <xdr:rowOff>9696</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68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26223</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45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138106</xdr:rowOff>
    </xdr:from>
    <xdr:to>
      <xdr:col>107</xdr:col>
      <xdr:colOff>101600</xdr:colOff>
      <xdr:row>56</xdr:row>
      <xdr:rowOff>68256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5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84783</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34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2889</xdr:rowOff>
    </xdr:from>
    <xdr:to>
      <xdr:col>102</xdr:col>
      <xdr:colOff>165100</xdr:colOff>
      <xdr:row>55</xdr:row>
      <xdr:rowOff>104489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43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121016</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920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134086</xdr:rowOff>
    </xdr:from>
    <xdr:to>
      <xdr:col>98</xdr:col>
      <xdr:colOff>38100</xdr:colOff>
      <xdr:row>54</xdr:row>
      <xdr:rowOff>64236</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22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80763</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899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26467</xdr:rowOff>
    </xdr:from>
    <xdr:to>
      <xdr:col>116</xdr:col>
      <xdr:colOff>63500</xdr:colOff>
      <xdr:row>75</xdr:row>
      <xdr:rowOff>66586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885217"/>
          <a:ext cx="838200" cy="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41669</xdr:rowOff>
    </xdr:from>
    <xdr:to>
      <xdr:col>111</xdr:col>
      <xdr:colOff>177800</xdr:colOff>
      <xdr:row>75</xdr:row>
      <xdr:rowOff>66586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0434300" y="12900419"/>
          <a:ext cx="8890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41669</xdr:rowOff>
    </xdr:from>
    <xdr:to>
      <xdr:col>107</xdr:col>
      <xdr:colOff>50800</xdr:colOff>
      <xdr:row>75</xdr:row>
      <xdr:rowOff>81102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00419"/>
          <a:ext cx="889000" cy="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66053</xdr:rowOff>
    </xdr:from>
    <xdr:to>
      <xdr:col>102</xdr:col>
      <xdr:colOff>114300</xdr:colOff>
      <xdr:row>75</xdr:row>
      <xdr:rowOff>81102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2924803"/>
          <a:ext cx="889000" cy="1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147117</xdr:rowOff>
    </xdr:from>
    <xdr:to>
      <xdr:col>116</xdr:col>
      <xdr:colOff>114300</xdr:colOff>
      <xdr:row>75</xdr:row>
      <xdr:rowOff>77267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83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125544</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812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15786</xdr:rowOff>
    </xdr:from>
    <xdr:to>
      <xdr:col>112</xdr:col>
      <xdr:colOff>38100</xdr:colOff>
      <xdr:row>75</xdr:row>
      <xdr:rowOff>117386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87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108513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96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162319</xdr:rowOff>
    </xdr:from>
    <xdr:to>
      <xdr:col>107</xdr:col>
      <xdr:colOff>101600</xdr:colOff>
      <xdr:row>75</xdr:row>
      <xdr:rowOff>92469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4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108996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62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30302</xdr:rowOff>
    </xdr:from>
    <xdr:to>
      <xdr:col>102</xdr:col>
      <xdr:colOff>165100</xdr:colOff>
      <xdr:row>75</xdr:row>
      <xdr:rowOff>131902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8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148429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6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15253</xdr:rowOff>
    </xdr:from>
    <xdr:to>
      <xdr:col>98</xdr:col>
      <xdr:colOff>38100</xdr:colOff>
      <xdr:row>75</xdr:row>
      <xdr:rowOff>116853</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7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133380</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64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人口は毎年千人以上減少し、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年度と比べると</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R06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年度の人口は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5,935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住民一人当たり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の歳出決算総額は、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469,794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a:t>
          </a:r>
          <a:br>
            <a:rPr kumimoji="1" lang="en-US" altLang="ja-JP" sz="1100">
              <a:solidFill>
                <a:srgbClr val="FF0000"/>
              </a:solidFill>
              <a:effectLst/>
              <a:latin typeface="ＭＳ Ｐゴシック" panose="020B0600070205080204" pitchFamily="50" charset="-128"/>
              <a:ea typeface="ＭＳ Ｐゴシック" panose="020B0600070205080204" pitchFamily="50" charset="-128"/>
              <a:cs typeface="+mn-cs"/>
            </a:rPr>
          </a:b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主な構成項目である扶助費は、住民一人当たり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131,251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国の低所得者支援及び定額減税補足給付金事業等の実施により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10,893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人増加した。</a:t>
          </a:r>
          <a:b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b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普通建設事業費は、更新整備が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471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となったものの、新規整備が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1,751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となったことにより、全体として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4,511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した。普通建設事業費の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校舎等大規模改修事業や市庁舎管理事業</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等が主な要因である。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今後、事業の必要性や効果を十分に検証し、経常経費の縮減に努める。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群馬県前橋市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329,120
318,767
311.59
159,085,445
154,618,588
3,605,634
80,700,609
141,083,387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160274</xdr:rowOff>
    </xdr:from>
    <xdr:to>
      <xdr:col>24</xdr:col>
      <xdr:colOff>63500</xdr:colOff>
      <xdr:row>35</xdr:row>
      <xdr:rowOff>49784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89574"/>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97790</xdr:rowOff>
    </xdr:from>
    <xdr:to>
      <xdr:col>19</xdr:col>
      <xdr:colOff>177800</xdr:colOff>
      <xdr:row>35</xdr:row>
      <xdr:rowOff>49784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55640"/>
          <a:ext cx="889000" cy="29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97790</xdr:rowOff>
    </xdr:from>
    <xdr:to>
      <xdr:col>15</xdr:col>
      <xdr:colOff>50800</xdr:colOff>
      <xdr:row>35</xdr:row>
      <xdr:rowOff>32258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55640"/>
          <a:ext cx="889000" cy="27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32258</xdr:rowOff>
    </xdr:from>
    <xdr:to>
      <xdr:col>10</xdr:col>
      <xdr:colOff>114300</xdr:colOff>
      <xdr:row>35</xdr:row>
      <xdr:rowOff>47498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33008"/>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109474</xdr:rowOff>
    </xdr:from>
    <xdr:to>
      <xdr:col>24</xdr:col>
      <xdr:colOff>114300</xdr:colOff>
      <xdr:row>35</xdr:row>
      <xdr:rowOff>39624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3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132351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90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170434</xdr:rowOff>
    </xdr:from>
    <xdr:to>
      <xdr:col>20</xdr:col>
      <xdr:colOff>38100</xdr:colOff>
      <xdr:row>35</xdr:row>
      <xdr:rowOff>100584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117111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46990</xdr:rowOff>
    </xdr:from>
    <xdr:to>
      <xdr:col>15</xdr:col>
      <xdr:colOff>101600</xdr:colOff>
      <xdr:row>33</xdr:row>
      <xdr:rowOff>148590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165117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8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152908</xdr:rowOff>
    </xdr:from>
    <xdr:to>
      <xdr:col>10</xdr:col>
      <xdr:colOff>165100</xdr:colOff>
      <xdr:row>35</xdr:row>
      <xdr:rowOff>83058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8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99585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5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168148</xdr:rowOff>
    </xdr:from>
    <xdr:to>
      <xdr:col>6</xdr:col>
      <xdr:colOff>38100</xdr:colOff>
      <xdr:row>35</xdr:row>
      <xdr:rowOff>98298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9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114825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72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44729</xdr:rowOff>
    </xdr:from>
    <xdr:to>
      <xdr:col>24</xdr:col>
      <xdr:colOff>63500</xdr:colOff>
      <xdr:row>58</xdr:row>
      <xdr:rowOff>102680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88829"/>
          <a:ext cx="838200" cy="57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60871</xdr:rowOff>
    </xdr:from>
    <xdr:to>
      <xdr:col>19</xdr:col>
      <xdr:colOff>177800</xdr:colOff>
      <xdr:row>58</xdr:row>
      <xdr:rowOff>102680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04971"/>
          <a:ext cx="889000" cy="4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140043</xdr:rowOff>
    </xdr:from>
    <xdr:to>
      <xdr:col>15</xdr:col>
      <xdr:colOff>50800</xdr:colOff>
      <xdr:row>58</xdr:row>
      <xdr:rowOff>60871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12693"/>
          <a:ext cx="889000" cy="9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119812</xdr:rowOff>
    </xdr:from>
    <xdr:to>
      <xdr:col>10</xdr:col>
      <xdr:colOff>114300</xdr:colOff>
      <xdr:row>57</xdr:row>
      <xdr:rowOff>140043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63762"/>
          <a:ext cx="889000" cy="104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165379</xdr:rowOff>
    </xdr:from>
    <xdr:to>
      <xdr:col>24</xdr:col>
      <xdr:colOff>114300</xdr:colOff>
      <xdr:row>58</xdr:row>
      <xdr:rowOff>95529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3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143806</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1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51880</xdr:rowOff>
    </xdr:from>
    <xdr:to>
      <xdr:col>20</xdr:col>
      <xdr:colOff>38100</xdr:colOff>
      <xdr:row>58</xdr:row>
      <xdr:rowOff>153480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9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144607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08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10071</xdr:rowOff>
    </xdr:from>
    <xdr:to>
      <xdr:col>15</xdr:col>
      <xdr:colOff>101600</xdr:colOff>
      <xdr:row>58</xdr:row>
      <xdr:rowOff>111671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102798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46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89243</xdr:rowOff>
    </xdr:from>
    <xdr:to>
      <xdr:col>10</xdr:col>
      <xdr:colOff>165100</xdr:colOff>
      <xdr:row>58</xdr:row>
      <xdr:rowOff>19393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6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35920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3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69012</xdr:rowOff>
    </xdr:from>
    <xdr:to>
      <xdr:col>6</xdr:col>
      <xdr:colOff>38100</xdr:colOff>
      <xdr:row>51</xdr:row>
      <xdr:rowOff>170612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1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161739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05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7973</xdr:rowOff>
    </xdr:from>
    <xdr:to>
      <xdr:col>24</xdr:col>
      <xdr:colOff>63500</xdr:colOff>
      <xdr:row>77</xdr:row>
      <xdr:rowOff>104786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209623"/>
          <a:ext cx="838200" cy="9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104786</xdr:rowOff>
    </xdr:from>
    <xdr:to>
      <xdr:col>19</xdr:col>
      <xdr:colOff>177800</xdr:colOff>
      <xdr:row>78</xdr:row>
      <xdr:rowOff>8088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06436"/>
          <a:ext cx="889000" cy="7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81003</xdr:rowOff>
    </xdr:from>
    <xdr:to>
      <xdr:col>15</xdr:col>
      <xdr:colOff>50800</xdr:colOff>
      <xdr:row>78</xdr:row>
      <xdr:rowOff>8088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82653"/>
          <a:ext cx="889000" cy="9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81003</xdr:rowOff>
    </xdr:from>
    <xdr:to>
      <xdr:col>10</xdr:col>
      <xdr:colOff>114300</xdr:colOff>
      <xdr:row>78</xdr:row>
      <xdr:rowOff>93918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82653"/>
          <a:ext cx="889000" cy="18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128623</xdr:rowOff>
    </xdr:from>
    <xdr:to>
      <xdr:col>24</xdr:col>
      <xdr:colOff>114300</xdr:colOff>
      <xdr:row>77</xdr:row>
      <xdr:rowOff>58773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15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107050</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13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53986</xdr:rowOff>
    </xdr:from>
    <xdr:to>
      <xdr:col>20</xdr:col>
      <xdr:colOff>38100</xdr:colOff>
      <xdr:row>77</xdr:row>
      <xdr:rowOff>155586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5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146713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48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128738</xdr:rowOff>
    </xdr:from>
    <xdr:to>
      <xdr:col>15</xdr:col>
      <xdr:colOff>101600</xdr:colOff>
      <xdr:row>78</xdr:row>
      <xdr:rowOff>58888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3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50015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23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30203</xdr:rowOff>
    </xdr:from>
    <xdr:to>
      <xdr:col>10</xdr:col>
      <xdr:colOff>165100</xdr:colOff>
      <xdr:row>77</xdr:row>
      <xdr:rowOff>131803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23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122930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324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43118</xdr:rowOff>
    </xdr:from>
    <xdr:to>
      <xdr:col>6</xdr:col>
      <xdr:colOff>38100</xdr:colOff>
      <xdr:row>78</xdr:row>
      <xdr:rowOff>144718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1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135845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508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31961</xdr:rowOff>
    </xdr:from>
    <xdr:to>
      <xdr:col>24</xdr:col>
      <xdr:colOff>63500</xdr:colOff>
      <xdr:row>97</xdr:row>
      <xdr:rowOff>88609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662611"/>
          <a:ext cx="838200" cy="5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104107</xdr:rowOff>
    </xdr:from>
    <xdr:to>
      <xdr:col>19</xdr:col>
      <xdr:colOff>177800</xdr:colOff>
      <xdr:row>97</xdr:row>
      <xdr:rowOff>31961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563307"/>
          <a:ext cx="889000" cy="9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104107</xdr:rowOff>
    </xdr:from>
    <xdr:to>
      <xdr:col>15</xdr:col>
      <xdr:colOff>50800</xdr:colOff>
      <xdr:row>96</xdr:row>
      <xdr:rowOff>155473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563307"/>
          <a:ext cx="889000" cy="5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155473</xdr:rowOff>
    </xdr:from>
    <xdr:to>
      <xdr:col>10</xdr:col>
      <xdr:colOff>114300</xdr:colOff>
      <xdr:row>97</xdr:row>
      <xdr:rowOff>153415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614673"/>
          <a:ext cx="889000" cy="16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37809</xdr:rowOff>
    </xdr:from>
    <xdr:to>
      <xdr:col>24</xdr:col>
      <xdr:colOff>114300</xdr:colOff>
      <xdr:row>97</xdr:row>
      <xdr:rowOff>139409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6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124186</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152611</xdr:rowOff>
    </xdr:from>
    <xdr:to>
      <xdr:col>20</xdr:col>
      <xdr:colOff>38100</xdr:colOff>
      <xdr:row>97</xdr:row>
      <xdr:rowOff>82761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61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73888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70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53307</xdr:rowOff>
    </xdr:from>
    <xdr:to>
      <xdr:col>15</xdr:col>
      <xdr:colOff>101600</xdr:colOff>
      <xdr:row>96</xdr:row>
      <xdr:rowOff>154907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51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146034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60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104673</xdr:rowOff>
    </xdr:from>
    <xdr:to>
      <xdr:col>10</xdr:col>
      <xdr:colOff>165100</xdr:colOff>
      <xdr:row>97</xdr:row>
      <xdr:rowOff>34823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56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25950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65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102615</xdr:rowOff>
    </xdr:from>
    <xdr:to>
      <xdr:col>6</xdr:col>
      <xdr:colOff>38100</xdr:colOff>
      <xdr:row>98</xdr:row>
      <xdr:rowOff>32765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3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23892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2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84836</xdr:rowOff>
    </xdr:from>
    <xdr:to>
      <xdr:col>55</xdr:col>
      <xdr:colOff>0</xdr:colOff>
      <xdr:row>36</xdr:row>
      <xdr:rowOff>109525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257036"/>
          <a:ext cx="8382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147015</xdr:rowOff>
    </xdr:from>
    <xdr:to>
      <xdr:col>50</xdr:col>
      <xdr:colOff>114300</xdr:colOff>
      <xdr:row>36</xdr:row>
      <xdr:rowOff>84836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5976315"/>
          <a:ext cx="889000" cy="28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147015</xdr:rowOff>
    </xdr:from>
    <xdr:to>
      <xdr:col>45</xdr:col>
      <xdr:colOff>177800</xdr:colOff>
      <xdr:row>35</xdr:row>
      <xdr:rowOff>112725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5976315"/>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118212</xdr:rowOff>
    </xdr:from>
    <xdr:to>
      <xdr:col>41</xdr:col>
      <xdr:colOff>50800</xdr:colOff>
      <xdr:row>35</xdr:row>
      <xdr:rowOff>112725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5947512"/>
          <a:ext cx="889000" cy="16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58725</xdr:rowOff>
    </xdr:from>
    <xdr:to>
      <xdr:col>55</xdr:col>
      <xdr:colOff>50800</xdr:colOff>
      <xdr:row>36</xdr:row>
      <xdr:rowOff>160325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2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81602</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082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34036</xdr:rowOff>
    </xdr:from>
    <xdr:to>
      <xdr:col>50</xdr:col>
      <xdr:colOff>165100</xdr:colOff>
      <xdr:row>36</xdr:row>
      <xdr:rowOff>135636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152163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96215</xdr:rowOff>
    </xdr:from>
    <xdr:to>
      <xdr:col>46</xdr:col>
      <xdr:colOff>38100</xdr:colOff>
      <xdr:row>35</xdr:row>
      <xdr:rowOff>26365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59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42892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70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61925</xdr:rowOff>
    </xdr:from>
    <xdr:to>
      <xdr:col>41</xdr:col>
      <xdr:colOff>101600</xdr:colOff>
      <xdr:row>35</xdr:row>
      <xdr:rowOff>163525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0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8602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837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67412</xdr:rowOff>
    </xdr:from>
    <xdr:to>
      <xdr:col>36</xdr:col>
      <xdr:colOff>165100</xdr:colOff>
      <xdr:row>34</xdr:row>
      <xdr:rowOff>169012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8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14089</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67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61823</xdr:rowOff>
    </xdr:from>
    <xdr:to>
      <xdr:col>55</xdr:col>
      <xdr:colOff>0</xdr:colOff>
      <xdr:row>55</xdr:row>
      <xdr:rowOff>154025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491573"/>
          <a:ext cx="83820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5969</xdr:rowOff>
    </xdr:from>
    <xdr:to>
      <xdr:col>50</xdr:col>
      <xdr:colOff>114300</xdr:colOff>
      <xdr:row>55</xdr:row>
      <xdr:rowOff>61823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435719"/>
          <a:ext cx="889000" cy="5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5969</xdr:rowOff>
    </xdr:from>
    <xdr:to>
      <xdr:col>45</xdr:col>
      <xdr:colOff>177800</xdr:colOff>
      <xdr:row>55</xdr:row>
      <xdr:rowOff>126212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435719"/>
          <a:ext cx="889000" cy="12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126212</xdr:rowOff>
    </xdr:from>
    <xdr:to>
      <xdr:col>41</xdr:col>
      <xdr:colOff>50800</xdr:colOff>
      <xdr:row>55</xdr:row>
      <xdr:rowOff>153721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555962"/>
          <a:ext cx="889000" cy="2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103225</xdr:rowOff>
    </xdr:from>
    <xdr:to>
      <xdr:col>55</xdr:col>
      <xdr:colOff>50800</xdr:colOff>
      <xdr:row>56</xdr:row>
      <xdr:rowOff>33375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5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126102</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38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11023</xdr:rowOff>
    </xdr:from>
    <xdr:to>
      <xdr:col>50</xdr:col>
      <xdr:colOff>165100</xdr:colOff>
      <xdr:row>55</xdr:row>
      <xdr:rowOff>112623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44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53</xdr:row>
      <xdr:rowOff>129150</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21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126619</xdr:rowOff>
    </xdr:from>
    <xdr:to>
      <xdr:col>46</xdr:col>
      <xdr:colOff>38100</xdr:colOff>
      <xdr:row>55</xdr:row>
      <xdr:rowOff>56769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38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53</xdr:row>
      <xdr:rowOff>73296</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16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75412</xdr:rowOff>
    </xdr:from>
    <xdr:to>
      <xdr:col>41</xdr:col>
      <xdr:colOff>101600</xdr:colOff>
      <xdr:row>56</xdr:row>
      <xdr:rowOff>5562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0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22089</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28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102921</xdr:rowOff>
    </xdr:from>
    <xdr:to>
      <xdr:col>36</xdr:col>
      <xdr:colOff>165100</xdr:colOff>
      <xdr:row>56</xdr:row>
      <xdr:rowOff>33071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53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49598</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30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139814</xdr:rowOff>
    </xdr:from>
    <xdr:to>
      <xdr:col>55</xdr:col>
      <xdr:colOff>0</xdr:colOff>
      <xdr:row>76</xdr:row>
      <xdr:rowOff>106077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998564"/>
          <a:ext cx="838200" cy="13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153568</xdr:rowOff>
    </xdr:from>
    <xdr:to>
      <xdr:col>50</xdr:col>
      <xdr:colOff>114300</xdr:colOff>
      <xdr:row>75</xdr:row>
      <xdr:rowOff>139814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669418"/>
          <a:ext cx="889000" cy="3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153568</xdr:rowOff>
    </xdr:from>
    <xdr:to>
      <xdr:col>45</xdr:col>
      <xdr:colOff>177800</xdr:colOff>
      <xdr:row>74</xdr:row>
      <xdr:rowOff>39878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669418"/>
          <a:ext cx="889000" cy="5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22543</xdr:rowOff>
    </xdr:from>
    <xdr:to>
      <xdr:col>41</xdr:col>
      <xdr:colOff>50800</xdr:colOff>
      <xdr:row>74</xdr:row>
      <xdr:rowOff>39878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366943"/>
          <a:ext cx="889000" cy="360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55277</xdr:rowOff>
    </xdr:from>
    <xdr:to>
      <xdr:col>55</xdr:col>
      <xdr:colOff>50800</xdr:colOff>
      <xdr:row>76</xdr:row>
      <xdr:rowOff>156877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08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78153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93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89014</xdr:rowOff>
    </xdr:from>
    <xdr:to>
      <xdr:col>50</xdr:col>
      <xdr:colOff>165100</xdr:colOff>
      <xdr:row>76</xdr:row>
      <xdr:rowOff>19165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9477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35691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72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102768</xdr:rowOff>
    </xdr:from>
    <xdr:to>
      <xdr:col>46</xdr:col>
      <xdr:colOff>38100</xdr:colOff>
      <xdr:row>74</xdr:row>
      <xdr:rowOff>32918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61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49445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39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160528</xdr:rowOff>
    </xdr:from>
    <xdr:to>
      <xdr:col>41</xdr:col>
      <xdr:colOff>101600</xdr:colOff>
      <xdr:row>74</xdr:row>
      <xdr:rowOff>90678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67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107205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45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143193</xdr:rowOff>
    </xdr:from>
    <xdr:to>
      <xdr:col>36</xdr:col>
      <xdr:colOff>165100</xdr:colOff>
      <xdr:row>72</xdr:row>
      <xdr:rowOff>73343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3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89870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091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145910</xdr:rowOff>
    </xdr:from>
    <xdr:to>
      <xdr:col>55</xdr:col>
      <xdr:colOff>0</xdr:colOff>
      <xdr:row>96</xdr:row>
      <xdr:rowOff>35858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433660"/>
          <a:ext cx="838200" cy="6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145910</xdr:rowOff>
    </xdr:from>
    <xdr:to>
      <xdr:col>50</xdr:col>
      <xdr:colOff>114300</xdr:colOff>
      <xdr:row>96</xdr:row>
      <xdr:rowOff>25648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433660"/>
          <a:ext cx="889000" cy="5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132080</xdr:rowOff>
    </xdr:from>
    <xdr:to>
      <xdr:col>45</xdr:col>
      <xdr:colOff>177800</xdr:colOff>
      <xdr:row>96</xdr:row>
      <xdr:rowOff>25648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19830"/>
          <a:ext cx="889000" cy="6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58299</xdr:rowOff>
    </xdr:from>
    <xdr:to>
      <xdr:col>41</xdr:col>
      <xdr:colOff>50800</xdr:colOff>
      <xdr:row>95</xdr:row>
      <xdr:rowOff>132080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346049"/>
          <a:ext cx="889000" cy="7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156508</xdr:rowOff>
    </xdr:from>
    <xdr:to>
      <xdr:col>55</xdr:col>
      <xdr:colOff>50800</xdr:colOff>
      <xdr:row>96</xdr:row>
      <xdr:rowOff>86658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4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7935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9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95110</xdr:rowOff>
    </xdr:from>
    <xdr:to>
      <xdr:col>50</xdr:col>
      <xdr:colOff>165100</xdr:colOff>
      <xdr:row>96</xdr:row>
      <xdr:rowOff>25260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41787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5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146298</xdr:rowOff>
    </xdr:from>
    <xdr:to>
      <xdr:col>46</xdr:col>
      <xdr:colOff>38100</xdr:colOff>
      <xdr:row>96</xdr:row>
      <xdr:rowOff>76448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3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92975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0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81280</xdr:rowOff>
    </xdr:from>
    <xdr:to>
      <xdr:col>41</xdr:col>
      <xdr:colOff>101600</xdr:colOff>
      <xdr:row>96</xdr:row>
      <xdr:rowOff>11430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6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27957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4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7499</xdr:rowOff>
    </xdr:from>
    <xdr:to>
      <xdr:col>36</xdr:col>
      <xdr:colOff>165100</xdr:colOff>
      <xdr:row>95</xdr:row>
      <xdr:rowOff>109099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9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125626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123807</xdr:rowOff>
    </xdr:from>
    <xdr:to>
      <xdr:col>85</xdr:col>
      <xdr:colOff>127000</xdr:colOff>
      <xdr:row>36</xdr:row>
      <xdr:rowOff>5044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124557"/>
          <a:ext cx="838200" cy="5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5044</xdr:rowOff>
    </xdr:from>
    <xdr:to>
      <xdr:col>81</xdr:col>
      <xdr:colOff>50800</xdr:colOff>
      <xdr:row>36</xdr:row>
      <xdr:rowOff>170942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177244"/>
          <a:ext cx="889000" cy="16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170942</xdr:rowOff>
    </xdr:from>
    <xdr:to>
      <xdr:col>76</xdr:col>
      <xdr:colOff>114300</xdr:colOff>
      <xdr:row>37</xdr:row>
      <xdr:rowOff>106281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43142"/>
          <a:ext cx="889000" cy="10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138829</xdr:rowOff>
    </xdr:from>
    <xdr:to>
      <xdr:col>71</xdr:col>
      <xdr:colOff>177800</xdr:colOff>
      <xdr:row>37</xdr:row>
      <xdr:rowOff>106281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11029"/>
          <a:ext cx="889000" cy="13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73007</xdr:rowOff>
    </xdr:from>
    <xdr:to>
      <xdr:col>85</xdr:col>
      <xdr:colOff>177800</xdr:colOff>
      <xdr:row>36</xdr:row>
      <xdr:rowOff>3157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07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95884</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92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125694</xdr:rowOff>
    </xdr:from>
    <xdr:to>
      <xdr:col>81</xdr:col>
      <xdr:colOff>101600</xdr:colOff>
      <xdr:row>36</xdr:row>
      <xdr:rowOff>55844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12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72371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901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120142</xdr:rowOff>
    </xdr:from>
    <xdr:to>
      <xdr:col>76</xdr:col>
      <xdr:colOff>165100</xdr:colOff>
      <xdr:row>37</xdr:row>
      <xdr:rowOff>50292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9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66819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6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55481</xdr:rowOff>
    </xdr:from>
    <xdr:to>
      <xdr:col>72</xdr:col>
      <xdr:colOff>38100</xdr:colOff>
      <xdr:row>37</xdr:row>
      <xdr:rowOff>157081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9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2158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17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88029</xdr:rowOff>
    </xdr:from>
    <xdr:to>
      <xdr:col>67</xdr:col>
      <xdr:colOff>101600</xdr:colOff>
      <xdr:row>37</xdr:row>
      <xdr:rowOff>18179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6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34706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35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125384</xdr:rowOff>
    </xdr:from>
    <xdr:to>
      <xdr:col>85</xdr:col>
      <xdr:colOff>127000</xdr:colOff>
      <xdr:row>57</xdr:row>
      <xdr:rowOff>54175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555134"/>
          <a:ext cx="838200" cy="27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54175</xdr:rowOff>
    </xdr:from>
    <xdr:to>
      <xdr:col>81</xdr:col>
      <xdr:colOff>50800</xdr:colOff>
      <xdr:row>57</xdr:row>
      <xdr:rowOff>150558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826825"/>
          <a:ext cx="889000" cy="9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99838</xdr:rowOff>
    </xdr:from>
    <xdr:to>
      <xdr:col>76</xdr:col>
      <xdr:colOff>114300</xdr:colOff>
      <xdr:row>57</xdr:row>
      <xdr:rowOff>150558</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872488"/>
          <a:ext cx="889000" cy="5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25343</xdr:rowOff>
    </xdr:from>
    <xdr:to>
      <xdr:col>71</xdr:col>
      <xdr:colOff>177800</xdr:colOff>
      <xdr:row>57</xdr:row>
      <xdr:rowOff>99838</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797993"/>
          <a:ext cx="889000" cy="7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74584</xdr:rowOff>
    </xdr:from>
    <xdr:to>
      <xdr:col>85</xdr:col>
      <xdr:colOff>177800</xdr:colOff>
      <xdr:row>56</xdr:row>
      <xdr:rowOff>4734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5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97461</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35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3375</xdr:rowOff>
    </xdr:from>
    <xdr:to>
      <xdr:col>81</xdr:col>
      <xdr:colOff>101600</xdr:colOff>
      <xdr:row>57</xdr:row>
      <xdr:rowOff>104975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77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96102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86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99758</xdr:rowOff>
    </xdr:from>
    <xdr:to>
      <xdr:col>76</xdr:col>
      <xdr:colOff>165100</xdr:colOff>
      <xdr:row>58</xdr:row>
      <xdr:rowOff>29908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87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21035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96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49038</xdr:rowOff>
    </xdr:from>
    <xdr:to>
      <xdr:col>72</xdr:col>
      <xdr:colOff>38100</xdr:colOff>
      <xdr:row>57</xdr:row>
      <xdr:rowOff>150638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82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141765</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91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145993</xdr:rowOff>
    </xdr:from>
    <xdr:to>
      <xdr:col>67</xdr:col>
      <xdr:colOff>101600</xdr:colOff>
      <xdr:row>57</xdr:row>
      <xdr:rowOff>76143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4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67270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83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13284</xdr:rowOff>
    </xdr:from>
    <xdr:to>
      <xdr:col>85</xdr:col>
      <xdr:colOff>127000</xdr:colOff>
      <xdr:row>95</xdr:row>
      <xdr:rowOff>67554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301034"/>
          <a:ext cx="838200" cy="5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11295</xdr:rowOff>
    </xdr:from>
    <xdr:to>
      <xdr:col>81</xdr:col>
      <xdr:colOff>50800</xdr:colOff>
      <xdr:row>95</xdr:row>
      <xdr:rowOff>13284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299045"/>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11295</xdr:rowOff>
    </xdr:from>
    <xdr:to>
      <xdr:col>76</xdr:col>
      <xdr:colOff>114300</xdr:colOff>
      <xdr:row>95</xdr:row>
      <xdr:rowOff>29080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299045"/>
          <a:ext cx="889000" cy="1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29080</xdr:rowOff>
    </xdr:from>
    <xdr:to>
      <xdr:col>71</xdr:col>
      <xdr:colOff>177800</xdr:colOff>
      <xdr:row>95</xdr:row>
      <xdr:rowOff>64742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316830"/>
          <a:ext cx="889000" cy="3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16754</xdr:rowOff>
    </xdr:from>
    <xdr:to>
      <xdr:col>85</xdr:col>
      <xdr:colOff>177800</xdr:colOff>
      <xdr:row>95</xdr:row>
      <xdr:rowOff>118354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30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39631</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15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133934</xdr:rowOff>
    </xdr:from>
    <xdr:to>
      <xdr:col>81</xdr:col>
      <xdr:colOff>101600</xdr:colOff>
      <xdr:row>95</xdr:row>
      <xdr:rowOff>64084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25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80611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02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131945</xdr:rowOff>
    </xdr:from>
    <xdr:to>
      <xdr:col>76</xdr:col>
      <xdr:colOff>165100</xdr:colOff>
      <xdr:row>95</xdr:row>
      <xdr:rowOff>62095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24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78622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02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149730</xdr:rowOff>
    </xdr:from>
    <xdr:to>
      <xdr:col>72</xdr:col>
      <xdr:colOff>38100</xdr:colOff>
      <xdr:row>95</xdr:row>
      <xdr:rowOff>79880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26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96407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04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13942</xdr:rowOff>
    </xdr:from>
    <xdr:to>
      <xdr:col>67</xdr:col>
      <xdr:colOff>101600</xdr:colOff>
      <xdr:row>95</xdr:row>
      <xdr:rowOff>115542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30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132069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07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人口は毎年千人以上減少し、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年度と比べると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年度の人口は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5,935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人減少しており、住民一人当たりの歳出決算総額は、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469,794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人となっている。</a:t>
          </a:r>
          <a:br>
            <a:rPr kumimoji="1" lang="ja-JP" altLang="en-US" sz="1300">
              <a:solidFill>
                <a:srgbClr val="FF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主な構成項目である民生費は、住民一人当たり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199,787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円となっており、国の低所得者支援及び定額減税補足給付金事業等の実施により社会福祉費の扶助費が増加したこと等が影響し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12,705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その他、商工費は特別融資預託金等により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7,229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人、土木費は元総社蒼海土地区画整理事業等により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人の減となったものの、教育費が校舎等大規模改修事業等により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人、総務費が退職手当等により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4,563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人の増となり、全体で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10,772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人の増加となった。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今後も、事業の必要性や効果を十分に検証し、経常経費の縮減に努める。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群馬県前橋市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分母である標準財政規模は、</a:t>
          </a:r>
          <a:r>
            <a:rPr kumimoji="1" lang="en-US" altLang="ja-JP" sz="1100">
              <a:latin typeface="ＭＳ Ｐゴシック" panose="020B0600070205080204" pitchFamily="50" charset="-128"/>
              <a:ea typeface="ＭＳ Ｐゴシック" panose="020B0600070205080204" pitchFamily="50" charset="-128"/>
            </a:rPr>
            <a:t>11.4</a:t>
          </a:r>
          <a:r>
            <a:rPr kumimoji="1" lang="ja-JP" altLang="en-US" sz="1100">
              <a:latin typeface="ＭＳ Ｐゴシック" panose="020B0600070205080204" pitchFamily="50" charset="-128"/>
              <a:ea typeface="ＭＳ Ｐゴシック" panose="020B0600070205080204" pitchFamily="50" charset="-128"/>
            </a:rPr>
            <a:t>億円の増である。</a:t>
          </a:r>
        </a:p>
        <a:p>
          <a:r>
            <a:rPr kumimoji="1" lang="ja-JP" altLang="en-US" sz="1100">
              <a:latin typeface="ＭＳ Ｐゴシック" panose="020B0600070205080204" pitchFamily="50" charset="-128"/>
              <a:ea typeface="ＭＳ Ｐゴシック" panose="020B0600070205080204" pitchFamily="50" charset="-128"/>
            </a:rPr>
            <a:t>財政調整基金残高については、</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億円の増となったが、標準財政規模比は</a:t>
          </a:r>
          <a:r>
            <a:rPr kumimoji="1" lang="en-US" altLang="ja-JP" sz="1100">
              <a:latin typeface="ＭＳ Ｐゴシック" panose="020B0600070205080204" pitchFamily="50" charset="-128"/>
              <a:ea typeface="ＭＳ Ｐゴシック" panose="020B0600070205080204" pitchFamily="50" charset="-128"/>
            </a:rPr>
            <a:t>0.08</a:t>
          </a:r>
          <a:r>
            <a:rPr kumimoji="1" lang="ja-JP" altLang="en-US" sz="1100">
              <a:latin typeface="ＭＳ Ｐゴシック" panose="020B0600070205080204" pitchFamily="50" charset="-128"/>
              <a:ea typeface="ＭＳ Ｐゴシック" panose="020B0600070205080204" pitchFamily="50" charset="-128"/>
            </a:rPr>
            <a:t>ポイント悪化した。</a:t>
          </a:r>
        </a:p>
        <a:p>
          <a:r>
            <a:rPr kumimoji="1" lang="ja-JP" altLang="en-US" sz="1100">
              <a:latin typeface="ＭＳ Ｐゴシック" panose="020B0600070205080204" pitchFamily="50" charset="-128"/>
              <a:ea typeface="ＭＳ Ｐゴシック" panose="020B0600070205080204" pitchFamily="50" charset="-128"/>
            </a:rPr>
            <a:t>実質収支額についても、</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億円の増となったが、標準財政規模比は</a:t>
          </a:r>
          <a:r>
            <a:rPr kumimoji="1" lang="en-US" altLang="ja-JP" sz="1100">
              <a:latin typeface="ＭＳ Ｐゴシック" panose="020B0600070205080204" pitchFamily="50" charset="-128"/>
              <a:ea typeface="ＭＳ Ｐゴシック" panose="020B0600070205080204" pitchFamily="50" charset="-128"/>
            </a:rPr>
            <a:t>0.03</a:t>
          </a:r>
          <a:r>
            <a:rPr kumimoji="1" lang="ja-JP" altLang="en-US" sz="1100">
              <a:latin typeface="ＭＳ Ｐゴシック" panose="020B0600070205080204" pitchFamily="50" charset="-128"/>
              <a:ea typeface="ＭＳ Ｐゴシック" panose="020B0600070205080204" pitchFamily="50" charset="-128"/>
            </a:rPr>
            <a:t>ポイント悪化した。</a:t>
          </a:r>
        </a:p>
        <a:p>
          <a:r>
            <a:rPr kumimoji="1" lang="ja-JP" altLang="en-US" sz="1100">
              <a:latin typeface="ＭＳ Ｐゴシック" panose="020B0600070205080204" pitchFamily="50" charset="-128"/>
              <a:ea typeface="ＭＳ Ｐゴシック" panose="020B0600070205080204" pitchFamily="50" charset="-128"/>
            </a:rPr>
            <a:t>実質単年度収支については、</a:t>
          </a:r>
          <a:r>
            <a:rPr kumimoji="1" lang="en-US" altLang="ja-JP" sz="1100">
              <a:latin typeface="ＭＳ Ｐゴシック" panose="020B0600070205080204" pitchFamily="50" charset="-128"/>
              <a:ea typeface="ＭＳ Ｐゴシック" panose="020B0600070205080204" pitchFamily="50" charset="-128"/>
            </a:rPr>
            <a:t>25.2</a:t>
          </a:r>
          <a:r>
            <a:rPr kumimoji="1" lang="ja-JP" altLang="en-US" sz="1100">
              <a:latin typeface="ＭＳ Ｐゴシック" panose="020B0600070205080204" pitchFamily="50" charset="-128"/>
              <a:ea typeface="ＭＳ Ｐゴシック" panose="020B0600070205080204" pitchFamily="50" charset="-128"/>
            </a:rPr>
            <a:t>億円の増となったことから、標準財政規模比は</a:t>
          </a:r>
          <a:r>
            <a:rPr kumimoji="1" lang="en-US" altLang="ja-JP" sz="1100">
              <a:latin typeface="ＭＳ Ｐゴシック" panose="020B0600070205080204" pitchFamily="50" charset="-128"/>
              <a:ea typeface="ＭＳ Ｐゴシック" panose="020B0600070205080204" pitchFamily="50" charset="-128"/>
            </a:rPr>
            <a:t>3.2</a:t>
          </a:r>
          <a:r>
            <a:rPr kumimoji="1" lang="ja-JP" altLang="en-US" sz="1100">
              <a:latin typeface="ＭＳ Ｐゴシック" panose="020B0600070205080204" pitchFamily="50" charset="-128"/>
              <a:ea typeface="ＭＳ Ｐゴシック" panose="020B0600070205080204" pitchFamily="50" charset="-128"/>
            </a:rPr>
            <a:t>ポイント改善した。</a:t>
          </a:r>
        </a:p>
        <a:p>
          <a:r>
            <a:rPr kumimoji="1" lang="ja-JP" altLang="en-US" sz="1100">
              <a:latin typeface="ＭＳ Ｐゴシック" panose="020B0600070205080204" pitchFamily="50" charset="-128"/>
              <a:ea typeface="ＭＳ Ｐゴシック" panose="020B0600070205080204" pitchFamily="50" charset="-128"/>
            </a:rPr>
            <a:t>今後、更なる歳入確保と、選択と集中による歳出縮減を図り、実質収支比率の改善に継続して取り組む。</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群馬県前橋市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全ての会計において、実質収支は黒字となっている。</a:t>
          </a:r>
        </a:p>
        <a:p>
          <a:r>
            <a:rPr kumimoji="1" lang="ja-JP" altLang="en-US" sz="1400">
              <a:solidFill>
                <a:sysClr val="windowText" lastClr="000000"/>
              </a:solidFill>
              <a:latin typeface="ＭＳ ゴシック" pitchFamily="49" charset="-128"/>
              <a:ea typeface="ＭＳ ゴシック" pitchFamily="49" charset="-128"/>
            </a:rPr>
            <a:t>分母である標準財政規模は対前年度比で</a:t>
          </a:r>
          <a:r>
            <a:rPr kumimoji="1" lang="en-US" altLang="ja-JP" sz="1400">
              <a:solidFill>
                <a:sysClr val="windowText" lastClr="000000"/>
              </a:solidFill>
              <a:latin typeface="ＭＳ ゴシック" pitchFamily="49" charset="-128"/>
              <a:ea typeface="ＭＳ ゴシック" pitchFamily="49" charset="-128"/>
            </a:rPr>
            <a:t>11.4</a:t>
          </a:r>
          <a:r>
            <a:rPr kumimoji="1" lang="ja-JP" altLang="en-US" sz="1400">
              <a:solidFill>
                <a:sysClr val="windowText" lastClr="000000"/>
              </a:solidFill>
              <a:latin typeface="ＭＳ ゴシック" pitchFamily="49" charset="-128"/>
              <a:ea typeface="ＭＳ ゴシック" pitchFamily="49" charset="-128"/>
            </a:rPr>
            <a:t>億円の増である。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国民健康保険特別会計、農業集落排水事業会計、母子父子寡婦福祉資金貸付金特別会計は実質収支（又は資金不足・余剰金）が減となったため、標準財政規模比は悪化した。また、一般会計についても、実質収支が増となったものの、標準財政規模比は悪化し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一方、その他の水道事業会計、介護保険特別会計等では実質収支（又は資金不足・余剰金）は増となり、標準財政規模比はそれぞれ改善した。</a:t>
          </a:r>
        </a:p>
        <a:p>
          <a:r>
            <a:rPr kumimoji="1" lang="ja-JP" altLang="en-US" sz="1400">
              <a:solidFill>
                <a:sysClr val="windowText" lastClr="000000"/>
              </a:solidFill>
              <a:latin typeface="ＭＳ ゴシック" pitchFamily="49" charset="-128"/>
              <a:ea typeface="ＭＳ ゴシック" pitchFamily="49" charset="-128"/>
            </a:rPr>
            <a:t>結果として、全会計の合計においては、分子である実質収支（又は資金不足・余剰金）は増となり、標準財政規模比は改善した。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群馬県前橋市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市債元金償還金の減により、元利償還金等は減少した。</a:t>
          </a: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また、災害復旧費等に係る基準財政需要額、事業費補正により基準財政需要額に算入された公債費の減等により、算入公債費等が減少した。</a:t>
          </a: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元利償還金等の減少額が算入公債費等の減少額より大きかったため、実質公債費比率の分子は減少した。</a:t>
          </a:r>
        </a:p>
        <a:p>
          <a:r>
            <a:rPr kumimoji="1" lang="ja-JP" altLang="en-US" sz="1400">
              <a:solidFill>
                <a:sysClr val="windowText" lastClr="000000"/>
              </a:solidFill>
              <a:latin typeface="ＭＳ Ｐゴシック" panose="020B0600070205080204" pitchFamily="50" charset="-128"/>
              <a:ea typeface="ＭＳ Ｐゴシック" panose="020B0600070205080204" pitchFamily="50" charset="-128"/>
            </a:rPr>
            <a:t>今後も新たな市債の発行の抑制を図り、公債費の縮減に努める。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群馬県前橋市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将来負担額は、地方債残高の減により減少した。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充当可能財源等は、基準財政需要額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入見込額の減により減少した。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の減少額が充当可能財源等の減少額より大きかったため</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、将来負担比率の分子は減少した。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今後も新たな市債発行の抑制を図り、地方債残高の縮減に努め、更なる歳入確保と選択と集中による歳出縮減に取り組む。</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群馬県前橋市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は、約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19.5</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億円取り崩したものの、約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億円積み立てたことにより、増加となった。また、減債基金は、約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4.3</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億円取り崩したものの、約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6.3</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億円積み立てたため、増加となった。一方で、その他特定目的基金において、企業版ふるさと納税基金で約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億円、職員退職手当基金において約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3.9</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億円の取崩しがあったため、約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3.7</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億円の減少となった。結果として、</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基金全体としては、約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1.1</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その他特定目的基金は減少により、令和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年度は減少したものの、</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及び</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減債基金の増加により、基金全体は増加傾向である</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各基金の使途・目的に従い、適切に積立て及び取崩しを行う。</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公共施設等整備基金：公共施設等の整備及び公共施設等に付随する物品の購入</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要する経費に充てるもの</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・職員退職手当</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基金：</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職員が退職した場合に支給する退職手当</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の財源に充てるもの</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公共施設等整備基金については、</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公共施設の長寿命化工事等のために約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1.1</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億円を取り崩したものの、普通財産</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の売払や貸付により得られた歳入の一部等</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を</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6.2</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億円を積</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み</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立てた</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ことにより</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5.1</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億円の増加</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・職員退職手当基金については、定年延長により隔年で定年退職者が発生するが、令和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年度は定年退職者が発生する年度であったため、約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3.9</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億円を取り崩したことにより</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3.9</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億円の減少</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公共施設等整備基金：今後の公共施設の整備のための財源に充てるため、適切に積立を行う。</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・職員退職手当</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基金：</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今後の退職者の退職手当の財源に充てるため、定年退職者が発生する年度に取り崩し、発生しない年度に積立てを行う</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前年度の決算剰余金</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億円を積</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み</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立て、約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19.5</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億円取</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崩した結果、約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0.6</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億円の増加となった。</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標準財政規模の</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％程度を確保していけることが望ましいものと考えている。今後の財政状況を踏まえた場合に、急激な財政状況の変化等への対応も考慮し、適切な基金を維持することを基本としている。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今後も、災害への備え等のため、基金残高の維持とともに、減災・防災への施策に取り組む。</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4.3</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億円取り崩したものの、予算積立約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6.3</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億円により、約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億円の増加となった。</a:t>
          </a:r>
        </a:p>
        <a:p>
          <a:endPar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令和５年度、令和６年度に積み立てた基金については、臨時財政対策債の償還に合わせて活用していく。今後も、新たな市債の発行の抑制を図り、公債費の縮減に努める。</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9730DE2-51B8-4279-BD73-B77FAFEE2D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E6F34A3-6CA7-43AD-86D7-3A8BB0F37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EADE115-F26E-4331-B895-91416ECD83C8}"/>
            </a:ext>
          </a:extLst>
        </xdr:cNvPr>
        <xdr:cNvSpPr/>
      </xdr:nvSpPr>
      <xdr:spPr>
        <a:xfrm>
          <a:off x="355600" y="63500"/>
          <a:ext cx="1140777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D6DB518-5D7A-4158-8C94-EDA1086F4A05}"/>
            </a:ext>
          </a:extLst>
        </xdr:cNvPr>
        <xdr:cNvSpPr/>
      </xdr:nvSpPr>
      <xdr:spPr>
        <a:xfrm>
          <a:off x="1535747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D9AA52B-C25B-4606-9F2A-A6293FBB0746}"/>
            </a:ext>
          </a:extLst>
        </xdr:cNvPr>
        <xdr:cNvSpPr/>
      </xdr:nvSpPr>
      <xdr:spPr>
        <a:xfrm>
          <a:off x="1536382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22723BC-C923-4397-827F-71D761E23100}"/>
            </a:ext>
          </a:extLst>
        </xdr:cNvPr>
        <xdr:cNvSpPr/>
      </xdr:nvSpPr>
      <xdr:spPr>
        <a:xfrm>
          <a:off x="1538922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群馬県前橋市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8BAB2DE-91CC-4570-A6C9-FB4A2F08BA12}"/>
            </a:ext>
          </a:extLst>
        </xdr:cNvPr>
        <xdr:cNvSpPr/>
      </xdr:nvSpPr>
      <xdr:spPr>
        <a:xfrm>
          <a:off x="1283017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1505266-56A0-4A3E-8145-05CC1F13501D}"/>
            </a:ext>
          </a:extLst>
        </xdr:cNvPr>
        <xdr:cNvSpPr/>
      </xdr:nvSpPr>
      <xdr:spPr>
        <a:xfrm>
          <a:off x="1285557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2894848-104C-4E66-BC72-BDE8640DD473}"/>
            </a:ext>
          </a:extLst>
        </xdr:cNvPr>
        <xdr:cNvSpPr/>
      </xdr:nvSpPr>
      <xdr:spPr>
        <a:xfrm>
          <a:off x="1288097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497E4E1-4437-4554-88A9-CB6BE65DF640}"/>
            </a:ext>
          </a:extLst>
        </xdr:cNvPr>
        <xdr:cNvSpPr/>
      </xdr:nvSpPr>
      <xdr:spPr>
        <a:xfrm>
          <a:off x="45085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B264CA9-24B2-4EE2-A8DA-5C4301B38B99}"/>
            </a:ext>
          </a:extLst>
        </xdr:cNvPr>
        <xdr:cNvSpPr/>
      </xdr:nvSpPr>
      <xdr:spPr>
        <a:xfrm>
          <a:off x="57467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E0E682E-5682-4E21-8982-AB33D0F77A85}"/>
            </a:ext>
          </a:extLst>
        </xdr:cNvPr>
        <xdr:cNvSpPr/>
      </xdr:nvSpPr>
      <xdr:spPr>
        <a:xfrm>
          <a:off x="177482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329,120
318,767
311.59
159,085,445
154,618,588
3,605,634
80,700,609
141,083,387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669923F-AD0F-444B-B920-80D9310764BB}"/>
            </a:ext>
          </a:extLst>
        </xdr:cNvPr>
        <xdr:cNvSpPr/>
      </xdr:nvSpPr>
      <xdr:spPr>
        <a:xfrm>
          <a:off x="297497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01BAEDE-0125-47C6-A011-CCD8D24C5161}"/>
            </a:ext>
          </a:extLst>
        </xdr:cNvPr>
        <xdr:cNvSpPr/>
      </xdr:nvSpPr>
      <xdr:spPr>
        <a:xfrm>
          <a:off x="434657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624CBE2-B32A-4A5B-BD0F-C7CD5FC5F7A5}"/>
            </a:ext>
          </a:extLst>
        </xdr:cNvPr>
        <xdr:cNvSpPr/>
      </xdr:nvSpPr>
      <xdr:spPr>
        <a:xfrm>
          <a:off x="616902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56AA67E-E1E0-4BDB-933C-172371782377}"/>
            </a:ext>
          </a:extLst>
        </xdr:cNvPr>
        <xdr:cNvSpPr/>
      </xdr:nvSpPr>
      <xdr:spPr>
        <a:xfrm>
          <a:off x="736917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511C271-8243-4C93-AED2-4EB13F20B859}"/>
            </a:ext>
          </a:extLst>
        </xdr:cNvPr>
        <xdr:cNvSpPr/>
      </xdr:nvSpPr>
      <xdr:spPr>
        <a:xfrm>
          <a:off x="434657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5331106-CC8B-43DA-BFE1-E092DFA05108}"/>
            </a:ext>
          </a:extLst>
        </xdr:cNvPr>
        <xdr:cNvSpPr/>
      </xdr:nvSpPr>
      <xdr:spPr>
        <a:xfrm>
          <a:off x="623252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CF8F2DD-9C64-48AC-8FE2-342C607BA56A}"/>
            </a:ext>
          </a:extLst>
        </xdr:cNvPr>
        <xdr:cNvSpPr/>
      </xdr:nvSpPr>
      <xdr:spPr>
        <a:xfrm>
          <a:off x="999172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EBCB07B-38ED-4A65-A656-1A50B7D6ECD6}"/>
            </a:ext>
          </a:extLst>
        </xdr:cNvPr>
        <xdr:cNvSpPr/>
      </xdr:nvSpPr>
      <xdr:spPr>
        <a:xfrm>
          <a:off x="1022032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4D3C4CE-DCC2-4027-969A-A14C7670B329}"/>
            </a:ext>
          </a:extLst>
        </xdr:cNvPr>
        <xdr:cNvSpPr/>
      </xdr:nvSpPr>
      <xdr:spPr>
        <a:xfrm>
          <a:off x="1022032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49F33C4-836D-4CD2-9A62-793CBCA9C097}"/>
            </a:ext>
          </a:extLst>
        </xdr:cNvPr>
        <xdr:cNvSpPr/>
      </xdr:nvSpPr>
      <xdr:spPr>
        <a:xfrm>
          <a:off x="1022032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4C1E201-9535-41D8-A6BC-2DC25892C6E3}"/>
            </a:ext>
          </a:extLst>
        </xdr:cNvPr>
        <xdr:cNvCxnSpPr/>
      </xdr:nvCxnSpPr>
      <xdr:spPr>
        <a:xfrm flipH="1">
          <a:off x="1005522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A134559-4AEF-4975-ABF4-2E6E9AFACCCD}"/>
            </a:ext>
          </a:extLst>
        </xdr:cNvPr>
        <xdr:cNvSpPr/>
      </xdr:nvSpPr>
      <xdr:spPr>
        <a:xfrm>
          <a:off x="1010920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A4D3CC2-FD6E-411F-8058-EB22537D4919}"/>
            </a:ext>
          </a:extLst>
        </xdr:cNvPr>
        <xdr:cNvSpPr/>
      </xdr:nvSpPr>
      <xdr:spPr>
        <a:xfrm>
          <a:off x="1010920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991B174-85DC-4CBC-BDC7-FB9F8FEFA2A6}"/>
            </a:ext>
          </a:extLst>
        </xdr:cNvPr>
        <xdr:cNvCxnSpPr/>
      </xdr:nvCxnSpPr>
      <xdr:spPr>
        <a:xfrm>
          <a:off x="1015365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559C40A-54FD-4087-B390-188B11E1FC28}"/>
            </a:ext>
          </a:extLst>
        </xdr:cNvPr>
        <xdr:cNvCxnSpPr/>
      </xdr:nvCxnSpPr>
      <xdr:spPr>
        <a:xfrm>
          <a:off x="1007427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B208CAE-7B6F-4B39-B81A-67A18F2CAF3A}"/>
            </a:ext>
          </a:extLst>
        </xdr:cNvPr>
        <xdr:cNvCxnSpPr/>
      </xdr:nvCxnSpPr>
      <xdr:spPr>
        <a:xfrm flipV="1">
          <a:off x="1015365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80BBA25-4863-4C01-BC57-D19894E1A668}"/>
            </a:ext>
          </a:extLst>
        </xdr:cNvPr>
        <xdr:cNvCxnSpPr/>
      </xdr:nvCxnSpPr>
      <xdr:spPr>
        <a:xfrm>
          <a:off x="1007427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C62DFB2-14A3-4DCB-865F-6B47468397C5}"/>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603951A-73E3-4A77-86CC-8739E5F37202}"/>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9ADB2AE-7A3D-42E0-A436-0856A5E36A36}"/>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769F0B5-B159-4D35-B881-46A4A46269C9}"/>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699861F-1768-46FC-AC47-8F9CD59AEB38}"/>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D3E0DD7-6219-473A-BD4C-FAE291B6C666}"/>
            </a:ext>
          </a:extLst>
        </xdr:cNvPr>
        <xdr:cNvSpPr/>
      </xdr:nvSpPr>
      <xdr:spPr>
        <a:xfrm>
          <a:off x="115887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FE96032-C2BE-4C8B-A51F-2B8393CCC2E2}"/>
            </a:ext>
          </a:extLst>
        </xdr:cNvPr>
        <xdr:cNvSpPr/>
      </xdr:nvSpPr>
      <xdr:spPr>
        <a:xfrm>
          <a:off x="181786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6E84495-85E5-4FFE-8693-6B0E1075FED9}"/>
            </a:ext>
          </a:extLst>
        </xdr:cNvPr>
        <xdr:cNvSpPr/>
      </xdr:nvSpPr>
      <xdr:spPr>
        <a:xfrm>
          <a:off x="346836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FA14EA4-B130-4589-9FC9-A9C887CD3B00}"/>
            </a:ext>
          </a:extLst>
        </xdr:cNvPr>
        <xdr:cNvSpPr/>
      </xdr:nvSpPr>
      <xdr:spPr>
        <a:xfrm>
          <a:off x="49307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6E5968C-6724-4560-BF5B-0B69804AEEFE}"/>
            </a:ext>
          </a:extLst>
        </xdr:cNvPr>
        <xdr:cNvSpPr/>
      </xdr:nvSpPr>
      <xdr:spPr>
        <a:xfrm>
          <a:off x="49307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36672DB-0368-4559-832E-4F923EA2FA34}"/>
            </a:ext>
          </a:extLst>
        </xdr:cNvPr>
        <xdr:cNvSpPr/>
      </xdr:nvSpPr>
      <xdr:spPr>
        <a:xfrm>
          <a:off x="63023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58049BA-B2A1-49DD-8370-1995835FE27D}"/>
            </a:ext>
          </a:extLst>
        </xdr:cNvPr>
        <xdr:cNvSpPr/>
      </xdr:nvSpPr>
      <xdr:spPr>
        <a:xfrm>
          <a:off x="63023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42DBC50-378A-4217-BEB4-D461B22DD62F}"/>
            </a:ext>
          </a:extLst>
        </xdr:cNvPr>
        <xdr:cNvSpPr/>
      </xdr:nvSpPr>
      <xdr:spPr>
        <a:xfrm>
          <a:off x="7800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802DF08-5629-41D3-A60E-F122006A9EE1}"/>
            </a:ext>
          </a:extLst>
        </xdr:cNvPr>
        <xdr:cNvSpPr/>
      </xdr:nvSpPr>
      <xdr:spPr>
        <a:xfrm>
          <a:off x="7800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854F784-EC44-4F7B-A668-00B9129B373C}"/>
            </a:ext>
          </a:extLst>
        </xdr:cNvPr>
        <xdr:cNvSpPr/>
      </xdr:nvSpPr>
      <xdr:spPr>
        <a:xfrm>
          <a:off x="115887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9B8DFE9-2357-4DE1-B1C2-A4E85296BB0D}"/>
            </a:ext>
          </a:extLst>
        </xdr:cNvPr>
        <xdr:cNvSpPr/>
      </xdr:nvSpPr>
      <xdr:spPr>
        <a:xfrm>
          <a:off x="5229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1D5BDE6-7177-4C8C-A29A-BB9817CEABB0}"/>
            </a:ext>
          </a:extLst>
        </xdr:cNvPr>
        <xdr:cNvSpPr/>
      </xdr:nvSpPr>
      <xdr:spPr>
        <a:xfrm>
          <a:off x="5229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AEB6297-4606-48DD-939F-D6F0EC595791}"/>
            </a:ext>
          </a:extLst>
        </xdr:cNvPr>
        <xdr:cNvSpPr txBox="1"/>
      </xdr:nvSpPr>
      <xdr:spPr>
        <a:xfrm>
          <a:off x="528637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有形固定資産減価償却率は、類似団体平均及び群馬県平均より高い水準かつ上昇傾向（前年度比</a:t>
          </a:r>
          <a:r>
            <a:rPr kumimoji="1" lang="en-US" altLang="ja-JP" sz="900">
              <a:solidFill>
                <a:schemeClr val="dk1"/>
              </a:solidFill>
              <a:effectLst/>
              <a:latin typeface="+mn-lt"/>
              <a:ea typeface="+mn-ea"/>
              <a:cs typeface="+mn-cs"/>
            </a:rPr>
            <a:t>1.2</a:t>
          </a:r>
          <a:r>
            <a:rPr kumimoji="1" lang="ja-JP" altLang="ja-JP" sz="900">
              <a:solidFill>
                <a:schemeClr val="dk1"/>
              </a:solidFill>
              <a:effectLst/>
              <a:latin typeface="+mn-lt"/>
              <a:ea typeface="+mn-ea"/>
              <a:cs typeface="+mn-cs"/>
            </a:rPr>
            <a:t>ポイント上昇）にあり、公共施設等の老朽化が進んでいることが分かる。</a:t>
          </a:r>
          <a:endParaRPr lang="ja-JP" altLang="ja-JP" sz="900">
            <a:effectLst/>
          </a:endParaRPr>
        </a:p>
        <a:p>
          <a:r>
            <a:rPr kumimoji="1" lang="ja-JP" altLang="ja-JP" sz="900">
              <a:solidFill>
                <a:schemeClr val="dk1"/>
              </a:solidFill>
              <a:effectLst/>
              <a:latin typeface="+mn-lt"/>
              <a:ea typeface="+mn-ea"/>
              <a:cs typeface="+mn-cs"/>
            </a:rPr>
            <a:t>公共施設等の老朽化が進む中、将来の修繕や更新等に係る財政負担を軽減するため、公共施設等総合管理計画を上位計画として策定した市有施設予防保全計画や個別施設計画などに基づき、施設の維持管理を適切に行うとともに、長寿命化の取り組みを進めているが、引き続き、施設のあり方の検討に注力し、保有総量の縮減を推進していく必要がある。</a:t>
          </a:r>
          <a:endParaRPr lang="ja-JP" altLang="ja-JP" sz="900">
            <a:effectLst/>
          </a:endParaRPr>
        </a:p>
        <a:p>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97EA144-9936-4EC6-834E-C9B8291224E4}"/>
            </a:ext>
          </a:extLst>
        </xdr:cNvPr>
        <xdr:cNvSpPr txBox="1"/>
      </xdr:nvSpPr>
      <xdr:spPr>
        <a:xfrm>
          <a:off x="113347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D568BEC-FA72-4BB6-BD59-8567C122F4AF}"/>
            </a:ext>
          </a:extLst>
        </xdr:cNvPr>
        <xdr:cNvCxnSpPr/>
      </xdr:nvCxnSpPr>
      <xdr:spPr>
        <a:xfrm>
          <a:off x="115887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D4073F4-6A5E-4B60-9AAA-0B9D1F919C15}"/>
            </a:ext>
          </a:extLst>
        </xdr:cNvPr>
        <xdr:cNvSpPr txBox="1"/>
      </xdr:nvSpPr>
      <xdr:spPr>
        <a:xfrm>
          <a:off x="79313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C58C4AD-6582-42C1-80E7-39A6E0C5B104}"/>
            </a:ext>
          </a:extLst>
        </xdr:cNvPr>
        <xdr:cNvCxnSpPr/>
      </xdr:nvCxnSpPr>
      <xdr:spPr>
        <a:xfrm>
          <a:off x="115887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28A33F8-4255-4041-8CA7-CEC2A01884B2}"/>
            </a:ext>
          </a:extLst>
        </xdr:cNvPr>
        <xdr:cNvSpPr txBox="1"/>
      </xdr:nvSpPr>
      <xdr:spPr>
        <a:xfrm>
          <a:off x="79313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29328DD1-2EFF-4FDA-95A5-C6FDA61672EA}"/>
            </a:ext>
          </a:extLst>
        </xdr:cNvPr>
        <xdr:cNvCxnSpPr/>
      </xdr:nvCxnSpPr>
      <xdr:spPr>
        <a:xfrm>
          <a:off x="115887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14DEFB0B-B367-448B-B8DB-A562586074EF}"/>
            </a:ext>
          </a:extLst>
        </xdr:cNvPr>
        <xdr:cNvSpPr txBox="1"/>
      </xdr:nvSpPr>
      <xdr:spPr>
        <a:xfrm>
          <a:off x="79313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F1D07D1-56F6-4730-9C4A-62878B2E56B7}"/>
            </a:ext>
          </a:extLst>
        </xdr:cNvPr>
        <xdr:cNvCxnSpPr/>
      </xdr:nvCxnSpPr>
      <xdr:spPr>
        <a:xfrm>
          <a:off x="115887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2018D3E-075A-45B4-801A-1E7E7CC1DA67}"/>
            </a:ext>
          </a:extLst>
        </xdr:cNvPr>
        <xdr:cNvSpPr txBox="1"/>
      </xdr:nvSpPr>
      <xdr:spPr>
        <a:xfrm>
          <a:off x="79313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9508D3AC-6C42-45F5-9F0D-61D6C99D692F}"/>
            </a:ext>
          </a:extLst>
        </xdr:cNvPr>
        <xdr:cNvCxnSpPr/>
      </xdr:nvCxnSpPr>
      <xdr:spPr>
        <a:xfrm>
          <a:off x="115887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BCBF808-5ABD-4906-A64C-DBDBC19EC747}"/>
            </a:ext>
          </a:extLst>
        </xdr:cNvPr>
        <xdr:cNvSpPr txBox="1"/>
      </xdr:nvSpPr>
      <xdr:spPr>
        <a:xfrm>
          <a:off x="79313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5DEC6A46-446B-4625-AFA0-344414181864}"/>
            </a:ext>
          </a:extLst>
        </xdr:cNvPr>
        <xdr:cNvCxnSpPr/>
      </xdr:nvCxnSpPr>
      <xdr:spPr>
        <a:xfrm>
          <a:off x="115887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58D4675-C5D3-429A-B9C2-38894B63CC79}"/>
            </a:ext>
          </a:extLst>
        </xdr:cNvPr>
        <xdr:cNvSpPr txBox="1"/>
      </xdr:nvSpPr>
      <xdr:spPr>
        <a:xfrm>
          <a:off x="79313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8392B7B-E737-4069-8B8B-0FFB29F171A2}"/>
            </a:ext>
          </a:extLst>
        </xdr:cNvPr>
        <xdr:cNvCxnSpPr/>
      </xdr:nvCxnSpPr>
      <xdr:spPr>
        <a:xfrm>
          <a:off x="115887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D5D8CCFE-C806-455B-886F-0FA1B4567F2B}"/>
            </a:ext>
          </a:extLst>
        </xdr:cNvPr>
        <xdr:cNvSpPr txBox="1"/>
      </xdr:nvSpPr>
      <xdr:spPr>
        <a:xfrm>
          <a:off x="79313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C217E0D5-6BE2-4766-BEEE-264643D8118A}"/>
            </a:ext>
          </a:extLst>
        </xdr:cNvPr>
        <xdr:cNvSpPr/>
      </xdr:nvSpPr>
      <xdr:spPr>
        <a:xfrm>
          <a:off x="115887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0708E958-E77E-43E7-A24B-B4803AD2AF3D}"/>
            </a:ext>
          </a:extLst>
        </xdr:cNvPr>
        <xdr:cNvCxnSpPr/>
      </xdr:nvCxnSpPr>
      <xdr:spPr>
        <a:xfrm flipV="1">
          <a:off x="4306570" y="5311140"/>
          <a:ext cx="1270" cy="1196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6650AA1B-173E-4474-BF9B-8F09BAED3EB2}"/>
            </a:ext>
          </a:extLst>
        </xdr:cNvPr>
        <xdr:cNvSpPr txBox="1"/>
      </xdr:nvSpPr>
      <xdr:spPr>
        <a:xfrm>
          <a:off x="4359275" y="651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14C41BFF-97E6-4D26-91B6-9C593D9C682B}"/>
            </a:ext>
          </a:extLst>
        </xdr:cNvPr>
        <xdr:cNvCxnSpPr/>
      </xdr:nvCxnSpPr>
      <xdr:spPr>
        <a:xfrm>
          <a:off x="4219575" y="650811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64826FBE-05B5-47F9-8035-676A6ECA1589}"/>
            </a:ext>
          </a:extLst>
        </xdr:cNvPr>
        <xdr:cNvSpPr txBox="1"/>
      </xdr:nvSpPr>
      <xdr:spPr>
        <a:xfrm>
          <a:off x="4359275" y="50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39BFBFA0-05A0-46CD-AA9C-DC5AE6028795}"/>
            </a:ext>
          </a:extLst>
        </xdr:cNvPr>
        <xdr:cNvCxnSpPr/>
      </xdr:nvCxnSpPr>
      <xdr:spPr>
        <a:xfrm>
          <a:off x="4219575" y="531114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a:extLst>
            <a:ext uri="{FF2B5EF4-FFF2-40B4-BE49-F238E27FC236}">
              <a16:creationId xmlns:a16="http://schemas.microsoft.com/office/drawing/2014/main" id="{0753B920-9AB5-4FB0-B190-815305F49146}"/>
            </a:ext>
          </a:extLst>
        </xdr:cNvPr>
        <xdr:cNvSpPr txBox="1"/>
      </xdr:nvSpPr>
      <xdr:spPr>
        <a:xfrm>
          <a:off x="4359275" y="5905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40BF9142-4C0D-4461-9A49-6BE82AA0930C}"/>
            </a:ext>
          </a:extLst>
        </xdr:cNvPr>
        <xdr:cNvSpPr/>
      </xdr:nvSpPr>
      <xdr:spPr>
        <a:xfrm>
          <a:off x="4257675" y="60481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98FBD8F2-6B84-4237-AE0A-CAAB73E6E25E}"/>
            </a:ext>
          </a:extLst>
        </xdr:cNvPr>
        <xdr:cNvSpPr/>
      </xdr:nvSpPr>
      <xdr:spPr>
        <a:xfrm>
          <a:off x="3622675" y="60157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CDB1A47F-FD69-4A1D-ACC0-BA6B15C33947}"/>
            </a:ext>
          </a:extLst>
        </xdr:cNvPr>
        <xdr:cNvSpPr/>
      </xdr:nvSpPr>
      <xdr:spPr>
        <a:xfrm>
          <a:off x="2936875" y="59833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7A3691A9-C38D-4405-AD59-B2B344428083}"/>
            </a:ext>
          </a:extLst>
        </xdr:cNvPr>
        <xdr:cNvSpPr/>
      </xdr:nvSpPr>
      <xdr:spPr>
        <a:xfrm>
          <a:off x="2251075" y="5947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C55E7421-75AB-4BF3-AFE2-5FE3F769E01B}"/>
            </a:ext>
          </a:extLst>
        </xdr:cNvPr>
        <xdr:cNvSpPr/>
      </xdr:nvSpPr>
      <xdr:spPr>
        <a:xfrm>
          <a:off x="1565275" y="59114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7D7100E-9451-4BB1-ADC8-D73CE4E5328E}"/>
            </a:ext>
          </a:extLst>
        </xdr:cNvPr>
        <xdr:cNvSpPr txBox="1"/>
      </xdr:nvSpPr>
      <xdr:spPr>
        <a:xfrm>
          <a:off x="4149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E739BE9-FAB2-4E9C-9076-8F1069B23288}"/>
            </a:ext>
          </a:extLst>
        </xdr:cNvPr>
        <xdr:cNvSpPr txBox="1"/>
      </xdr:nvSpPr>
      <xdr:spPr>
        <a:xfrm>
          <a:off x="3514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AAE0DAA-5BCF-4907-9F4D-F3AB9BE02532}"/>
            </a:ext>
          </a:extLst>
        </xdr:cNvPr>
        <xdr:cNvSpPr txBox="1"/>
      </xdr:nvSpPr>
      <xdr:spPr>
        <a:xfrm>
          <a:off x="2828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8534FD9-9D36-4DD1-AEEE-00EF2BAA920E}"/>
            </a:ext>
          </a:extLst>
        </xdr:cNvPr>
        <xdr:cNvSpPr txBox="1"/>
      </xdr:nvSpPr>
      <xdr:spPr>
        <a:xfrm>
          <a:off x="2143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A3C5C41-0E5C-48BE-8AF6-D4AEC3F05041}"/>
            </a:ext>
          </a:extLst>
        </xdr:cNvPr>
        <xdr:cNvSpPr txBox="1"/>
      </xdr:nvSpPr>
      <xdr:spPr>
        <a:xfrm>
          <a:off x="1457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62018</xdr:rowOff>
    </xdr:from>
    <xdr:to>
      <xdr:col>23</xdr:col>
      <xdr:colOff>136525</xdr:colOff>
      <xdr:row>32</xdr:row>
      <xdr:rowOff>163618</xdr:rowOff>
    </xdr:to>
    <xdr:sp macro="" textlink="">
      <xdr:nvSpPr>
        <xdr:cNvPr id="81" name="楕円 80">
          <a:extLst>
            <a:ext uri="{FF2B5EF4-FFF2-40B4-BE49-F238E27FC236}">
              <a16:creationId xmlns:a16="http://schemas.microsoft.com/office/drawing/2014/main" id="{40E00B17-33E3-4C6C-A24A-A6A391804DF6}"/>
            </a:ext>
          </a:extLst>
        </xdr:cNvPr>
        <xdr:cNvSpPr/>
      </xdr:nvSpPr>
      <xdr:spPr>
        <a:xfrm>
          <a:off x="4257675" y="613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40445</xdr:rowOff>
    </xdr:from>
    <xdr:ext cx="405111" cy="259045"/>
    <xdr:sp macro="" textlink="">
      <xdr:nvSpPr>
        <xdr:cNvPr id="82" name="有形固定資産減価償却率該当値テキスト">
          <a:extLst>
            <a:ext uri="{FF2B5EF4-FFF2-40B4-BE49-F238E27FC236}">
              <a16:creationId xmlns:a16="http://schemas.microsoft.com/office/drawing/2014/main" id="{F1A9181B-5482-445B-AC69-BFE81AF031FF}"/>
            </a:ext>
          </a:extLst>
        </xdr:cNvPr>
        <xdr:cNvSpPr txBox="1"/>
      </xdr:nvSpPr>
      <xdr:spPr>
        <a:xfrm>
          <a:off x="4359275" y="611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18838</xdr:rowOff>
    </xdr:from>
    <xdr:to>
      <xdr:col>19</xdr:col>
      <xdr:colOff>187325</xdr:colOff>
      <xdr:row>32</xdr:row>
      <xdr:rowOff>120438</xdr:rowOff>
    </xdr:to>
    <xdr:sp macro="" textlink="">
      <xdr:nvSpPr>
        <xdr:cNvPr id="83" name="楕円 82">
          <a:extLst>
            <a:ext uri="{FF2B5EF4-FFF2-40B4-BE49-F238E27FC236}">
              <a16:creationId xmlns:a16="http://schemas.microsoft.com/office/drawing/2014/main" id="{1F01A62C-F34B-4271-8F95-46606D74FE09}"/>
            </a:ext>
          </a:extLst>
        </xdr:cNvPr>
        <xdr:cNvSpPr/>
      </xdr:nvSpPr>
      <xdr:spPr>
        <a:xfrm>
          <a:off x="3622675" y="60957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69638</xdr:rowOff>
    </xdr:from>
    <xdr:to>
      <xdr:col>23</xdr:col>
      <xdr:colOff>85725</xdr:colOff>
      <xdr:row>32</xdr:row>
      <xdr:rowOff>112818</xdr:rowOff>
    </xdr:to>
    <xdr:cxnSp macro="">
      <xdr:nvCxnSpPr>
        <xdr:cNvPr id="84" name="直線コネクタ 83">
          <a:extLst>
            <a:ext uri="{FF2B5EF4-FFF2-40B4-BE49-F238E27FC236}">
              <a16:creationId xmlns:a16="http://schemas.microsoft.com/office/drawing/2014/main" id="{8096079D-A81B-457A-AB06-D2F5BD100DC8}"/>
            </a:ext>
          </a:extLst>
        </xdr:cNvPr>
        <xdr:cNvCxnSpPr/>
      </xdr:nvCxnSpPr>
      <xdr:spPr>
        <a:xfrm>
          <a:off x="3673475" y="6146588"/>
          <a:ext cx="635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161502</xdr:rowOff>
    </xdr:from>
    <xdr:to>
      <xdr:col>15</xdr:col>
      <xdr:colOff>187325</xdr:colOff>
      <xdr:row>32</xdr:row>
      <xdr:rowOff>91652</xdr:rowOff>
    </xdr:to>
    <xdr:sp macro="" textlink="">
      <xdr:nvSpPr>
        <xdr:cNvPr id="85" name="楕円 84">
          <a:extLst>
            <a:ext uri="{FF2B5EF4-FFF2-40B4-BE49-F238E27FC236}">
              <a16:creationId xmlns:a16="http://schemas.microsoft.com/office/drawing/2014/main" id="{E1176D0C-A718-44F5-BE32-B0E0761E0A16}"/>
            </a:ext>
          </a:extLst>
        </xdr:cNvPr>
        <xdr:cNvSpPr/>
      </xdr:nvSpPr>
      <xdr:spPr>
        <a:xfrm>
          <a:off x="2936875" y="60733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40852</xdr:rowOff>
    </xdr:from>
    <xdr:to>
      <xdr:col>19</xdr:col>
      <xdr:colOff>136525</xdr:colOff>
      <xdr:row>32</xdr:row>
      <xdr:rowOff>69638</xdr:rowOff>
    </xdr:to>
    <xdr:cxnSp macro="">
      <xdr:nvCxnSpPr>
        <xdr:cNvPr id="86" name="直線コネクタ 85">
          <a:extLst>
            <a:ext uri="{FF2B5EF4-FFF2-40B4-BE49-F238E27FC236}">
              <a16:creationId xmlns:a16="http://schemas.microsoft.com/office/drawing/2014/main" id="{B34E553C-BE7F-40B4-88D7-88A0CFFD13BC}"/>
            </a:ext>
          </a:extLst>
        </xdr:cNvPr>
        <xdr:cNvCxnSpPr/>
      </xdr:nvCxnSpPr>
      <xdr:spPr>
        <a:xfrm>
          <a:off x="2987675" y="6117802"/>
          <a:ext cx="6858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136313</xdr:rowOff>
    </xdr:from>
    <xdr:to>
      <xdr:col>11</xdr:col>
      <xdr:colOff>187325</xdr:colOff>
      <xdr:row>32</xdr:row>
      <xdr:rowOff>66463</xdr:rowOff>
    </xdr:to>
    <xdr:sp macro="" textlink="">
      <xdr:nvSpPr>
        <xdr:cNvPr id="87" name="楕円 86">
          <a:extLst>
            <a:ext uri="{FF2B5EF4-FFF2-40B4-BE49-F238E27FC236}">
              <a16:creationId xmlns:a16="http://schemas.microsoft.com/office/drawing/2014/main" id="{BFD55108-6456-4E16-866A-5A04C28F4115}"/>
            </a:ext>
          </a:extLst>
        </xdr:cNvPr>
        <xdr:cNvSpPr/>
      </xdr:nvSpPr>
      <xdr:spPr>
        <a:xfrm>
          <a:off x="2251075" y="60481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15663</xdr:rowOff>
    </xdr:from>
    <xdr:to>
      <xdr:col>15</xdr:col>
      <xdr:colOff>136525</xdr:colOff>
      <xdr:row>32</xdr:row>
      <xdr:rowOff>40852</xdr:rowOff>
    </xdr:to>
    <xdr:cxnSp macro="">
      <xdr:nvCxnSpPr>
        <xdr:cNvPr id="88" name="直線コネクタ 87">
          <a:extLst>
            <a:ext uri="{FF2B5EF4-FFF2-40B4-BE49-F238E27FC236}">
              <a16:creationId xmlns:a16="http://schemas.microsoft.com/office/drawing/2014/main" id="{830C09C6-7E6D-4AAE-A87E-7596A7FB4659}"/>
            </a:ext>
          </a:extLst>
        </xdr:cNvPr>
        <xdr:cNvCxnSpPr/>
      </xdr:nvCxnSpPr>
      <xdr:spPr>
        <a:xfrm>
          <a:off x="2301875" y="6092613"/>
          <a:ext cx="6858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96732</xdr:rowOff>
    </xdr:from>
    <xdr:to>
      <xdr:col>7</xdr:col>
      <xdr:colOff>187325</xdr:colOff>
      <xdr:row>32</xdr:row>
      <xdr:rowOff>26882</xdr:rowOff>
    </xdr:to>
    <xdr:sp macro="" textlink="">
      <xdr:nvSpPr>
        <xdr:cNvPr id="89" name="楕円 88">
          <a:extLst>
            <a:ext uri="{FF2B5EF4-FFF2-40B4-BE49-F238E27FC236}">
              <a16:creationId xmlns:a16="http://schemas.microsoft.com/office/drawing/2014/main" id="{68B328C5-A4AE-4B22-8AF2-397C82FC7EDA}"/>
            </a:ext>
          </a:extLst>
        </xdr:cNvPr>
        <xdr:cNvSpPr/>
      </xdr:nvSpPr>
      <xdr:spPr>
        <a:xfrm>
          <a:off x="1565275" y="60085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147532</xdr:rowOff>
    </xdr:from>
    <xdr:to>
      <xdr:col>11</xdr:col>
      <xdr:colOff>136525</xdr:colOff>
      <xdr:row>32</xdr:row>
      <xdr:rowOff>15663</xdr:rowOff>
    </xdr:to>
    <xdr:cxnSp macro="">
      <xdr:nvCxnSpPr>
        <xdr:cNvPr id="90" name="直線コネクタ 89">
          <a:extLst>
            <a:ext uri="{FF2B5EF4-FFF2-40B4-BE49-F238E27FC236}">
              <a16:creationId xmlns:a16="http://schemas.microsoft.com/office/drawing/2014/main" id="{3EADA7A2-C9F0-45AA-9942-9472E50D7B2A}"/>
            </a:ext>
          </a:extLst>
        </xdr:cNvPr>
        <xdr:cNvCxnSpPr/>
      </xdr:nvCxnSpPr>
      <xdr:spPr>
        <a:xfrm>
          <a:off x="1616075" y="6059382"/>
          <a:ext cx="685800" cy="3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a:extLst>
            <a:ext uri="{FF2B5EF4-FFF2-40B4-BE49-F238E27FC236}">
              <a16:creationId xmlns:a16="http://schemas.microsoft.com/office/drawing/2014/main" id="{16D7ACA7-6828-4455-8174-1502A8155709}"/>
            </a:ext>
          </a:extLst>
        </xdr:cNvPr>
        <xdr:cNvSpPr txBox="1"/>
      </xdr:nvSpPr>
      <xdr:spPr>
        <a:xfrm>
          <a:off x="3477269" y="579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a:extLst>
            <a:ext uri="{FF2B5EF4-FFF2-40B4-BE49-F238E27FC236}">
              <a16:creationId xmlns:a16="http://schemas.microsoft.com/office/drawing/2014/main" id="{3EF1437B-7906-46E3-B082-1898BF9ACB4D}"/>
            </a:ext>
          </a:extLst>
        </xdr:cNvPr>
        <xdr:cNvSpPr txBox="1"/>
      </xdr:nvSpPr>
      <xdr:spPr>
        <a:xfrm>
          <a:off x="2804169" y="576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23EC3E6D-DB1A-432B-8851-CBD7B0D765C7}"/>
            </a:ext>
          </a:extLst>
        </xdr:cNvPr>
        <xdr:cNvSpPr txBox="1"/>
      </xdr:nvSpPr>
      <xdr:spPr>
        <a:xfrm>
          <a:off x="2118369"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90CB2037-497E-4418-816E-9CC74297314F}"/>
            </a:ext>
          </a:extLst>
        </xdr:cNvPr>
        <xdr:cNvSpPr txBox="1"/>
      </xdr:nvSpPr>
      <xdr:spPr>
        <a:xfrm>
          <a:off x="1432569" y="5699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111565</xdr:rowOff>
    </xdr:from>
    <xdr:ext cx="405111" cy="259045"/>
    <xdr:sp macro="" textlink="">
      <xdr:nvSpPr>
        <xdr:cNvPr id="95" name="n_1mainValue有形固定資産減価償却率">
          <a:extLst>
            <a:ext uri="{FF2B5EF4-FFF2-40B4-BE49-F238E27FC236}">
              <a16:creationId xmlns:a16="http://schemas.microsoft.com/office/drawing/2014/main" id="{49059E22-9933-4CF1-BAEA-11B6591CD3BC}"/>
            </a:ext>
          </a:extLst>
        </xdr:cNvPr>
        <xdr:cNvSpPr txBox="1"/>
      </xdr:nvSpPr>
      <xdr:spPr>
        <a:xfrm>
          <a:off x="3477269" y="6188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82779</xdr:rowOff>
    </xdr:from>
    <xdr:ext cx="405111" cy="259045"/>
    <xdr:sp macro="" textlink="">
      <xdr:nvSpPr>
        <xdr:cNvPr id="96" name="n_2mainValue有形固定資産減価償却率">
          <a:extLst>
            <a:ext uri="{FF2B5EF4-FFF2-40B4-BE49-F238E27FC236}">
              <a16:creationId xmlns:a16="http://schemas.microsoft.com/office/drawing/2014/main" id="{3DEC5CCE-49B0-4B22-80A8-83FB2BCAA348}"/>
            </a:ext>
          </a:extLst>
        </xdr:cNvPr>
        <xdr:cNvSpPr txBox="1"/>
      </xdr:nvSpPr>
      <xdr:spPr>
        <a:xfrm>
          <a:off x="2804169" y="6159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57590</xdr:rowOff>
    </xdr:from>
    <xdr:ext cx="405111" cy="259045"/>
    <xdr:sp macro="" textlink="">
      <xdr:nvSpPr>
        <xdr:cNvPr id="97" name="n_3mainValue有形固定資産減価償却率">
          <a:extLst>
            <a:ext uri="{FF2B5EF4-FFF2-40B4-BE49-F238E27FC236}">
              <a16:creationId xmlns:a16="http://schemas.microsoft.com/office/drawing/2014/main" id="{8FFFD4C4-0DE7-4AE5-ADE0-214FA0FE9A14}"/>
            </a:ext>
          </a:extLst>
        </xdr:cNvPr>
        <xdr:cNvSpPr txBox="1"/>
      </xdr:nvSpPr>
      <xdr:spPr>
        <a:xfrm>
          <a:off x="2118369" y="613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18009</xdr:rowOff>
    </xdr:from>
    <xdr:ext cx="405111" cy="259045"/>
    <xdr:sp macro="" textlink="">
      <xdr:nvSpPr>
        <xdr:cNvPr id="98" name="n_4mainValue有形固定資産減価償却率">
          <a:extLst>
            <a:ext uri="{FF2B5EF4-FFF2-40B4-BE49-F238E27FC236}">
              <a16:creationId xmlns:a16="http://schemas.microsoft.com/office/drawing/2014/main" id="{42FC888B-2D01-49CD-AED1-3AD74BFB7234}"/>
            </a:ext>
          </a:extLst>
        </xdr:cNvPr>
        <xdr:cNvSpPr txBox="1"/>
      </xdr:nvSpPr>
      <xdr:spPr>
        <a:xfrm>
          <a:off x="1432569" y="609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05C6F16-5649-450F-94E9-A8906521BAE4}"/>
            </a:ext>
          </a:extLst>
        </xdr:cNvPr>
        <xdr:cNvSpPr/>
      </xdr:nvSpPr>
      <xdr:spPr>
        <a:xfrm>
          <a:off x="1020127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D649AD6-BD40-46E3-93CA-9190BDA7EB36}"/>
            </a:ext>
          </a:extLst>
        </xdr:cNvPr>
        <xdr:cNvSpPr/>
      </xdr:nvSpPr>
      <xdr:spPr>
        <a:xfrm>
          <a:off x="1115721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BA4C53E8-B2F5-48A1-81D0-9A03DC2165BF}"/>
            </a:ext>
          </a:extLst>
        </xdr:cNvPr>
        <xdr:cNvSpPr/>
      </xdr:nvSpPr>
      <xdr:spPr>
        <a:xfrm>
          <a:off x="1244971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864B856-0A61-4B0A-8BD8-1B60149F3DEC}"/>
            </a:ext>
          </a:extLst>
        </xdr:cNvPr>
        <xdr:cNvSpPr/>
      </xdr:nvSpPr>
      <xdr:spPr>
        <a:xfrm>
          <a:off x="139731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39E11FB-6888-4D34-B862-7DA5188DD721}"/>
            </a:ext>
          </a:extLst>
        </xdr:cNvPr>
        <xdr:cNvSpPr/>
      </xdr:nvSpPr>
      <xdr:spPr>
        <a:xfrm>
          <a:off x="139731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DDD3E4EB-5C77-4629-9A51-FF51C72FB09D}"/>
            </a:ext>
          </a:extLst>
        </xdr:cNvPr>
        <xdr:cNvSpPr/>
      </xdr:nvSpPr>
      <xdr:spPr>
        <a:xfrm>
          <a:off x="153447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8205A6D-F671-472B-854D-EBACCB7E4922}"/>
            </a:ext>
          </a:extLst>
        </xdr:cNvPr>
        <xdr:cNvSpPr/>
      </xdr:nvSpPr>
      <xdr:spPr>
        <a:xfrm>
          <a:off x="153447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A563ABD-2A77-4BAC-BF61-0E1AB6FFCD0A}"/>
            </a:ext>
          </a:extLst>
        </xdr:cNvPr>
        <xdr:cNvSpPr/>
      </xdr:nvSpPr>
      <xdr:spPr>
        <a:xfrm>
          <a:off x="168243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26EF9C02-A1D9-4F3C-B9AF-461092E7A10D}"/>
            </a:ext>
          </a:extLst>
        </xdr:cNvPr>
        <xdr:cNvSpPr/>
      </xdr:nvSpPr>
      <xdr:spPr>
        <a:xfrm>
          <a:off x="168243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371E73A0-0B21-456C-9EDC-BE3EA1E4C8BB}"/>
            </a:ext>
          </a:extLst>
        </xdr:cNvPr>
        <xdr:cNvSpPr/>
      </xdr:nvSpPr>
      <xdr:spPr>
        <a:xfrm>
          <a:off x="1020127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70124CF-6834-4D03-B543-6B5C1FD3DDA7}"/>
            </a:ext>
          </a:extLst>
        </xdr:cNvPr>
        <xdr:cNvSpPr/>
      </xdr:nvSpPr>
      <xdr:spPr>
        <a:xfrm>
          <a:off x="142525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7BB4B5F-CD07-416A-BAAB-5F5174B143AC}"/>
            </a:ext>
          </a:extLst>
        </xdr:cNvPr>
        <xdr:cNvSpPr/>
      </xdr:nvSpPr>
      <xdr:spPr>
        <a:xfrm>
          <a:off x="142525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E92ACB3-16B6-4853-86AB-F71CC9AAF3B9}"/>
            </a:ext>
          </a:extLst>
        </xdr:cNvPr>
        <xdr:cNvSpPr txBox="1"/>
      </xdr:nvSpPr>
      <xdr:spPr>
        <a:xfrm>
          <a:off x="1432877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dk1"/>
              </a:solidFill>
              <a:effectLst/>
              <a:latin typeface="+mn-lt"/>
              <a:ea typeface="+mn-ea"/>
              <a:cs typeface="+mn-cs"/>
            </a:rPr>
            <a:t>債務償還比率は、類似団体平均及び群馬県平均より高い水準にあるものの、前年度比</a:t>
          </a:r>
          <a:r>
            <a:rPr kumimoji="1" lang="en-US" altLang="ja-JP" sz="900">
              <a:solidFill>
                <a:schemeClr val="dk1"/>
              </a:solidFill>
              <a:effectLst/>
              <a:latin typeface="+mn-lt"/>
              <a:ea typeface="+mn-ea"/>
              <a:cs typeface="+mn-cs"/>
            </a:rPr>
            <a:t>15.0</a:t>
          </a:r>
          <a:r>
            <a:rPr kumimoji="1" lang="ja-JP" altLang="en-US" sz="900">
              <a:solidFill>
                <a:schemeClr val="dk1"/>
              </a:solidFill>
              <a:effectLst/>
              <a:latin typeface="+mn-lt"/>
              <a:ea typeface="+mn-ea"/>
              <a:cs typeface="+mn-cs"/>
            </a:rPr>
            <a:t>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dk1"/>
              </a:solidFill>
              <a:effectLst/>
              <a:latin typeface="+mn-lt"/>
              <a:ea typeface="+mn-ea"/>
              <a:cs typeface="+mn-cs"/>
            </a:rPr>
            <a:t>当該指標が高い水準にある要因として、地方債の年度末残高は減少したものの、依然として将来負担額が大きいことや経常収支比率が高いこと等があげられる。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dk1"/>
              </a:solidFill>
              <a:effectLst/>
              <a:latin typeface="+mn-lt"/>
              <a:ea typeface="+mn-ea"/>
              <a:cs typeface="+mn-cs"/>
            </a:rPr>
            <a:t>市有財産の有効活用等による自主財源の確保に努めるとともに、事業見直しにより経常経費を縮減し、経常収支比率を改善していく必要がある。</a:t>
          </a:r>
        </a:p>
        <a:p>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905A6837-4B07-405D-8920-0030C6FE31D7}"/>
            </a:ext>
          </a:extLst>
        </xdr:cNvPr>
        <xdr:cNvSpPr txBox="1"/>
      </xdr:nvSpPr>
      <xdr:spPr>
        <a:xfrm>
          <a:off x="1016317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E70F78F-0FD0-491A-B120-AD423B97D3FF}"/>
            </a:ext>
          </a:extLst>
        </xdr:cNvPr>
        <xdr:cNvCxnSpPr/>
      </xdr:nvCxnSpPr>
      <xdr:spPr>
        <a:xfrm>
          <a:off x="1020127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829C965-5D00-4A53-95AB-C52D12409FF1}"/>
            </a:ext>
          </a:extLst>
        </xdr:cNvPr>
        <xdr:cNvSpPr txBox="1"/>
      </xdr:nvSpPr>
      <xdr:spPr>
        <a:xfrm>
          <a:off x="971210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1B1404E-111A-4D4F-B11F-3E7CACF1A3B9}"/>
            </a:ext>
          </a:extLst>
        </xdr:cNvPr>
        <xdr:cNvCxnSpPr/>
      </xdr:nvCxnSpPr>
      <xdr:spPr>
        <a:xfrm>
          <a:off x="1020127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CC40C886-5F61-408C-8601-02B9297098C6}"/>
            </a:ext>
          </a:extLst>
        </xdr:cNvPr>
        <xdr:cNvSpPr txBox="1"/>
      </xdr:nvSpPr>
      <xdr:spPr>
        <a:xfrm>
          <a:off x="971210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91496891-C6A7-4923-83A4-2763BB87E4A1}"/>
            </a:ext>
          </a:extLst>
        </xdr:cNvPr>
        <xdr:cNvCxnSpPr/>
      </xdr:nvCxnSpPr>
      <xdr:spPr>
        <a:xfrm>
          <a:off x="1020127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BD6FD476-58B2-41EB-B153-E328C78EF7D1}"/>
            </a:ext>
          </a:extLst>
        </xdr:cNvPr>
        <xdr:cNvSpPr txBox="1"/>
      </xdr:nvSpPr>
      <xdr:spPr>
        <a:xfrm>
          <a:off x="976518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7FE4CAC-B25E-426C-B967-0D1760423DE9}"/>
            </a:ext>
          </a:extLst>
        </xdr:cNvPr>
        <xdr:cNvCxnSpPr/>
      </xdr:nvCxnSpPr>
      <xdr:spPr>
        <a:xfrm>
          <a:off x="1020127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B886E6B4-8C33-4B74-B918-EBD840B5D3DE}"/>
            </a:ext>
          </a:extLst>
        </xdr:cNvPr>
        <xdr:cNvSpPr txBox="1"/>
      </xdr:nvSpPr>
      <xdr:spPr>
        <a:xfrm>
          <a:off x="976518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527C29CD-944B-46D1-BDFB-9D95647E47F6}"/>
            </a:ext>
          </a:extLst>
        </xdr:cNvPr>
        <xdr:cNvCxnSpPr/>
      </xdr:nvCxnSpPr>
      <xdr:spPr>
        <a:xfrm>
          <a:off x="1020127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EDA863D-37DF-420E-B565-319575F54F7C}"/>
            </a:ext>
          </a:extLst>
        </xdr:cNvPr>
        <xdr:cNvSpPr txBox="1"/>
      </xdr:nvSpPr>
      <xdr:spPr>
        <a:xfrm>
          <a:off x="976518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5C3AD84F-2CBE-4467-AEF2-C3D6144F1926}"/>
            </a:ext>
          </a:extLst>
        </xdr:cNvPr>
        <xdr:cNvCxnSpPr/>
      </xdr:nvCxnSpPr>
      <xdr:spPr>
        <a:xfrm>
          <a:off x="1020127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944D06E8-3339-46CA-9331-AB87F71DE3E7}"/>
            </a:ext>
          </a:extLst>
        </xdr:cNvPr>
        <xdr:cNvSpPr txBox="1"/>
      </xdr:nvSpPr>
      <xdr:spPr>
        <a:xfrm>
          <a:off x="986777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4690756E-6F32-4CCE-A611-117767E19772}"/>
            </a:ext>
          </a:extLst>
        </xdr:cNvPr>
        <xdr:cNvCxnSpPr/>
      </xdr:nvCxnSpPr>
      <xdr:spPr>
        <a:xfrm>
          <a:off x="1020127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A4771E04-0F3A-4C42-A192-2F2F50DF626F}"/>
            </a:ext>
          </a:extLst>
        </xdr:cNvPr>
        <xdr:cNvSpPr/>
      </xdr:nvSpPr>
      <xdr:spPr>
        <a:xfrm>
          <a:off x="1020127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17F270F8-4E57-409E-9479-55C3085B8ACF}"/>
            </a:ext>
          </a:extLst>
        </xdr:cNvPr>
        <xdr:cNvCxnSpPr/>
      </xdr:nvCxnSpPr>
      <xdr:spPr>
        <a:xfrm flipV="1">
          <a:off x="13329920" y="5169958"/>
          <a:ext cx="1269" cy="1414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F1D63C30-6D2F-4D56-828C-4219F7A1011B}"/>
            </a:ext>
          </a:extLst>
        </xdr:cNvPr>
        <xdr:cNvSpPr txBox="1"/>
      </xdr:nvSpPr>
      <xdr:spPr>
        <a:xfrm>
          <a:off x="13382625" y="65887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DC382C06-C40F-4D48-B6D7-47CB7D198780}"/>
            </a:ext>
          </a:extLst>
        </xdr:cNvPr>
        <xdr:cNvCxnSpPr/>
      </xdr:nvCxnSpPr>
      <xdr:spPr>
        <a:xfrm>
          <a:off x="13261975" y="65848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27B473C5-6F33-4661-AAB2-D44DF4BC0945}"/>
            </a:ext>
          </a:extLst>
        </xdr:cNvPr>
        <xdr:cNvSpPr txBox="1"/>
      </xdr:nvSpPr>
      <xdr:spPr>
        <a:xfrm>
          <a:off x="1338262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3132B7E6-DE92-4DAD-AEB1-C1D3A17D612E}"/>
            </a:ext>
          </a:extLst>
        </xdr:cNvPr>
        <xdr:cNvCxnSpPr/>
      </xdr:nvCxnSpPr>
      <xdr:spPr>
        <a:xfrm>
          <a:off x="1326197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8E961B52-028F-4FE4-B359-4665892715B5}"/>
            </a:ext>
          </a:extLst>
        </xdr:cNvPr>
        <xdr:cNvSpPr txBox="1"/>
      </xdr:nvSpPr>
      <xdr:spPr>
        <a:xfrm>
          <a:off x="13382625" y="5623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A82EDD56-4941-4B32-915B-DCA1C7111FD3}"/>
            </a:ext>
          </a:extLst>
        </xdr:cNvPr>
        <xdr:cNvSpPr/>
      </xdr:nvSpPr>
      <xdr:spPr>
        <a:xfrm>
          <a:off x="13300075" y="57659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FD5A64C6-707A-4168-B5FF-9941BCDBA5DB}"/>
            </a:ext>
          </a:extLst>
        </xdr:cNvPr>
        <xdr:cNvSpPr/>
      </xdr:nvSpPr>
      <xdr:spPr>
        <a:xfrm>
          <a:off x="12646025" y="57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39A2DEBE-9220-43E0-81E6-513FB8060122}"/>
            </a:ext>
          </a:extLst>
        </xdr:cNvPr>
        <xdr:cNvSpPr/>
      </xdr:nvSpPr>
      <xdr:spPr>
        <a:xfrm>
          <a:off x="11960225" y="577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F77F34C8-70F2-41ED-BE62-E6C327705AC2}"/>
            </a:ext>
          </a:extLst>
        </xdr:cNvPr>
        <xdr:cNvSpPr/>
      </xdr:nvSpPr>
      <xdr:spPr>
        <a:xfrm>
          <a:off x="11274425" y="57069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ACA1FBBF-2F47-4946-9CA3-3A98BD1D3167}"/>
            </a:ext>
          </a:extLst>
        </xdr:cNvPr>
        <xdr:cNvSpPr/>
      </xdr:nvSpPr>
      <xdr:spPr>
        <a:xfrm>
          <a:off x="10588625" y="58825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51D7B44-0CAF-41B6-BD1C-53D1FB17244F}"/>
            </a:ext>
          </a:extLst>
        </xdr:cNvPr>
        <xdr:cNvSpPr txBox="1"/>
      </xdr:nvSpPr>
      <xdr:spPr>
        <a:xfrm>
          <a:off x="131730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0A29A0E-01F4-41D0-9439-71B858CF8FBA}"/>
            </a:ext>
          </a:extLst>
        </xdr:cNvPr>
        <xdr:cNvSpPr txBox="1"/>
      </xdr:nvSpPr>
      <xdr:spPr>
        <a:xfrm>
          <a:off x="125380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D9865DC-63DC-4BB7-9E8F-82F5AE058C7B}"/>
            </a:ext>
          </a:extLst>
        </xdr:cNvPr>
        <xdr:cNvSpPr txBox="1"/>
      </xdr:nvSpPr>
      <xdr:spPr>
        <a:xfrm>
          <a:off x="118522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3381C75-31FE-4EAC-9CF4-DC092525BE80}"/>
            </a:ext>
          </a:extLst>
        </xdr:cNvPr>
        <xdr:cNvSpPr txBox="1"/>
      </xdr:nvSpPr>
      <xdr:spPr>
        <a:xfrm>
          <a:off x="111664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941BA43-1843-4593-A6B7-72CB0BEDB5FC}"/>
            </a:ext>
          </a:extLst>
        </xdr:cNvPr>
        <xdr:cNvSpPr txBox="1"/>
      </xdr:nvSpPr>
      <xdr:spPr>
        <a:xfrm>
          <a:off x="104806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20087</xdr:rowOff>
    </xdr:from>
    <xdr:to>
      <xdr:col>76</xdr:col>
      <xdr:colOff>73025</xdr:colOff>
      <xdr:row>31</xdr:row>
      <xdr:rowOff>121687</xdr:rowOff>
    </xdr:to>
    <xdr:sp macro="" textlink="">
      <xdr:nvSpPr>
        <xdr:cNvPr id="143" name="楕円 142">
          <a:extLst>
            <a:ext uri="{FF2B5EF4-FFF2-40B4-BE49-F238E27FC236}">
              <a16:creationId xmlns:a16="http://schemas.microsoft.com/office/drawing/2014/main" id="{A4785CAA-2F3B-496B-B24E-DFD14FB223FF}"/>
            </a:ext>
          </a:extLst>
        </xdr:cNvPr>
        <xdr:cNvSpPr/>
      </xdr:nvSpPr>
      <xdr:spPr>
        <a:xfrm>
          <a:off x="13300075" y="59319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169964</xdr:rowOff>
    </xdr:from>
    <xdr:ext cx="469744" cy="259045"/>
    <xdr:sp macro="" textlink="">
      <xdr:nvSpPr>
        <xdr:cNvPr id="144" name="債務償還比率該当値テキスト">
          <a:extLst>
            <a:ext uri="{FF2B5EF4-FFF2-40B4-BE49-F238E27FC236}">
              <a16:creationId xmlns:a16="http://schemas.microsoft.com/office/drawing/2014/main" id="{658E4E75-C47D-4259-8FD9-0FE247EA2BF6}"/>
            </a:ext>
          </a:extLst>
        </xdr:cNvPr>
        <xdr:cNvSpPr txBox="1"/>
      </xdr:nvSpPr>
      <xdr:spPr>
        <a:xfrm>
          <a:off x="13382625" y="5910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38079</xdr:rowOff>
    </xdr:from>
    <xdr:to>
      <xdr:col>72</xdr:col>
      <xdr:colOff>123825</xdr:colOff>
      <xdr:row>31</xdr:row>
      <xdr:rowOff>139679</xdr:rowOff>
    </xdr:to>
    <xdr:sp macro="" textlink="">
      <xdr:nvSpPr>
        <xdr:cNvPr id="145" name="楕円 144">
          <a:extLst>
            <a:ext uri="{FF2B5EF4-FFF2-40B4-BE49-F238E27FC236}">
              <a16:creationId xmlns:a16="http://schemas.microsoft.com/office/drawing/2014/main" id="{BF569D25-AE06-4293-A3ED-0DAD6B15F6E1}"/>
            </a:ext>
          </a:extLst>
        </xdr:cNvPr>
        <xdr:cNvSpPr/>
      </xdr:nvSpPr>
      <xdr:spPr>
        <a:xfrm>
          <a:off x="12646025" y="594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70887</xdr:rowOff>
    </xdr:from>
    <xdr:to>
      <xdr:col>76</xdr:col>
      <xdr:colOff>22225</xdr:colOff>
      <xdr:row>31</xdr:row>
      <xdr:rowOff>88879</xdr:rowOff>
    </xdr:to>
    <xdr:cxnSp macro="">
      <xdr:nvCxnSpPr>
        <xdr:cNvPr id="146" name="直線コネクタ 145">
          <a:extLst>
            <a:ext uri="{FF2B5EF4-FFF2-40B4-BE49-F238E27FC236}">
              <a16:creationId xmlns:a16="http://schemas.microsoft.com/office/drawing/2014/main" id="{F46EBB1D-8378-400A-85D4-74ABB266FEF0}"/>
            </a:ext>
          </a:extLst>
        </xdr:cNvPr>
        <xdr:cNvCxnSpPr/>
      </xdr:nvCxnSpPr>
      <xdr:spPr>
        <a:xfrm flipV="1">
          <a:off x="12696825" y="5982737"/>
          <a:ext cx="635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82698</xdr:rowOff>
    </xdr:from>
    <xdr:to>
      <xdr:col>68</xdr:col>
      <xdr:colOff>123825</xdr:colOff>
      <xdr:row>32</xdr:row>
      <xdr:rowOff>12848</xdr:rowOff>
    </xdr:to>
    <xdr:sp macro="" textlink="">
      <xdr:nvSpPr>
        <xdr:cNvPr id="147" name="楕円 146">
          <a:extLst>
            <a:ext uri="{FF2B5EF4-FFF2-40B4-BE49-F238E27FC236}">
              <a16:creationId xmlns:a16="http://schemas.microsoft.com/office/drawing/2014/main" id="{FD20E9FD-8C9C-4CBD-8D2F-E0B2E58802AC}"/>
            </a:ext>
          </a:extLst>
        </xdr:cNvPr>
        <xdr:cNvSpPr/>
      </xdr:nvSpPr>
      <xdr:spPr>
        <a:xfrm>
          <a:off x="11960225" y="59945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88879</xdr:rowOff>
    </xdr:from>
    <xdr:to>
      <xdr:col>72</xdr:col>
      <xdr:colOff>73025</xdr:colOff>
      <xdr:row>31</xdr:row>
      <xdr:rowOff>133498</xdr:rowOff>
    </xdr:to>
    <xdr:cxnSp macro="">
      <xdr:nvCxnSpPr>
        <xdr:cNvPr id="148" name="直線コネクタ 147">
          <a:extLst>
            <a:ext uri="{FF2B5EF4-FFF2-40B4-BE49-F238E27FC236}">
              <a16:creationId xmlns:a16="http://schemas.microsoft.com/office/drawing/2014/main" id="{73C73953-2679-42BE-A860-FD8733BCAEC3}"/>
            </a:ext>
          </a:extLst>
        </xdr:cNvPr>
        <xdr:cNvCxnSpPr/>
      </xdr:nvCxnSpPr>
      <xdr:spPr>
        <a:xfrm flipV="1">
          <a:off x="12011025" y="6000729"/>
          <a:ext cx="685800" cy="44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82867</xdr:rowOff>
    </xdr:from>
    <xdr:to>
      <xdr:col>64</xdr:col>
      <xdr:colOff>123825</xdr:colOff>
      <xdr:row>31</xdr:row>
      <xdr:rowOff>13017</xdr:rowOff>
    </xdr:to>
    <xdr:sp macro="" textlink="">
      <xdr:nvSpPr>
        <xdr:cNvPr id="149" name="楕円 148">
          <a:extLst>
            <a:ext uri="{FF2B5EF4-FFF2-40B4-BE49-F238E27FC236}">
              <a16:creationId xmlns:a16="http://schemas.microsoft.com/office/drawing/2014/main" id="{ED8FE462-25F8-4EC9-AC66-233271E14186}"/>
            </a:ext>
          </a:extLst>
        </xdr:cNvPr>
        <xdr:cNvSpPr/>
      </xdr:nvSpPr>
      <xdr:spPr>
        <a:xfrm>
          <a:off x="11274425" y="58296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133667</xdr:rowOff>
    </xdr:from>
    <xdr:to>
      <xdr:col>68</xdr:col>
      <xdr:colOff>73025</xdr:colOff>
      <xdr:row>31</xdr:row>
      <xdr:rowOff>133498</xdr:rowOff>
    </xdr:to>
    <xdr:cxnSp macro="">
      <xdr:nvCxnSpPr>
        <xdr:cNvPr id="150" name="直線コネクタ 149">
          <a:extLst>
            <a:ext uri="{FF2B5EF4-FFF2-40B4-BE49-F238E27FC236}">
              <a16:creationId xmlns:a16="http://schemas.microsoft.com/office/drawing/2014/main" id="{B1E95665-8944-4961-AA6C-D9A39FBC39E7}"/>
            </a:ext>
          </a:extLst>
        </xdr:cNvPr>
        <xdr:cNvCxnSpPr/>
      </xdr:nvCxnSpPr>
      <xdr:spPr>
        <a:xfrm>
          <a:off x="11325225" y="5880417"/>
          <a:ext cx="685800" cy="16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79410</xdr:rowOff>
    </xdr:from>
    <xdr:to>
      <xdr:col>60</xdr:col>
      <xdr:colOff>123825</xdr:colOff>
      <xdr:row>33</xdr:row>
      <xdr:rowOff>9560</xdr:rowOff>
    </xdr:to>
    <xdr:sp macro="" textlink="">
      <xdr:nvSpPr>
        <xdr:cNvPr id="151" name="楕円 150">
          <a:extLst>
            <a:ext uri="{FF2B5EF4-FFF2-40B4-BE49-F238E27FC236}">
              <a16:creationId xmlns:a16="http://schemas.microsoft.com/office/drawing/2014/main" id="{FC961751-513B-4D39-9728-8525166AEE3B}"/>
            </a:ext>
          </a:extLst>
        </xdr:cNvPr>
        <xdr:cNvSpPr/>
      </xdr:nvSpPr>
      <xdr:spPr>
        <a:xfrm>
          <a:off x="10588625" y="6156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133667</xdr:rowOff>
    </xdr:from>
    <xdr:to>
      <xdr:col>64</xdr:col>
      <xdr:colOff>73025</xdr:colOff>
      <xdr:row>32</xdr:row>
      <xdr:rowOff>130210</xdr:rowOff>
    </xdr:to>
    <xdr:cxnSp macro="">
      <xdr:nvCxnSpPr>
        <xdr:cNvPr id="152" name="直線コネクタ 151">
          <a:extLst>
            <a:ext uri="{FF2B5EF4-FFF2-40B4-BE49-F238E27FC236}">
              <a16:creationId xmlns:a16="http://schemas.microsoft.com/office/drawing/2014/main" id="{803FCE9A-CED1-408C-B622-3B164C815B29}"/>
            </a:ext>
          </a:extLst>
        </xdr:cNvPr>
        <xdr:cNvCxnSpPr/>
      </xdr:nvCxnSpPr>
      <xdr:spPr>
        <a:xfrm flipV="1">
          <a:off x="10639425" y="5880417"/>
          <a:ext cx="685800" cy="32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796FC5F4-4460-4B86-A5A3-EDE3374E94C4}"/>
            </a:ext>
          </a:extLst>
        </xdr:cNvPr>
        <xdr:cNvSpPr txBox="1"/>
      </xdr:nvSpPr>
      <xdr:spPr>
        <a:xfrm>
          <a:off x="12468302" y="557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372269C4-8FF4-49D8-A4A1-0BAE5906A564}"/>
            </a:ext>
          </a:extLst>
        </xdr:cNvPr>
        <xdr:cNvSpPr txBox="1"/>
      </xdr:nvSpPr>
      <xdr:spPr>
        <a:xfrm>
          <a:off x="11795202" y="556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BC09B0E7-FA16-4F75-8B29-204D01C5F2F9}"/>
            </a:ext>
          </a:extLst>
        </xdr:cNvPr>
        <xdr:cNvSpPr txBox="1"/>
      </xdr:nvSpPr>
      <xdr:spPr>
        <a:xfrm>
          <a:off x="11109402" y="5488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5D7B35DE-F432-4B32-811A-BD4AFF920B6B}"/>
            </a:ext>
          </a:extLst>
        </xdr:cNvPr>
        <xdr:cNvSpPr txBox="1"/>
      </xdr:nvSpPr>
      <xdr:spPr>
        <a:xfrm>
          <a:off x="10423602" y="5664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130806</xdr:rowOff>
    </xdr:from>
    <xdr:ext cx="469744" cy="259045"/>
    <xdr:sp macro="" textlink="">
      <xdr:nvSpPr>
        <xdr:cNvPr id="157" name="n_1mainValue債務償還比率">
          <a:extLst>
            <a:ext uri="{FF2B5EF4-FFF2-40B4-BE49-F238E27FC236}">
              <a16:creationId xmlns:a16="http://schemas.microsoft.com/office/drawing/2014/main" id="{A2EEF240-79FB-4867-B28A-D50D64767A07}"/>
            </a:ext>
          </a:extLst>
        </xdr:cNvPr>
        <xdr:cNvSpPr txBox="1"/>
      </xdr:nvSpPr>
      <xdr:spPr>
        <a:xfrm>
          <a:off x="12468302" y="604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3975</xdr:rowOff>
    </xdr:from>
    <xdr:ext cx="469744" cy="259045"/>
    <xdr:sp macro="" textlink="">
      <xdr:nvSpPr>
        <xdr:cNvPr id="158" name="n_2mainValue債務償還比率">
          <a:extLst>
            <a:ext uri="{FF2B5EF4-FFF2-40B4-BE49-F238E27FC236}">
              <a16:creationId xmlns:a16="http://schemas.microsoft.com/office/drawing/2014/main" id="{AB802825-F611-4DAB-B05E-38D16A1A883B}"/>
            </a:ext>
          </a:extLst>
        </xdr:cNvPr>
        <xdr:cNvSpPr txBox="1"/>
      </xdr:nvSpPr>
      <xdr:spPr>
        <a:xfrm>
          <a:off x="11795202" y="6080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4144</xdr:rowOff>
    </xdr:from>
    <xdr:ext cx="469744" cy="259045"/>
    <xdr:sp macro="" textlink="">
      <xdr:nvSpPr>
        <xdr:cNvPr id="159" name="n_3mainValue債務償還比率">
          <a:extLst>
            <a:ext uri="{FF2B5EF4-FFF2-40B4-BE49-F238E27FC236}">
              <a16:creationId xmlns:a16="http://schemas.microsoft.com/office/drawing/2014/main" id="{DA5ABD94-5877-4487-8EE6-AD6DF4B800C5}"/>
            </a:ext>
          </a:extLst>
        </xdr:cNvPr>
        <xdr:cNvSpPr txBox="1"/>
      </xdr:nvSpPr>
      <xdr:spPr>
        <a:xfrm>
          <a:off x="11109402" y="5915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687</xdr:rowOff>
    </xdr:from>
    <xdr:ext cx="469744" cy="259045"/>
    <xdr:sp macro="" textlink="">
      <xdr:nvSpPr>
        <xdr:cNvPr id="160" name="n_4mainValue債務償還比率">
          <a:extLst>
            <a:ext uri="{FF2B5EF4-FFF2-40B4-BE49-F238E27FC236}">
              <a16:creationId xmlns:a16="http://schemas.microsoft.com/office/drawing/2014/main" id="{A7F701CE-ADBA-49F9-84C6-CA859D78BFB5}"/>
            </a:ext>
          </a:extLst>
        </xdr:cNvPr>
        <xdr:cNvSpPr txBox="1"/>
      </xdr:nvSpPr>
      <xdr:spPr>
        <a:xfrm>
          <a:off x="10423602" y="624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2905282-4FF6-4C69-9C26-8117284D26F8}"/>
            </a:ext>
          </a:extLst>
        </xdr:cNvPr>
        <xdr:cNvSpPr/>
      </xdr:nvSpPr>
      <xdr:spPr>
        <a:xfrm>
          <a:off x="115887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9790AFF-9812-454B-8E28-80D197D0C749}"/>
            </a:ext>
          </a:extLst>
        </xdr:cNvPr>
        <xdr:cNvSpPr/>
      </xdr:nvSpPr>
      <xdr:spPr>
        <a:xfrm>
          <a:off x="115887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E5941B3-1E81-4396-B922-70A309B98ED0}"/>
            </a:ext>
          </a:extLst>
        </xdr:cNvPr>
        <xdr:cNvSpPr txBox="1"/>
      </xdr:nvSpPr>
      <xdr:spPr>
        <a:xfrm>
          <a:off x="84137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72DF3A53-06AE-4E7B-AFF4-DD46C78D3280}"/>
            </a:ext>
          </a:extLst>
        </xdr:cNvPr>
        <xdr:cNvSpPr txBox="1"/>
      </xdr:nvSpPr>
      <xdr:spPr>
        <a:xfrm>
          <a:off x="630237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248172A6-3B77-478A-B357-850C53108754}"/>
            </a:ext>
          </a:extLst>
        </xdr:cNvPr>
        <xdr:cNvSpPr txBox="1"/>
      </xdr:nvSpPr>
      <xdr:spPr>
        <a:xfrm>
          <a:off x="84137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CCD0271-64BA-481D-8C60-585FD7572B79}"/>
            </a:ext>
          </a:extLst>
        </xdr:cNvPr>
        <xdr:cNvSpPr txBox="1"/>
      </xdr:nvSpPr>
      <xdr:spPr>
        <a:xfrm>
          <a:off x="630237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744A52-446F-4194-BF5D-53B1CC2F620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C8422D5-AB5C-4DF0-9CF3-3AB4EBD762F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44A0A0-36F2-4F54-8457-A048822A7921}"/>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C04C7B4-7BEC-49E4-9894-936C106D8A99}"/>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群馬県前橋市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EA1C08-B727-4DFC-A407-9E4A7B05CCC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C7C377-CD7C-4031-8E30-2695CE4CAF06}"/>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7F30FC-474D-4F50-957D-C42138934579}"/>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C19C53-5A68-49D2-A5A8-10FB4DCACF5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63DBC09-5898-4952-B6DB-C278D17CC824}"/>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1EEEDD-EB17-48BB-AA44-C36E766A509E}"/>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329,120
318,767
311.59
159,085,445
154,618,588
3,605,634
80,700,609
141,083,387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F4817B9-0D28-470F-B55C-3A2E78DAA67C}"/>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A733010-3FC7-4717-810A-FEC6443A7AA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453A808-7D6A-4FF1-BB97-47852873AA8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FF8695-D634-43FF-A1A4-3B76213A9612}"/>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F95C52-E34A-4778-B7F6-F8DBB2D0A5FC}"/>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45B9F43-6798-4252-9CF4-425DB064F61C}"/>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C442AF-5400-4EFD-B0FE-5834676728F7}"/>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B44F27-AFDA-4783-9029-A3356AB6B7F1}"/>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76BE6F-D929-412E-B600-9A95FE235217}"/>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BDDAB81-8E55-40AE-82B4-8FEA049894CF}"/>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6560B93-F2C1-4A5C-9BA1-DF4287370DF5}"/>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6E159FA-0BF5-431C-8210-84DD1B92E2DB}"/>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4BC888-F8A1-470A-A55C-DBCA0C2E28A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1DBC6D-02E2-4A4E-8221-3D67C907F997}"/>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63D1D97-2183-40D3-8C1E-02C529198D0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2C80CF-9EE6-456D-BA41-F0A9229494E9}"/>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15D3ED2-C1EF-4426-8553-2C975FA62B4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CD08418-A660-4A69-A95E-E497A323334F}"/>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BAC174-5530-4CAB-90D4-397945EE0A8C}"/>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3CE27A-8145-4F33-A018-A2357BB8AB6C}"/>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0F474A-BD7C-44E0-B1B2-84D8D1181F6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86E1BE-9DA7-4524-861C-38B5C31AB48C}"/>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2E3712-15A0-4E59-9DFE-3B911821BCCA}"/>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AC20FF-D349-4DB3-A9BD-A0FC2E3963C3}"/>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E1B6CB6-1426-480C-9376-295B5742F6EC}"/>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0F144F4-131C-41A7-84DA-04505A4499D9}"/>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C9C8EF-4052-4172-A14B-F0592F0A3E2E}"/>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D9F2FCD-F104-40D2-A121-1C5D41F80B3A}"/>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3EB3CCB-B4C0-4FB4-AAF4-CC5AEF58DACB}"/>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3D38F3D-9CFF-4453-B7A4-F9F3851CC477}"/>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B9180A-F0BC-4F39-AF13-DF685F4E3550}"/>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DF2B4C3-7939-4ADB-A90D-59F7A60005BC}"/>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C6064AF-9781-4334-938B-7A8287F39759}"/>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11F1163-17C0-42AF-A9EA-5978FA0DCFD3}"/>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19B759C-6D8A-4F4F-985C-832693084699}"/>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FB27756-2DFA-4247-A30E-35DFACA24B88}"/>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F9E6E03-90FB-4914-B00E-F470D057ED14}"/>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393AC4E-176E-46D5-ACB2-251009325F44}"/>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3B2ACD9-587A-459E-8107-485650F4612D}"/>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8AEDFF6-18B2-4EAE-812C-FEB7231BC207}"/>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3DC944C-F316-4CAD-88BC-A354D85FC009}"/>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ECC1686-0A2A-40DD-AAB1-B77AB7C3BC69}"/>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4DAC3AB-1AB1-43A0-B582-40B3B1B61DD7}"/>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8F9091A6-592E-43B7-80D3-8377D76FB170}"/>
            </a:ext>
          </a:extLst>
        </xdr:cNvPr>
        <xdr:cNvCxnSpPr/>
      </xdr:nvCxnSpPr>
      <xdr:spPr>
        <a:xfrm flipV="1">
          <a:off x="4177665" y="5601716"/>
          <a:ext cx="0" cy="1256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A7F52D0D-1348-4CB4-A79C-ACD21D99A276}"/>
            </a:ext>
          </a:extLst>
        </xdr:cNvPr>
        <xdr:cNvSpPr txBox="1"/>
      </xdr:nvSpPr>
      <xdr:spPr>
        <a:xfrm>
          <a:off x="4216400" y="686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32FF65B9-73BF-4C50-BF40-2A37A61EB47E}"/>
            </a:ext>
          </a:extLst>
        </xdr:cNvPr>
        <xdr:cNvCxnSpPr/>
      </xdr:nvCxnSpPr>
      <xdr:spPr>
        <a:xfrm>
          <a:off x="4108450" y="68585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C518694A-92A8-4006-BC88-00255D6663A0}"/>
            </a:ext>
          </a:extLst>
        </xdr:cNvPr>
        <xdr:cNvSpPr txBox="1"/>
      </xdr:nvSpPr>
      <xdr:spPr>
        <a:xfrm>
          <a:off x="4216400" y="538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F48169EC-DE9E-442A-A651-6E4CE2E2897D}"/>
            </a:ext>
          </a:extLst>
        </xdr:cNvPr>
        <xdr:cNvCxnSpPr/>
      </xdr:nvCxnSpPr>
      <xdr:spPr>
        <a:xfrm>
          <a:off x="4108450" y="56017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16C6299E-F365-4CF2-87A1-21B2D270ABC8}"/>
            </a:ext>
          </a:extLst>
        </xdr:cNvPr>
        <xdr:cNvSpPr txBox="1"/>
      </xdr:nvSpPr>
      <xdr:spPr>
        <a:xfrm>
          <a:off x="4216400" y="6062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A3C0C3E6-0A66-4943-9AD5-A52C33412399}"/>
            </a:ext>
          </a:extLst>
        </xdr:cNvPr>
        <xdr:cNvSpPr/>
      </xdr:nvSpPr>
      <xdr:spPr>
        <a:xfrm>
          <a:off x="4127500" y="62044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65721174-6D87-4469-9C4C-54E2E53A3101}"/>
            </a:ext>
          </a:extLst>
        </xdr:cNvPr>
        <xdr:cNvSpPr/>
      </xdr:nvSpPr>
      <xdr:spPr>
        <a:xfrm>
          <a:off x="3384550" y="61610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B901FB78-F334-43CD-A585-5CAA3E3E7165}"/>
            </a:ext>
          </a:extLst>
        </xdr:cNvPr>
        <xdr:cNvSpPr/>
      </xdr:nvSpPr>
      <xdr:spPr>
        <a:xfrm>
          <a:off x="257175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55EC56EE-331B-4B74-A110-29119C26DA56}"/>
            </a:ext>
          </a:extLst>
        </xdr:cNvPr>
        <xdr:cNvSpPr/>
      </xdr:nvSpPr>
      <xdr:spPr>
        <a:xfrm>
          <a:off x="1778000" y="61147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6A19C167-C661-4704-92D3-367C1836B4F2}"/>
            </a:ext>
          </a:extLst>
        </xdr:cNvPr>
        <xdr:cNvSpPr/>
      </xdr:nvSpPr>
      <xdr:spPr>
        <a:xfrm>
          <a:off x="984250" y="60827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38ED954-8AC7-4914-99C4-BE9269689565}"/>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D4FDE34-A1C3-4668-9B1B-747EA8020885}"/>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362A9EE-06B9-4B4C-8328-9DC4BF8A8221}"/>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764F596-4D91-4EF6-8890-EA17239308CD}"/>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A28D174-82A0-4E0F-B7AD-DC65FB6E3D9A}"/>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20828</xdr:rowOff>
    </xdr:from>
    <xdr:to>
      <xdr:col>24</xdr:col>
      <xdr:colOff>114300</xdr:colOff>
      <xdr:row>38</xdr:row>
      <xdr:rowOff>122428</xdr:rowOff>
    </xdr:to>
    <xdr:sp macro="" textlink="">
      <xdr:nvSpPr>
        <xdr:cNvPr id="71" name="楕円 70">
          <a:extLst>
            <a:ext uri="{FF2B5EF4-FFF2-40B4-BE49-F238E27FC236}">
              <a16:creationId xmlns:a16="http://schemas.microsoft.com/office/drawing/2014/main" id="{95FF6343-43FB-4126-B0F1-D147F8A03FC2}"/>
            </a:ext>
          </a:extLst>
        </xdr:cNvPr>
        <xdr:cNvSpPr/>
      </xdr:nvSpPr>
      <xdr:spPr>
        <a:xfrm>
          <a:off x="4127500" y="630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170705</xdr:rowOff>
    </xdr:from>
    <xdr:ext cx="405111" cy="259045"/>
    <xdr:sp macro="" textlink="">
      <xdr:nvSpPr>
        <xdr:cNvPr id="72" name="【道路】&#10;有形固定資産減価償却率該当値テキスト">
          <a:extLst>
            <a:ext uri="{FF2B5EF4-FFF2-40B4-BE49-F238E27FC236}">
              <a16:creationId xmlns:a16="http://schemas.microsoft.com/office/drawing/2014/main" id="{82607E2E-0691-44FE-9E12-144AF01739DF}"/>
            </a:ext>
          </a:extLst>
        </xdr:cNvPr>
        <xdr:cNvSpPr txBox="1"/>
      </xdr:nvSpPr>
      <xdr:spPr>
        <a:xfrm>
          <a:off x="4216400" y="627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160274</xdr:rowOff>
    </xdr:from>
    <xdr:to>
      <xdr:col>20</xdr:col>
      <xdr:colOff>38100</xdr:colOff>
      <xdr:row>38</xdr:row>
      <xdr:rowOff>90424</xdr:rowOff>
    </xdr:to>
    <xdr:sp macro="" textlink="">
      <xdr:nvSpPr>
        <xdr:cNvPr id="73" name="楕円 72">
          <a:extLst>
            <a:ext uri="{FF2B5EF4-FFF2-40B4-BE49-F238E27FC236}">
              <a16:creationId xmlns:a16="http://schemas.microsoft.com/office/drawing/2014/main" id="{F7CA00E3-4936-44C3-B6BA-B2518F4B5655}"/>
            </a:ext>
          </a:extLst>
        </xdr:cNvPr>
        <xdr:cNvSpPr/>
      </xdr:nvSpPr>
      <xdr:spPr>
        <a:xfrm>
          <a:off x="3384550" y="62753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39624</xdr:rowOff>
    </xdr:from>
    <xdr:to>
      <xdr:col>24</xdr:col>
      <xdr:colOff>63500</xdr:colOff>
      <xdr:row>38</xdr:row>
      <xdr:rowOff>71628</xdr:rowOff>
    </xdr:to>
    <xdr:cxnSp macro="">
      <xdr:nvCxnSpPr>
        <xdr:cNvPr id="74" name="直線コネクタ 73">
          <a:extLst>
            <a:ext uri="{FF2B5EF4-FFF2-40B4-BE49-F238E27FC236}">
              <a16:creationId xmlns:a16="http://schemas.microsoft.com/office/drawing/2014/main" id="{39D33B65-B2C3-4855-805A-D70BAAE3E2E3}"/>
            </a:ext>
          </a:extLst>
        </xdr:cNvPr>
        <xdr:cNvCxnSpPr/>
      </xdr:nvCxnSpPr>
      <xdr:spPr>
        <a:xfrm>
          <a:off x="3429000" y="6319774"/>
          <a:ext cx="7493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75" name="楕円 74">
          <a:extLst>
            <a:ext uri="{FF2B5EF4-FFF2-40B4-BE49-F238E27FC236}">
              <a16:creationId xmlns:a16="http://schemas.microsoft.com/office/drawing/2014/main" id="{F0417208-166B-49FB-8E28-FD831CDAA108}"/>
            </a:ext>
          </a:extLst>
        </xdr:cNvPr>
        <xdr:cNvSpPr/>
      </xdr:nvSpPr>
      <xdr:spPr>
        <a:xfrm>
          <a:off x="2571750" y="6243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xdr:rowOff>
    </xdr:from>
    <xdr:to>
      <xdr:col>19</xdr:col>
      <xdr:colOff>177800</xdr:colOff>
      <xdr:row>38</xdr:row>
      <xdr:rowOff>39624</xdr:rowOff>
    </xdr:to>
    <xdr:cxnSp macro="">
      <xdr:nvCxnSpPr>
        <xdr:cNvPr id="76" name="直線コネクタ 75">
          <a:extLst>
            <a:ext uri="{FF2B5EF4-FFF2-40B4-BE49-F238E27FC236}">
              <a16:creationId xmlns:a16="http://schemas.microsoft.com/office/drawing/2014/main" id="{8D5C9F22-948D-4E53-A313-A7EEF2F4B336}"/>
            </a:ext>
          </a:extLst>
        </xdr:cNvPr>
        <xdr:cNvCxnSpPr/>
      </xdr:nvCxnSpPr>
      <xdr:spPr>
        <a:xfrm>
          <a:off x="2622550" y="6287770"/>
          <a:ext cx="8064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93980</xdr:rowOff>
    </xdr:from>
    <xdr:to>
      <xdr:col>10</xdr:col>
      <xdr:colOff>165100</xdr:colOff>
      <xdr:row>38</xdr:row>
      <xdr:rowOff>24130</xdr:rowOff>
    </xdr:to>
    <xdr:sp macro="" textlink="">
      <xdr:nvSpPr>
        <xdr:cNvPr id="77" name="楕円 76">
          <a:extLst>
            <a:ext uri="{FF2B5EF4-FFF2-40B4-BE49-F238E27FC236}">
              <a16:creationId xmlns:a16="http://schemas.microsoft.com/office/drawing/2014/main" id="{07235B8E-FFDC-4D64-AE21-EF43A5A2CC29}"/>
            </a:ext>
          </a:extLst>
        </xdr:cNvPr>
        <xdr:cNvSpPr/>
      </xdr:nvSpPr>
      <xdr:spPr>
        <a:xfrm>
          <a:off x="1778000" y="6209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144780</xdr:rowOff>
    </xdr:from>
    <xdr:to>
      <xdr:col>15</xdr:col>
      <xdr:colOff>50800</xdr:colOff>
      <xdr:row>38</xdr:row>
      <xdr:rowOff>7620</xdr:rowOff>
    </xdr:to>
    <xdr:cxnSp macro="">
      <xdr:nvCxnSpPr>
        <xdr:cNvPr id="78" name="直線コネクタ 77">
          <a:extLst>
            <a:ext uri="{FF2B5EF4-FFF2-40B4-BE49-F238E27FC236}">
              <a16:creationId xmlns:a16="http://schemas.microsoft.com/office/drawing/2014/main" id="{0168BA9E-1DCC-4F86-95DF-2B8F70204F20}"/>
            </a:ext>
          </a:extLst>
        </xdr:cNvPr>
        <xdr:cNvCxnSpPr/>
      </xdr:nvCxnSpPr>
      <xdr:spPr>
        <a:xfrm>
          <a:off x="1828800" y="6259830"/>
          <a:ext cx="7937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59690</xdr:rowOff>
    </xdr:from>
    <xdr:to>
      <xdr:col>6</xdr:col>
      <xdr:colOff>38100</xdr:colOff>
      <xdr:row>37</xdr:row>
      <xdr:rowOff>161290</xdr:rowOff>
    </xdr:to>
    <xdr:sp macro="" textlink="">
      <xdr:nvSpPr>
        <xdr:cNvPr id="79" name="楕円 78">
          <a:extLst>
            <a:ext uri="{FF2B5EF4-FFF2-40B4-BE49-F238E27FC236}">
              <a16:creationId xmlns:a16="http://schemas.microsoft.com/office/drawing/2014/main" id="{D11853FB-912C-4F5A-9011-77FBD465CF2D}"/>
            </a:ext>
          </a:extLst>
        </xdr:cNvPr>
        <xdr:cNvSpPr/>
      </xdr:nvSpPr>
      <xdr:spPr>
        <a:xfrm>
          <a:off x="984250" y="6174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110490</xdr:rowOff>
    </xdr:from>
    <xdr:to>
      <xdr:col>10</xdr:col>
      <xdr:colOff>114300</xdr:colOff>
      <xdr:row>37</xdr:row>
      <xdr:rowOff>144780</xdr:rowOff>
    </xdr:to>
    <xdr:cxnSp macro="">
      <xdr:nvCxnSpPr>
        <xdr:cNvPr id="80" name="直線コネクタ 79">
          <a:extLst>
            <a:ext uri="{FF2B5EF4-FFF2-40B4-BE49-F238E27FC236}">
              <a16:creationId xmlns:a16="http://schemas.microsoft.com/office/drawing/2014/main" id="{923C61BC-1C88-4E3D-BF83-6F41BA9F7327}"/>
            </a:ext>
          </a:extLst>
        </xdr:cNvPr>
        <xdr:cNvCxnSpPr/>
      </xdr:nvCxnSpPr>
      <xdr:spPr>
        <a:xfrm>
          <a:off x="1028700" y="622554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2E723B1B-E7CC-48A3-8108-3695A492287B}"/>
            </a:ext>
          </a:extLst>
        </xdr:cNvPr>
        <xdr:cNvSpPr txBox="1"/>
      </xdr:nvSpPr>
      <xdr:spPr>
        <a:xfrm>
          <a:off x="3239144" y="594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419D7DFA-5E17-4D64-AD58-164DC1B92A0C}"/>
            </a:ext>
          </a:extLst>
        </xdr:cNvPr>
        <xdr:cNvSpPr txBox="1"/>
      </xdr:nvSpPr>
      <xdr:spPr>
        <a:xfrm>
          <a:off x="2439044" y="592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8C2145DD-24C4-45A2-83FC-09F53BAA1A5C}"/>
            </a:ext>
          </a:extLst>
        </xdr:cNvPr>
        <xdr:cNvSpPr txBox="1"/>
      </xdr:nvSpPr>
      <xdr:spPr>
        <a:xfrm>
          <a:off x="1645294" y="5896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0F09F975-D226-4F66-B931-AF173960DBE9}"/>
            </a:ext>
          </a:extLst>
        </xdr:cNvPr>
        <xdr:cNvSpPr txBox="1"/>
      </xdr:nvSpPr>
      <xdr:spPr>
        <a:xfrm>
          <a:off x="851544" y="5864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81551</xdr:rowOff>
    </xdr:from>
    <xdr:ext cx="405111" cy="259045"/>
    <xdr:sp macro="" textlink="">
      <xdr:nvSpPr>
        <xdr:cNvPr id="85" name="n_1mainValue【道路】&#10;有形固定資産減価償却率">
          <a:extLst>
            <a:ext uri="{FF2B5EF4-FFF2-40B4-BE49-F238E27FC236}">
              <a16:creationId xmlns:a16="http://schemas.microsoft.com/office/drawing/2014/main" id="{5E0CCB50-FEFC-4195-88D6-2895D21ED5A0}"/>
            </a:ext>
          </a:extLst>
        </xdr:cNvPr>
        <xdr:cNvSpPr txBox="1"/>
      </xdr:nvSpPr>
      <xdr:spPr>
        <a:xfrm>
          <a:off x="3239144" y="6361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49547</xdr:rowOff>
    </xdr:from>
    <xdr:ext cx="405111" cy="259045"/>
    <xdr:sp macro="" textlink="">
      <xdr:nvSpPr>
        <xdr:cNvPr id="86" name="n_2mainValue【道路】&#10;有形固定資産減価償却率">
          <a:extLst>
            <a:ext uri="{FF2B5EF4-FFF2-40B4-BE49-F238E27FC236}">
              <a16:creationId xmlns:a16="http://schemas.microsoft.com/office/drawing/2014/main" id="{5F040D75-0F8B-452A-8C16-54945E73FEEC}"/>
            </a:ext>
          </a:extLst>
        </xdr:cNvPr>
        <xdr:cNvSpPr txBox="1"/>
      </xdr:nvSpPr>
      <xdr:spPr>
        <a:xfrm>
          <a:off x="2439044" y="632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15257</xdr:rowOff>
    </xdr:from>
    <xdr:ext cx="405111" cy="259045"/>
    <xdr:sp macro="" textlink="">
      <xdr:nvSpPr>
        <xdr:cNvPr id="87" name="n_3mainValue【道路】&#10;有形固定資産減価償却率">
          <a:extLst>
            <a:ext uri="{FF2B5EF4-FFF2-40B4-BE49-F238E27FC236}">
              <a16:creationId xmlns:a16="http://schemas.microsoft.com/office/drawing/2014/main" id="{9DB86D0D-41AD-4E52-86E8-05F4965FD1F1}"/>
            </a:ext>
          </a:extLst>
        </xdr:cNvPr>
        <xdr:cNvSpPr txBox="1"/>
      </xdr:nvSpPr>
      <xdr:spPr>
        <a:xfrm>
          <a:off x="1645294" y="629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152417</xdr:rowOff>
    </xdr:from>
    <xdr:ext cx="405111" cy="259045"/>
    <xdr:sp macro="" textlink="">
      <xdr:nvSpPr>
        <xdr:cNvPr id="88" name="n_4mainValue【道路】&#10;有形固定資産減価償却率">
          <a:extLst>
            <a:ext uri="{FF2B5EF4-FFF2-40B4-BE49-F238E27FC236}">
              <a16:creationId xmlns:a16="http://schemas.microsoft.com/office/drawing/2014/main" id="{F7BAD01C-27BB-47BF-8834-D92CE54A011C}"/>
            </a:ext>
          </a:extLst>
        </xdr:cNvPr>
        <xdr:cNvSpPr txBox="1"/>
      </xdr:nvSpPr>
      <xdr:spPr>
        <a:xfrm>
          <a:off x="8515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2284180-F9F1-484B-921A-CFF08D8F1FA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38BA687-28A4-4740-BAD2-11C148C06B45}"/>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3578E66-771B-43F3-8A08-6B06D8C88321}"/>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DD5AC29-6A28-4D22-8173-19AAD755D5CF}"/>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36DEB93-8750-4B1D-8649-CAF292D4596D}"/>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4B53F3D-DCAA-4F6B-83CB-1198CA459420}"/>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1315C96-E190-44AA-81D2-45AB10286A19}"/>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3EECBBA-9A31-4584-A3A3-6A7B4E169EBC}"/>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73845D7-E577-4ADD-B1DA-8CD830C8442C}"/>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E710692-C77A-4CFB-9824-8BA9A7AFDB97}"/>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D777D35D-1BD8-4762-A970-D8CCC407B064}"/>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A1767AAD-7216-4F50-9422-FFD1CE6F9FAB}"/>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634B3A9F-5560-4DCC-B54F-5F0182434627}"/>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A6076DD3-D6C0-489D-BFF5-8F03F3AC9244}"/>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DD8A9D40-C6BB-40C5-A40C-C9B936F46522}"/>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EA962B6E-7B14-49A6-9890-AB5520A22B41}"/>
            </a:ext>
          </a:extLst>
        </xdr:cNvPr>
        <xdr:cNvSpPr txBox="1"/>
      </xdr:nvSpPr>
      <xdr:spPr>
        <a:xfrm>
          <a:off x="5482151" y="589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B2B6DBDC-A796-4B0B-A382-0BBCD402C8FB}"/>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BEFA8C5B-81B5-4224-8879-8B29DA057E0D}"/>
            </a:ext>
          </a:extLst>
        </xdr:cNvPr>
        <xdr:cNvSpPr txBox="1"/>
      </xdr:nvSpPr>
      <xdr:spPr>
        <a:xfrm>
          <a:off x="5482151" y="545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493AD053-85AB-4956-9879-D6C01C34CBDB}"/>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4021A752-BB0A-47DE-B00D-AB3A5EEB8714}"/>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385DF715-5168-4CE1-AD21-27B77B8AA1EF}"/>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614C1E60-D472-4ED0-B766-9F93C664A946}"/>
            </a:ext>
          </a:extLst>
        </xdr:cNvPr>
        <xdr:cNvCxnSpPr/>
      </xdr:nvCxnSpPr>
      <xdr:spPr>
        <a:xfrm flipV="1">
          <a:off x="9429115" y="5478181"/>
          <a:ext cx="0" cy="1368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76FD3873-3053-4CB8-943E-E43474C7F8B5}"/>
            </a:ext>
          </a:extLst>
        </xdr:cNvPr>
        <xdr:cNvSpPr txBox="1"/>
      </xdr:nvSpPr>
      <xdr:spPr>
        <a:xfrm>
          <a:off x="9467850" y="685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E8386B73-38EB-4895-AFAE-614550A4ABDA}"/>
            </a:ext>
          </a:extLst>
        </xdr:cNvPr>
        <xdr:cNvCxnSpPr/>
      </xdr:nvCxnSpPr>
      <xdr:spPr>
        <a:xfrm>
          <a:off x="9359900" y="6846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E7A72E6B-8D98-4FE6-992E-79760FF6DAEF}"/>
            </a:ext>
          </a:extLst>
        </xdr:cNvPr>
        <xdr:cNvSpPr txBox="1"/>
      </xdr:nvSpPr>
      <xdr:spPr>
        <a:xfrm>
          <a:off x="9467850" y="526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99B0DC12-2DC1-4558-A45A-6BB2156CDD74}"/>
            </a:ext>
          </a:extLst>
        </xdr:cNvPr>
        <xdr:cNvCxnSpPr/>
      </xdr:nvCxnSpPr>
      <xdr:spPr>
        <a:xfrm>
          <a:off x="9359900" y="54781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3399991A-9D30-4E81-A970-A62091D4933B}"/>
            </a:ext>
          </a:extLst>
        </xdr:cNvPr>
        <xdr:cNvSpPr txBox="1"/>
      </xdr:nvSpPr>
      <xdr:spPr>
        <a:xfrm>
          <a:off x="9467850" y="6304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5538A23B-9501-4F82-8781-0CB9F6370249}"/>
            </a:ext>
          </a:extLst>
        </xdr:cNvPr>
        <xdr:cNvSpPr/>
      </xdr:nvSpPr>
      <xdr:spPr>
        <a:xfrm>
          <a:off x="9398000" y="63260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EAE6E7D0-12F8-46FB-84BC-2C412508D3DB}"/>
            </a:ext>
          </a:extLst>
        </xdr:cNvPr>
        <xdr:cNvSpPr/>
      </xdr:nvSpPr>
      <xdr:spPr>
        <a:xfrm>
          <a:off x="8636000" y="633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BFABF07C-298B-484D-9421-1A940DB7CDA9}"/>
            </a:ext>
          </a:extLst>
        </xdr:cNvPr>
        <xdr:cNvSpPr/>
      </xdr:nvSpPr>
      <xdr:spPr>
        <a:xfrm>
          <a:off x="7842250" y="63457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E7FDB29C-6058-4322-B096-05ECE804B69B}"/>
            </a:ext>
          </a:extLst>
        </xdr:cNvPr>
        <xdr:cNvSpPr/>
      </xdr:nvSpPr>
      <xdr:spPr>
        <a:xfrm>
          <a:off x="7029450" y="6348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0A3F8B65-FCE7-4432-B378-0F7486F64A2C}"/>
            </a:ext>
          </a:extLst>
        </xdr:cNvPr>
        <xdr:cNvSpPr/>
      </xdr:nvSpPr>
      <xdr:spPr>
        <a:xfrm>
          <a:off x="6235700" y="63564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291D2D9-C8F3-41E0-8E6A-C4CE04273DAA}"/>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E4C0E11-DD61-4B75-A5D5-AD369220D330}"/>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5A1ACCA-F072-4956-A755-7A9D72587FA2}"/>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AA9B352-0546-45A6-B171-802008CFAA7B}"/>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BB0A77F-E3AE-48EF-8C40-27B042A9075F}"/>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8484</xdr:rowOff>
    </xdr:from>
    <xdr:to>
      <xdr:col>55</xdr:col>
      <xdr:colOff>50800</xdr:colOff>
      <xdr:row>35</xdr:row>
      <xdr:rowOff>110084</xdr:rowOff>
    </xdr:to>
    <xdr:sp macro="" textlink="">
      <xdr:nvSpPr>
        <xdr:cNvPr id="126" name="楕円 125">
          <a:extLst>
            <a:ext uri="{FF2B5EF4-FFF2-40B4-BE49-F238E27FC236}">
              <a16:creationId xmlns:a16="http://schemas.microsoft.com/office/drawing/2014/main" id="{FE7B48A7-9CD6-4240-82DD-1FEFFEF254EE}"/>
            </a:ext>
          </a:extLst>
        </xdr:cNvPr>
        <xdr:cNvSpPr/>
      </xdr:nvSpPr>
      <xdr:spPr>
        <a:xfrm>
          <a:off x="9398000" y="57933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31361</xdr:rowOff>
    </xdr:from>
    <xdr:ext cx="534377" cy="259045"/>
    <xdr:sp macro="" textlink="">
      <xdr:nvSpPr>
        <xdr:cNvPr id="127" name="【道路】&#10;一人当たり延長該当値テキスト">
          <a:extLst>
            <a:ext uri="{FF2B5EF4-FFF2-40B4-BE49-F238E27FC236}">
              <a16:creationId xmlns:a16="http://schemas.microsoft.com/office/drawing/2014/main" id="{DE61059C-4F4C-4C70-A90F-21AED0ADA30F}"/>
            </a:ext>
          </a:extLst>
        </xdr:cNvPr>
        <xdr:cNvSpPr txBox="1"/>
      </xdr:nvSpPr>
      <xdr:spPr>
        <a:xfrm>
          <a:off x="9467850" y="565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11044</xdr:rowOff>
    </xdr:from>
    <xdr:to>
      <xdr:col>50</xdr:col>
      <xdr:colOff>165100</xdr:colOff>
      <xdr:row>35</xdr:row>
      <xdr:rowOff>112644</xdr:rowOff>
    </xdr:to>
    <xdr:sp macro="" textlink="">
      <xdr:nvSpPr>
        <xdr:cNvPr id="128" name="楕円 127">
          <a:extLst>
            <a:ext uri="{FF2B5EF4-FFF2-40B4-BE49-F238E27FC236}">
              <a16:creationId xmlns:a16="http://schemas.microsoft.com/office/drawing/2014/main" id="{33E66998-263E-4FB6-AA2A-29735F2AD458}"/>
            </a:ext>
          </a:extLst>
        </xdr:cNvPr>
        <xdr:cNvSpPr/>
      </xdr:nvSpPr>
      <xdr:spPr>
        <a:xfrm>
          <a:off x="8636000" y="579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59284</xdr:rowOff>
    </xdr:from>
    <xdr:to>
      <xdr:col>55</xdr:col>
      <xdr:colOff>0</xdr:colOff>
      <xdr:row>35</xdr:row>
      <xdr:rowOff>61844</xdr:rowOff>
    </xdr:to>
    <xdr:cxnSp macro="">
      <xdr:nvCxnSpPr>
        <xdr:cNvPr id="129" name="直線コネクタ 128">
          <a:extLst>
            <a:ext uri="{FF2B5EF4-FFF2-40B4-BE49-F238E27FC236}">
              <a16:creationId xmlns:a16="http://schemas.microsoft.com/office/drawing/2014/main" id="{C3A27491-CF5B-4118-B82B-30AA5B36273A}"/>
            </a:ext>
          </a:extLst>
        </xdr:cNvPr>
        <xdr:cNvCxnSpPr/>
      </xdr:nvCxnSpPr>
      <xdr:spPr>
        <a:xfrm flipV="1">
          <a:off x="8686800" y="5844134"/>
          <a:ext cx="742950" cy="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17536</xdr:rowOff>
    </xdr:from>
    <xdr:to>
      <xdr:col>46</xdr:col>
      <xdr:colOff>38100</xdr:colOff>
      <xdr:row>35</xdr:row>
      <xdr:rowOff>119136</xdr:rowOff>
    </xdr:to>
    <xdr:sp macro="" textlink="">
      <xdr:nvSpPr>
        <xdr:cNvPr id="130" name="楕円 129">
          <a:extLst>
            <a:ext uri="{FF2B5EF4-FFF2-40B4-BE49-F238E27FC236}">
              <a16:creationId xmlns:a16="http://schemas.microsoft.com/office/drawing/2014/main" id="{9D06A751-6DC1-4BED-985E-9AE486731D14}"/>
            </a:ext>
          </a:extLst>
        </xdr:cNvPr>
        <xdr:cNvSpPr/>
      </xdr:nvSpPr>
      <xdr:spPr>
        <a:xfrm>
          <a:off x="7842250" y="58023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61844</xdr:rowOff>
    </xdr:from>
    <xdr:to>
      <xdr:col>50</xdr:col>
      <xdr:colOff>114300</xdr:colOff>
      <xdr:row>35</xdr:row>
      <xdr:rowOff>68336</xdr:rowOff>
    </xdr:to>
    <xdr:cxnSp macro="">
      <xdr:nvCxnSpPr>
        <xdr:cNvPr id="131" name="直線コネクタ 130">
          <a:extLst>
            <a:ext uri="{FF2B5EF4-FFF2-40B4-BE49-F238E27FC236}">
              <a16:creationId xmlns:a16="http://schemas.microsoft.com/office/drawing/2014/main" id="{67BF328E-A344-4EC8-A8D3-6138C3F1E566}"/>
            </a:ext>
          </a:extLst>
        </xdr:cNvPr>
        <xdr:cNvCxnSpPr/>
      </xdr:nvCxnSpPr>
      <xdr:spPr>
        <a:xfrm flipV="1">
          <a:off x="7886700" y="5846694"/>
          <a:ext cx="800100" cy="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23114</xdr:rowOff>
    </xdr:from>
    <xdr:to>
      <xdr:col>41</xdr:col>
      <xdr:colOff>101600</xdr:colOff>
      <xdr:row>35</xdr:row>
      <xdr:rowOff>124714</xdr:rowOff>
    </xdr:to>
    <xdr:sp macro="" textlink="">
      <xdr:nvSpPr>
        <xdr:cNvPr id="132" name="楕円 131">
          <a:extLst>
            <a:ext uri="{FF2B5EF4-FFF2-40B4-BE49-F238E27FC236}">
              <a16:creationId xmlns:a16="http://schemas.microsoft.com/office/drawing/2014/main" id="{8B7A153B-9F95-4D04-AD00-3576FFB6856C}"/>
            </a:ext>
          </a:extLst>
        </xdr:cNvPr>
        <xdr:cNvSpPr/>
      </xdr:nvSpPr>
      <xdr:spPr>
        <a:xfrm>
          <a:off x="7029450" y="580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68336</xdr:rowOff>
    </xdr:from>
    <xdr:to>
      <xdr:col>45</xdr:col>
      <xdr:colOff>177800</xdr:colOff>
      <xdr:row>35</xdr:row>
      <xdr:rowOff>73914</xdr:rowOff>
    </xdr:to>
    <xdr:cxnSp macro="">
      <xdr:nvCxnSpPr>
        <xdr:cNvPr id="133" name="直線コネクタ 132">
          <a:extLst>
            <a:ext uri="{FF2B5EF4-FFF2-40B4-BE49-F238E27FC236}">
              <a16:creationId xmlns:a16="http://schemas.microsoft.com/office/drawing/2014/main" id="{E7C1E217-7002-4AF7-95F5-A1C64FE100DD}"/>
            </a:ext>
          </a:extLst>
        </xdr:cNvPr>
        <xdr:cNvCxnSpPr/>
      </xdr:nvCxnSpPr>
      <xdr:spPr>
        <a:xfrm flipV="1">
          <a:off x="7080250" y="5853186"/>
          <a:ext cx="80645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28601</xdr:rowOff>
    </xdr:from>
    <xdr:to>
      <xdr:col>36</xdr:col>
      <xdr:colOff>165100</xdr:colOff>
      <xdr:row>35</xdr:row>
      <xdr:rowOff>130201</xdr:rowOff>
    </xdr:to>
    <xdr:sp macro="" textlink="">
      <xdr:nvSpPr>
        <xdr:cNvPr id="134" name="楕円 133">
          <a:extLst>
            <a:ext uri="{FF2B5EF4-FFF2-40B4-BE49-F238E27FC236}">
              <a16:creationId xmlns:a16="http://schemas.microsoft.com/office/drawing/2014/main" id="{1B47440D-928E-4C86-82D3-59A83B4702E8}"/>
            </a:ext>
          </a:extLst>
        </xdr:cNvPr>
        <xdr:cNvSpPr/>
      </xdr:nvSpPr>
      <xdr:spPr>
        <a:xfrm>
          <a:off x="6235700" y="581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73914</xdr:rowOff>
    </xdr:from>
    <xdr:to>
      <xdr:col>41</xdr:col>
      <xdr:colOff>50800</xdr:colOff>
      <xdr:row>35</xdr:row>
      <xdr:rowOff>79401</xdr:rowOff>
    </xdr:to>
    <xdr:cxnSp macro="">
      <xdr:nvCxnSpPr>
        <xdr:cNvPr id="135" name="直線コネクタ 134">
          <a:extLst>
            <a:ext uri="{FF2B5EF4-FFF2-40B4-BE49-F238E27FC236}">
              <a16:creationId xmlns:a16="http://schemas.microsoft.com/office/drawing/2014/main" id="{B0DB8B91-DF3E-47FC-8F74-443D49ED49CA}"/>
            </a:ext>
          </a:extLst>
        </xdr:cNvPr>
        <xdr:cNvCxnSpPr/>
      </xdr:nvCxnSpPr>
      <xdr:spPr>
        <a:xfrm flipV="1">
          <a:off x="6286500" y="5858764"/>
          <a:ext cx="79375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4E0597AC-0F7A-4BE7-9085-50A15CB7917D}"/>
            </a:ext>
          </a:extLst>
        </xdr:cNvPr>
        <xdr:cNvSpPr txBox="1"/>
      </xdr:nvSpPr>
      <xdr:spPr>
        <a:xfrm>
          <a:off x="8458277" y="6425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97C886DF-ABF1-4148-9594-245A537A2835}"/>
            </a:ext>
          </a:extLst>
        </xdr:cNvPr>
        <xdr:cNvSpPr txBox="1"/>
      </xdr:nvSpPr>
      <xdr:spPr>
        <a:xfrm>
          <a:off x="7677227" y="6438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443F75F2-AC2E-4BE2-86F8-E298446C6798}"/>
            </a:ext>
          </a:extLst>
        </xdr:cNvPr>
        <xdr:cNvSpPr txBox="1"/>
      </xdr:nvSpPr>
      <xdr:spPr>
        <a:xfrm>
          <a:off x="6864427" y="644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3AC5D5BF-2E5E-47F6-AD5B-9BC2DAC3186E}"/>
            </a:ext>
          </a:extLst>
        </xdr:cNvPr>
        <xdr:cNvSpPr txBox="1"/>
      </xdr:nvSpPr>
      <xdr:spPr>
        <a:xfrm>
          <a:off x="6070677" y="644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129171</xdr:rowOff>
    </xdr:from>
    <xdr:ext cx="534377" cy="259045"/>
    <xdr:sp macro="" textlink="">
      <xdr:nvSpPr>
        <xdr:cNvPr id="140" name="n_1mainValue【道路】&#10;一人当たり延長">
          <a:extLst>
            <a:ext uri="{FF2B5EF4-FFF2-40B4-BE49-F238E27FC236}">
              <a16:creationId xmlns:a16="http://schemas.microsoft.com/office/drawing/2014/main" id="{9FBE6C3D-DF6E-4D12-9319-C52EF11A8959}"/>
            </a:ext>
          </a:extLst>
        </xdr:cNvPr>
        <xdr:cNvSpPr txBox="1"/>
      </xdr:nvSpPr>
      <xdr:spPr>
        <a:xfrm>
          <a:off x="8425961" y="558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135663</xdr:rowOff>
    </xdr:from>
    <xdr:ext cx="534377" cy="259045"/>
    <xdr:sp macro="" textlink="">
      <xdr:nvSpPr>
        <xdr:cNvPr id="141" name="n_2mainValue【道路】&#10;一人当たり延長">
          <a:extLst>
            <a:ext uri="{FF2B5EF4-FFF2-40B4-BE49-F238E27FC236}">
              <a16:creationId xmlns:a16="http://schemas.microsoft.com/office/drawing/2014/main" id="{F84F2829-2448-49D3-A46F-A8CC9BF02710}"/>
            </a:ext>
          </a:extLst>
        </xdr:cNvPr>
        <xdr:cNvSpPr txBox="1"/>
      </xdr:nvSpPr>
      <xdr:spPr>
        <a:xfrm>
          <a:off x="7644911" y="559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141241</xdr:rowOff>
    </xdr:from>
    <xdr:ext cx="534377" cy="259045"/>
    <xdr:sp macro="" textlink="">
      <xdr:nvSpPr>
        <xdr:cNvPr id="142" name="n_3mainValue【道路】&#10;一人当たり延長">
          <a:extLst>
            <a:ext uri="{FF2B5EF4-FFF2-40B4-BE49-F238E27FC236}">
              <a16:creationId xmlns:a16="http://schemas.microsoft.com/office/drawing/2014/main" id="{06348F0A-30BD-4398-9B2D-71C87EBC5889}"/>
            </a:ext>
          </a:extLst>
        </xdr:cNvPr>
        <xdr:cNvSpPr txBox="1"/>
      </xdr:nvSpPr>
      <xdr:spPr>
        <a:xfrm>
          <a:off x="6851161" y="559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146728</xdr:rowOff>
    </xdr:from>
    <xdr:ext cx="534377" cy="259045"/>
    <xdr:sp macro="" textlink="">
      <xdr:nvSpPr>
        <xdr:cNvPr id="143" name="n_4mainValue【道路】&#10;一人当たり延長">
          <a:extLst>
            <a:ext uri="{FF2B5EF4-FFF2-40B4-BE49-F238E27FC236}">
              <a16:creationId xmlns:a16="http://schemas.microsoft.com/office/drawing/2014/main" id="{F66177A6-F595-418D-AADA-D9C250DBF4DB}"/>
            </a:ext>
          </a:extLst>
        </xdr:cNvPr>
        <xdr:cNvSpPr txBox="1"/>
      </xdr:nvSpPr>
      <xdr:spPr>
        <a:xfrm>
          <a:off x="6038361" y="5601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15E97E4B-BCB6-444F-8878-6C40D6E037E0}"/>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AF181381-A376-4366-A40B-BAFA7B81915C}"/>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2C80DBA8-7A78-49E6-A83A-504464DBDF80}"/>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C0825471-D11D-4D27-8D08-139E27C3883F}"/>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6A6C9473-9D6A-4AE2-911D-78AD64F7BB79}"/>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E3DF4F84-FB6F-4352-98C4-05C734A4B4D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20D093A9-1DCC-4DF4-9A17-DB3E92184685}"/>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2CDDB513-D7B5-4E22-9925-2C514DBF33DF}"/>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FA0BA9E3-7766-434F-B46C-AE523CF6468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3A6EB1D4-3421-468C-B37F-2EA8DAF7C061}"/>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52972EF3-7F99-4313-8A06-2E6421BE30E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697DBAF4-5ADE-4761-B847-CBFAFB733D33}"/>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2262C833-16D7-4248-8A38-7DAF8B595EEC}"/>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E22165A7-8016-45A2-8044-FAA6C4B05078}"/>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F4911190-4A27-45D5-9FF4-541646858328}"/>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254C2B5D-2178-4335-9C32-43D8244F7E8B}"/>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CB4F7864-B8D1-418B-8E0A-1EFCB76AFA30}"/>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244A2E78-D931-43BC-8A6F-15C7085C6E2A}"/>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467A98E5-8148-4AA3-810D-4C7B4324445F}"/>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91A956D1-083B-41BA-9EF0-9457A981BB94}"/>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FF96CF84-A026-4ED0-91B1-AC78911CBA43}"/>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1BDD9FF1-1DA0-4762-90C9-D9DAD9D4B894}"/>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03974B7D-D81B-49A3-B730-4E5E086FACAD}"/>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838093DB-577B-4B22-85F8-F2A1832C8642}"/>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93EC9DB2-CD25-4C4D-9D5B-A7AAD01D954F}"/>
            </a:ext>
          </a:extLst>
        </xdr:cNvPr>
        <xdr:cNvCxnSpPr/>
      </xdr:nvCxnSpPr>
      <xdr:spPr>
        <a:xfrm flipV="1">
          <a:off x="4177665" y="9176385"/>
          <a:ext cx="0" cy="127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97B5033B-6397-42B6-BDCB-1B0355815E6E}"/>
            </a:ext>
          </a:extLst>
        </xdr:cNvPr>
        <xdr:cNvSpPr txBox="1"/>
      </xdr:nvSpPr>
      <xdr:spPr>
        <a:xfrm>
          <a:off x="4216400" y="1045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F8DBD9A3-1E73-4DAD-B05B-F568550CA581}"/>
            </a:ext>
          </a:extLst>
        </xdr:cNvPr>
        <xdr:cNvCxnSpPr/>
      </xdr:nvCxnSpPr>
      <xdr:spPr>
        <a:xfrm>
          <a:off x="4108450" y="104533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F1F4B1F4-6A7E-44B9-B944-C89651E04EFB}"/>
            </a:ext>
          </a:extLst>
        </xdr:cNvPr>
        <xdr:cNvSpPr txBox="1"/>
      </xdr:nvSpPr>
      <xdr:spPr>
        <a:xfrm>
          <a:off x="4216400" y="895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B751F0BE-509F-45C6-B123-187D746FC321}"/>
            </a:ext>
          </a:extLst>
        </xdr:cNvPr>
        <xdr:cNvCxnSpPr/>
      </xdr:nvCxnSpPr>
      <xdr:spPr>
        <a:xfrm>
          <a:off x="4108450" y="9176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BDD24880-23D3-4490-8168-578BFA31050F}"/>
            </a:ext>
          </a:extLst>
        </xdr:cNvPr>
        <xdr:cNvSpPr txBox="1"/>
      </xdr:nvSpPr>
      <xdr:spPr>
        <a:xfrm>
          <a:off x="4216400" y="9808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859A0860-5BC0-425E-9D9F-939E8967E3A0}"/>
            </a:ext>
          </a:extLst>
        </xdr:cNvPr>
        <xdr:cNvSpPr/>
      </xdr:nvSpPr>
      <xdr:spPr>
        <a:xfrm>
          <a:off x="4127500" y="995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18EE6E79-109B-4C89-A3EC-239CFC0CBF39}"/>
            </a:ext>
          </a:extLst>
        </xdr:cNvPr>
        <xdr:cNvSpPr/>
      </xdr:nvSpPr>
      <xdr:spPr>
        <a:xfrm>
          <a:off x="3384550" y="99244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D85E0867-A88C-4948-AC6E-87231152CCF4}"/>
            </a:ext>
          </a:extLst>
        </xdr:cNvPr>
        <xdr:cNvSpPr/>
      </xdr:nvSpPr>
      <xdr:spPr>
        <a:xfrm>
          <a:off x="2571750" y="9909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1F4242F3-4256-4B91-BC5A-AF79DDC79688}"/>
            </a:ext>
          </a:extLst>
        </xdr:cNvPr>
        <xdr:cNvSpPr/>
      </xdr:nvSpPr>
      <xdr:spPr>
        <a:xfrm>
          <a:off x="1778000" y="98850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5C35F8F9-AD1A-4386-8D76-107F5A1A944E}"/>
            </a:ext>
          </a:extLst>
        </xdr:cNvPr>
        <xdr:cNvSpPr/>
      </xdr:nvSpPr>
      <xdr:spPr>
        <a:xfrm>
          <a:off x="984250" y="98736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BFB2C49B-4C0A-4EC9-B0C9-351AE2A1E533}"/>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18CE5BF-A09F-473E-B0D3-2912788B3847}"/>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BBE404F-800C-433C-B235-A3D3BB205DF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D9034B2-4EE6-45BF-94FF-A41A86300746}"/>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6439C79-4CAE-4E17-8E18-619CA3572EE5}"/>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99695</xdr:rowOff>
    </xdr:from>
    <xdr:to>
      <xdr:col>24</xdr:col>
      <xdr:colOff>114300</xdr:colOff>
      <xdr:row>61</xdr:row>
      <xdr:rowOff>29845</xdr:rowOff>
    </xdr:to>
    <xdr:sp macro="" textlink="">
      <xdr:nvSpPr>
        <xdr:cNvPr id="184" name="楕円 183">
          <a:extLst>
            <a:ext uri="{FF2B5EF4-FFF2-40B4-BE49-F238E27FC236}">
              <a16:creationId xmlns:a16="http://schemas.microsoft.com/office/drawing/2014/main" id="{37E283D5-4563-4090-89A6-0D058357CE65}"/>
            </a:ext>
          </a:extLst>
        </xdr:cNvPr>
        <xdr:cNvSpPr/>
      </xdr:nvSpPr>
      <xdr:spPr>
        <a:xfrm>
          <a:off x="4127500" y="100120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78122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47C60F11-66FE-4B5D-AFB8-0E15F015FA78}"/>
            </a:ext>
          </a:extLst>
        </xdr:cNvPr>
        <xdr:cNvSpPr txBox="1"/>
      </xdr:nvSpPr>
      <xdr:spPr>
        <a:xfrm>
          <a:off x="4216400"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69215</xdr:rowOff>
    </xdr:from>
    <xdr:to>
      <xdr:col>20</xdr:col>
      <xdr:colOff>38100</xdr:colOff>
      <xdr:row>60</xdr:row>
      <xdr:rowOff>170815</xdr:rowOff>
    </xdr:to>
    <xdr:sp macro="" textlink="">
      <xdr:nvSpPr>
        <xdr:cNvPr id="186" name="楕円 185">
          <a:extLst>
            <a:ext uri="{FF2B5EF4-FFF2-40B4-BE49-F238E27FC236}">
              <a16:creationId xmlns:a16="http://schemas.microsoft.com/office/drawing/2014/main" id="{F5C80A61-5501-4B3B-A07F-7385705E8180}"/>
            </a:ext>
          </a:extLst>
        </xdr:cNvPr>
        <xdr:cNvSpPr/>
      </xdr:nvSpPr>
      <xdr:spPr>
        <a:xfrm>
          <a:off x="3384550" y="9981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120015</xdr:rowOff>
    </xdr:from>
    <xdr:to>
      <xdr:col>24</xdr:col>
      <xdr:colOff>63500</xdr:colOff>
      <xdr:row>60</xdr:row>
      <xdr:rowOff>150495</xdr:rowOff>
    </xdr:to>
    <xdr:cxnSp macro="">
      <xdr:nvCxnSpPr>
        <xdr:cNvPr id="187" name="直線コネクタ 186">
          <a:extLst>
            <a:ext uri="{FF2B5EF4-FFF2-40B4-BE49-F238E27FC236}">
              <a16:creationId xmlns:a16="http://schemas.microsoft.com/office/drawing/2014/main" id="{BED80580-30A8-4A92-90CD-503C521BDD9A}"/>
            </a:ext>
          </a:extLst>
        </xdr:cNvPr>
        <xdr:cNvCxnSpPr/>
      </xdr:nvCxnSpPr>
      <xdr:spPr>
        <a:xfrm>
          <a:off x="3429000" y="10032365"/>
          <a:ext cx="7493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88" name="楕円 187">
          <a:extLst>
            <a:ext uri="{FF2B5EF4-FFF2-40B4-BE49-F238E27FC236}">
              <a16:creationId xmlns:a16="http://schemas.microsoft.com/office/drawing/2014/main" id="{B27214BC-91B2-4F97-956F-E27B8E9DFF9B}"/>
            </a:ext>
          </a:extLst>
        </xdr:cNvPr>
        <xdr:cNvSpPr/>
      </xdr:nvSpPr>
      <xdr:spPr>
        <a:xfrm>
          <a:off x="2571750" y="995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60</xdr:row>
      <xdr:rowOff>120015</xdr:rowOff>
    </xdr:to>
    <xdr:cxnSp macro="">
      <xdr:nvCxnSpPr>
        <xdr:cNvPr id="189" name="直線コネクタ 188">
          <a:extLst>
            <a:ext uri="{FF2B5EF4-FFF2-40B4-BE49-F238E27FC236}">
              <a16:creationId xmlns:a16="http://schemas.microsoft.com/office/drawing/2014/main" id="{428CC7F3-012C-4FDA-BA22-2D6A10CB3DA8}"/>
            </a:ext>
          </a:extLst>
        </xdr:cNvPr>
        <xdr:cNvCxnSpPr/>
      </xdr:nvCxnSpPr>
      <xdr:spPr>
        <a:xfrm>
          <a:off x="2622550" y="10003790"/>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90" name="楕円 189">
          <a:extLst>
            <a:ext uri="{FF2B5EF4-FFF2-40B4-BE49-F238E27FC236}">
              <a16:creationId xmlns:a16="http://schemas.microsoft.com/office/drawing/2014/main" id="{B28DFFE3-C435-4545-B401-D9614BB85AAC}"/>
            </a:ext>
          </a:extLst>
        </xdr:cNvPr>
        <xdr:cNvSpPr/>
      </xdr:nvSpPr>
      <xdr:spPr>
        <a:xfrm>
          <a:off x="17780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60960</xdr:rowOff>
    </xdr:from>
    <xdr:to>
      <xdr:col>15</xdr:col>
      <xdr:colOff>50800</xdr:colOff>
      <xdr:row>60</xdr:row>
      <xdr:rowOff>91440</xdr:rowOff>
    </xdr:to>
    <xdr:cxnSp macro="">
      <xdr:nvCxnSpPr>
        <xdr:cNvPr id="191" name="直線コネクタ 190">
          <a:extLst>
            <a:ext uri="{FF2B5EF4-FFF2-40B4-BE49-F238E27FC236}">
              <a16:creationId xmlns:a16="http://schemas.microsoft.com/office/drawing/2014/main" id="{AA4907C1-9D5A-4CA9-ACA4-E6030FAB27A4}"/>
            </a:ext>
          </a:extLst>
        </xdr:cNvPr>
        <xdr:cNvCxnSpPr/>
      </xdr:nvCxnSpPr>
      <xdr:spPr>
        <a:xfrm>
          <a:off x="1828800" y="9973310"/>
          <a:ext cx="7937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153035</xdr:rowOff>
    </xdr:from>
    <xdr:to>
      <xdr:col>6</xdr:col>
      <xdr:colOff>38100</xdr:colOff>
      <xdr:row>60</xdr:row>
      <xdr:rowOff>83185</xdr:rowOff>
    </xdr:to>
    <xdr:sp macro="" textlink="">
      <xdr:nvSpPr>
        <xdr:cNvPr id="192" name="楕円 191">
          <a:extLst>
            <a:ext uri="{FF2B5EF4-FFF2-40B4-BE49-F238E27FC236}">
              <a16:creationId xmlns:a16="http://schemas.microsoft.com/office/drawing/2014/main" id="{916B4553-5CAD-4490-B7E0-D07DBD2CC623}"/>
            </a:ext>
          </a:extLst>
        </xdr:cNvPr>
        <xdr:cNvSpPr/>
      </xdr:nvSpPr>
      <xdr:spPr>
        <a:xfrm>
          <a:off x="984250" y="99002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32385</xdr:rowOff>
    </xdr:from>
    <xdr:to>
      <xdr:col>10</xdr:col>
      <xdr:colOff>114300</xdr:colOff>
      <xdr:row>60</xdr:row>
      <xdr:rowOff>60960</xdr:rowOff>
    </xdr:to>
    <xdr:cxnSp macro="">
      <xdr:nvCxnSpPr>
        <xdr:cNvPr id="193" name="直線コネクタ 192">
          <a:extLst>
            <a:ext uri="{FF2B5EF4-FFF2-40B4-BE49-F238E27FC236}">
              <a16:creationId xmlns:a16="http://schemas.microsoft.com/office/drawing/2014/main" id="{0610F6F5-798D-4699-8B65-E5699BBA202F}"/>
            </a:ext>
          </a:extLst>
        </xdr:cNvPr>
        <xdr:cNvCxnSpPr/>
      </xdr:nvCxnSpPr>
      <xdr:spPr>
        <a:xfrm>
          <a:off x="1028700" y="994473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C0243781-F5FE-4506-AF6E-FB18D94C01E4}"/>
            </a:ext>
          </a:extLst>
        </xdr:cNvPr>
        <xdr:cNvSpPr txBox="1"/>
      </xdr:nvSpPr>
      <xdr:spPr>
        <a:xfrm>
          <a:off x="3239144"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94E79CB5-D287-4663-81F2-0FCE80DCBAD0}"/>
            </a:ext>
          </a:extLst>
        </xdr:cNvPr>
        <xdr:cNvSpPr txBox="1"/>
      </xdr:nvSpPr>
      <xdr:spPr>
        <a:xfrm>
          <a:off x="24390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0E9E4B4C-673E-4ABC-A8F2-B935C0C8425B}"/>
            </a:ext>
          </a:extLst>
        </xdr:cNvPr>
        <xdr:cNvSpPr txBox="1"/>
      </xdr:nvSpPr>
      <xdr:spPr>
        <a:xfrm>
          <a:off x="1645294"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D7614FC8-08DD-49AC-8378-61E7CD988568}"/>
            </a:ext>
          </a:extLst>
        </xdr:cNvPr>
        <xdr:cNvSpPr txBox="1"/>
      </xdr:nvSpPr>
      <xdr:spPr>
        <a:xfrm>
          <a:off x="8515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161942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22E787E9-A67E-4C45-849F-71E2F835E086}"/>
            </a:ext>
          </a:extLst>
        </xdr:cNvPr>
        <xdr:cNvSpPr txBox="1"/>
      </xdr:nvSpPr>
      <xdr:spPr>
        <a:xfrm>
          <a:off x="32391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133367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AF817662-1D66-4CEA-B390-70EF9447D758}"/>
            </a:ext>
          </a:extLst>
        </xdr:cNvPr>
        <xdr:cNvSpPr txBox="1"/>
      </xdr:nvSpPr>
      <xdr:spPr>
        <a:xfrm>
          <a:off x="24390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3A6476F0-F950-475B-BA4D-A55D261330EC}"/>
            </a:ext>
          </a:extLst>
        </xdr:cNvPr>
        <xdr:cNvSpPr txBox="1"/>
      </xdr:nvSpPr>
      <xdr:spPr>
        <a:xfrm>
          <a:off x="164529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74312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112C5A7B-F1AB-45BB-8051-2D696E949A67}"/>
            </a:ext>
          </a:extLst>
        </xdr:cNvPr>
        <xdr:cNvSpPr txBox="1"/>
      </xdr:nvSpPr>
      <xdr:spPr>
        <a:xfrm>
          <a:off x="8515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13648E6-F1E1-4901-B564-FFB4CFCA3F93}"/>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7351CA3B-B8BF-4315-AF7C-6E5EC7B9D6F4}"/>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5F7E6286-4F7C-486D-B777-A6F67DF96790}"/>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974698A0-B41D-4AA5-8C2E-FCCF4E01C3A1}"/>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99FB3731-D3C6-4DA2-9A3C-2C9D75E0EDED}"/>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846396BB-1B81-4664-862A-27A5F9D66E2A}"/>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B864B2D8-62BD-41C6-8F0C-710C6821EA5D}"/>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8524BCE1-E19C-497C-A71A-352C8EE182F8}"/>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433C23E6-4196-4C68-B532-F6C959B12273}"/>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2BE3B4AB-911F-46AE-8444-266D0D4FBBE9}"/>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376FD8BB-344F-444D-900F-CEBF579D538C}"/>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210912EA-C62E-4C08-8F3E-A43C2FBDFED1}"/>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A96F50FF-CD14-422C-9BBC-3A50AE3CA3CE}"/>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662AAECA-CD33-4B7D-A0CB-E2128BC8CECE}"/>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79E5B552-D6CD-43A0-9624-6CD95BA93D95}"/>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03BB6E83-2DB5-4CF0-9E10-6F9FAB012604}"/>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2C44AF3C-EAEA-4EB1-927C-C1186DF95BBB}"/>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D7906560-5AAD-48E3-A335-0A358777D9A0}"/>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4F14AFDE-0078-4F49-AAC3-E1305EB53046}"/>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7F8BBDEB-4894-4694-B9CA-33449D4AD779}"/>
            </a:ext>
          </a:extLst>
        </xdr:cNvPr>
        <xdr:cNvSpPr txBox="1"/>
      </xdr:nvSpPr>
      <xdr:spPr>
        <a:xfrm>
          <a:off x="5418031" y="9046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E3BFE36-8F0B-411C-B9E5-7A29B84BDE83}"/>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149C15ED-3F2C-4AE5-8EE0-C93B5CEE75A8}"/>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769A0D29-8BD7-4A92-A434-F5B0FE60BB58}"/>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7DF92F68-C014-4F31-8648-046C5DDE3B31}"/>
            </a:ext>
          </a:extLst>
        </xdr:cNvPr>
        <xdr:cNvCxnSpPr/>
      </xdr:nvCxnSpPr>
      <xdr:spPr>
        <a:xfrm flipV="1">
          <a:off x="9429115" y="9200731"/>
          <a:ext cx="0" cy="1443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E6B6F01-F1BD-4523-BF57-E2E86BA0CD30}"/>
            </a:ext>
          </a:extLst>
        </xdr:cNvPr>
        <xdr:cNvSpPr txBox="1"/>
      </xdr:nvSpPr>
      <xdr:spPr>
        <a:xfrm>
          <a:off x="9467850" y="1064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6DD1868D-409E-46BF-84CD-7CD65D2B73EE}"/>
            </a:ext>
          </a:extLst>
        </xdr:cNvPr>
        <xdr:cNvCxnSpPr/>
      </xdr:nvCxnSpPr>
      <xdr:spPr>
        <a:xfrm>
          <a:off x="9359900" y="106439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84E49D69-CC28-4BAC-8FB7-E1A7D21265BB}"/>
            </a:ext>
          </a:extLst>
        </xdr:cNvPr>
        <xdr:cNvSpPr txBox="1"/>
      </xdr:nvSpPr>
      <xdr:spPr>
        <a:xfrm>
          <a:off x="9467850" y="898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84BA383C-8631-4100-BADB-F897DA5CAB66}"/>
            </a:ext>
          </a:extLst>
        </xdr:cNvPr>
        <xdr:cNvCxnSpPr/>
      </xdr:nvCxnSpPr>
      <xdr:spPr>
        <a:xfrm>
          <a:off x="9359900" y="92007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B71B584B-98AF-418F-9B6B-B52D6A409469}"/>
            </a:ext>
          </a:extLst>
        </xdr:cNvPr>
        <xdr:cNvSpPr txBox="1"/>
      </xdr:nvSpPr>
      <xdr:spPr>
        <a:xfrm>
          <a:off x="9467850" y="10081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ACF833B3-C7BB-4EF5-845B-72B84F0C90AE}"/>
            </a:ext>
          </a:extLst>
        </xdr:cNvPr>
        <xdr:cNvSpPr/>
      </xdr:nvSpPr>
      <xdr:spPr>
        <a:xfrm>
          <a:off x="9398000" y="102303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7E6FF979-94C6-4D13-A9E6-257FB372BEBD}"/>
            </a:ext>
          </a:extLst>
        </xdr:cNvPr>
        <xdr:cNvSpPr/>
      </xdr:nvSpPr>
      <xdr:spPr>
        <a:xfrm>
          <a:off x="8636000" y="10237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66CA7CF2-5674-4326-98DA-B78D0D798D8B}"/>
            </a:ext>
          </a:extLst>
        </xdr:cNvPr>
        <xdr:cNvSpPr/>
      </xdr:nvSpPr>
      <xdr:spPr>
        <a:xfrm>
          <a:off x="7842250" y="102431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7AEF2F45-F91C-46D9-8B04-C99768E5F7DA}"/>
            </a:ext>
          </a:extLst>
        </xdr:cNvPr>
        <xdr:cNvSpPr/>
      </xdr:nvSpPr>
      <xdr:spPr>
        <a:xfrm>
          <a:off x="7029450" y="1024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830FA05E-7C45-4E01-983F-E3F72E5607E6}"/>
            </a:ext>
          </a:extLst>
        </xdr:cNvPr>
        <xdr:cNvSpPr/>
      </xdr:nvSpPr>
      <xdr:spPr>
        <a:xfrm>
          <a:off x="6235700" y="1024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96ED28E-D310-4624-A986-DF6156BF8BB7}"/>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DE462D6-6712-48EF-BC3C-0111FD857808}"/>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F5314E0-63EE-4AFB-88E4-3D179627190C}"/>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6589561-1386-428D-B556-B465177ECB5E}"/>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41B2C6A-4B7E-4F98-A2D1-24530B0D0E26}"/>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156510</xdr:rowOff>
    </xdr:from>
    <xdr:to>
      <xdr:col>55</xdr:col>
      <xdr:colOff>50800</xdr:colOff>
      <xdr:row>62</xdr:row>
      <xdr:rowOff>86660</xdr:rowOff>
    </xdr:to>
    <xdr:sp macro="" textlink="">
      <xdr:nvSpPr>
        <xdr:cNvPr id="241" name="楕円 240">
          <a:extLst>
            <a:ext uri="{FF2B5EF4-FFF2-40B4-BE49-F238E27FC236}">
              <a16:creationId xmlns:a16="http://schemas.microsoft.com/office/drawing/2014/main" id="{4FFAB6E4-A1C3-4F48-9B94-28F40301D02C}"/>
            </a:ext>
          </a:extLst>
        </xdr:cNvPr>
        <xdr:cNvSpPr/>
      </xdr:nvSpPr>
      <xdr:spPr>
        <a:xfrm>
          <a:off x="9398000" y="102339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134937</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A2F6D4DF-0FB4-4EC2-9A09-5DF0EE7CC42D}"/>
            </a:ext>
          </a:extLst>
        </xdr:cNvPr>
        <xdr:cNvSpPr txBox="1"/>
      </xdr:nvSpPr>
      <xdr:spPr>
        <a:xfrm>
          <a:off x="9467850" y="10212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157367</xdr:rowOff>
    </xdr:from>
    <xdr:to>
      <xdr:col>50</xdr:col>
      <xdr:colOff>165100</xdr:colOff>
      <xdr:row>62</xdr:row>
      <xdr:rowOff>87517</xdr:rowOff>
    </xdr:to>
    <xdr:sp macro="" textlink="">
      <xdr:nvSpPr>
        <xdr:cNvPr id="243" name="楕円 242">
          <a:extLst>
            <a:ext uri="{FF2B5EF4-FFF2-40B4-BE49-F238E27FC236}">
              <a16:creationId xmlns:a16="http://schemas.microsoft.com/office/drawing/2014/main" id="{203DCCD0-8FE6-49E7-9494-A85348DE7524}"/>
            </a:ext>
          </a:extLst>
        </xdr:cNvPr>
        <xdr:cNvSpPr/>
      </xdr:nvSpPr>
      <xdr:spPr>
        <a:xfrm>
          <a:off x="8636000" y="102348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35860</xdr:rowOff>
    </xdr:from>
    <xdr:to>
      <xdr:col>55</xdr:col>
      <xdr:colOff>0</xdr:colOff>
      <xdr:row>62</xdr:row>
      <xdr:rowOff>36717</xdr:rowOff>
    </xdr:to>
    <xdr:cxnSp macro="">
      <xdr:nvCxnSpPr>
        <xdr:cNvPr id="244" name="直線コネクタ 243">
          <a:extLst>
            <a:ext uri="{FF2B5EF4-FFF2-40B4-BE49-F238E27FC236}">
              <a16:creationId xmlns:a16="http://schemas.microsoft.com/office/drawing/2014/main" id="{DADD63B3-33EA-4B6D-A373-42DB98A3F4B3}"/>
            </a:ext>
          </a:extLst>
        </xdr:cNvPr>
        <xdr:cNvCxnSpPr/>
      </xdr:nvCxnSpPr>
      <xdr:spPr>
        <a:xfrm flipV="1">
          <a:off x="8686800" y="10278410"/>
          <a:ext cx="74295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159569</xdr:rowOff>
    </xdr:from>
    <xdr:to>
      <xdr:col>46</xdr:col>
      <xdr:colOff>38100</xdr:colOff>
      <xdr:row>62</xdr:row>
      <xdr:rowOff>89719</xdr:rowOff>
    </xdr:to>
    <xdr:sp macro="" textlink="">
      <xdr:nvSpPr>
        <xdr:cNvPr id="245" name="楕円 244">
          <a:extLst>
            <a:ext uri="{FF2B5EF4-FFF2-40B4-BE49-F238E27FC236}">
              <a16:creationId xmlns:a16="http://schemas.microsoft.com/office/drawing/2014/main" id="{51939571-79C8-4669-8A48-49F7A33C25CC}"/>
            </a:ext>
          </a:extLst>
        </xdr:cNvPr>
        <xdr:cNvSpPr/>
      </xdr:nvSpPr>
      <xdr:spPr>
        <a:xfrm>
          <a:off x="7842250" y="102370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36717</xdr:rowOff>
    </xdr:from>
    <xdr:to>
      <xdr:col>50</xdr:col>
      <xdr:colOff>114300</xdr:colOff>
      <xdr:row>62</xdr:row>
      <xdr:rowOff>38919</xdr:rowOff>
    </xdr:to>
    <xdr:cxnSp macro="">
      <xdr:nvCxnSpPr>
        <xdr:cNvPr id="246" name="直線コネクタ 245">
          <a:extLst>
            <a:ext uri="{FF2B5EF4-FFF2-40B4-BE49-F238E27FC236}">
              <a16:creationId xmlns:a16="http://schemas.microsoft.com/office/drawing/2014/main" id="{052BDB04-752C-4C94-9A03-2086D14AB458}"/>
            </a:ext>
          </a:extLst>
        </xdr:cNvPr>
        <xdr:cNvCxnSpPr/>
      </xdr:nvCxnSpPr>
      <xdr:spPr>
        <a:xfrm flipV="1">
          <a:off x="7886700" y="10279267"/>
          <a:ext cx="8001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161272</xdr:rowOff>
    </xdr:from>
    <xdr:to>
      <xdr:col>41</xdr:col>
      <xdr:colOff>101600</xdr:colOff>
      <xdr:row>62</xdr:row>
      <xdr:rowOff>91422</xdr:rowOff>
    </xdr:to>
    <xdr:sp macro="" textlink="">
      <xdr:nvSpPr>
        <xdr:cNvPr id="247" name="楕円 246">
          <a:extLst>
            <a:ext uri="{FF2B5EF4-FFF2-40B4-BE49-F238E27FC236}">
              <a16:creationId xmlns:a16="http://schemas.microsoft.com/office/drawing/2014/main" id="{375D71F5-158D-4B3B-8ABD-D05501C6F190}"/>
            </a:ext>
          </a:extLst>
        </xdr:cNvPr>
        <xdr:cNvSpPr/>
      </xdr:nvSpPr>
      <xdr:spPr>
        <a:xfrm>
          <a:off x="7029450" y="102387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38919</xdr:rowOff>
    </xdr:from>
    <xdr:to>
      <xdr:col>45</xdr:col>
      <xdr:colOff>177800</xdr:colOff>
      <xdr:row>62</xdr:row>
      <xdr:rowOff>40622</xdr:rowOff>
    </xdr:to>
    <xdr:cxnSp macro="">
      <xdr:nvCxnSpPr>
        <xdr:cNvPr id="248" name="直線コネクタ 247">
          <a:extLst>
            <a:ext uri="{FF2B5EF4-FFF2-40B4-BE49-F238E27FC236}">
              <a16:creationId xmlns:a16="http://schemas.microsoft.com/office/drawing/2014/main" id="{1D812935-FE17-4FF9-9445-176B3CE06D9F}"/>
            </a:ext>
          </a:extLst>
        </xdr:cNvPr>
        <xdr:cNvCxnSpPr/>
      </xdr:nvCxnSpPr>
      <xdr:spPr>
        <a:xfrm flipV="1">
          <a:off x="7080250" y="10281469"/>
          <a:ext cx="806450" cy="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163295</xdr:rowOff>
    </xdr:from>
    <xdr:to>
      <xdr:col>36</xdr:col>
      <xdr:colOff>165100</xdr:colOff>
      <xdr:row>62</xdr:row>
      <xdr:rowOff>93445</xdr:rowOff>
    </xdr:to>
    <xdr:sp macro="" textlink="">
      <xdr:nvSpPr>
        <xdr:cNvPr id="249" name="楕円 248">
          <a:extLst>
            <a:ext uri="{FF2B5EF4-FFF2-40B4-BE49-F238E27FC236}">
              <a16:creationId xmlns:a16="http://schemas.microsoft.com/office/drawing/2014/main" id="{FF5BAFEA-07C7-4701-92DB-0421F3649EE8}"/>
            </a:ext>
          </a:extLst>
        </xdr:cNvPr>
        <xdr:cNvSpPr/>
      </xdr:nvSpPr>
      <xdr:spPr>
        <a:xfrm>
          <a:off x="6235700" y="10240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40622</xdr:rowOff>
    </xdr:from>
    <xdr:to>
      <xdr:col>41</xdr:col>
      <xdr:colOff>50800</xdr:colOff>
      <xdr:row>62</xdr:row>
      <xdr:rowOff>42645</xdr:rowOff>
    </xdr:to>
    <xdr:cxnSp macro="">
      <xdr:nvCxnSpPr>
        <xdr:cNvPr id="250" name="直線コネクタ 249">
          <a:extLst>
            <a:ext uri="{FF2B5EF4-FFF2-40B4-BE49-F238E27FC236}">
              <a16:creationId xmlns:a16="http://schemas.microsoft.com/office/drawing/2014/main" id="{61B02BE9-FE4E-451F-9951-B4221226DA2C}"/>
            </a:ext>
          </a:extLst>
        </xdr:cNvPr>
        <xdr:cNvCxnSpPr/>
      </xdr:nvCxnSpPr>
      <xdr:spPr>
        <a:xfrm flipV="1">
          <a:off x="6286500" y="10283172"/>
          <a:ext cx="793750" cy="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FA9AA8E2-4824-4BB0-8ED5-91DB4937CD7D}"/>
            </a:ext>
          </a:extLst>
        </xdr:cNvPr>
        <xdr:cNvSpPr txBox="1"/>
      </xdr:nvSpPr>
      <xdr:spPr>
        <a:xfrm>
          <a:off x="8425961" y="1032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55860E71-5948-4A8E-AA5B-5E46616AC480}"/>
            </a:ext>
          </a:extLst>
        </xdr:cNvPr>
        <xdr:cNvSpPr txBox="1"/>
      </xdr:nvSpPr>
      <xdr:spPr>
        <a:xfrm>
          <a:off x="7644911" y="1032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390D522A-200C-41B2-B3CB-F6449B46EF51}"/>
            </a:ext>
          </a:extLst>
        </xdr:cNvPr>
        <xdr:cNvSpPr txBox="1"/>
      </xdr:nvSpPr>
      <xdr:spPr>
        <a:xfrm>
          <a:off x="6851161" y="1033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48D35CD6-4E47-4B9C-88A6-D12AA722A840}"/>
            </a:ext>
          </a:extLst>
        </xdr:cNvPr>
        <xdr:cNvSpPr txBox="1"/>
      </xdr:nvSpPr>
      <xdr:spPr>
        <a:xfrm>
          <a:off x="6038361" y="1034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104044</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3389F323-759B-4D97-9DEB-D7A53A93181E}"/>
            </a:ext>
          </a:extLst>
        </xdr:cNvPr>
        <xdr:cNvSpPr txBox="1"/>
      </xdr:nvSpPr>
      <xdr:spPr>
        <a:xfrm>
          <a:off x="8399995" y="1001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106246</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1B18543A-36EE-4C07-B842-18100CE47BFE}"/>
            </a:ext>
          </a:extLst>
        </xdr:cNvPr>
        <xdr:cNvSpPr txBox="1"/>
      </xdr:nvSpPr>
      <xdr:spPr>
        <a:xfrm>
          <a:off x="7644911" y="100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107949</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692E0580-3C35-4B02-A737-632B985E54A9}"/>
            </a:ext>
          </a:extLst>
        </xdr:cNvPr>
        <xdr:cNvSpPr txBox="1"/>
      </xdr:nvSpPr>
      <xdr:spPr>
        <a:xfrm>
          <a:off x="6851161" y="1002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109972</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F8D39E87-582C-412F-B95C-4D876B56C382}"/>
            </a:ext>
          </a:extLst>
        </xdr:cNvPr>
        <xdr:cNvSpPr txBox="1"/>
      </xdr:nvSpPr>
      <xdr:spPr>
        <a:xfrm>
          <a:off x="6038361" y="1002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CF62765D-FB32-4AD1-98E4-245008D7B47C}"/>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C6E66D10-02C8-41BF-93C9-3261D9A70F74}"/>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99DCE697-E83C-450F-A2BD-DC7F28CC342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AEA13A17-B09D-4A22-88FF-0469D143587B}"/>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84DB6742-74C1-430B-9747-7FBB316329C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726D4546-B119-45CE-8ECA-C0B196495620}"/>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6E9A71D-B818-4612-875F-BC40A3C78653}"/>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9453F86D-08C3-49D7-855E-23E5AA87F1BE}"/>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2979F56B-CDEB-45E0-8595-0D4064206473}"/>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C9FF2C5-3054-4BFE-B223-10A02258B7F0}"/>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1F31737-CA0A-4EFD-AA35-F384902E320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DEC2A0F4-2490-4D97-9C0D-9A5DE0E374CC}"/>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B0A45F85-6B07-40D0-9FC3-6AD894D9742D}"/>
            </a:ext>
          </a:extLst>
        </xdr:cNvPr>
        <xdr:cNvSpPr txBox="1"/>
      </xdr:nvSpPr>
      <xdr:spPr>
        <a:xfrm>
          <a:off x="339891" y="142314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471BD1E8-4611-41B4-A62B-D7E0283D062B}"/>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6DBF7C7C-468E-455C-9B0B-CB1AD2D0206D}"/>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E5982FB6-DE62-47F1-91B5-9B4E1F2AC6DE}"/>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B4F4F3E6-9A08-482C-8E16-BF45954D1281}"/>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E3EAED55-56F8-4679-8BF0-3E0C4E2185D2}"/>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4FEA87CB-FC56-4063-9F27-68F4C78D29E6}"/>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B4D0B007-8D20-4C36-A48B-A301235F9C58}"/>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9DD7E1EB-C739-4E09-9BDD-8C56E67BDECF}"/>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AD812BE7-E370-442E-87E8-EBAA03534B97}"/>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DB77C107-D036-4391-B201-A789A255910C}"/>
            </a:ext>
          </a:extLst>
        </xdr:cNvPr>
        <xdr:cNvSpPr txBox="1"/>
      </xdr:nvSpPr>
      <xdr:spPr>
        <a:xfrm>
          <a:off x="339891" y="126620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3CE1865-4214-45A5-B7D7-5CBDF3F250F2}"/>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E636CA7F-EEBA-403B-AD73-5F0E1365AE73}"/>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A1B3CD46-B93E-4F2F-90D9-BD3B9288D944}"/>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B97E0FF2-C168-441C-84E1-A21D2CAB1CA2}"/>
            </a:ext>
          </a:extLst>
        </xdr:cNvPr>
        <xdr:cNvCxnSpPr/>
      </xdr:nvCxnSpPr>
      <xdr:spPr>
        <a:xfrm flipV="1">
          <a:off x="4177665" y="12905921"/>
          <a:ext cx="0" cy="1291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AD4FCAD1-20AC-43D3-AE8D-AE55834D71D9}"/>
            </a:ext>
          </a:extLst>
        </xdr:cNvPr>
        <xdr:cNvSpPr txBox="1"/>
      </xdr:nvSpPr>
      <xdr:spPr>
        <a:xfrm>
          <a:off x="4216400" y="1420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4283B009-A610-416D-B971-02586E56DF6A}"/>
            </a:ext>
          </a:extLst>
        </xdr:cNvPr>
        <xdr:cNvCxnSpPr/>
      </xdr:nvCxnSpPr>
      <xdr:spPr>
        <a:xfrm>
          <a:off x="4108450" y="141971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D18CA400-398E-4C27-BB42-498262B9D206}"/>
            </a:ext>
          </a:extLst>
        </xdr:cNvPr>
        <xdr:cNvSpPr txBox="1"/>
      </xdr:nvSpPr>
      <xdr:spPr>
        <a:xfrm>
          <a:off x="4216400" y="12693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13857D66-FEB0-49A2-957D-22097929D473}"/>
            </a:ext>
          </a:extLst>
        </xdr:cNvPr>
        <xdr:cNvCxnSpPr/>
      </xdr:nvCxnSpPr>
      <xdr:spPr>
        <a:xfrm>
          <a:off x="4108450" y="129059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B5BC815E-598A-4C51-9F88-24671E2E4301}"/>
            </a:ext>
          </a:extLst>
        </xdr:cNvPr>
        <xdr:cNvSpPr txBox="1"/>
      </xdr:nvSpPr>
      <xdr:spPr>
        <a:xfrm>
          <a:off x="4216400" y="13556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3C17A7C1-948F-4E77-AF13-1387E90854A5}"/>
            </a:ext>
          </a:extLst>
        </xdr:cNvPr>
        <xdr:cNvSpPr/>
      </xdr:nvSpPr>
      <xdr:spPr>
        <a:xfrm>
          <a:off x="4127500" y="13704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E8B378FF-EECD-4412-B290-6060568D02FE}"/>
            </a:ext>
          </a:extLst>
        </xdr:cNvPr>
        <xdr:cNvSpPr/>
      </xdr:nvSpPr>
      <xdr:spPr>
        <a:xfrm>
          <a:off x="3384550" y="136559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20E2636E-8008-49DF-AB2A-23A8DD063FA7}"/>
            </a:ext>
          </a:extLst>
        </xdr:cNvPr>
        <xdr:cNvSpPr/>
      </xdr:nvSpPr>
      <xdr:spPr>
        <a:xfrm>
          <a:off x="2571750" y="13620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636FC7F4-8B4A-4220-8D71-CB6BEA5F3635}"/>
            </a:ext>
          </a:extLst>
        </xdr:cNvPr>
        <xdr:cNvSpPr/>
      </xdr:nvSpPr>
      <xdr:spPr>
        <a:xfrm>
          <a:off x="1778000" y="1358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6FB9AE80-030D-4EDE-A82B-ED03EEF3EE95}"/>
            </a:ext>
          </a:extLst>
        </xdr:cNvPr>
        <xdr:cNvSpPr/>
      </xdr:nvSpPr>
      <xdr:spPr>
        <a:xfrm>
          <a:off x="984250" y="135514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F926A11-FDE2-49A5-8164-B47A6D034913}"/>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2CA6D05-B79E-429A-9A6D-4555F1E633FB}"/>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0812E8F-2F9E-45F5-9DE5-0ED0CB1C31FA}"/>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30CFFDA-1382-4F9B-952E-0BE538D6BB5A}"/>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11A4665-44D2-44C5-B305-D9324C98716F}"/>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15058</xdr:rowOff>
    </xdr:from>
    <xdr:to>
      <xdr:col>24</xdr:col>
      <xdr:colOff>114300</xdr:colOff>
      <xdr:row>85</xdr:row>
      <xdr:rowOff>116658</xdr:rowOff>
    </xdr:to>
    <xdr:sp macro="" textlink="">
      <xdr:nvSpPr>
        <xdr:cNvPr id="301" name="楕円 300">
          <a:extLst>
            <a:ext uri="{FF2B5EF4-FFF2-40B4-BE49-F238E27FC236}">
              <a16:creationId xmlns:a16="http://schemas.microsoft.com/office/drawing/2014/main" id="{1BA40CFE-BAC4-4C46-B494-4D5B02CD3717}"/>
            </a:ext>
          </a:extLst>
        </xdr:cNvPr>
        <xdr:cNvSpPr/>
      </xdr:nvSpPr>
      <xdr:spPr>
        <a:xfrm>
          <a:off x="4127500" y="1405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101435</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8826659B-456A-4035-8710-B1CAB59B0F3F}"/>
            </a:ext>
          </a:extLst>
        </xdr:cNvPr>
        <xdr:cNvSpPr txBox="1"/>
      </xdr:nvSpPr>
      <xdr:spPr>
        <a:xfrm>
          <a:off x="4216400"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127726</xdr:rowOff>
    </xdr:from>
    <xdr:to>
      <xdr:col>20</xdr:col>
      <xdr:colOff>38100</xdr:colOff>
      <xdr:row>85</xdr:row>
      <xdr:rowOff>57876</xdr:rowOff>
    </xdr:to>
    <xdr:sp macro="" textlink="">
      <xdr:nvSpPr>
        <xdr:cNvPr id="303" name="楕円 302">
          <a:extLst>
            <a:ext uri="{FF2B5EF4-FFF2-40B4-BE49-F238E27FC236}">
              <a16:creationId xmlns:a16="http://schemas.microsoft.com/office/drawing/2014/main" id="{E85EA031-61EC-4111-8804-9925842246F4}"/>
            </a:ext>
          </a:extLst>
        </xdr:cNvPr>
        <xdr:cNvSpPr/>
      </xdr:nvSpPr>
      <xdr:spPr>
        <a:xfrm>
          <a:off x="3384550" y="140024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7076</xdr:rowOff>
    </xdr:from>
    <xdr:to>
      <xdr:col>24</xdr:col>
      <xdr:colOff>63500</xdr:colOff>
      <xdr:row>85</xdr:row>
      <xdr:rowOff>65858</xdr:rowOff>
    </xdr:to>
    <xdr:cxnSp macro="">
      <xdr:nvCxnSpPr>
        <xdr:cNvPr id="304" name="直線コネクタ 303">
          <a:extLst>
            <a:ext uri="{FF2B5EF4-FFF2-40B4-BE49-F238E27FC236}">
              <a16:creationId xmlns:a16="http://schemas.microsoft.com/office/drawing/2014/main" id="{3E7A822C-54C6-4A4B-9907-482F915DBE52}"/>
            </a:ext>
          </a:extLst>
        </xdr:cNvPr>
        <xdr:cNvCxnSpPr/>
      </xdr:nvCxnSpPr>
      <xdr:spPr>
        <a:xfrm>
          <a:off x="3429000" y="14046926"/>
          <a:ext cx="7493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68943</xdr:rowOff>
    </xdr:from>
    <xdr:to>
      <xdr:col>15</xdr:col>
      <xdr:colOff>101600</xdr:colOff>
      <xdr:row>84</xdr:row>
      <xdr:rowOff>170543</xdr:rowOff>
    </xdr:to>
    <xdr:sp macro="" textlink="">
      <xdr:nvSpPr>
        <xdr:cNvPr id="305" name="楕円 304">
          <a:extLst>
            <a:ext uri="{FF2B5EF4-FFF2-40B4-BE49-F238E27FC236}">
              <a16:creationId xmlns:a16="http://schemas.microsoft.com/office/drawing/2014/main" id="{6B1E623F-F301-43F0-A43A-05E1A8234BA5}"/>
            </a:ext>
          </a:extLst>
        </xdr:cNvPr>
        <xdr:cNvSpPr/>
      </xdr:nvSpPr>
      <xdr:spPr>
        <a:xfrm>
          <a:off x="2571750" y="139436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119743</xdr:rowOff>
    </xdr:from>
    <xdr:to>
      <xdr:col>19</xdr:col>
      <xdr:colOff>177800</xdr:colOff>
      <xdr:row>85</xdr:row>
      <xdr:rowOff>7076</xdr:rowOff>
    </xdr:to>
    <xdr:cxnSp macro="">
      <xdr:nvCxnSpPr>
        <xdr:cNvPr id="306" name="直線コネクタ 305">
          <a:extLst>
            <a:ext uri="{FF2B5EF4-FFF2-40B4-BE49-F238E27FC236}">
              <a16:creationId xmlns:a16="http://schemas.microsoft.com/office/drawing/2014/main" id="{C0259CBB-7E47-4559-95B6-2305D3D6AF6C}"/>
            </a:ext>
          </a:extLst>
        </xdr:cNvPr>
        <xdr:cNvCxnSpPr/>
      </xdr:nvCxnSpPr>
      <xdr:spPr>
        <a:xfrm>
          <a:off x="2622550" y="13994493"/>
          <a:ext cx="80645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3629</xdr:rowOff>
    </xdr:from>
    <xdr:to>
      <xdr:col>10</xdr:col>
      <xdr:colOff>165100</xdr:colOff>
      <xdr:row>84</xdr:row>
      <xdr:rowOff>105229</xdr:rowOff>
    </xdr:to>
    <xdr:sp macro="" textlink="">
      <xdr:nvSpPr>
        <xdr:cNvPr id="307" name="楕円 306">
          <a:extLst>
            <a:ext uri="{FF2B5EF4-FFF2-40B4-BE49-F238E27FC236}">
              <a16:creationId xmlns:a16="http://schemas.microsoft.com/office/drawing/2014/main" id="{8E42011A-0E93-494D-ACE8-BE2767148152}"/>
            </a:ext>
          </a:extLst>
        </xdr:cNvPr>
        <xdr:cNvSpPr/>
      </xdr:nvSpPr>
      <xdr:spPr>
        <a:xfrm>
          <a:off x="1778000" y="1387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54429</xdr:rowOff>
    </xdr:from>
    <xdr:to>
      <xdr:col>15</xdr:col>
      <xdr:colOff>50800</xdr:colOff>
      <xdr:row>84</xdr:row>
      <xdr:rowOff>119743</xdr:rowOff>
    </xdr:to>
    <xdr:cxnSp macro="">
      <xdr:nvCxnSpPr>
        <xdr:cNvPr id="308" name="直線コネクタ 307">
          <a:extLst>
            <a:ext uri="{FF2B5EF4-FFF2-40B4-BE49-F238E27FC236}">
              <a16:creationId xmlns:a16="http://schemas.microsoft.com/office/drawing/2014/main" id="{86F90685-7FB7-4BB5-982D-4BB2BDB191D8}"/>
            </a:ext>
          </a:extLst>
        </xdr:cNvPr>
        <xdr:cNvCxnSpPr/>
      </xdr:nvCxnSpPr>
      <xdr:spPr>
        <a:xfrm>
          <a:off x="1828800" y="13929179"/>
          <a:ext cx="79375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109764</xdr:rowOff>
    </xdr:from>
    <xdr:to>
      <xdr:col>6</xdr:col>
      <xdr:colOff>38100</xdr:colOff>
      <xdr:row>84</xdr:row>
      <xdr:rowOff>39914</xdr:rowOff>
    </xdr:to>
    <xdr:sp macro="" textlink="">
      <xdr:nvSpPr>
        <xdr:cNvPr id="309" name="楕円 308">
          <a:extLst>
            <a:ext uri="{FF2B5EF4-FFF2-40B4-BE49-F238E27FC236}">
              <a16:creationId xmlns:a16="http://schemas.microsoft.com/office/drawing/2014/main" id="{C38FF3AF-14EE-4489-9172-CAE9CC83C943}"/>
            </a:ext>
          </a:extLst>
        </xdr:cNvPr>
        <xdr:cNvSpPr/>
      </xdr:nvSpPr>
      <xdr:spPr>
        <a:xfrm>
          <a:off x="984250" y="138194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160564</xdr:rowOff>
    </xdr:from>
    <xdr:to>
      <xdr:col>10</xdr:col>
      <xdr:colOff>114300</xdr:colOff>
      <xdr:row>84</xdr:row>
      <xdr:rowOff>54429</xdr:rowOff>
    </xdr:to>
    <xdr:cxnSp macro="">
      <xdr:nvCxnSpPr>
        <xdr:cNvPr id="310" name="直線コネクタ 309">
          <a:extLst>
            <a:ext uri="{FF2B5EF4-FFF2-40B4-BE49-F238E27FC236}">
              <a16:creationId xmlns:a16="http://schemas.microsoft.com/office/drawing/2014/main" id="{83414654-A7EC-4A7E-BFFD-DD121B1D9257}"/>
            </a:ext>
          </a:extLst>
        </xdr:cNvPr>
        <xdr:cNvCxnSpPr/>
      </xdr:nvCxnSpPr>
      <xdr:spPr>
        <a:xfrm>
          <a:off x="1028700" y="13870214"/>
          <a:ext cx="800100" cy="5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02B8D72E-C8D8-4B84-8E68-E222EB62524D}"/>
            </a:ext>
          </a:extLst>
        </xdr:cNvPr>
        <xdr:cNvSpPr txBox="1"/>
      </xdr:nvSpPr>
      <xdr:spPr>
        <a:xfrm>
          <a:off x="3239144" y="13437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7FC2E862-F1F8-4379-A1E1-A5A552848B5C}"/>
            </a:ext>
          </a:extLst>
        </xdr:cNvPr>
        <xdr:cNvSpPr txBox="1"/>
      </xdr:nvSpPr>
      <xdr:spPr>
        <a:xfrm>
          <a:off x="2439044" y="13401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02D6CD59-AAE6-4F3C-B0A4-57811F52FB06}"/>
            </a:ext>
          </a:extLst>
        </xdr:cNvPr>
        <xdr:cNvSpPr txBox="1"/>
      </xdr:nvSpPr>
      <xdr:spPr>
        <a:xfrm>
          <a:off x="1645294" y="13372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3438F35E-47B8-47AD-91BD-E217B777132A}"/>
            </a:ext>
          </a:extLst>
        </xdr:cNvPr>
        <xdr:cNvSpPr txBox="1"/>
      </xdr:nvSpPr>
      <xdr:spPr>
        <a:xfrm>
          <a:off x="851544" y="1333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49003</xdr:rowOff>
    </xdr:from>
    <xdr:ext cx="405111" cy="259045"/>
    <xdr:sp macro="" textlink="">
      <xdr:nvSpPr>
        <xdr:cNvPr id="315" name="n_1mainValue【公営住宅】&#10;有形固定資産減価償却率">
          <a:extLst>
            <a:ext uri="{FF2B5EF4-FFF2-40B4-BE49-F238E27FC236}">
              <a16:creationId xmlns:a16="http://schemas.microsoft.com/office/drawing/2014/main" id="{F81EECFB-83A7-4B74-BD80-F98BBC8D6123}"/>
            </a:ext>
          </a:extLst>
        </xdr:cNvPr>
        <xdr:cNvSpPr txBox="1"/>
      </xdr:nvSpPr>
      <xdr:spPr>
        <a:xfrm>
          <a:off x="3239144" y="1408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161670</xdr:rowOff>
    </xdr:from>
    <xdr:ext cx="405111" cy="259045"/>
    <xdr:sp macro="" textlink="">
      <xdr:nvSpPr>
        <xdr:cNvPr id="316" name="n_2mainValue【公営住宅】&#10;有形固定資産減価償却率">
          <a:extLst>
            <a:ext uri="{FF2B5EF4-FFF2-40B4-BE49-F238E27FC236}">
              <a16:creationId xmlns:a16="http://schemas.microsoft.com/office/drawing/2014/main" id="{6058F188-4A82-46C2-9E0F-8F132D8C9E9D}"/>
            </a:ext>
          </a:extLst>
        </xdr:cNvPr>
        <xdr:cNvSpPr txBox="1"/>
      </xdr:nvSpPr>
      <xdr:spPr>
        <a:xfrm>
          <a:off x="2439044" y="14036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96356</xdr:rowOff>
    </xdr:from>
    <xdr:ext cx="405111" cy="259045"/>
    <xdr:sp macro="" textlink="">
      <xdr:nvSpPr>
        <xdr:cNvPr id="317" name="n_3mainValue【公営住宅】&#10;有形固定資産減価償却率">
          <a:extLst>
            <a:ext uri="{FF2B5EF4-FFF2-40B4-BE49-F238E27FC236}">
              <a16:creationId xmlns:a16="http://schemas.microsoft.com/office/drawing/2014/main" id="{B2DBD42B-FF3E-4563-B411-2240488856F5}"/>
            </a:ext>
          </a:extLst>
        </xdr:cNvPr>
        <xdr:cNvSpPr txBox="1"/>
      </xdr:nvSpPr>
      <xdr:spPr>
        <a:xfrm>
          <a:off x="1645294" y="13971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31041</xdr:rowOff>
    </xdr:from>
    <xdr:ext cx="405111" cy="259045"/>
    <xdr:sp macro="" textlink="">
      <xdr:nvSpPr>
        <xdr:cNvPr id="318" name="n_4mainValue【公営住宅】&#10;有形固定資産減価償却率">
          <a:extLst>
            <a:ext uri="{FF2B5EF4-FFF2-40B4-BE49-F238E27FC236}">
              <a16:creationId xmlns:a16="http://schemas.microsoft.com/office/drawing/2014/main" id="{C2537030-B0AD-49F9-B555-953130E558A1}"/>
            </a:ext>
          </a:extLst>
        </xdr:cNvPr>
        <xdr:cNvSpPr txBox="1"/>
      </xdr:nvSpPr>
      <xdr:spPr>
        <a:xfrm>
          <a:off x="851544" y="1390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5D9D282-ED23-4B71-B65A-40EDF527F13C}"/>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0A58EAE-3C50-4F57-BF7E-048FBDF7DD15}"/>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CC22CB0-9F2F-4C7A-8F0A-54893D219D8F}"/>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ABAE33D4-8353-4DB0-8C9E-27FA3AF4EADC}"/>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50DFF9C-024C-4820-9EC4-AD0F401F2772}"/>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E5FDE48-7BE4-4F49-96C1-456F188ED8D7}"/>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B39AB72-FCAB-4ADD-A52A-3ECFF0F7E4CF}"/>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9227FA82-94AE-438B-AEBF-A25352FC5ADE}"/>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F848A5C-A09A-4135-864D-6CE04D993E31}"/>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8868F7D2-2587-45FF-9C35-16A8CEEF18D3}"/>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62F67F7D-A1FD-4D63-ABFA-5B4680BFD8B4}"/>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F4F3CC00-3A58-4A7F-ADC0-828C87C96A5D}"/>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60F1B997-65AD-4B36-ACF7-257713C63A78}"/>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393396B4-A774-40C7-AA81-7A923884D98F}"/>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6355C156-6FF8-4EFD-90B0-C4D473E4B59D}"/>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FF533399-CABC-43E1-980F-6A88950A9277}"/>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86809687-DD38-4077-906E-C1503B521C96}"/>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F5F97DBD-5F6B-4DA9-8009-9D54A7BE139B}"/>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9A1D9EB-B111-4F3E-A552-956F922A1C6B}"/>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5E99D65A-7488-4C30-ABDC-47775F525AB2}"/>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6296E43-2D75-45C2-8F64-A8C6E186917D}"/>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C00BB71-2D2A-457E-9EBE-79AAD2435F9C}"/>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CAD5C91-935D-47E0-9DF8-8061032BEC2C}"/>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71C0C559-93A1-4389-A21B-17B1975E94F5}"/>
            </a:ext>
          </a:extLst>
        </xdr:cNvPr>
        <xdr:cNvCxnSpPr/>
      </xdr:nvCxnSpPr>
      <xdr:spPr>
        <a:xfrm flipV="1">
          <a:off x="9429115" y="12966446"/>
          <a:ext cx="0" cy="1348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3C79676E-B5F1-4184-B532-A02D69CFAAF1}"/>
            </a:ext>
          </a:extLst>
        </xdr:cNvPr>
        <xdr:cNvSpPr txBox="1"/>
      </xdr:nvSpPr>
      <xdr:spPr>
        <a:xfrm>
          <a:off x="9467850" y="1431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8DCD2E62-0665-432D-8C5C-C3D3052C55F3}"/>
            </a:ext>
          </a:extLst>
        </xdr:cNvPr>
        <xdr:cNvCxnSpPr/>
      </xdr:nvCxnSpPr>
      <xdr:spPr>
        <a:xfrm>
          <a:off x="9359900" y="14315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B6381C58-C2B9-4D08-B1F8-ACA48F66FC0F}"/>
            </a:ext>
          </a:extLst>
        </xdr:cNvPr>
        <xdr:cNvSpPr txBox="1"/>
      </xdr:nvSpPr>
      <xdr:spPr>
        <a:xfrm>
          <a:off x="9467850" y="1274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5103C56C-636E-42A2-9053-40D5C5E5B27A}"/>
            </a:ext>
          </a:extLst>
        </xdr:cNvPr>
        <xdr:cNvCxnSpPr/>
      </xdr:nvCxnSpPr>
      <xdr:spPr>
        <a:xfrm>
          <a:off x="9359900" y="129664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4B0B834D-FD75-41F9-9970-9BFCBEE03A56}"/>
            </a:ext>
          </a:extLst>
        </xdr:cNvPr>
        <xdr:cNvSpPr txBox="1"/>
      </xdr:nvSpPr>
      <xdr:spPr>
        <a:xfrm>
          <a:off x="9467850" y="137447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A85B5D76-F561-45D4-9F2E-C5ACC22B50C1}"/>
            </a:ext>
          </a:extLst>
        </xdr:cNvPr>
        <xdr:cNvSpPr/>
      </xdr:nvSpPr>
      <xdr:spPr>
        <a:xfrm>
          <a:off x="9398000" y="1376629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CE0F102A-2BC8-4175-9DB5-FB59F3CCE497}"/>
            </a:ext>
          </a:extLst>
        </xdr:cNvPr>
        <xdr:cNvSpPr/>
      </xdr:nvSpPr>
      <xdr:spPr>
        <a:xfrm>
          <a:off x="8636000" y="1376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A2068C35-9A2F-432B-B6FE-7899921DB76B}"/>
            </a:ext>
          </a:extLst>
        </xdr:cNvPr>
        <xdr:cNvSpPr/>
      </xdr:nvSpPr>
      <xdr:spPr>
        <a:xfrm>
          <a:off x="7842250" y="137693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AB9052FE-1FB9-4C20-A150-3DAF60723E3C}"/>
            </a:ext>
          </a:extLst>
        </xdr:cNvPr>
        <xdr:cNvSpPr/>
      </xdr:nvSpPr>
      <xdr:spPr>
        <a:xfrm>
          <a:off x="7029450" y="1377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41659F99-E2A4-4712-BF1B-B1014B43A79C}"/>
            </a:ext>
          </a:extLst>
        </xdr:cNvPr>
        <xdr:cNvSpPr/>
      </xdr:nvSpPr>
      <xdr:spPr>
        <a:xfrm>
          <a:off x="6235700" y="137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225D588-AE3E-4F46-8AF8-2819332D9492}"/>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F4E0091-29DE-46AA-8C90-469D0B70D827}"/>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9BC366B-CE8D-4000-8E66-2F1DB7B53AA3}"/>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1BFEADD-396F-4F0F-A53C-7CCDEDFE430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6ADAADF-CC68-442A-9D20-A4D970C47D55}"/>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27687</xdr:rowOff>
    </xdr:from>
    <xdr:to>
      <xdr:col>55</xdr:col>
      <xdr:colOff>50800</xdr:colOff>
      <xdr:row>81</xdr:row>
      <xdr:rowOff>129287</xdr:rowOff>
    </xdr:to>
    <xdr:sp macro="" textlink="">
      <xdr:nvSpPr>
        <xdr:cNvPr id="358" name="楕円 357">
          <a:extLst>
            <a:ext uri="{FF2B5EF4-FFF2-40B4-BE49-F238E27FC236}">
              <a16:creationId xmlns:a16="http://schemas.microsoft.com/office/drawing/2014/main" id="{BC475A24-61B5-41F1-A3B2-2C8D3A016B60}"/>
            </a:ext>
          </a:extLst>
        </xdr:cNvPr>
        <xdr:cNvSpPr/>
      </xdr:nvSpPr>
      <xdr:spPr>
        <a:xfrm>
          <a:off x="9398000" y="134071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50564</xdr:rowOff>
    </xdr:from>
    <xdr:ext cx="469744" cy="259045"/>
    <xdr:sp macro="" textlink="">
      <xdr:nvSpPr>
        <xdr:cNvPr id="359" name="【公営住宅】&#10;一人当たり面積該当値テキスト">
          <a:extLst>
            <a:ext uri="{FF2B5EF4-FFF2-40B4-BE49-F238E27FC236}">
              <a16:creationId xmlns:a16="http://schemas.microsoft.com/office/drawing/2014/main" id="{A6907CF1-10B3-443A-A54D-7D40F43A001B}"/>
            </a:ext>
          </a:extLst>
        </xdr:cNvPr>
        <xdr:cNvSpPr txBox="1"/>
      </xdr:nvSpPr>
      <xdr:spPr>
        <a:xfrm>
          <a:off x="9467850" y="1326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43687</xdr:rowOff>
    </xdr:from>
    <xdr:to>
      <xdr:col>50</xdr:col>
      <xdr:colOff>165100</xdr:colOff>
      <xdr:row>81</xdr:row>
      <xdr:rowOff>145287</xdr:rowOff>
    </xdr:to>
    <xdr:sp macro="" textlink="">
      <xdr:nvSpPr>
        <xdr:cNvPr id="360" name="楕円 359">
          <a:extLst>
            <a:ext uri="{FF2B5EF4-FFF2-40B4-BE49-F238E27FC236}">
              <a16:creationId xmlns:a16="http://schemas.microsoft.com/office/drawing/2014/main" id="{DEF2CBD1-F11A-40D9-BA75-6E010AB022C4}"/>
            </a:ext>
          </a:extLst>
        </xdr:cNvPr>
        <xdr:cNvSpPr/>
      </xdr:nvSpPr>
      <xdr:spPr>
        <a:xfrm>
          <a:off x="8636000" y="134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78487</xdr:rowOff>
    </xdr:from>
    <xdr:to>
      <xdr:col>55</xdr:col>
      <xdr:colOff>0</xdr:colOff>
      <xdr:row>81</xdr:row>
      <xdr:rowOff>94487</xdr:rowOff>
    </xdr:to>
    <xdr:cxnSp macro="">
      <xdr:nvCxnSpPr>
        <xdr:cNvPr id="361" name="直線コネクタ 360">
          <a:extLst>
            <a:ext uri="{FF2B5EF4-FFF2-40B4-BE49-F238E27FC236}">
              <a16:creationId xmlns:a16="http://schemas.microsoft.com/office/drawing/2014/main" id="{816885DA-328E-4336-805A-415FADA733AF}"/>
            </a:ext>
          </a:extLst>
        </xdr:cNvPr>
        <xdr:cNvCxnSpPr/>
      </xdr:nvCxnSpPr>
      <xdr:spPr>
        <a:xfrm flipV="1">
          <a:off x="8686800" y="13457937"/>
          <a:ext cx="74295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47498</xdr:rowOff>
    </xdr:from>
    <xdr:to>
      <xdr:col>46</xdr:col>
      <xdr:colOff>38100</xdr:colOff>
      <xdr:row>81</xdr:row>
      <xdr:rowOff>149098</xdr:rowOff>
    </xdr:to>
    <xdr:sp macro="" textlink="">
      <xdr:nvSpPr>
        <xdr:cNvPr id="362" name="楕円 361">
          <a:extLst>
            <a:ext uri="{FF2B5EF4-FFF2-40B4-BE49-F238E27FC236}">
              <a16:creationId xmlns:a16="http://schemas.microsoft.com/office/drawing/2014/main" id="{31782F38-3DE7-4165-A4D9-41A6ABEA7BA2}"/>
            </a:ext>
          </a:extLst>
        </xdr:cNvPr>
        <xdr:cNvSpPr/>
      </xdr:nvSpPr>
      <xdr:spPr>
        <a:xfrm>
          <a:off x="7842250" y="134269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94487</xdr:rowOff>
    </xdr:from>
    <xdr:to>
      <xdr:col>50</xdr:col>
      <xdr:colOff>114300</xdr:colOff>
      <xdr:row>81</xdr:row>
      <xdr:rowOff>98298</xdr:rowOff>
    </xdr:to>
    <xdr:cxnSp macro="">
      <xdr:nvCxnSpPr>
        <xdr:cNvPr id="363" name="直線コネクタ 362">
          <a:extLst>
            <a:ext uri="{FF2B5EF4-FFF2-40B4-BE49-F238E27FC236}">
              <a16:creationId xmlns:a16="http://schemas.microsoft.com/office/drawing/2014/main" id="{1F04F730-77B8-4CF3-BA4F-13EE20461654}"/>
            </a:ext>
          </a:extLst>
        </xdr:cNvPr>
        <xdr:cNvCxnSpPr/>
      </xdr:nvCxnSpPr>
      <xdr:spPr>
        <a:xfrm flipV="1">
          <a:off x="7886700" y="13473937"/>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52070</xdr:rowOff>
    </xdr:from>
    <xdr:to>
      <xdr:col>41</xdr:col>
      <xdr:colOff>101600</xdr:colOff>
      <xdr:row>81</xdr:row>
      <xdr:rowOff>153670</xdr:rowOff>
    </xdr:to>
    <xdr:sp macro="" textlink="">
      <xdr:nvSpPr>
        <xdr:cNvPr id="364" name="楕円 363">
          <a:extLst>
            <a:ext uri="{FF2B5EF4-FFF2-40B4-BE49-F238E27FC236}">
              <a16:creationId xmlns:a16="http://schemas.microsoft.com/office/drawing/2014/main" id="{7C7F26E9-7953-40AB-A06F-1BD3567D0479}"/>
            </a:ext>
          </a:extLst>
        </xdr:cNvPr>
        <xdr:cNvSpPr/>
      </xdr:nvSpPr>
      <xdr:spPr>
        <a:xfrm>
          <a:off x="7029450" y="1343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98298</xdr:rowOff>
    </xdr:from>
    <xdr:to>
      <xdr:col>45</xdr:col>
      <xdr:colOff>177800</xdr:colOff>
      <xdr:row>81</xdr:row>
      <xdr:rowOff>102870</xdr:rowOff>
    </xdr:to>
    <xdr:cxnSp macro="">
      <xdr:nvCxnSpPr>
        <xdr:cNvPr id="365" name="直線コネクタ 364">
          <a:extLst>
            <a:ext uri="{FF2B5EF4-FFF2-40B4-BE49-F238E27FC236}">
              <a16:creationId xmlns:a16="http://schemas.microsoft.com/office/drawing/2014/main" id="{6AE87745-0BA7-4C45-AF3D-C69B2BCC6DC4}"/>
            </a:ext>
          </a:extLst>
        </xdr:cNvPr>
        <xdr:cNvCxnSpPr/>
      </xdr:nvCxnSpPr>
      <xdr:spPr>
        <a:xfrm flipV="1">
          <a:off x="7080250" y="13477748"/>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16256</xdr:rowOff>
    </xdr:from>
    <xdr:to>
      <xdr:col>36</xdr:col>
      <xdr:colOff>165100</xdr:colOff>
      <xdr:row>81</xdr:row>
      <xdr:rowOff>117856</xdr:rowOff>
    </xdr:to>
    <xdr:sp macro="" textlink="">
      <xdr:nvSpPr>
        <xdr:cNvPr id="366" name="楕円 365">
          <a:extLst>
            <a:ext uri="{FF2B5EF4-FFF2-40B4-BE49-F238E27FC236}">
              <a16:creationId xmlns:a16="http://schemas.microsoft.com/office/drawing/2014/main" id="{D379282B-F716-4117-9E55-FD22F2FF593F}"/>
            </a:ext>
          </a:extLst>
        </xdr:cNvPr>
        <xdr:cNvSpPr/>
      </xdr:nvSpPr>
      <xdr:spPr>
        <a:xfrm>
          <a:off x="6235700" y="1339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67056</xdr:rowOff>
    </xdr:from>
    <xdr:to>
      <xdr:col>41</xdr:col>
      <xdr:colOff>50800</xdr:colOff>
      <xdr:row>81</xdr:row>
      <xdr:rowOff>102870</xdr:rowOff>
    </xdr:to>
    <xdr:cxnSp macro="">
      <xdr:nvCxnSpPr>
        <xdr:cNvPr id="367" name="直線コネクタ 366">
          <a:extLst>
            <a:ext uri="{FF2B5EF4-FFF2-40B4-BE49-F238E27FC236}">
              <a16:creationId xmlns:a16="http://schemas.microsoft.com/office/drawing/2014/main" id="{F1C6DFA1-B7FE-4119-A730-D33886DB85F9}"/>
            </a:ext>
          </a:extLst>
        </xdr:cNvPr>
        <xdr:cNvCxnSpPr/>
      </xdr:nvCxnSpPr>
      <xdr:spPr>
        <a:xfrm>
          <a:off x="6286500" y="13446506"/>
          <a:ext cx="79375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2EAE30E6-2672-49FC-815E-D15F437158A2}"/>
            </a:ext>
          </a:extLst>
        </xdr:cNvPr>
        <xdr:cNvSpPr txBox="1"/>
      </xdr:nvSpPr>
      <xdr:spPr>
        <a:xfrm>
          <a:off x="8458277" y="1386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DC51C9E4-0C90-49F1-93BA-71CD53302B55}"/>
            </a:ext>
          </a:extLst>
        </xdr:cNvPr>
        <xdr:cNvSpPr txBox="1"/>
      </xdr:nvSpPr>
      <xdr:spPr>
        <a:xfrm>
          <a:off x="7677227" y="1386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24FA5A4C-FC8A-4031-9EB7-3435592D4532}"/>
            </a:ext>
          </a:extLst>
        </xdr:cNvPr>
        <xdr:cNvSpPr txBox="1"/>
      </xdr:nvSpPr>
      <xdr:spPr>
        <a:xfrm>
          <a:off x="6864427" y="1386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DF083A41-736A-4A80-AAD8-4CFE077C209B}"/>
            </a:ext>
          </a:extLst>
        </xdr:cNvPr>
        <xdr:cNvSpPr txBox="1"/>
      </xdr:nvSpPr>
      <xdr:spPr>
        <a:xfrm>
          <a:off x="6070677" y="1386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161814</xdr:rowOff>
    </xdr:from>
    <xdr:ext cx="469744" cy="259045"/>
    <xdr:sp macro="" textlink="">
      <xdr:nvSpPr>
        <xdr:cNvPr id="372" name="n_1mainValue【公営住宅】&#10;一人当たり面積">
          <a:extLst>
            <a:ext uri="{FF2B5EF4-FFF2-40B4-BE49-F238E27FC236}">
              <a16:creationId xmlns:a16="http://schemas.microsoft.com/office/drawing/2014/main" id="{8C9D7798-23EF-4167-A7D7-465CF525F77D}"/>
            </a:ext>
          </a:extLst>
        </xdr:cNvPr>
        <xdr:cNvSpPr txBox="1"/>
      </xdr:nvSpPr>
      <xdr:spPr>
        <a:xfrm>
          <a:off x="8458277" y="1321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165625</xdr:rowOff>
    </xdr:from>
    <xdr:ext cx="469744" cy="259045"/>
    <xdr:sp macro="" textlink="">
      <xdr:nvSpPr>
        <xdr:cNvPr id="373" name="n_2mainValue【公営住宅】&#10;一人当たり面積">
          <a:extLst>
            <a:ext uri="{FF2B5EF4-FFF2-40B4-BE49-F238E27FC236}">
              <a16:creationId xmlns:a16="http://schemas.microsoft.com/office/drawing/2014/main" id="{EBCA0C88-A02E-46F2-8272-8C86CF5263B5}"/>
            </a:ext>
          </a:extLst>
        </xdr:cNvPr>
        <xdr:cNvSpPr txBox="1"/>
      </xdr:nvSpPr>
      <xdr:spPr>
        <a:xfrm>
          <a:off x="7677227" y="1321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170197</xdr:rowOff>
    </xdr:from>
    <xdr:ext cx="469744" cy="259045"/>
    <xdr:sp macro="" textlink="">
      <xdr:nvSpPr>
        <xdr:cNvPr id="374" name="n_3mainValue【公営住宅】&#10;一人当たり面積">
          <a:extLst>
            <a:ext uri="{FF2B5EF4-FFF2-40B4-BE49-F238E27FC236}">
              <a16:creationId xmlns:a16="http://schemas.microsoft.com/office/drawing/2014/main" id="{719046AC-3E1F-4EE7-B024-1BE168457F2A}"/>
            </a:ext>
          </a:extLst>
        </xdr:cNvPr>
        <xdr:cNvSpPr txBox="1"/>
      </xdr:nvSpPr>
      <xdr:spPr>
        <a:xfrm>
          <a:off x="6864427" y="1321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134383</xdr:rowOff>
    </xdr:from>
    <xdr:ext cx="469744" cy="259045"/>
    <xdr:sp macro="" textlink="">
      <xdr:nvSpPr>
        <xdr:cNvPr id="375" name="n_4mainValue【公営住宅】&#10;一人当たり面積">
          <a:extLst>
            <a:ext uri="{FF2B5EF4-FFF2-40B4-BE49-F238E27FC236}">
              <a16:creationId xmlns:a16="http://schemas.microsoft.com/office/drawing/2014/main" id="{53AD6FFF-A92D-461E-B150-B79C14710E9F}"/>
            </a:ext>
          </a:extLst>
        </xdr:cNvPr>
        <xdr:cNvSpPr txBox="1"/>
      </xdr:nvSpPr>
      <xdr:spPr>
        <a:xfrm>
          <a:off x="6070677" y="1318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422A98D-8ED8-4C6A-B97C-67E4D4F0062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A9A5DA9-F6BF-4473-92E4-E07459668B6F}"/>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DC96FF6-1C66-475D-9F4F-795AA7A156A5}"/>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157319D-111E-413F-8CB8-09E6CD66B38B}"/>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29B70E8-667F-4A11-9D57-BDA49A435D2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0D45A3A-4364-4388-9DC9-EF28E3EAC792}"/>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A923DC6-74EF-4BE4-A807-1519F5DE97BA}"/>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A960C20-AB3F-4B03-A8A2-BE8FC0FF2EA5}"/>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C54ED330-1D1C-4200-BDA1-8C58B9F8B0AE}"/>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FD7B1842-0BA9-4EC0-AB82-0E7A5A49CC2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599226C1-B63A-47B7-BD5A-E1FEFA758A11}"/>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D226D201-7408-4C63-B578-30F67D14513D}"/>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1F27B91F-0C1E-4314-ACAD-0A006919245E}"/>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638081C-6C2B-4D5E-83D0-F794280A6A15}"/>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779178AC-B72F-461D-953C-CCA20AC3BFD0}"/>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595CCC0-6A73-4D02-8B1F-7452CA2E0386}"/>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9D7B6012-9A6A-4452-89C5-7E06D3F296A7}"/>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BE4D95B1-F240-441F-B4FA-7A3560609F48}"/>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37A0505-2490-4CD3-9CDF-DB46D25FC026}"/>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39AA959E-D720-437C-8404-7D7C0D23E42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B3281394-D29B-451C-9190-C034F6159916}"/>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797288C-80D0-4E4E-A43F-38795B4E724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EEE6D55-B0FF-4024-B29F-ABCBAA088A20}"/>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85C82A1-6875-4094-AD3E-8F482610D32B}"/>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E209A22-E549-435C-B04A-EB186B7E89B8}"/>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731F48A-DE32-4AA4-BBD5-B03ABCE7DD1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1B1BBF0-321E-4E69-A4E8-24815AE12115}"/>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D60F6230-742E-4846-B2C5-4415A3CBF119}"/>
            </a:ext>
          </a:extLst>
        </xdr:cNvPr>
        <xdr:cNvCxnSpPr/>
      </xdr:nvCxnSpPr>
      <xdr:spPr>
        <a:xfrm>
          <a:off x="11207750" y="6908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9A00BA9E-FCD3-4F89-848F-19D4DED8EBEB}"/>
            </a:ext>
          </a:extLst>
        </xdr:cNvPr>
        <xdr:cNvSpPr txBox="1"/>
      </xdr:nvSpPr>
      <xdr:spPr>
        <a:xfrm>
          <a:off x="107977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23346F80-C454-4B6C-A636-256BAB54F893}"/>
            </a:ext>
          </a:extLst>
        </xdr:cNvPr>
        <xdr:cNvCxnSpPr/>
      </xdr:nvCxnSpPr>
      <xdr:spPr>
        <a:xfrm>
          <a:off x="11207750" y="646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942FDC81-7BA3-4CEE-81E6-3EAA2563F6E9}"/>
            </a:ext>
          </a:extLst>
        </xdr:cNvPr>
        <xdr:cNvSpPr txBox="1"/>
      </xdr:nvSpPr>
      <xdr:spPr>
        <a:xfrm>
          <a:off x="108427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51D936C2-BEC5-41BF-AE25-4C6359AF791B}"/>
            </a:ext>
          </a:extLst>
        </xdr:cNvPr>
        <xdr:cNvCxnSpPr/>
      </xdr:nvCxnSpPr>
      <xdr:spPr>
        <a:xfrm>
          <a:off x="11207750" y="6026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F2D37324-4BC1-4362-92CF-3872AACD2860}"/>
            </a:ext>
          </a:extLst>
        </xdr:cNvPr>
        <xdr:cNvSpPr txBox="1"/>
      </xdr:nvSpPr>
      <xdr:spPr>
        <a:xfrm>
          <a:off x="108427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A2B72DA0-DCC4-461F-960D-7F0656529276}"/>
            </a:ext>
          </a:extLst>
        </xdr:cNvPr>
        <xdr:cNvCxnSpPr/>
      </xdr:nvCxnSpPr>
      <xdr:spPr>
        <a:xfrm>
          <a:off x="11207750" y="558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DD2C987A-E608-4AE4-B948-F10DF6419C83}"/>
            </a:ext>
          </a:extLst>
        </xdr:cNvPr>
        <xdr:cNvSpPr txBox="1"/>
      </xdr:nvSpPr>
      <xdr:spPr>
        <a:xfrm>
          <a:off x="108427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F3762CF2-6840-4E55-B467-8DF04FAA7174}"/>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859AD1B4-CD54-4903-8AED-6450CC976105}"/>
            </a:ext>
          </a:extLst>
        </xdr:cNvPr>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8C9E5B9E-CBFD-46B4-8124-2431EE6D3E07}"/>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637C5BD0-A7F8-4C7F-AE51-29873986BAA2}"/>
            </a:ext>
          </a:extLst>
        </xdr:cNvPr>
        <xdr:cNvCxnSpPr/>
      </xdr:nvCxnSpPr>
      <xdr:spPr>
        <a:xfrm flipV="1">
          <a:off x="14699614" y="5537708"/>
          <a:ext cx="0" cy="1189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DB738EBE-F774-4D00-B897-B45E24863419}"/>
            </a:ext>
          </a:extLst>
        </xdr:cNvPr>
        <xdr:cNvSpPr txBox="1"/>
      </xdr:nvSpPr>
      <xdr:spPr>
        <a:xfrm>
          <a:off x="14738350" y="673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6F3E0F3F-819A-451D-83E4-DEABD9AD0E9B}"/>
            </a:ext>
          </a:extLst>
        </xdr:cNvPr>
        <xdr:cNvCxnSpPr/>
      </xdr:nvCxnSpPr>
      <xdr:spPr>
        <a:xfrm>
          <a:off x="14611350" y="67276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E32CDEE6-094B-4090-A028-0D5D27A2CD7E}"/>
            </a:ext>
          </a:extLst>
        </xdr:cNvPr>
        <xdr:cNvSpPr txBox="1"/>
      </xdr:nvSpPr>
      <xdr:spPr>
        <a:xfrm>
          <a:off x="14738350" y="5319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D0D7AD02-4629-4A22-AC78-E4B6847CFE29}"/>
            </a:ext>
          </a:extLst>
        </xdr:cNvPr>
        <xdr:cNvCxnSpPr/>
      </xdr:nvCxnSpPr>
      <xdr:spPr>
        <a:xfrm>
          <a:off x="14611350" y="55377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B6AC1C24-4A9E-409F-A683-5BEAC5815E42}"/>
            </a:ext>
          </a:extLst>
        </xdr:cNvPr>
        <xdr:cNvSpPr txBox="1"/>
      </xdr:nvSpPr>
      <xdr:spPr>
        <a:xfrm>
          <a:off x="14738350" y="5890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2315F686-BD5D-4E0F-A94D-ADD24611BF94}"/>
            </a:ext>
          </a:extLst>
        </xdr:cNvPr>
        <xdr:cNvSpPr/>
      </xdr:nvSpPr>
      <xdr:spPr>
        <a:xfrm>
          <a:off x="14649450" y="6032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50FB07FB-A19C-4744-82B3-B8C56B9F5F86}"/>
            </a:ext>
          </a:extLst>
        </xdr:cNvPr>
        <xdr:cNvSpPr/>
      </xdr:nvSpPr>
      <xdr:spPr>
        <a:xfrm>
          <a:off x="13887450" y="60279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2DA0980E-746D-4CB8-AD26-511B64BC9BE8}"/>
            </a:ext>
          </a:extLst>
        </xdr:cNvPr>
        <xdr:cNvSpPr/>
      </xdr:nvSpPr>
      <xdr:spPr>
        <a:xfrm>
          <a:off x="13093700" y="599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AC6AC870-2FA8-428C-9378-160F8B0CF4F2}"/>
            </a:ext>
          </a:extLst>
        </xdr:cNvPr>
        <xdr:cNvSpPr/>
      </xdr:nvSpPr>
      <xdr:spPr>
        <a:xfrm>
          <a:off x="12299950" y="59570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F7D17FBF-23CF-4644-99D5-06B3E79567AA}"/>
            </a:ext>
          </a:extLst>
        </xdr:cNvPr>
        <xdr:cNvSpPr/>
      </xdr:nvSpPr>
      <xdr:spPr>
        <a:xfrm>
          <a:off x="11487150" y="59314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399BE1FA-7826-40F9-8510-0285A1F00DCA}"/>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3F0D650-A666-41D9-9BBE-EE5057FDB61B}"/>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E84B7C8-7E24-4365-AB34-8394B03D3E03}"/>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FCA819B-902A-420E-8391-02E5E235CDFA}"/>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B3B545B-A484-474F-BA09-03E46ADA50DC}"/>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80264</xdr:rowOff>
    </xdr:from>
    <xdr:to>
      <xdr:col>85</xdr:col>
      <xdr:colOff>177800</xdr:colOff>
      <xdr:row>40</xdr:row>
      <xdr:rowOff>10414</xdr:rowOff>
    </xdr:to>
    <xdr:sp macro="" textlink="">
      <xdr:nvSpPr>
        <xdr:cNvPr id="430" name="楕円 429">
          <a:extLst>
            <a:ext uri="{FF2B5EF4-FFF2-40B4-BE49-F238E27FC236}">
              <a16:creationId xmlns:a16="http://schemas.microsoft.com/office/drawing/2014/main" id="{5AF57C06-20E1-4321-92DB-D73A1A7180AB}"/>
            </a:ext>
          </a:extLst>
        </xdr:cNvPr>
        <xdr:cNvSpPr/>
      </xdr:nvSpPr>
      <xdr:spPr>
        <a:xfrm>
          <a:off x="14649450" y="65255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58691</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DFEC2864-9E33-4265-9076-F6417016335B}"/>
            </a:ext>
          </a:extLst>
        </xdr:cNvPr>
        <xdr:cNvSpPr txBox="1"/>
      </xdr:nvSpPr>
      <xdr:spPr>
        <a:xfrm>
          <a:off x="14738350" y="6503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34544</xdr:rowOff>
    </xdr:from>
    <xdr:to>
      <xdr:col>81</xdr:col>
      <xdr:colOff>101600</xdr:colOff>
      <xdr:row>39</xdr:row>
      <xdr:rowOff>136144</xdr:rowOff>
    </xdr:to>
    <xdr:sp macro="" textlink="">
      <xdr:nvSpPr>
        <xdr:cNvPr id="432" name="楕円 431">
          <a:extLst>
            <a:ext uri="{FF2B5EF4-FFF2-40B4-BE49-F238E27FC236}">
              <a16:creationId xmlns:a16="http://schemas.microsoft.com/office/drawing/2014/main" id="{8F1C4E11-FF45-4459-8CCF-862470E4E8A9}"/>
            </a:ext>
          </a:extLst>
        </xdr:cNvPr>
        <xdr:cNvSpPr/>
      </xdr:nvSpPr>
      <xdr:spPr>
        <a:xfrm>
          <a:off x="13887450" y="647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85344</xdr:rowOff>
    </xdr:from>
    <xdr:to>
      <xdr:col>85</xdr:col>
      <xdr:colOff>127000</xdr:colOff>
      <xdr:row>39</xdr:row>
      <xdr:rowOff>131064</xdr:rowOff>
    </xdr:to>
    <xdr:cxnSp macro="">
      <xdr:nvCxnSpPr>
        <xdr:cNvPr id="433" name="直線コネクタ 432">
          <a:extLst>
            <a:ext uri="{FF2B5EF4-FFF2-40B4-BE49-F238E27FC236}">
              <a16:creationId xmlns:a16="http://schemas.microsoft.com/office/drawing/2014/main" id="{C56ED5A0-08D6-42B9-A269-378D5EB6BC02}"/>
            </a:ext>
          </a:extLst>
        </xdr:cNvPr>
        <xdr:cNvCxnSpPr/>
      </xdr:nvCxnSpPr>
      <xdr:spPr>
        <a:xfrm>
          <a:off x="13938250" y="6530594"/>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160274</xdr:rowOff>
    </xdr:from>
    <xdr:to>
      <xdr:col>76</xdr:col>
      <xdr:colOff>165100</xdr:colOff>
      <xdr:row>39</xdr:row>
      <xdr:rowOff>90424</xdr:rowOff>
    </xdr:to>
    <xdr:sp macro="" textlink="">
      <xdr:nvSpPr>
        <xdr:cNvPr id="434" name="楕円 433">
          <a:extLst>
            <a:ext uri="{FF2B5EF4-FFF2-40B4-BE49-F238E27FC236}">
              <a16:creationId xmlns:a16="http://schemas.microsoft.com/office/drawing/2014/main" id="{01902C2C-0756-437F-A983-E3ACFA208755}"/>
            </a:ext>
          </a:extLst>
        </xdr:cNvPr>
        <xdr:cNvSpPr/>
      </xdr:nvSpPr>
      <xdr:spPr>
        <a:xfrm>
          <a:off x="13093700" y="64404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39624</xdr:rowOff>
    </xdr:from>
    <xdr:to>
      <xdr:col>81</xdr:col>
      <xdr:colOff>50800</xdr:colOff>
      <xdr:row>39</xdr:row>
      <xdr:rowOff>85344</xdr:rowOff>
    </xdr:to>
    <xdr:cxnSp macro="">
      <xdr:nvCxnSpPr>
        <xdr:cNvPr id="435" name="直線コネクタ 434">
          <a:extLst>
            <a:ext uri="{FF2B5EF4-FFF2-40B4-BE49-F238E27FC236}">
              <a16:creationId xmlns:a16="http://schemas.microsoft.com/office/drawing/2014/main" id="{93B9853A-5E74-44D6-AF41-DD7B1E719A78}"/>
            </a:ext>
          </a:extLst>
        </xdr:cNvPr>
        <xdr:cNvCxnSpPr/>
      </xdr:nvCxnSpPr>
      <xdr:spPr>
        <a:xfrm>
          <a:off x="13144500" y="6484874"/>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109982</xdr:rowOff>
    </xdr:from>
    <xdr:to>
      <xdr:col>72</xdr:col>
      <xdr:colOff>38100</xdr:colOff>
      <xdr:row>39</xdr:row>
      <xdr:rowOff>40132</xdr:rowOff>
    </xdr:to>
    <xdr:sp macro="" textlink="">
      <xdr:nvSpPr>
        <xdr:cNvPr id="436" name="楕円 435">
          <a:extLst>
            <a:ext uri="{FF2B5EF4-FFF2-40B4-BE49-F238E27FC236}">
              <a16:creationId xmlns:a16="http://schemas.microsoft.com/office/drawing/2014/main" id="{63C6C95D-2DE3-42EC-B79D-3E6F9D849BF2}"/>
            </a:ext>
          </a:extLst>
        </xdr:cNvPr>
        <xdr:cNvSpPr/>
      </xdr:nvSpPr>
      <xdr:spPr>
        <a:xfrm>
          <a:off x="12299950" y="63901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160782</xdr:rowOff>
    </xdr:from>
    <xdr:to>
      <xdr:col>76</xdr:col>
      <xdr:colOff>114300</xdr:colOff>
      <xdr:row>39</xdr:row>
      <xdr:rowOff>39624</xdr:rowOff>
    </xdr:to>
    <xdr:cxnSp macro="">
      <xdr:nvCxnSpPr>
        <xdr:cNvPr id="437" name="直線コネクタ 436">
          <a:extLst>
            <a:ext uri="{FF2B5EF4-FFF2-40B4-BE49-F238E27FC236}">
              <a16:creationId xmlns:a16="http://schemas.microsoft.com/office/drawing/2014/main" id="{597884E1-2BAC-4C29-ACE8-F99B213C83CE}"/>
            </a:ext>
          </a:extLst>
        </xdr:cNvPr>
        <xdr:cNvCxnSpPr/>
      </xdr:nvCxnSpPr>
      <xdr:spPr>
        <a:xfrm>
          <a:off x="12344400" y="6440932"/>
          <a:ext cx="800100"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59690</xdr:rowOff>
    </xdr:from>
    <xdr:to>
      <xdr:col>67</xdr:col>
      <xdr:colOff>101600</xdr:colOff>
      <xdr:row>38</xdr:row>
      <xdr:rowOff>161290</xdr:rowOff>
    </xdr:to>
    <xdr:sp macro="" textlink="">
      <xdr:nvSpPr>
        <xdr:cNvPr id="438" name="楕円 437">
          <a:extLst>
            <a:ext uri="{FF2B5EF4-FFF2-40B4-BE49-F238E27FC236}">
              <a16:creationId xmlns:a16="http://schemas.microsoft.com/office/drawing/2014/main" id="{6C09525E-17EB-4E89-BA4E-38B13FEDD88B}"/>
            </a:ext>
          </a:extLst>
        </xdr:cNvPr>
        <xdr:cNvSpPr/>
      </xdr:nvSpPr>
      <xdr:spPr>
        <a:xfrm>
          <a:off x="1148715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110490</xdr:rowOff>
    </xdr:from>
    <xdr:to>
      <xdr:col>71</xdr:col>
      <xdr:colOff>177800</xdr:colOff>
      <xdr:row>38</xdr:row>
      <xdr:rowOff>160782</xdr:rowOff>
    </xdr:to>
    <xdr:cxnSp macro="">
      <xdr:nvCxnSpPr>
        <xdr:cNvPr id="439" name="直線コネクタ 438">
          <a:extLst>
            <a:ext uri="{FF2B5EF4-FFF2-40B4-BE49-F238E27FC236}">
              <a16:creationId xmlns:a16="http://schemas.microsoft.com/office/drawing/2014/main" id="{7B37A056-1A7B-4F85-8164-EAFAA7EBEE37}"/>
            </a:ext>
          </a:extLst>
        </xdr:cNvPr>
        <xdr:cNvCxnSpPr/>
      </xdr:nvCxnSpPr>
      <xdr:spPr>
        <a:xfrm>
          <a:off x="11537950" y="6390640"/>
          <a:ext cx="80645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AE17935F-35AC-4EE0-9930-A3834E4E4ABD}"/>
            </a:ext>
          </a:extLst>
        </xdr:cNvPr>
        <xdr:cNvSpPr txBox="1"/>
      </xdr:nvSpPr>
      <xdr:spPr>
        <a:xfrm>
          <a:off x="13742044" y="5809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CB097B6A-1AC0-416A-9073-02D854BB6639}"/>
            </a:ext>
          </a:extLst>
        </xdr:cNvPr>
        <xdr:cNvSpPr txBox="1"/>
      </xdr:nvSpPr>
      <xdr:spPr>
        <a:xfrm>
          <a:off x="1296099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D954E720-ABFD-46C9-949A-7F2972B04119}"/>
            </a:ext>
          </a:extLst>
        </xdr:cNvPr>
        <xdr:cNvSpPr txBox="1"/>
      </xdr:nvSpPr>
      <xdr:spPr>
        <a:xfrm>
          <a:off x="12167244" y="574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EE8398F4-C890-4B3B-BABC-BE11E7A6C973}"/>
            </a:ext>
          </a:extLst>
        </xdr:cNvPr>
        <xdr:cNvSpPr txBox="1"/>
      </xdr:nvSpPr>
      <xdr:spPr>
        <a:xfrm>
          <a:off x="11354444" y="571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127271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B035EA84-E41B-4837-A81D-172548E17CB2}"/>
            </a:ext>
          </a:extLst>
        </xdr:cNvPr>
        <xdr:cNvSpPr txBox="1"/>
      </xdr:nvSpPr>
      <xdr:spPr>
        <a:xfrm>
          <a:off x="13742044" y="6572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81551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A6B7311B-4018-40A5-9BB7-4273A88BD5EA}"/>
            </a:ext>
          </a:extLst>
        </xdr:cNvPr>
        <xdr:cNvSpPr txBox="1"/>
      </xdr:nvSpPr>
      <xdr:spPr>
        <a:xfrm>
          <a:off x="12960994" y="6526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31259</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9092BBAB-52D0-46D1-B2D3-6C1051E1200D}"/>
            </a:ext>
          </a:extLst>
        </xdr:cNvPr>
        <xdr:cNvSpPr txBox="1"/>
      </xdr:nvSpPr>
      <xdr:spPr>
        <a:xfrm>
          <a:off x="12167244" y="647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152417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5C8897A2-1CF1-45D0-8856-4619FD4A1B76}"/>
            </a:ext>
          </a:extLst>
        </xdr:cNvPr>
        <xdr:cNvSpPr txBox="1"/>
      </xdr:nvSpPr>
      <xdr:spPr>
        <a:xfrm>
          <a:off x="11354444" y="643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E172555F-1A1E-4243-A5BF-00FA7DCB015E}"/>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B6E05BF9-ED5E-443B-8FBA-62528AE74E51}"/>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7654D715-F526-4DFD-960A-DC21F24E2663}"/>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E6DF9036-BC20-45B6-A6BF-B37EB1D20836}"/>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A600F0B9-FC35-4BD9-A7D6-1BB6E4013BB5}"/>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62794563-C8EA-4ED1-9A32-745CC1F984F9}"/>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CA737C57-F923-47E3-8781-4D46598FCC3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1CD06C7A-5389-4026-988A-91E4312BFF17}"/>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D66C9CE8-2FEA-424B-A6D3-4C61C65B6B23}"/>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2EEBCEA8-2803-4C16-996E-55F05B7BF372}"/>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91378CC9-5F70-4070-B8C4-8D862A259E28}"/>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24719210-49C3-4AEA-BDD0-908CB2A0AA0B}"/>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C63EABEF-D2EF-41DD-BBCC-EBE1E4B808DA}"/>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0318FC6C-9849-439A-B917-A3632461E739}"/>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2A5D724-77DB-49BD-8A95-789A6E92D67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32A85E46-850F-4E9B-8472-9FE0BFC5E82A}"/>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C8CF7995-5B6A-4C4E-95C8-57CCC1391C93}"/>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3DC51365-FE3A-4A37-8200-006D80B301A0}"/>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E5C9A2C5-0668-473A-B07E-5D98971E7857}"/>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FD0A9322-B88B-4369-84A0-93D39E887C8E}"/>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8E4D4EDD-824F-451D-845E-B777716901AF}"/>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A96730CC-7DCC-4155-A500-E2F12C9C6FB9}"/>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D95C9F3B-623A-4444-8492-20D940E236FF}"/>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020AC613-7083-4D4D-9DD7-E71FD0F852AD}"/>
            </a:ext>
          </a:extLst>
        </xdr:cNvPr>
        <xdr:cNvCxnSpPr/>
      </xdr:nvCxnSpPr>
      <xdr:spPr>
        <a:xfrm flipV="1">
          <a:off x="19951064" y="553466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AAD76769-FED2-404E-A3D6-7B67AB1DBC83}"/>
            </a:ext>
          </a:extLst>
        </xdr:cNvPr>
        <xdr:cNvSpPr txBox="1"/>
      </xdr:nvSpPr>
      <xdr:spPr>
        <a:xfrm>
          <a:off x="19989800" y="694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2FD0A6F5-C181-49D4-9F36-498B1B1B38AE}"/>
            </a:ext>
          </a:extLst>
        </xdr:cNvPr>
        <xdr:cNvCxnSpPr/>
      </xdr:nvCxnSpPr>
      <xdr:spPr>
        <a:xfrm>
          <a:off x="19881850" y="6940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BC9C9BED-D22D-42CC-8F47-83EB60F5A03B}"/>
            </a:ext>
          </a:extLst>
        </xdr:cNvPr>
        <xdr:cNvSpPr txBox="1"/>
      </xdr:nvSpPr>
      <xdr:spPr>
        <a:xfrm>
          <a:off x="19989800" y="531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F7FDE7FE-5488-4DEA-962F-F6CA067C1A14}"/>
            </a:ext>
          </a:extLst>
        </xdr:cNvPr>
        <xdr:cNvCxnSpPr/>
      </xdr:nvCxnSpPr>
      <xdr:spPr>
        <a:xfrm>
          <a:off x="19881850" y="55346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9D7F79D0-E666-418D-B4E8-527692C29965}"/>
            </a:ext>
          </a:extLst>
        </xdr:cNvPr>
        <xdr:cNvSpPr txBox="1"/>
      </xdr:nvSpPr>
      <xdr:spPr>
        <a:xfrm>
          <a:off x="19989800" y="6301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7ACFEBB0-CEBD-437A-9350-A0E24881C0AB}"/>
            </a:ext>
          </a:extLst>
        </xdr:cNvPr>
        <xdr:cNvSpPr/>
      </xdr:nvSpPr>
      <xdr:spPr>
        <a:xfrm>
          <a:off x="1990090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00192D4A-BF6B-40BA-A22A-2BDC77CF3FBA}"/>
            </a:ext>
          </a:extLst>
        </xdr:cNvPr>
        <xdr:cNvSpPr/>
      </xdr:nvSpPr>
      <xdr:spPr>
        <a:xfrm>
          <a:off x="19157950" y="64427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0DD455DD-D9FA-428A-81C0-7031CACEB7A4}"/>
            </a:ext>
          </a:extLst>
        </xdr:cNvPr>
        <xdr:cNvSpPr/>
      </xdr:nvSpPr>
      <xdr:spPr>
        <a:xfrm>
          <a:off x="18345150" y="6442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288AEFC6-52CC-4BE4-AE62-904728618745}"/>
            </a:ext>
          </a:extLst>
        </xdr:cNvPr>
        <xdr:cNvSpPr/>
      </xdr:nvSpPr>
      <xdr:spPr>
        <a:xfrm>
          <a:off x="17551400" y="6427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A774B22B-8437-40FE-A8E2-15E7AEB7A5E3}"/>
            </a:ext>
          </a:extLst>
        </xdr:cNvPr>
        <xdr:cNvSpPr/>
      </xdr:nvSpPr>
      <xdr:spPr>
        <a:xfrm>
          <a:off x="16757650" y="64427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8CED906-CA2F-4C9D-A194-B41EDE8BE640}"/>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4F3BB45-2B26-434C-9A58-3505546C48A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D8EA2C1-3587-431B-9660-77E180363F81}"/>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7EE924E-B431-430C-9B38-27F90FFC2F1B}"/>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3EC7A56-93AB-4C91-A948-2D299D8DE53D}"/>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487" name="楕円 486">
          <a:extLst>
            <a:ext uri="{FF2B5EF4-FFF2-40B4-BE49-F238E27FC236}">
              <a16:creationId xmlns:a16="http://schemas.microsoft.com/office/drawing/2014/main" id="{F6F66DF4-B748-45B1-BCCE-C5244CAB9036}"/>
            </a:ext>
          </a:extLst>
        </xdr:cNvPr>
        <xdr:cNvSpPr/>
      </xdr:nvSpPr>
      <xdr:spPr>
        <a:xfrm>
          <a:off x="1990090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163847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CE5ACC48-6DC2-4161-8FF5-71F01C4A189B}"/>
            </a:ext>
          </a:extLst>
        </xdr:cNvPr>
        <xdr:cNvSpPr txBox="1"/>
      </xdr:nvSpPr>
      <xdr:spPr>
        <a:xfrm>
          <a:off x="19989800" y="644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82550</xdr:rowOff>
    </xdr:from>
    <xdr:to>
      <xdr:col>112</xdr:col>
      <xdr:colOff>38100</xdr:colOff>
      <xdr:row>40</xdr:row>
      <xdr:rowOff>12700</xdr:rowOff>
    </xdr:to>
    <xdr:sp macro="" textlink="">
      <xdr:nvSpPr>
        <xdr:cNvPr id="489" name="楕円 488">
          <a:extLst>
            <a:ext uri="{FF2B5EF4-FFF2-40B4-BE49-F238E27FC236}">
              <a16:creationId xmlns:a16="http://schemas.microsoft.com/office/drawing/2014/main" id="{82568D0C-410A-42DE-9369-A44DB44CFC47}"/>
            </a:ext>
          </a:extLst>
        </xdr:cNvPr>
        <xdr:cNvSpPr/>
      </xdr:nvSpPr>
      <xdr:spPr>
        <a:xfrm>
          <a:off x="19157950" y="6527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64770</xdr:rowOff>
    </xdr:from>
    <xdr:to>
      <xdr:col>116</xdr:col>
      <xdr:colOff>63500</xdr:colOff>
      <xdr:row>39</xdr:row>
      <xdr:rowOff>133350</xdr:rowOff>
    </xdr:to>
    <xdr:cxnSp macro="">
      <xdr:nvCxnSpPr>
        <xdr:cNvPr id="490" name="直線コネクタ 489">
          <a:extLst>
            <a:ext uri="{FF2B5EF4-FFF2-40B4-BE49-F238E27FC236}">
              <a16:creationId xmlns:a16="http://schemas.microsoft.com/office/drawing/2014/main" id="{AFDDF9DA-64FE-4483-B18D-FA9C5AAB4D19}"/>
            </a:ext>
          </a:extLst>
        </xdr:cNvPr>
        <xdr:cNvCxnSpPr/>
      </xdr:nvCxnSpPr>
      <xdr:spPr>
        <a:xfrm flipV="1">
          <a:off x="19202400" y="6510020"/>
          <a:ext cx="7493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82550</xdr:rowOff>
    </xdr:from>
    <xdr:to>
      <xdr:col>107</xdr:col>
      <xdr:colOff>101600</xdr:colOff>
      <xdr:row>40</xdr:row>
      <xdr:rowOff>12700</xdr:rowOff>
    </xdr:to>
    <xdr:sp macro="" textlink="">
      <xdr:nvSpPr>
        <xdr:cNvPr id="491" name="楕円 490">
          <a:extLst>
            <a:ext uri="{FF2B5EF4-FFF2-40B4-BE49-F238E27FC236}">
              <a16:creationId xmlns:a16="http://schemas.microsoft.com/office/drawing/2014/main" id="{57C641A8-1D0B-4906-AF3A-87E61D57A607}"/>
            </a:ext>
          </a:extLst>
        </xdr:cNvPr>
        <xdr:cNvSpPr/>
      </xdr:nvSpPr>
      <xdr:spPr>
        <a:xfrm>
          <a:off x="18345150" y="652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133350</xdr:rowOff>
    </xdr:from>
    <xdr:to>
      <xdr:col>111</xdr:col>
      <xdr:colOff>177800</xdr:colOff>
      <xdr:row>39</xdr:row>
      <xdr:rowOff>133350</xdr:rowOff>
    </xdr:to>
    <xdr:cxnSp macro="">
      <xdr:nvCxnSpPr>
        <xdr:cNvPr id="492" name="直線コネクタ 491">
          <a:extLst>
            <a:ext uri="{FF2B5EF4-FFF2-40B4-BE49-F238E27FC236}">
              <a16:creationId xmlns:a16="http://schemas.microsoft.com/office/drawing/2014/main" id="{2E1FC71F-34B7-4020-B4D0-6466D4A0B5BF}"/>
            </a:ext>
          </a:extLst>
        </xdr:cNvPr>
        <xdr:cNvCxnSpPr/>
      </xdr:nvCxnSpPr>
      <xdr:spPr>
        <a:xfrm>
          <a:off x="18395950" y="65786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82550</xdr:rowOff>
    </xdr:from>
    <xdr:to>
      <xdr:col>102</xdr:col>
      <xdr:colOff>165100</xdr:colOff>
      <xdr:row>40</xdr:row>
      <xdr:rowOff>12700</xdr:rowOff>
    </xdr:to>
    <xdr:sp macro="" textlink="">
      <xdr:nvSpPr>
        <xdr:cNvPr id="493" name="楕円 492">
          <a:extLst>
            <a:ext uri="{FF2B5EF4-FFF2-40B4-BE49-F238E27FC236}">
              <a16:creationId xmlns:a16="http://schemas.microsoft.com/office/drawing/2014/main" id="{4D6A2A89-6878-46C8-9844-9B9D9A3BB8ED}"/>
            </a:ext>
          </a:extLst>
        </xdr:cNvPr>
        <xdr:cNvSpPr/>
      </xdr:nvSpPr>
      <xdr:spPr>
        <a:xfrm>
          <a:off x="17551400" y="652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133350</xdr:rowOff>
    </xdr:from>
    <xdr:to>
      <xdr:col>107</xdr:col>
      <xdr:colOff>50800</xdr:colOff>
      <xdr:row>39</xdr:row>
      <xdr:rowOff>133350</xdr:rowOff>
    </xdr:to>
    <xdr:cxnSp macro="">
      <xdr:nvCxnSpPr>
        <xdr:cNvPr id="494" name="直線コネクタ 493">
          <a:extLst>
            <a:ext uri="{FF2B5EF4-FFF2-40B4-BE49-F238E27FC236}">
              <a16:creationId xmlns:a16="http://schemas.microsoft.com/office/drawing/2014/main" id="{345BEEC3-7C15-4967-84B0-4E2AD256FB1A}"/>
            </a:ext>
          </a:extLst>
        </xdr:cNvPr>
        <xdr:cNvCxnSpPr/>
      </xdr:nvCxnSpPr>
      <xdr:spPr>
        <a:xfrm>
          <a:off x="17602200" y="65786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21590</xdr:rowOff>
    </xdr:from>
    <xdr:to>
      <xdr:col>98</xdr:col>
      <xdr:colOff>38100</xdr:colOff>
      <xdr:row>39</xdr:row>
      <xdr:rowOff>123190</xdr:rowOff>
    </xdr:to>
    <xdr:sp macro="" textlink="">
      <xdr:nvSpPr>
        <xdr:cNvPr id="495" name="楕円 494">
          <a:extLst>
            <a:ext uri="{FF2B5EF4-FFF2-40B4-BE49-F238E27FC236}">
              <a16:creationId xmlns:a16="http://schemas.microsoft.com/office/drawing/2014/main" id="{50F793B9-4311-4BDE-8C2D-C65911D993C2}"/>
            </a:ext>
          </a:extLst>
        </xdr:cNvPr>
        <xdr:cNvSpPr/>
      </xdr:nvSpPr>
      <xdr:spPr>
        <a:xfrm>
          <a:off x="16757650" y="64668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72390</xdr:rowOff>
    </xdr:from>
    <xdr:to>
      <xdr:col>102</xdr:col>
      <xdr:colOff>114300</xdr:colOff>
      <xdr:row>39</xdr:row>
      <xdr:rowOff>133350</xdr:rowOff>
    </xdr:to>
    <xdr:cxnSp macro="">
      <xdr:nvCxnSpPr>
        <xdr:cNvPr id="496" name="直線コネクタ 495">
          <a:extLst>
            <a:ext uri="{FF2B5EF4-FFF2-40B4-BE49-F238E27FC236}">
              <a16:creationId xmlns:a16="http://schemas.microsoft.com/office/drawing/2014/main" id="{C7BCCD61-E7C7-4FD0-B0EE-2E5A956524D2}"/>
            </a:ext>
          </a:extLst>
        </xdr:cNvPr>
        <xdr:cNvCxnSpPr/>
      </xdr:nvCxnSpPr>
      <xdr:spPr>
        <a:xfrm>
          <a:off x="16802100" y="6517640"/>
          <a:ext cx="8001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4649A0C4-8D66-48B6-9A97-7109DC32759B}"/>
            </a:ext>
          </a:extLst>
        </xdr:cNvPr>
        <xdr:cNvSpPr txBox="1"/>
      </xdr:nvSpPr>
      <xdr:spPr>
        <a:xfrm>
          <a:off x="189802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7A5D7B7E-99AC-40D0-8FBD-2DE91D6020DC}"/>
            </a:ext>
          </a:extLst>
        </xdr:cNvPr>
        <xdr:cNvSpPr txBox="1"/>
      </xdr:nvSpPr>
      <xdr:spPr>
        <a:xfrm>
          <a:off x="181801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D3423C3C-83F0-4DE4-949D-19ADE1E04D03}"/>
            </a:ext>
          </a:extLst>
        </xdr:cNvPr>
        <xdr:cNvSpPr txBox="1"/>
      </xdr:nvSpPr>
      <xdr:spPr>
        <a:xfrm>
          <a:off x="17386377"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59FC3B07-BA2A-4A93-A7CA-A726F8E33C1C}"/>
            </a:ext>
          </a:extLst>
        </xdr:cNvPr>
        <xdr:cNvSpPr txBox="1"/>
      </xdr:nvSpPr>
      <xdr:spPr>
        <a:xfrm>
          <a:off x="165926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3827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E837AC70-915E-42FC-A9A8-41A38F376C2D}"/>
            </a:ext>
          </a:extLst>
        </xdr:cNvPr>
        <xdr:cNvSpPr txBox="1"/>
      </xdr:nvSpPr>
      <xdr:spPr>
        <a:xfrm>
          <a:off x="1898022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3827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310FDB35-77F3-4DC5-9FA0-96A0244952CF}"/>
            </a:ext>
          </a:extLst>
        </xdr:cNvPr>
        <xdr:cNvSpPr txBox="1"/>
      </xdr:nvSpPr>
      <xdr:spPr>
        <a:xfrm>
          <a:off x="1818012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3827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62A44E0D-F474-42F7-966B-CAC69D506456}"/>
            </a:ext>
          </a:extLst>
        </xdr:cNvPr>
        <xdr:cNvSpPr txBox="1"/>
      </xdr:nvSpPr>
      <xdr:spPr>
        <a:xfrm>
          <a:off x="1738637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114317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2C754308-FA1E-434F-A483-35EECE0F2D73}"/>
            </a:ext>
          </a:extLst>
        </xdr:cNvPr>
        <xdr:cNvSpPr txBox="1"/>
      </xdr:nvSpPr>
      <xdr:spPr>
        <a:xfrm>
          <a:off x="1659262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28DC44F9-37EA-47E6-949E-03EA5E373C1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C7709E5B-98C2-431D-8544-12CAFDA554EF}"/>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AA47F52C-4359-45A8-AC44-974D0140387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AA6B7FCA-9E03-4A0D-9E53-82604BF2DE29}"/>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370AA3C6-0A44-4AF4-B08F-BE66CD01C98E}"/>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F71C9A83-5EE7-40F6-8BF2-4E62A243BC98}"/>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65631329-663C-4730-A96B-6928ABD07F41}"/>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8D9C398-D91D-4C81-A703-C7A73999E10E}"/>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D1653D58-317E-4D37-A197-BB507D3CEBDE}"/>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579CB595-C95A-4B72-BEAC-498D19945C9B}"/>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768E3881-FF3D-414F-BA1B-2A71D1EBB35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A8214C71-3D65-4AC5-8F85-C1E8F95EE2D1}"/>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A5C48741-CED4-468B-B00D-91BFDEC92BDB}"/>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69844488-7FB7-4DB1-A245-0016A4E01463}"/>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FD67C5BF-B196-4637-A859-90912DD7A864}"/>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DD8B0229-4EA6-4322-A81B-BFDF016463BF}"/>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8F2E62E1-AA61-450F-9B4D-1A131ACBDA90}"/>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980D851D-589D-4A5F-9CF2-3B6A55D02B14}"/>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09C5C2AA-EB70-44BE-A930-041083DEC8ED}"/>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2BC07D88-1AE2-459F-BA45-23B1A39259E5}"/>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0C94625C-4D9C-4F15-8A49-E609D3D08DA8}"/>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48D39782-30BD-4F61-871B-5D94A1F63975}"/>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598393D8-B260-4189-ABE3-538F0975C029}"/>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282C8550-37BE-434D-A394-1D036515E84B}"/>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36B0F7E6-C67D-4AB8-BE74-7AF73FA0B64C}"/>
            </a:ext>
          </a:extLst>
        </xdr:cNvPr>
        <xdr:cNvCxnSpPr/>
      </xdr:nvCxnSpPr>
      <xdr:spPr>
        <a:xfrm flipV="1">
          <a:off x="14699614" y="9422765"/>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5D0188B9-BE20-4AB0-B12E-31E82D832580}"/>
            </a:ext>
          </a:extLst>
        </xdr:cNvPr>
        <xdr:cNvSpPr txBox="1"/>
      </xdr:nvSpPr>
      <xdr:spPr>
        <a:xfrm>
          <a:off x="14738350" y="1045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BAF6B43C-19FB-4B27-81CA-AEF25D92C9B5}"/>
            </a:ext>
          </a:extLst>
        </xdr:cNvPr>
        <xdr:cNvCxnSpPr/>
      </xdr:nvCxnSpPr>
      <xdr:spPr>
        <a:xfrm>
          <a:off x="14611350" y="104514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D9399B7C-3EBE-4312-B626-B473FF24513D}"/>
            </a:ext>
          </a:extLst>
        </xdr:cNvPr>
        <xdr:cNvSpPr txBox="1"/>
      </xdr:nvSpPr>
      <xdr:spPr>
        <a:xfrm>
          <a:off x="14738350" y="921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910783F4-3485-4B1D-BA3B-33538AA16A46}"/>
            </a:ext>
          </a:extLst>
        </xdr:cNvPr>
        <xdr:cNvCxnSpPr/>
      </xdr:nvCxnSpPr>
      <xdr:spPr>
        <a:xfrm>
          <a:off x="14611350" y="9422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856AD0B3-6ABD-4C96-A20B-82FD31037AEE}"/>
            </a:ext>
          </a:extLst>
        </xdr:cNvPr>
        <xdr:cNvSpPr txBox="1"/>
      </xdr:nvSpPr>
      <xdr:spPr>
        <a:xfrm>
          <a:off x="14738350" y="9879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29330A43-9B5E-4D61-AC9C-99ED696E328E}"/>
            </a:ext>
          </a:extLst>
        </xdr:cNvPr>
        <xdr:cNvSpPr/>
      </xdr:nvSpPr>
      <xdr:spPr>
        <a:xfrm>
          <a:off x="14649450" y="10021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10B31ABF-C580-4184-B605-9C42F46F5361}"/>
            </a:ext>
          </a:extLst>
        </xdr:cNvPr>
        <xdr:cNvSpPr/>
      </xdr:nvSpPr>
      <xdr:spPr>
        <a:xfrm>
          <a:off x="13887450" y="10013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18434744-7F23-4757-BA9C-9C5C20E5E27E}"/>
            </a:ext>
          </a:extLst>
        </xdr:cNvPr>
        <xdr:cNvSpPr/>
      </xdr:nvSpPr>
      <xdr:spPr>
        <a:xfrm>
          <a:off x="13093700" y="10000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B426D888-1739-49F0-9F71-A0237C3E0A9F}"/>
            </a:ext>
          </a:extLst>
        </xdr:cNvPr>
        <xdr:cNvSpPr/>
      </xdr:nvSpPr>
      <xdr:spPr>
        <a:xfrm>
          <a:off x="12299950" y="99872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A38F7DE0-1BF8-4BA5-9C45-59652048093A}"/>
            </a:ext>
          </a:extLst>
        </xdr:cNvPr>
        <xdr:cNvSpPr/>
      </xdr:nvSpPr>
      <xdr:spPr>
        <a:xfrm>
          <a:off x="11487150" y="9979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0295743-9B17-4CE2-A8D7-9C1883AF1A5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FDA8416-F556-427A-87CA-616A059158C9}"/>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1CDA4FC-26AA-4D69-B082-E3D47A9B46C7}"/>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26B0CAD-E436-4311-AC1E-3ADF51BE970B}"/>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57D84CC-DF51-4981-B661-1E7FCC888525}"/>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143510</xdr:rowOff>
    </xdr:from>
    <xdr:to>
      <xdr:col>85</xdr:col>
      <xdr:colOff>177800</xdr:colOff>
      <xdr:row>61</xdr:row>
      <xdr:rowOff>73660</xdr:rowOff>
    </xdr:to>
    <xdr:sp macro="" textlink="">
      <xdr:nvSpPr>
        <xdr:cNvPr id="545" name="楕円 544">
          <a:extLst>
            <a:ext uri="{FF2B5EF4-FFF2-40B4-BE49-F238E27FC236}">
              <a16:creationId xmlns:a16="http://schemas.microsoft.com/office/drawing/2014/main" id="{1334BAE9-D362-42A1-94FE-791BFA128968}"/>
            </a:ext>
          </a:extLst>
        </xdr:cNvPr>
        <xdr:cNvSpPr/>
      </xdr:nvSpPr>
      <xdr:spPr>
        <a:xfrm>
          <a:off x="14649450" y="100558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121937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D9D1FD63-ABD1-4BD7-9C06-9F2B8DBB6144}"/>
            </a:ext>
          </a:extLst>
        </xdr:cNvPr>
        <xdr:cNvSpPr txBox="1"/>
      </xdr:nvSpPr>
      <xdr:spPr>
        <a:xfrm>
          <a:off x="14738350"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116840</xdr:rowOff>
    </xdr:from>
    <xdr:to>
      <xdr:col>81</xdr:col>
      <xdr:colOff>101600</xdr:colOff>
      <xdr:row>61</xdr:row>
      <xdr:rowOff>46990</xdr:rowOff>
    </xdr:to>
    <xdr:sp macro="" textlink="">
      <xdr:nvSpPr>
        <xdr:cNvPr id="547" name="楕円 546">
          <a:extLst>
            <a:ext uri="{FF2B5EF4-FFF2-40B4-BE49-F238E27FC236}">
              <a16:creationId xmlns:a16="http://schemas.microsoft.com/office/drawing/2014/main" id="{A420B4EE-3AD0-4FFB-81D2-2F2517858DC5}"/>
            </a:ext>
          </a:extLst>
        </xdr:cNvPr>
        <xdr:cNvSpPr/>
      </xdr:nvSpPr>
      <xdr:spPr>
        <a:xfrm>
          <a:off x="13887450" y="10029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167640</xdr:rowOff>
    </xdr:from>
    <xdr:to>
      <xdr:col>85</xdr:col>
      <xdr:colOff>127000</xdr:colOff>
      <xdr:row>61</xdr:row>
      <xdr:rowOff>22860</xdr:rowOff>
    </xdr:to>
    <xdr:cxnSp macro="">
      <xdr:nvCxnSpPr>
        <xdr:cNvPr id="548" name="直線コネクタ 547">
          <a:extLst>
            <a:ext uri="{FF2B5EF4-FFF2-40B4-BE49-F238E27FC236}">
              <a16:creationId xmlns:a16="http://schemas.microsoft.com/office/drawing/2014/main" id="{5F430BB6-C03E-427C-93CD-C31853408728}"/>
            </a:ext>
          </a:extLst>
        </xdr:cNvPr>
        <xdr:cNvCxnSpPr/>
      </xdr:nvCxnSpPr>
      <xdr:spPr>
        <a:xfrm>
          <a:off x="13938250" y="10079990"/>
          <a:ext cx="762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82550</xdr:rowOff>
    </xdr:from>
    <xdr:to>
      <xdr:col>76</xdr:col>
      <xdr:colOff>165100</xdr:colOff>
      <xdr:row>61</xdr:row>
      <xdr:rowOff>12700</xdr:rowOff>
    </xdr:to>
    <xdr:sp macro="" textlink="">
      <xdr:nvSpPr>
        <xdr:cNvPr id="549" name="楕円 548">
          <a:extLst>
            <a:ext uri="{FF2B5EF4-FFF2-40B4-BE49-F238E27FC236}">
              <a16:creationId xmlns:a16="http://schemas.microsoft.com/office/drawing/2014/main" id="{8E519F2F-6003-4D64-B690-C71E17D5D001}"/>
            </a:ext>
          </a:extLst>
        </xdr:cNvPr>
        <xdr:cNvSpPr/>
      </xdr:nvSpPr>
      <xdr:spPr>
        <a:xfrm>
          <a:off x="13093700" y="9994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133350</xdr:rowOff>
    </xdr:from>
    <xdr:to>
      <xdr:col>81</xdr:col>
      <xdr:colOff>50800</xdr:colOff>
      <xdr:row>60</xdr:row>
      <xdr:rowOff>167640</xdr:rowOff>
    </xdr:to>
    <xdr:cxnSp macro="">
      <xdr:nvCxnSpPr>
        <xdr:cNvPr id="550" name="直線コネクタ 549">
          <a:extLst>
            <a:ext uri="{FF2B5EF4-FFF2-40B4-BE49-F238E27FC236}">
              <a16:creationId xmlns:a16="http://schemas.microsoft.com/office/drawing/2014/main" id="{8C2B182E-86B4-4150-8542-126FA6CD38EF}"/>
            </a:ext>
          </a:extLst>
        </xdr:cNvPr>
        <xdr:cNvCxnSpPr/>
      </xdr:nvCxnSpPr>
      <xdr:spPr>
        <a:xfrm>
          <a:off x="13144500" y="10045700"/>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51" name="楕円 550">
          <a:extLst>
            <a:ext uri="{FF2B5EF4-FFF2-40B4-BE49-F238E27FC236}">
              <a16:creationId xmlns:a16="http://schemas.microsoft.com/office/drawing/2014/main" id="{BADAC590-173E-4F5F-8BA4-DFC07D23D6B6}"/>
            </a:ext>
          </a:extLst>
        </xdr:cNvPr>
        <xdr:cNvSpPr/>
      </xdr:nvSpPr>
      <xdr:spPr>
        <a:xfrm>
          <a:off x="12299950" y="99625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100965</xdr:rowOff>
    </xdr:from>
    <xdr:to>
      <xdr:col>76</xdr:col>
      <xdr:colOff>114300</xdr:colOff>
      <xdr:row>60</xdr:row>
      <xdr:rowOff>133350</xdr:rowOff>
    </xdr:to>
    <xdr:cxnSp macro="">
      <xdr:nvCxnSpPr>
        <xdr:cNvPr id="552" name="直線コネクタ 551">
          <a:extLst>
            <a:ext uri="{FF2B5EF4-FFF2-40B4-BE49-F238E27FC236}">
              <a16:creationId xmlns:a16="http://schemas.microsoft.com/office/drawing/2014/main" id="{E84041A4-A1D7-4963-8003-E34A881DDEFA}"/>
            </a:ext>
          </a:extLst>
        </xdr:cNvPr>
        <xdr:cNvCxnSpPr/>
      </xdr:nvCxnSpPr>
      <xdr:spPr>
        <a:xfrm>
          <a:off x="12344400" y="10013315"/>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xdr:rowOff>
    </xdr:from>
    <xdr:to>
      <xdr:col>67</xdr:col>
      <xdr:colOff>101600</xdr:colOff>
      <xdr:row>60</xdr:row>
      <xdr:rowOff>115570</xdr:rowOff>
    </xdr:to>
    <xdr:sp macro="" textlink="">
      <xdr:nvSpPr>
        <xdr:cNvPr id="553" name="楕円 552">
          <a:extLst>
            <a:ext uri="{FF2B5EF4-FFF2-40B4-BE49-F238E27FC236}">
              <a16:creationId xmlns:a16="http://schemas.microsoft.com/office/drawing/2014/main" id="{84902CDA-D0FA-4E03-8154-F552F3DC058E}"/>
            </a:ext>
          </a:extLst>
        </xdr:cNvPr>
        <xdr:cNvSpPr/>
      </xdr:nvSpPr>
      <xdr:spPr>
        <a:xfrm>
          <a:off x="11487150" y="992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64770</xdr:rowOff>
    </xdr:from>
    <xdr:to>
      <xdr:col>71</xdr:col>
      <xdr:colOff>177800</xdr:colOff>
      <xdr:row>60</xdr:row>
      <xdr:rowOff>100965</xdr:rowOff>
    </xdr:to>
    <xdr:cxnSp macro="">
      <xdr:nvCxnSpPr>
        <xdr:cNvPr id="554" name="直線コネクタ 553">
          <a:extLst>
            <a:ext uri="{FF2B5EF4-FFF2-40B4-BE49-F238E27FC236}">
              <a16:creationId xmlns:a16="http://schemas.microsoft.com/office/drawing/2014/main" id="{67E84B22-C15F-4857-972A-5121B2C50C4D}"/>
            </a:ext>
          </a:extLst>
        </xdr:cNvPr>
        <xdr:cNvCxnSpPr/>
      </xdr:nvCxnSpPr>
      <xdr:spPr>
        <a:xfrm>
          <a:off x="11537950" y="9977120"/>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AC40A7C3-C164-4A3C-884E-DF5E6DB816F1}"/>
            </a:ext>
          </a:extLst>
        </xdr:cNvPr>
        <xdr:cNvSpPr txBox="1"/>
      </xdr:nvSpPr>
      <xdr:spPr>
        <a:xfrm>
          <a:off x="13742044" y="979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CD18EAC8-D178-43A3-8A73-CA18B36CE3AB}"/>
            </a:ext>
          </a:extLst>
        </xdr:cNvPr>
        <xdr:cNvSpPr txBox="1"/>
      </xdr:nvSpPr>
      <xdr:spPr>
        <a:xfrm>
          <a:off x="12960994" y="1008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EA18019C-E8F2-4D7C-BC79-A33DFEE8C1E4}"/>
            </a:ext>
          </a:extLst>
        </xdr:cNvPr>
        <xdr:cNvSpPr txBox="1"/>
      </xdr:nvSpPr>
      <xdr:spPr>
        <a:xfrm>
          <a:off x="121672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71F8FABE-8685-4FAF-B25A-5A20240EAF9B}"/>
            </a:ext>
          </a:extLst>
        </xdr:cNvPr>
        <xdr:cNvSpPr txBox="1"/>
      </xdr:nvSpPr>
      <xdr:spPr>
        <a:xfrm>
          <a:off x="113544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38117</xdr:rowOff>
    </xdr:from>
    <xdr:ext cx="405111" cy="259045"/>
    <xdr:sp macro="" textlink="">
      <xdr:nvSpPr>
        <xdr:cNvPr id="559" name="n_1mainValue【学校施設】&#10;有形固定資産減価償却率">
          <a:extLst>
            <a:ext uri="{FF2B5EF4-FFF2-40B4-BE49-F238E27FC236}">
              <a16:creationId xmlns:a16="http://schemas.microsoft.com/office/drawing/2014/main" id="{5A651E1E-C5C5-47B9-AD75-D6CF54C1D9FB}"/>
            </a:ext>
          </a:extLst>
        </xdr:cNvPr>
        <xdr:cNvSpPr txBox="1"/>
      </xdr:nvSpPr>
      <xdr:spPr>
        <a:xfrm>
          <a:off x="13742044"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29227</xdr:rowOff>
    </xdr:from>
    <xdr:ext cx="405111" cy="259045"/>
    <xdr:sp macro="" textlink="">
      <xdr:nvSpPr>
        <xdr:cNvPr id="560" name="n_2mainValue【学校施設】&#10;有形固定資産減価償却率">
          <a:extLst>
            <a:ext uri="{FF2B5EF4-FFF2-40B4-BE49-F238E27FC236}">
              <a16:creationId xmlns:a16="http://schemas.microsoft.com/office/drawing/2014/main" id="{B14DD9EC-9731-4EB4-9F55-3D7B4DFA18D9}"/>
            </a:ext>
          </a:extLst>
        </xdr:cNvPr>
        <xdr:cNvSpPr txBox="1"/>
      </xdr:nvSpPr>
      <xdr:spPr>
        <a:xfrm>
          <a:off x="12960994" y="977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61" name="n_3mainValue【学校施設】&#10;有形固定資産減価償却率">
          <a:extLst>
            <a:ext uri="{FF2B5EF4-FFF2-40B4-BE49-F238E27FC236}">
              <a16:creationId xmlns:a16="http://schemas.microsoft.com/office/drawing/2014/main" id="{D5E75013-BD9E-48B6-97C9-5A0B57130ED7}"/>
            </a:ext>
          </a:extLst>
        </xdr:cNvPr>
        <xdr:cNvSpPr txBox="1"/>
      </xdr:nvSpPr>
      <xdr:spPr>
        <a:xfrm>
          <a:off x="12167244" y="974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132097</xdr:rowOff>
    </xdr:from>
    <xdr:ext cx="405111" cy="259045"/>
    <xdr:sp macro="" textlink="">
      <xdr:nvSpPr>
        <xdr:cNvPr id="562" name="n_4mainValue【学校施設】&#10;有形固定資産減価償却率">
          <a:extLst>
            <a:ext uri="{FF2B5EF4-FFF2-40B4-BE49-F238E27FC236}">
              <a16:creationId xmlns:a16="http://schemas.microsoft.com/office/drawing/2014/main" id="{F961F776-CD44-41B0-B9DF-70EA93F5539F}"/>
            </a:ext>
          </a:extLst>
        </xdr:cNvPr>
        <xdr:cNvSpPr txBox="1"/>
      </xdr:nvSpPr>
      <xdr:spPr>
        <a:xfrm>
          <a:off x="113544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2100D94A-8537-4ABA-B1B6-0682E9CF55CD}"/>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449AECE0-4D48-42C4-84E8-0B35256404B7}"/>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D1B72A28-D0A7-4AB8-BB3C-6114B10173FE}"/>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33F6E75-1086-4C98-99C2-599789A621C3}"/>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25D3B957-D547-43ED-9D6D-D0BC5AE4D444}"/>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D3A2C3A8-32EC-42C8-B89A-BB86374830AC}"/>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3A104B7-E7DE-4900-9F7F-6FC90D11F182}"/>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122A7D0-E159-455B-9D52-4AD17B885A33}"/>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750EEE91-E576-434A-8290-4CA456B8B4D5}"/>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18F2D212-0090-4398-8369-5A14A048DA68}"/>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A282585E-6223-4704-90DC-886FD338A43C}"/>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56A1CFBB-8715-42DF-A929-F4928F4C8BCB}"/>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B971D297-FD1A-4B6C-B9D6-CF04F19323A5}"/>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73147483-78C4-4A45-BBBB-DB736C9722D5}"/>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F6A7534D-D829-4EA4-85C1-2415991A64D7}"/>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24610813-450E-4F1E-9FEB-64DB5697D6F8}"/>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3FF33591-2C8F-4761-8F11-35743CD15202}"/>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6F9B18F9-8428-4BF2-979D-44B9F8F184EB}"/>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6D759A69-B9C7-4BD2-BE7E-CF6DB40BC5A0}"/>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F7E12A84-E828-487A-AC1F-8D2F8550BC6D}"/>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414CFEF7-49DD-42B1-82A6-09301D17BC4B}"/>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9D944B5B-5777-4C7E-97E3-4A87F32A840A}"/>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8BEC8DDF-AF76-4FB1-A16E-3700E9A205F4}"/>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56857AD-445C-42A0-8F05-F57401E14D08}"/>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7759B91-6A24-4865-9E06-B78031D54887}"/>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30D944FB-594E-4713-ABEA-FA7BA59DDEE2}"/>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A1E2675C-8966-4A4A-B1F3-D7747CC08CFE}"/>
            </a:ext>
          </a:extLst>
        </xdr:cNvPr>
        <xdr:cNvCxnSpPr/>
      </xdr:nvCxnSpPr>
      <xdr:spPr>
        <a:xfrm flipV="1">
          <a:off x="19951064" y="9085217"/>
          <a:ext cx="0" cy="1569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9293E172-A1F6-4CB2-A3B0-902CCAF2F3C2}"/>
            </a:ext>
          </a:extLst>
        </xdr:cNvPr>
        <xdr:cNvSpPr txBox="1"/>
      </xdr:nvSpPr>
      <xdr:spPr>
        <a:xfrm>
          <a:off x="19989800" y="1065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AE207101-689D-47A1-BEE4-71D0E37C2197}"/>
            </a:ext>
          </a:extLst>
        </xdr:cNvPr>
        <xdr:cNvCxnSpPr/>
      </xdr:nvCxnSpPr>
      <xdr:spPr>
        <a:xfrm>
          <a:off x="19881850" y="10654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48964ED6-8921-4CDD-9ECA-86C51BE152DD}"/>
            </a:ext>
          </a:extLst>
        </xdr:cNvPr>
        <xdr:cNvSpPr txBox="1"/>
      </xdr:nvSpPr>
      <xdr:spPr>
        <a:xfrm>
          <a:off x="19989800" y="887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3CBB76B1-44C2-4819-9779-E6EA896C1B8E}"/>
            </a:ext>
          </a:extLst>
        </xdr:cNvPr>
        <xdr:cNvCxnSpPr/>
      </xdr:nvCxnSpPr>
      <xdr:spPr>
        <a:xfrm>
          <a:off x="19881850" y="90852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58C90EB0-6355-4AF9-9251-380E18ECDFFC}"/>
            </a:ext>
          </a:extLst>
        </xdr:cNvPr>
        <xdr:cNvSpPr txBox="1"/>
      </xdr:nvSpPr>
      <xdr:spPr>
        <a:xfrm>
          <a:off x="19989800" y="10134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7316C487-E327-4767-A2A8-FD21D0F32B13}"/>
            </a:ext>
          </a:extLst>
        </xdr:cNvPr>
        <xdr:cNvSpPr/>
      </xdr:nvSpPr>
      <xdr:spPr>
        <a:xfrm>
          <a:off x="19900900" y="101556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D719DEE9-6704-413B-8396-3DE1FAB8C27F}"/>
            </a:ext>
          </a:extLst>
        </xdr:cNvPr>
        <xdr:cNvSpPr/>
      </xdr:nvSpPr>
      <xdr:spPr>
        <a:xfrm>
          <a:off x="19157950" y="101839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41CD07CC-25FF-45A4-97DC-F81F2E2CF025}"/>
            </a:ext>
          </a:extLst>
        </xdr:cNvPr>
        <xdr:cNvSpPr/>
      </xdr:nvSpPr>
      <xdr:spPr>
        <a:xfrm>
          <a:off x="18345150" y="101937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0752DADB-EE41-4522-B27F-775489424CBD}"/>
            </a:ext>
          </a:extLst>
        </xdr:cNvPr>
        <xdr:cNvSpPr/>
      </xdr:nvSpPr>
      <xdr:spPr>
        <a:xfrm>
          <a:off x="17551400" y="10207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0FD73B95-0F2D-4C88-8CC3-BD4535A2E637}"/>
            </a:ext>
          </a:extLst>
        </xdr:cNvPr>
        <xdr:cNvSpPr/>
      </xdr:nvSpPr>
      <xdr:spPr>
        <a:xfrm>
          <a:off x="16757650" y="102176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CDE4509-17FB-4813-81BA-1813D92C29D2}"/>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69EAC78-B8E9-48D0-A4D0-199D8E148E42}"/>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0A96113-F797-4594-8D27-4F0DA52B6FC3}"/>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AABD5FA-E7DA-478F-A406-317ACE8CAF12}"/>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1C4F9B7-B0A1-4B2F-98EF-0EC32E3CCA34}"/>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85272</xdr:rowOff>
    </xdr:from>
    <xdr:to>
      <xdr:col>116</xdr:col>
      <xdr:colOff>114300</xdr:colOff>
      <xdr:row>61</xdr:row>
      <xdr:rowOff>15422</xdr:rowOff>
    </xdr:to>
    <xdr:sp macro="" textlink="">
      <xdr:nvSpPr>
        <xdr:cNvPr id="605" name="楕円 604">
          <a:extLst>
            <a:ext uri="{FF2B5EF4-FFF2-40B4-BE49-F238E27FC236}">
              <a16:creationId xmlns:a16="http://schemas.microsoft.com/office/drawing/2014/main" id="{2AC14E59-2CC6-4440-BE36-BD2FB7E82087}"/>
            </a:ext>
          </a:extLst>
        </xdr:cNvPr>
        <xdr:cNvSpPr/>
      </xdr:nvSpPr>
      <xdr:spPr>
        <a:xfrm>
          <a:off x="19900900" y="9997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108149</xdr:rowOff>
    </xdr:from>
    <xdr:ext cx="469744" cy="259045"/>
    <xdr:sp macro="" textlink="">
      <xdr:nvSpPr>
        <xdr:cNvPr id="606" name="【学校施設】&#10;一人当たり面積該当値テキスト">
          <a:extLst>
            <a:ext uri="{FF2B5EF4-FFF2-40B4-BE49-F238E27FC236}">
              <a16:creationId xmlns:a16="http://schemas.microsoft.com/office/drawing/2014/main" id="{F0543C65-F34B-40C9-9B0A-58B75FC2511D}"/>
            </a:ext>
          </a:extLst>
        </xdr:cNvPr>
        <xdr:cNvSpPr txBox="1"/>
      </xdr:nvSpPr>
      <xdr:spPr>
        <a:xfrm>
          <a:off x="19989800" y="985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31387</xdr:rowOff>
    </xdr:from>
    <xdr:to>
      <xdr:col>112</xdr:col>
      <xdr:colOff>38100</xdr:colOff>
      <xdr:row>61</xdr:row>
      <xdr:rowOff>132987</xdr:rowOff>
    </xdr:to>
    <xdr:sp macro="" textlink="">
      <xdr:nvSpPr>
        <xdr:cNvPr id="607" name="楕円 606">
          <a:extLst>
            <a:ext uri="{FF2B5EF4-FFF2-40B4-BE49-F238E27FC236}">
              <a16:creationId xmlns:a16="http://schemas.microsoft.com/office/drawing/2014/main" id="{34704100-EA79-452A-8A8D-0177F3C4A684}"/>
            </a:ext>
          </a:extLst>
        </xdr:cNvPr>
        <xdr:cNvSpPr/>
      </xdr:nvSpPr>
      <xdr:spPr>
        <a:xfrm>
          <a:off x="19157950" y="101088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136072</xdr:rowOff>
    </xdr:from>
    <xdr:to>
      <xdr:col>116</xdr:col>
      <xdr:colOff>63500</xdr:colOff>
      <xdr:row>61</xdr:row>
      <xdr:rowOff>82187</xdr:rowOff>
    </xdr:to>
    <xdr:cxnSp macro="">
      <xdr:nvCxnSpPr>
        <xdr:cNvPr id="608" name="直線コネクタ 607">
          <a:extLst>
            <a:ext uri="{FF2B5EF4-FFF2-40B4-BE49-F238E27FC236}">
              <a16:creationId xmlns:a16="http://schemas.microsoft.com/office/drawing/2014/main" id="{0715E988-0168-405F-B496-C853E4E06339}"/>
            </a:ext>
          </a:extLst>
        </xdr:cNvPr>
        <xdr:cNvCxnSpPr/>
      </xdr:nvCxnSpPr>
      <xdr:spPr>
        <a:xfrm flipV="1">
          <a:off x="19202400" y="10048422"/>
          <a:ext cx="749300" cy="11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34653</xdr:rowOff>
    </xdr:from>
    <xdr:to>
      <xdr:col>107</xdr:col>
      <xdr:colOff>101600</xdr:colOff>
      <xdr:row>61</xdr:row>
      <xdr:rowOff>136253</xdr:rowOff>
    </xdr:to>
    <xdr:sp macro="" textlink="">
      <xdr:nvSpPr>
        <xdr:cNvPr id="609" name="楕円 608">
          <a:extLst>
            <a:ext uri="{FF2B5EF4-FFF2-40B4-BE49-F238E27FC236}">
              <a16:creationId xmlns:a16="http://schemas.microsoft.com/office/drawing/2014/main" id="{D6355BC4-27BC-48C7-A97E-49AA7AD96DF3}"/>
            </a:ext>
          </a:extLst>
        </xdr:cNvPr>
        <xdr:cNvSpPr/>
      </xdr:nvSpPr>
      <xdr:spPr>
        <a:xfrm>
          <a:off x="1834515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82187</xdr:rowOff>
    </xdr:from>
    <xdr:to>
      <xdr:col>111</xdr:col>
      <xdr:colOff>177800</xdr:colOff>
      <xdr:row>61</xdr:row>
      <xdr:rowOff>85453</xdr:rowOff>
    </xdr:to>
    <xdr:cxnSp macro="">
      <xdr:nvCxnSpPr>
        <xdr:cNvPr id="610" name="直線コネクタ 609">
          <a:extLst>
            <a:ext uri="{FF2B5EF4-FFF2-40B4-BE49-F238E27FC236}">
              <a16:creationId xmlns:a16="http://schemas.microsoft.com/office/drawing/2014/main" id="{97DC461F-F40F-4B9F-AF3A-295DE5E9C30E}"/>
            </a:ext>
          </a:extLst>
        </xdr:cNvPr>
        <xdr:cNvCxnSpPr/>
      </xdr:nvCxnSpPr>
      <xdr:spPr>
        <a:xfrm flipV="1">
          <a:off x="18395950" y="10159637"/>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109220</xdr:rowOff>
    </xdr:from>
    <xdr:to>
      <xdr:col>102</xdr:col>
      <xdr:colOff>165100</xdr:colOff>
      <xdr:row>61</xdr:row>
      <xdr:rowOff>39370</xdr:rowOff>
    </xdr:to>
    <xdr:sp macro="" textlink="">
      <xdr:nvSpPr>
        <xdr:cNvPr id="611" name="楕円 610">
          <a:extLst>
            <a:ext uri="{FF2B5EF4-FFF2-40B4-BE49-F238E27FC236}">
              <a16:creationId xmlns:a16="http://schemas.microsoft.com/office/drawing/2014/main" id="{48CDB47F-2E7C-4B78-8858-0633F6EDB42C}"/>
            </a:ext>
          </a:extLst>
        </xdr:cNvPr>
        <xdr:cNvSpPr/>
      </xdr:nvSpPr>
      <xdr:spPr>
        <a:xfrm>
          <a:off x="17551400" y="10021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160020</xdr:rowOff>
    </xdr:from>
    <xdr:to>
      <xdr:col>107</xdr:col>
      <xdr:colOff>50800</xdr:colOff>
      <xdr:row>61</xdr:row>
      <xdr:rowOff>85453</xdr:rowOff>
    </xdr:to>
    <xdr:cxnSp macro="">
      <xdr:nvCxnSpPr>
        <xdr:cNvPr id="612" name="直線コネクタ 611">
          <a:extLst>
            <a:ext uri="{FF2B5EF4-FFF2-40B4-BE49-F238E27FC236}">
              <a16:creationId xmlns:a16="http://schemas.microsoft.com/office/drawing/2014/main" id="{7BF876A1-0E21-4038-8D0B-7DA32D129E1A}"/>
            </a:ext>
          </a:extLst>
        </xdr:cNvPr>
        <xdr:cNvCxnSpPr/>
      </xdr:nvCxnSpPr>
      <xdr:spPr>
        <a:xfrm>
          <a:off x="17602200" y="10072370"/>
          <a:ext cx="793750" cy="90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91803</xdr:rowOff>
    </xdr:from>
    <xdr:to>
      <xdr:col>98</xdr:col>
      <xdr:colOff>38100</xdr:colOff>
      <xdr:row>61</xdr:row>
      <xdr:rowOff>21953</xdr:rowOff>
    </xdr:to>
    <xdr:sp macro="" textlink="">
      <xdr:nvSpPr>
        <xdr:cNvPr id="613" name="楕円 612">
          <a:extLst>
            <a:ext uri="{FF2B5EF4-FFF2-40B4-BE49-F238E27FC236}">
              <a16:creationId xmlns:a16="http://schemas.microsoft.com/office/drawing/2014/main" id="{B99E8501-532F-492B-8328-0F6FD5E6000F}"/>
            </a:ext>
          </a:extLst>
        </xdr:cNvPr>
        <xdr:cNvSpPr/>
      </xdr:nvSpPr>
      <xdr:spPr>
        <a:xfrm>
          <a:off x="16757650" y="100041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142603</xdr:rowOff>
    </xdr:from>
    <xdr:to>
      <xdr:col>102</xdr:col>
      <xdr:colOff>114300</xdr:colOff>
      <xdr:row>60</xdr:row>
      <xdr:rowOff>160020</xdr:rowOff>
    </xdr:to>
    <xdr:cxnSp macro="">
      <xdr:nvCxnSpPr>
        <xdr:cNvPr id="614" name="直線コネクタ 613">
          <a:extLst>
            <a:ext uri="{FF2B5EF4-FFF2-40B4-BE49-F238E27FC236}">
              <a16:creationId xmlns:a16="http://schemas.microsoft.com/office/drawing/2014/main" id="{07D7636F-2C62-47F7-8C67-90090A3093EE}"/>
            </a:ext>
          </a:extLst>
        </xdr:cNvPr>
        <xdr:cNvCxnSpPr/>
      </xdr:nvCxnSpPr>
      <xdr:spPr>
        <a:xfrm>
          <a:off x="16802100" y="10054953"/>
          <a:ext cx="8001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C64776BE-E8F5-4B3D-8595-C6A8CFBE42FD}"/>
            </a:ext>
          </a:extLst>
        </xdr:cNvPr>
        <xdr:cNvSpPr txBox="1"/>
      </xdr:nvSpPr>
      <xdr:spPr>
        <a:xfrm>
          <a:off x="18980227" y="1027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9AA6CB47-E93E-4B16-B1DB-ED9630488EB3}"/>
            </a:ext>
          </a:extLst>
        </xdr:cNvPr>
        <xdr:cNvSpPr txBox="1"/>
      </xdr:nvSpPr>
      <xdr:spPr>
        <a:xfrm>
          <a:off x="18180127" y="1028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74A7B291-3554-4CA1-ACD9-647B7C6F2837}"/>
            </a:ext>
          </a:extLst>
        </xdr:cNvPr>
        <xdr:cNvSpPr txBox="1"/>
      </xdr:nvSpPr>
      <xdr:spPr>
        <a:xfrm>
          <a:off x="17386377" y="10294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48FFAF09-43AD-4A4B-9725-9FFE74D7FECF}"/>
            </a:ext>
          </a:extLst>
        </xdr:cNvPr>
        <xdr:cNvSpPr txBox="1"/>
      </xdr:nvSpPr>
      <xdr:spPr>
        <a:xfrm>
          <a:off x="16592627" y="1030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149514</xdr:rowOff>
    </xdr:from>
    <xdr:ext cx="469744" cy="259045"/>
    <xdr:sp macro="" textlink="">
      <xdr:nvSpPr>
        <xdr:cNvPr id="619" name="n_1mainValue【学校施設】&#10;一人当たり面積">
          <a:extLst>
            <a:ext uri="{FF2B5EF4-FFF2-40B4-BE49-F238E27FC236}">
              <a16:creationId xmlns:a16="http://schemas.microsoft.com/office/drawing/2014/main" id="{708B07C9-EFE4-40DC-955B-6F9D971815EC}"/>
            </a:ext>
          </a:extLst>
        </xdr:cNvPr>
        <xdr:cNvSpPr txBox="1"/>
      </xdr:nvSpPr>
      <xdr:spPr>
        <a:xfrm>
          <a:off x="18980227" y="9896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152780</xdr:rowOff>
    </xdr:from>
    <xdr:ext cx="469744" cy="259045"/>
    <xdr:sp macro="" textlink="">
      <xdr:nvSpPr>
        <xdr:cNvPr id="620" name="n_2mainValue【学校施設】&#10;一人当たり面積">
          <a:extLst>
            <a:ext uri="{FF2B5EF4-FFF2-40B4-BE49-F238E27FC236}">
              <a16:creationId xmlns:a16="http://schemas.microsoft.com/office/drawing/2014/main" id="{BF5C195E-9B2E-45F9-9526-AFEE883DD89C}"/>
            </a:ext>
          </a:extLst>
        </xdr:cNvPr>
        <xdr:cNvSpPr txBox="1"/>
      </xdr:nvSpPr>
      <xdr:spPr>
        <a:xfrm>
          <a:off x="18180127" y="990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55897</xdr:rowOff>
    </xdr:from>
    <xdr:ext cx="469744" cy="259045"/>
    <xdr:sp macro="" textlink="">
      <xdr:nvSpPr>
        <xdr:cNvPr id="621" name="n_3mainValue【学校施設】&#10;一人当たり面積">
          <a:extLst>
            <a:ext uri="{FF2B5EF4-FFF2-40B4-BE49-F238E27FC236}">
              <a16:creationId xmlns:a16="http://schemas.microsoft.com/office/drawing/2014/main" id="{E9A846EF-CAAE-4E71-9089-39AB07C2D8C9}"/>
            </a:ext>
          </a:extLst>
        </xdr:cNvPr>
        <xdr:cNvSpPr txBox="1"/>
      </xdr:nvSpPr>
      <xdr:spPr>
        <a:xfrm>
          <a:off x="17386377" y="9803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38480</xdr:rowOff>
    </xdr:from>
    <xdr:ext cx="469744" cy="259045"/>
    <xdr:sp macro="" textlink="">
      <xdr:nvSpPr>
        <xdr:cNvPr id="622" name="n_4mainValue【学校施設】&#10;一人当たり面積">
          <a:extLst>
            <a:ext uri="{FF2B5EF4-FFF2-40B4-BE49-F238E27FC236}">
              <a16:creationId xmlns:a16="http://schemas.microsoft.com/office/drawing/2014/main" id="{9B62F5F2-A191-4859-B693-BD5E769AB181}"/>
            </a:ext>
          </a:extLst>
        </xdr:cNvPr>
        <xdr:cNvSpPr txBox="1"/>
      </xdr:nvSpPr>
      <xdr:spPr>
        <a:xfrm>
          <a:off x="16592627" y="978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3D2F117A-9EAA-4991-B252-D4D5126FA70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D5E388F0-43AE-414D-B671-E1FC16A8A27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26BECC1-C7CD-4B81-AF5E-282079CD241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012BD6E-6E2D-48A7-A5DC-53BAA3A30E6F}"/>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8C13389-435E-4B96-914B-154629878FCF}"/>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B784168-20A5-42BD-B75D-DE72C3D495CF}"/>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2D619F5-435D-4491-A54F-B910917A027B}"/>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6BAF4FCC-8BBA-4BF4-B817-569FF4AAC8CC}"/>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BD3FF70D-DD23-434D-BF16-2DA7FA49B641}"/>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DECE0E54-F722-4BB5-A435-9C7C407185BE}"/>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AE189549-DA52-4639-A8F7-18FACB6CC057}"/>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ADF7716A-4534-4C30-9139-F4FBF7D7308B}"/>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7103E75C-260C-4842-957E-6FFB1F85B6E7}"/>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8B178202-455F-48B9-92E0-1D3CB8D67B69}"/>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FC0ADA10-6999-4FEC-B2D8-E4A64CA33CA9}"/>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68456A3A-A66A-484D-93D8-D48C4691373F}"/>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2625659F-FB5C-4F65-9C7E-3815C5AE6467}"/>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72E073BE-40E6-4692-B564-88F082811CD7}"/>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CA76CB5-A1F0-46C1-B9E2-20D46EF32826}"/>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3D1A19D9-7C09-47B1-9F0A-3A15EE335DD6}"/>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631FD09A-1C6C-4E11-B616-D78F74828A1A}"/>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0CB680C-6108-4ACD-BF08-501094E37656}"/>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2655450-6A74-4EB5-802F-5B78DECC7CF0}"/>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149E1AEA-A444-4ED7-8F12-01FEAEB04F37}"/>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89D85B32-34B8-42D4-BF73-16291BC91B4C}"/>
            </a:ext>
          </a:extLst>
        </xdr:cNvPr>
        <xdr:cNvCxnSpPr/>
      </xdr:nvCxnSpPr>
      <xdr:spPr>
        <a:xfrm flipV="1">
          <a:off x="14699614" y="12762864"/>
          <a:ext cx="0" cy="1556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E46BE424-329F-484E-9D16-A1A769CF6991}"/>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495C572B-666A-4218-8148-2A564575D626}"/>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B3231C5A-30A3-4238-B79C-BCA3D1FBF418}"/>
            </a:ext>
          </a:extLst>
        </xdr:cNvPr>
        <xdr:cNvSpPr txBox="1"/>
      </xdr:nvSpPr>
      <xdr:spPr>
        <a:xfrm>
          <a:off x="14738350" y="12550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46F65C0A-3F36-478D-8522-B44A591CFF24}"/>
            </a:ext>
          </a:extLst>
        </xdr:cNvPr>
        <xdr:cNvCxnSpPr/>
      </xdr:nvCxnSpPr>
      <xdr:spPr>
        <a:xfrm>
          <a:off x="14611350" y="127628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B8E449C6-50EE-4427-AF72-50A090792A76}"/>
            </a:ext>
          </a:extLst>
        </xdr:cNvPr>
        <xdr:cNvSpPr txBox="1"/>
      </xdr:nvSpPr>
      <xdr:spPr>
        <a:xfrm>
          <a:off x="14738350" y="13393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027E4F16-C827-465D-A626-7738B0109627}"/>
            </a:ext>
          </a:extLst>
        </xdr:cNvPr>
        <xdr:cNvSpPr/>
      </xdr:nvSpPr>
      <xdr:spPr>
        <a:xfrm>
          <a:off x="14649450" y="135420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6840DD5A-598A-4F48-9096-F6E5A96F9341}"/>
            </a:ext>
          </a:extLst>
        </xdr:cNvPr>
        <xdr:cNvSpPr/>
      </xdr:nvSpPr>
      <xdr:spPr>
        <a:xfrm>
          <a:off x="13887450" y="1354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C64F2687-1769-4EFF-92F5-2E8DEBEE2FB3}"/>
            </a:ext>
          </a:extLst>
        </xdr:cNvPr>
        <xdr:cNvSpPr/>
      </xdr:nvSpPr>
      <xdr:spPr>
        <a:xfrm>
          <a:off x="13093700" y="13532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4A5F98A2-A406-49C3-9ED0-EDA589277B73}"/>
            </a:ext>
          </a:extLst>
        </xdr:cNvPr>
        <xdr:cNvSpPr/>
      </xdr:nvSpPr>
      <xdr:spPr>
        <a:xfrm>
          <a:off x="12299950" y="13530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2FEE0DA5-326A-4EA9-93E6-189EA2A9197B}"/>
            </a:ext>
          </a:extLst>
        </xdr:cNvPr>
        <xdr:cNvSpPr/>
      </xdr:nvSpPr>
      <xdr:spPr>
        <a:xfrm>
          <a:off x="11487150" y="135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B52D86B7-2DBF-4ABA-BCB9-E19376FE5E62}"/>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5A9A5FB-AAF6-4CB3-91B6-E4ECA425B59B}"/>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236A765-E15F-4986-AE13-4CDE504A185B}"/>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0841C17-3C1F-462D-8C70-DF5F2E265AA5}"/>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40A2B575-9FB3-4577-878E-593A9558BA32}"/>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145414</xdr:rowOff>
    </xdr:from>
    <xdr:to>
      <xdr:col>85</xdr:col>
      <xdr:colOff>177800</xdr:colOff>
      <xdr:row>83</xdr:row>
      <xdr:rowOff>75564</xdr:rowOff>
    </xdr:to>
    <xdr:sp macro="" textlink="">
      <xdr:nvSpPr>
        <xdr:cNvPr id="663" name="楕円 662">
          <a:extLst>
            <a:ext uri="{FF2B5EF4-FFF2-40B4-BE49-F238E27FC236}">
              <a16:creationId xmlns:a16="http://schemas.microsoft.com/office/drawing/2014/main" id="{2B2D6BFC-776F-4905-AE5D-EE86BDD61FF7}"/>
            </a:ext>
          </a:extLst>
        </xdr:cNvPr>
        <xdr:cNvSpPr/>
      </xdr:nvSpPr>
      <xdr:spPr>
        <a:xfrm>
          <a:off x="14649450" y="136899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123841</xdr:rowOff>
    </xdr:from>
    <xdr:ext cx="405111" cy="259045"/>
    <xdr:sp macro="" textlink="">
      <xdr:nvSpPr>
        <xdr:cNvPr id="664" name="【児童館】&#10;有形固定資産減価償却率該当値テキスト">
          <a:extLst>
            <a:ext uri="{FF2B5EF4-FFF2-40B4-BE49-F238E27FC236}">
              <a16:creationId xmlns:a16="http://schemas.microsoft.com/office/drawing/2014/main" id="{AFC5CD5D-2917-4D36-B9B6-28F23B366DB7}"/>
            </a:ext>
          </a:extLst>
        </xdr:cNvPr>
        <xdr:cNvSpPr txBox="1"/>
      </xdr:nvSpPr>
      <xdr:spPr>
        <a:xfrm>
          <a:off x="14738350" y="13668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93980</xdr:rowOff>
    </xdr:from>
    <xdr:to>
      <xdr:col>81</xdr:col>
      <xdr:colOff>101600</xdr:colOff>
      <xdr:row>83</xdr:row>
      <xdr:rowOff>24130</xdr:rowOff>
    </xdr:to>
    <xdr:sp macro="" textlink="">
      <xdr:nvSpPr>
        <xdr:cNvPr id="665" name="楕円 664">
          <a:extLst>
            <a:ext uri="{FF2B5EF4-FFF2-40B4-BE49-F238E27FC236}">
              <a16:creationId xmlns:a16="http://schemas.microsoft.com/office/drawing/2014/main" id="{0E00E04B-2508-4064-BC70-8E1B6083BBE9}"/>
            </a:ext>
          </a:extLst>
        </xdr:cNvPr>
        <xdr:cNvSpPr/>
      </xdr:nvSpPr>
      <xdr:spPr>
        <a:xfrm>
          <a:off x="13887450" y="13638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144780</xdr:rowOff>
    </xdr:from>
    <xdr:to>
      <xdr:col>85</xdr:col>
      <xdr:colOff>127000</xdr:colOff>
      <xdr:row>83</xdr:row>
      <xdr:rowOff>24764</xdr:rowOff>
    </xdr:to>
    <xdr:cxnSp macro="">
      <xdr:nvCxnSpPr>
        <xdr:cNvPr id="666" name="直線コネクタ 665">
          <a:extLst>
            <a:ext uri="{FF2B5EF4-FFF2-40B4-BE49-F238E27FC236}">
              <a16:creationId xmlns:a16="http://schemas.microsoft.com/office/drawing/2014/main" id="{9FE1BC4C-4881-43C2-91A2-AA517928DC9D}"/>
            </a:ext>
          </a:extLst>
        </xdr:cNvPr>
        <xdr:cNvCxnSpPr/>
      </xdr:nvCxnSpPr>
      <xdr:spPr>
        <a:xfrm>
          <a:off x="13938250" y="13689330"/>
          <a:ext cx="762000"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145414</xdr:rowOff>
    </xdr:from>
    <xdr:to>
      <xdr:col>76</xdr:col>
      <xdr:colOff>165100</xdr:colOff>
      <xdr:row>83</xdr:row>
      <xdr:rowOff>75564</xdr:rowOff>
    </xdr:to>
    <xdr:sp macro="" textlink="">
      <xdr:nvSpPr>
        <xdr:cNvPr id="667" name="楕円 666">
          <a:extLst>
            <a:ext uri="{FF2B5EF4-FFF2-40B4-BE49-F238E27FC236}">
              <a16:creationId xmlns:a16="http://schemas.microsoft.com/office/drawing/2014/main" id="{D6F56AFF-C375-425C-9E01-2CF3359D7255}"/>
            </a:ext>
          </a:extLst>
        </xdr:cNvPr>
        <xdr:cNvSpPr/>
      </xdr:nvSpPr>
      <xdr:spPr>
        <a:xfrm>
          <a:off x="13093700" y="136899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144780</xdr:rowOff>
    </xdr:from>
    <xdr:to>
      <xdr:col>81</xdr:col>
      <xdr:colOff>50800</xdr:colOff>
      <xdr:row>83</xdr:row>
      <xdr:rowOff>24764</xdr:rowOff>
    </xdr:to>
    <xdr:cxnSp macro="">
      <xdr:nvCxnSpPr>
        <xdr:cNvPr id="668" name="直線コネクタ 667">
          <a:extLst>
            <a:ext uri="{FF2B5EF4-FFF2-40B4-BE49-F238E27FC236}">
              <a16:creationId xmlns:a16="http://schemas.microsoft.com/office/drawing/2014/main" id="{DB760467-97D3-4EE2-835F-41BF2EAC8177}"/>
            </a:ext>
          </a:extLst>
        </xdr:cNvPr>
        <xdr:cNvCxnSpPr/>
      </xdr:nvCxnSpPr>
      <xdr:spPr>
        <a:xfrm flipV="1">
          <a:off x="13144500" y="13689330"/>
          <a:ext cx="793750"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69" name="楕円 668">
          <a:extLst>
            <a:ext uri="{FF2B5EF4-FFF2-40B4-BE49-F238E27FC236}">
              <a16:creationId xmlns:a16="http://schemas.microsoft.com/office/drawing/2014/main" id="{AF86CB7B-8686-4341-ADDC-28AD3F9FC22E}"/>
            </a:ext>
          </a:extLst>
        </xdr:cNvPr>
        <xdr:cNvSpPr/>
      </xdr:nvSpPr>
      <xdr:spPr>
        <a:xfrm>
          <a:off x="12299950" y="13646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152400</xdr:rowOff>
    </xdr:from>
    <xdr:to>
      <xdr:col>76</xdr:col>
      <xdr:colOff>114300</xdr:colOff>
      <xdr:row>83</xdr:row>
      <xdr:rowOff>24764</xdr:rowOff>
    </xdr:to>
    <xdr:cxnSp macro="">
      <xdr:nvCxnSpPr>
        <xdr:cNvPr id="670" name="直線コネクタ 669">
          <a:extLst>
            <a:ext uri="{FF2B5EF4-FFF2-40B4-BE49-F238E27FC236}">
              <a16:creationId xmlns:a16="http://schemas.microsoft.com/office/drawing/2014/main" id="{C0D46ECF-9A3A-4123-8D6E-C4726B02C2C7}"/>
            </a:ext>
          </a:extLst>
        </xdr:cNvPr>
        <xdr:cNvCxnSpPr/>
      </xdr:nvCxnSpPr>
      <xdr:spPr>
        <a:xfrm>
          <a:off x="12344400" y="13696950"/>
          <a:ext cx="800100"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57786</xdr:rowOff>
    </xdr:from>
    <xdr:to>
      <xdr:col>67</xdr:col>
      <xdr:colOff>101600</xdr:colOff>
      <xdr:row>82</xdr:row>
      <xdr:rowOff>159386</xdr:rowOff>
    </xdr:to>
    <xdr:sp macro="" textlink="">
      <xdr:nvSpPr>
        <xdr:cNvPr id="671" name="楕円 670">
          <a:extLst>
            <a:ext uri="{FF2B5EF4-FFF2-40B4-BE49-F238E27FC236}">
              <a16:creationId xmlns:a16="http://schemas.microsoft.com/office/drawing/2014/main" id="{94A37476-038B-4FBB-98A4-2676A5CBF272}"/>
            </a:ext>
          </a:extLst>
        </xdr:cNvPr>
        <xdr:cNvSpPr/>
      </xdr:nvSpPr>
      <xdr:spPr>
        <a:xfrm>
          <a:off x="11487150" y="1360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108586</xdr:rowOff>
    </xdr:from>
    <xdr:to>
      <xdr:col>71</xdr:col>
      <xdr:colOff>177800</xdr:colOff>
      <xdr:row>82</xdr:row>
      <xdr:rowOff>152400</xdr:rowOff>
    </xdr:to>
    <xdr:cxnSp macro="">
      <xdr:nvCxnSpPr>
        <xdr:cNvPr id="672" name="直線コネクタ 671">
          <a:extLst>
            <a:ext uri="{FF2B5EF4-FFF2-40B4-BE49-F238E27FC236}">
              <a16:creationId xmlns:a16="http://schemas.microsoft.com/office/drawing/2014/main" id="{3A57F2A1-DFDA-4F6A-83DE-6EFD1E7E1CA3}"/>
            </a:ext>
          </a:extLst>
        </xdr:cNvPr>
        <xdr:cNvCxnSpPr/>
      </xdr:nvCxnSpPr>
      <xdr:spPr>
        <a:xfrm>
          <a:off x="11537950" y="13653136"/>
          <a:ext cx="80645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51732D38-9738-4CAD-85E7-B32F38F0D275}"/>
            </a:ext>
          </a:extLst>
        </xdr:cNvPr>
        <xdr:cNvSpPr txBox="1"/>
      </xdr:nvSpPr>
      <xdr:spPr>
        <a:xfrm>
          <a:off x="13742044" y="1332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6CB23264-0F20-434B-861B-F13A4C9D2F38}"/>
            </a:ext>
          </a:extLst>
        </xdr:cNvPr>
        <xdr:cNvSpPr txBox="1"/>
      </xdr:nvSpPr>
      <xdr:spPr>
        <a:xfrm>
          <a:off x="12960994" y="1331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0732A1AC-1716-44AF-80C2-0DCD06B9B261}"/>
            </a:ext>
          </a:extLst>
        </xdr:cNvPr>
        <xdr:cNvSpPr txBox="1"/>
      </xdr:nvSpPr>
      <xdr:spPr>
        <a:xfrm>
          <a:off x="12167244" y="1331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40FE5130-F5F9-4985-BCE7-E14E335D3F6D}"/>
            </a:ext>
          </a:extLst>
        </xdr:cNvPr>
        <xdr:cNvSpPr txBox="1"/>
      </xdr:nvSpPr>
      <xdr:spPr>
        <a:xfrm>
          <a:off x="11354444" y="1334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15257</xdr:rowOff>
    </xdr:from>
    <xdr:ext cx="405111" cy="259045"/>
    <xdr:sp macro="" textlink="">
      <xdr:nvSpPr>
        <xdr:cNvPr id="677" name="n_1mainValue【児童館】&#10;有形固定資産減価償却率">
          <a:extLst>
            <a:ext uri="{FF2B5EF4-FFF2-40B4-BE49-F238E27FC236}">
              <a16:creationId xmlns:a16="http://schemas.microsoft.com/office/drawing/2014/main" id="{6B1336F2-5918-45F0-8DA0-77552B7A3DD5}"/>
            </a:ext>
          </a:extLst>
        </xdr:cNvPr>
        <xdr:cNvSpPr txBox="1"/>
      </xdr:nvSpPr>
      <xdr:spPr>
        <a:xfrm>
          <a:off x="13742044" y="1372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66691</xdr:rowOff>
    </xdr:from>
    <xdr:ext cx="405111" cy="259045"/>
    <xdr:sp macro="" textlink="">
      <xdr:nvSpPr>
        <xdr:cNvPr id="678" name="n_2mainValue【児童館】&#10;有形固定資産減価償却率">
          <a:extLst>
            <a:ext uri="{FF2B5EF4-FFF2-40B4-BE49-F238E27FC236}">
              <a16:creationId xmlns:a16="http://schemas.microsoft.com/office/drawing/2014/main" id="{48620CF0-F55C-41E1-ADAC-58393306EEFD}"/>
            </a:ext>
          </a:extLst>
        </xdr:cNvPr>
        <xdr:cNvSpPr txBox="1"/>
      </xdr:nvSpPr>
      <xdr:spPr>
        <a:xfrm>
          <a:off x="12960994" y="13776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22877</xdr:rowOff>
    </xdr:from>
    <xdr:ext cx="405111" cy="259045"/>
    <xdr:sp macro="" textlink="">
      <xdr:nvSpPr>
        <xdr:cNvPr id="679" name="n_3mainValue【児童館】&#10;有形固定資産減価償却率">
          <a:extLst>
            <a:ext uri="{FF2B5EF4-FFF2-40B4-BE49-F238E27FC236}">
              <a16:creationId xmlns:a16="http://schemas.microsoft.com/office/drawing/2014/main" id="{5320C657-C56B-43EE-AA7B-45E27248B256}"/>
            </a:ext>
          </a:extLst>
        </xdr:cNvPr>
        <xdr:cNvSpPr txBox="1"/>
      </xdr:nvSpPr>
      <xdr:spPr>
        <a:xfrm>
          <a:off x="12167244" y="1373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150513</xdr:rowOff>
    </xdr:from>
    <xdr:ext cx="405111" cy="259045"/>
    <xdr:sp macro="" textlink="">
      <xdr:nvSpPr>
        <xdr:cNvPr id="680" name="n_4mainValue【児童館】&#10;有形固定資産減価償却率">
          <a:extLst>
            <a:ext uri="{FF2B5EF4-FFF2-40B4-BE49-F238E27FC236}">
              <a16:creationId xmlns:a16="http://schemas.microsoft.com/office/drawing/2014/main" id="{554EB0E2-CE3B-4283-86CD-9A484B6185D1}"/>
            </a:ext>
          </a:extLst>
        </xdr:cNvPr>
        <xdr:cNvSpPr txBox="1"/>
      </xdr:nvSpPr>
      <xdr:spPr>
        <a:xfrm>
          <a:off x="11354444" y="1369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E79F9B72-23BB-4A2E-91F9-368FFC305486}"/>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2217417D-5FD9-4F5F-B45A-5C4E49E77F9A}"/>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EE8AC074-A827-4A0D-9D2B-80699DB4111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FAB27647-03DD-4EE6-BE21-41A5C2592FC3}"/>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280D4786-7505-46E0-9B48-1B6059DE1F2C}"/>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F9E8FF0-0272-4B4F-BEA3-4BA4DEA5FA4C}"/>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85F45CF4-5151-4D97-8C4D-F414A96CB79F}"/>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B39FC51A-F7FF-4C96-85C0-381F6AC6657B}"/>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4894BE74-F0DA-4C5B-9DBA-3DDFAB667070}"/>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98B75ED2-2234-4E3E-82A1-31B83886C546}"/>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756DAB2E-F7EC-41FD-A446-594586DCB1E9}"/>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DFCDBFEA-199C-4AE4-883C-1C0B82E174A4}"/>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CFF81F86-F754-4EDC-9224-438E3CA5FB28}"/>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7738E56F-805E-4B9F-B4B7-2F32016152BB}"/>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74360FBE-D2F6-497B-8B83-8191762808FC}"/>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E25C72F6-CB95-4991-A93E-E1AA14F1F371}"/>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2295BF73-E548-4D4F-B8F8-957E3488ACCA}"/>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9A863FC3-D866-4234-BB0B-CC420AF9EF8C}"/>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3FF59464-C206-4C7A-A5FC-CEAAC5CE9F37}"/>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3CA40879-6D88-47DD-8422-27744AEF2A53}"/>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2BABEDA8-2D6E-41AE-AD94-55E3BECB121C}"/>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445045B1-3070-41E7-B7BB-0CDDA92835B1}"/>
            </a:ext>
          </a:extLst>
        </xdr:cNvPr>
        <xdr:cNvCxnSpPr/>
      </xdr:nvCxnSpPr>
      <xdr:spPr>
        <a:xfrm flipV="1">
          <a:off x="19951064" y="12882880"/>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6F8777F0-623E-4335-AADA-CFA92D2B0FDC}"/>
            </a:ext>
          </a:extLst>
        </xdr:cNvPr>
        <xdr:cNvSpPr txBox="1"/>
      </xdr:nvSpPr>
      <xdr:spPr>
        <a:xfrm>
          <a:off x="19989800" y="1422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44C53EB8-B424-455C-87F8-823E705E4D57}"/>
            </a:ext>
          </a:extLst>
        </xdr:cNvPr>
        <xdr:cNvCxnSpPr/>
      </xdr:nvCxnSpPr>
      <xdr:spPr>
        <a:xfrm>
          <a:off x="19881850" y="142201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2BD696BA-1782-4E5C-8EA7-E34B860B9751}"/>
            </a:ext>
          </a:extLst>
        </xdr:cNvPr>
        <xdr:cNvSpPr txBox="1"/>
      </xdr:nvSpPr>
      <xdr:spPr>
        <a:xfrm>
          <a:off x="19989800" y="1266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AF3B596E-DAED-4598-A1CF-6EDFD2EA668D}"/>
            </a:ext>
          </a:extLst>
        </xdr:cNvPr>
        <xdr:cNvCxnSpPr/>
      </xdr:nvCxnSpPr>
      <xdr:spPr>
        <a:xfrm>
          <a:off x="19881850" y="12882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8D9CB9B9-3A07-4D92-AFE3-6C4CCF6908AA}"/>
            </a:ext>
          </a:extLst>
        </xdr:cNvPr>
        <xdr:cNvSpPr txBox="1"/>
      </xdr:nvSpPr>
      <xdr:spPr>
        <a:xfrm>
          <a:off x="19989800" y="13742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C8858447-6C04-4337-A5B7-CDC1E5CE71C3}"/>
            </a:ext>
          </a:extLst>
        </xdr:cNvPr>
        <xdr:cNvSpPr/>
      </xdr:nvSpPr>
      <xdr:spPr>
        <a:xfrm>
          <a:off x="19900900" y="1388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BEB04991-621E-4A57-A377-22CA597899D2}"/>
            </a:ext>
          </a:extLst>
        </xdr:cNvPr>
        <xdr:cNvSpPr/>
      </xdr:nvSpPr>
      <xdr:spPr>
        <a:xfrm>
          <a:off x="19157950" y="138849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B4D7165D-74CB-4A20-A3F2-B3A1AB3DE4E7}"/>
            </a:ext>
          </a:extLst>
        </xdr:cNvPr>
        <xdr:cNvSpPr/>
      </xdr:nvSpPr>
      <xdr:spPr>
        <a:xfrm>
          <a:off x="18345150" y="1388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FB7DFA83-6E48-4A8D-8E86-5F09E925350C}"/>
            </a:ext>
          </a:extLst>
        </xdr:cNvPr>
        <xdr:cNvSpPr/>
      </xdr:nvSpPr>
      <xdr:spPr>
        <a:xfrm>
          <a:off x="17551400" y="1390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14C43F94-2E6D-4E72-ACD3-349B14C18B0A}"/>
            </a:ext>
          </a:extLst>
        </xdr:cNvPr>
        <xdr:cNvSpPr/>
      </xdr:nvSpPr>
      <xdr:spPr>
        <a:xfrm>
          <a:off x="16757650" y="13930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753EDCC0-FB8B-44D1-8602-5760E7748935}"/>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DBBFBDDD-2F53-4F6A-8BE3-F542E27A34B7}"/>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9BCC157-D6BE-4B13-AF58-BD5374A09AE7}"/>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DBF1625-9B31-4916-8AB3-62D1565E599B}"/>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03678E2-58B3-4B89-8D66-0EFA3A42C900}"/>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18" name="楕円 717">
          <a:extLst>
            <a:ext uri="{FF2B5EF4-FFF2-40B4-BE49-F238E27FC236}">
              <a16:creationId xmlns:a16="http://schemas.microsoft.com/office/drawing/2014/main" id="{CF4F46C9-1539-4BEC-A64A-E1CCE14ABEE2}"/>
            </a:ext>
          </a:extLst>
        </xdr:cNvPr>
        <xdr:cNvSpPr/>
      </xdr:nvSpPr>
      <xdr:spPr>
        <a:xfrm>
          <a:off x="199009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macro="" textlink="">
      <xdr:nvSpPr>
        <xdr:cNvPr id="719" name="【児童館】&#10;一人当たり面積該当値テキスト">
          <a:extLst>
            <a:ext uri="{FF2B5EF4-FFF2-40B4-BE49-F238E27FC236}">
              <a16:creationId xmlns:a16="http://schemas.microsoft.com/office/drawing/2014/main" id="{DB2ADA27-FD4F-4136-86FB-89A8094CB619}"/>
            </a:ext>
          </a:extLst>
        </xdr:cNvPr>
        <xdr:cNvSpPr txBox="1"/>
      </xdr:nvSpPr>
      <xdr:spPr>
        <a:xfrm>
          <a:off x="19989800" y="1400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20" name="楕円 719">
          <a:extLst>
            <a:ext uri="{FF2B5EF4-FFF2-40B4-BE49-F238E27FC236}">
              <a16:creationId xmlns:a16="http://schemas.microsoft.com/office/drawing/2014/main" id="{95DB586A-11A4-4216-ACE1-A87B993FF15D}"/>
            </a:ext>
          </a:extLst>
        </xdr:cNvPr>
        <xdr:cNvSpPr/>
      </xdr:nvSpPr>
      <xdr:spPr>
        <a:xfrm>
          <a:off x="19157950" y="141071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118111</xdr:rowOff>
    </xdr:to>
    <xdr:cxnSp macro="">
      <xdr:nvCxnSpPr>
        <xdr:cNvPr id="721" name="直線コネクタ 720">
          <a:extLst>
            <a:ext uri="{FF2B5EF4-FFF2-40B4-BE49-F238E27FC236}">
              <a16:creationId xmlns:a16="http://schemas.microsoft.com/office/drawing/2014/main" id="{F09B72EA-BC3F-453C-9E1E-0988CA2F3834}"/>
            </a:ext>
          </a:extLst>
        </xdr:cNvPr>
        <xdr:cNvCxnSpPr/>
      </xdr:nvCxnSpPr>
      <xdr:spPr>
        <a:xfrm flipV="1">
          <a:off x="19202400" y="14135100"/>
          <a:ext cx="7493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2" name="楕円 721">
          <a:extLst>
            <a:ext uri="{FF2B5EF4-FFF2-40B4-BE49-F238E27FC236}">
              <a16:creationId xmlns:a16="http://schemas.microsoft.com/office/drawing/2014/main" id="{BD667551-9E9F-41C7-BC8F-5E90B4E4182B}"/>
            </a:ext>
          </a:extLst>
        </xdr:cNvPr>
        <xdr:cNvSpPr/>
      </xdr:nvSpPr>
      <xdr:spPr>
        <a:xfrm>
          <a:off x="1834515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118111</xdr:rowOff>
    </xdr:to>
    <xdr:cxnSp macro="">
      <xdr:nvCxnSpPr>
        <xdr:cNvPr id="723" name="直線コネクタ 722">
          <a:extLst>
            <a:ext uri="{FF2B5EF4-FFF2-40B4-BE49-F238E27FC236}">
              <a16:creationId xmlns:a16="http://schemas.microsoft.com/office/drawing/2014/main" id="{B356D78C-191A-4A91-AFAA-FB9D1EBA6D85}"/>
            </a:ext>
          </a:extLst>
        </xdr:cNvPr>
        <xdr:cNvCxnSpPr/>
      </xdr:nvCxnSpPr>
      <xdr:spPr>
        <a:xfrm>
          <a:off x="18395950" y="14135100"/>
          <a:ext cx="8064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724" name="楕円 723">
          <a:extLst>
            <a:ext uri="{FF2B5EF4-FFF2-40B4-BE49-F238E27FC236}">
              <a16:creationId xmlns:a16="http://schemas.microsoft.com/office/drawing/2014/main" id="{7B54520D-EBDC-4F23-A3D0-2FB39A99F705}"/>
            </a:ext>
          </a:extLst>
        </xdr:cNvPr>
        <xdr:cNvSpPr/>
      </xdr:nvSpPr>
      <xdr:spPr>
        <a:xfrm>
          <a:off x="175514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725" name="直線コネクタ 724">
          <a:extLst>
            <a:ext uri="{FF2B5EF4-FFF2-40B4-BE49-F238E27FC236}">
              <a16:creationId xmlns:a16="http://schemas.microsoft.com/office/drawing/2014/main" id="{3A885F6F-5B85-4027-8679-DA4064D1FB90}"/>
            </a:ext>
          </a:extLst>
        </xdr:cNvPr>
        <xdr:cNvCxnSpPr/>
      </xdr:nvCxnSpPr>
      <xdr:spPr>
        <a:xfrm>
          <a:off x="17602200" y="141351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26" name="楕円 725">
          <a:extLst>
            <a:ext uri="{FF2B5EF4-FFF2-40B4-BE49-F238E27FC236}">
              <a16:creationId xmlns:a16="http://schemas.microsoft.com/office/drawing/2014/main" id="{413127A8-9A06-48D6-9EAD-F47EE9135F22}"/>
            </a:ext>
          </a:extLst>
        </xdr:cNvPr>
        <xdr:cNvSpPr/>
      </xdr:nvSpPr>
      <xdr:spPr>
        <a:xfrm>
          <a:off x="16757650" y="14084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727" name="直線コネクタ 726">
          <a:extLst>
            <a:ext uri="{FF2B5EF4-FFF2-40B4-BE49-F238E27FC236}">
              <a16:creationId xmlns:a16="http://schemas.microsoft.com/office/drawing/2014/main" id="{409ACFCD-929F-48A2-B8EC-AE7578A31089}"/>
            </a:ext>
          </a:extLst>
        </xdr:cNvPr>
        <xdr:cNvCxnSpPr/>
      </xdr:nvCxnSpPr>
      <xdr:spPr>
        <a:xfrm>
          <a:off x="16802100" y="14135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22CB0424-6A8C-4B63-ADFF-8B186FD43693}"/>
            </a:ext>
          </a:extLst>
        </xdr:cNvPr>
        <xdr:cNvSpPr txBox="1"/>
      </xdr:nvSpPr>
      <xdr:spPr>
        <a:xfrm>
          <a:off x="18980227" y="1367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B618C0B4-5D16-4526-A9E0-4F1F7198A812}"/>
            </a:ext>
          </a:extLst>
        </xdr:cNvPr>
        <xdr:cNvSpPr txBox="1"/>
      </xdr:nvSpPr>
      <xdr:spPr>
        <a:xfrm>
          <a:off x="18180127" y="1367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08A01DF5-5385-4BBF-A3AA-4A7B7BC2D3CB}"/>
            </a:ext>
          </a:extLst>
        </xdr:cNvPr>
        <xdr:cNvSpPr txBox="1"/>
      </xdr:nvSpPr>
      <xdr:spPr>
        <a:xfrm>
          <a:off x="1738637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C9D67F80-6C60-4BC3-9936-C1E1E3DC1304}"/>
            </a:ext>
          </a:extLst>
        </xdr:cNvPr>
        <xdr:cNvSpPr txBox="1"/>
      </xdr:nvSpPr>
      <xdr:spPr>
        <a:xfrm>
          <a:off x="16592627" y="1371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32" name="n_1mainValue【児童館】&#10;一人当たり面積">
          <a:extLst>
            <a:ext uri="{FF2B5EF4-FFF2-40B4-BE49-F238E27FC236}">
              <a16:creationId xmlns:a16="http://schemas.microsoft.com/office/drawing/2014/main" id="{6809E628-6304-4DE3-A449-3D8661DEFE7D}"/>
            </a:ext>
          </a:extLst>
        </xdr:cNvPr>
        <xdr:cNvSpPr txBox="1"/>
      </xdr:nvSpPr>
      <xdr:spPr>
        <a:xfrm>
          <a:off x="18980227" y="1419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3" name="n_2mainValue【児童館】&#10;一人当たり面積">
          <a:extLst>
            <a:ext uri="{FF2B5EF4-FFF2-40B4-BE49-F238E27FC236}">
              <a16:creationId xmlns:a16="http://schemas.microsoft.com/office/drawing/2014/main" id="{864E50C8-F8D4-4FBE-9367-9B7AFF5B1095}"/>
            </a:ext>
          </a:extLst>
        </xdr:cNvPr>
        <xdr:cNvSpPr txBox="1"/>
      </xdr:nvSpPr>
      <xdr:spPr>
        <a:xfrm>
          <a:off x="18180127" y="1417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734" name="n_3mainValue【児童館】&#10;一人当たり面積">
          <a:extLst>
            <a:ext uri="{FF2B5EF4-FFF2-40B4-BE49-F238E27FC236}">
              <a16:creationId xmlns:a16="http://schemas.microsoft.com/office/drawing/2014/main" id="{62E718AD-A9D0-43F5-8364-DD6909C192E9}"/>
            </a:ext>
          </a:extLst>
        </xdr:cNvPr>
        <xdr:cNvSpPr txBox="1"/>
      </xdr:nvSpPr>
      <xdr:spPr>
        <a:xfrm>
          <a:off x="17386377" y="1417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35" name="n_4mainValue【児童館】&#10;一人当たり面積">
          <a:extLst>
            <a:ext uri="{FF2B5EF4-FFF2-40B4-BE49-F238E27FC236}">
              <a16:creationId xmlns:a16="http://schemas.microsoft.com/office/drawing/2014/main" id="{29995C58-643D-4314-BF79-282CD5619747}"/>
            </a:ext>
          </a:extLst>
        </xdr:cNvPr>
        <xdr:cNvSpPr txBox="1"/>
      </xdr:nvSpPr>
      <xdr:spPr>
        <a:xfrm>
          <a:off x="16592627" y="1417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D191B0D4-D644-4293-9930-EB7BD3A70BC8}"/>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35F37102-F378-4E32-AFB6-FB2BCEEFDE04}"/>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CAED2B7A-B32D-4AA3-B1E0-12B65C383DC8}"/>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EA6179AB-FB12-4529-9047-8D02BA4636B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BE43ACA-EF0C-43EF-BFF4-8519E8015FEC}"/>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AB9C4423-9243-4DE6-8C86-3B75401EB844}"/>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ECD402C2-2085-4762-9BEE-2E73C16C12B4}"/>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C0C6E0C9-129E-46DC-AA85-3F22486DB8DA}"/>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2CB1EEEC-5D74-434E-B558-359DF568F767}"/>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D0644BE0-6088-4915-9D7A-78EDE0793B4E}"/>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6D293E08-9579-485F-9B97-012D0DB95FEC}"/>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7E314B91-CD7A-4E30-9B91-06373E38236C}"/>
            </a:ext>
          </a:extLst>
        </xdr:cNvPr>
        <xdr:cNvCxnSpPr/>
      </xdr:nvCxnSpPr>
      <xdr:spPr>
        <a:xfrm>
          <a:off x="11207750" y="18021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4671715B-C629-455F-84CE-F45DAB161CEA}"/>
            </a:ext>
          </a:extLst>
        </xdr:cNvPr>
        <xdr:cNvSpPr txBox="1"/>
      </xdr:nvSpPr>
      <xdr:spPr>
        <a:xfrm>
          <a:off x="107977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20E1F799-A614-4AF1-A99B-FE555F6A5B7F}"/>
            </a:ext>
          </a:extLst>
        </xdr:cNvPr>
        <xdr:cNvCxnSpPr/>
      </xdr:nvCxnSpPr>
      <xdr:spPr>
        <a:xfrm>
          <a:off x="11207750" y="1756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4811D2B4-0174-492D-BB31-3C37A2371009}"/>
            </a:ext>
          </a:extLst>
        </xdr:cNvPr>
        <xdr:cNvSpPr txBox="1"/>
      </xdr:nvSpPr>
      <xdr:spPr>
        <a:xfrm>
          <a:off x="108427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FCB749C4-17E6-4B61-BEE7-3F53AEF0FF15}"/>
            </a:ext>
          </a:extLst>
        </xdr:cNvPr>
        <xdr:cNvCxnSpPr/>
      </xdr:nvCxnSpPr>
      <xdr:spPr>
        <a:xfrm>
          <a:off x="11207750" y="17106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4BE240BF-2F0C-43E1-A57F-626AD5CB5A74}"/>
            </a:ext>
          </a:extLst>
        </xdr:cNvPr>
        <xdr:cNvSpPr txBox="1"/>
      </xdr:nvSpPr>
      <xdr:spPr>
        <a:xfrm>
          <a:off x="108427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BD1BE7BF-E336-42A5-8F4F-E0D5EEA986CA}"/>
            </a:ext>
          </a:extLst>
        </xdr:cNvPr>
        <xdr:cNvCxnSpPr/>
      </xdr:nvCxnSpPr>
      <xdr:spPr>
        <a:xfrm>
          <a:off x="11207750" y="1664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C2330F93-E263-45A6-B508-73D8970BFA24}"/>
            </a:ext>
          </a:extLst>
        </xdr:cNvPr>
        <xdr:cNvSpPr txBox="1"/>
      </xdr:nvSpPr>
      <xdr:spPr>
        <a:xfrm>
          <a:off x="108427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52FEBC4C-3633-432A-A473-0CB311325BFD}"/>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1AFAF1E0-40CD-4795-AFB3-D72AB0246E5D}"/>
            </a:ext>
          </a:extLst>
        </xdr:cNvPr>
        <xdr:cNvSpPr txBox="1"/>
      </xdr:nvSpPr>
      <xdr:spPr>
        <a:xfrm>
          <a:off x="108427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F9B17A88-F978-4C6B-9C6D-6DCE059E7AB1}"/>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C080113C-7C1F-4F8F-9B59-81B0FC033795}"/>
            </a:ext>
          </a:extLst>
        </xdr:cNvPr>
        <xdr:cNvCxnSpPr/>
      </xdr:nvCxnSpPr>
      <xdr:spPr>
        <a:xfrm flipV="1">
          <a:off x="14699614" y="165902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EA58E264-EEF3-412B-A069-F6854D993D27}"/>
            </a:ext>
          </a:extLst>
        </xdr:cNvPr>
        <xdr:cNvSpPr txBox="1"/>
      </xdr:nvSpPr>
      <xdr:spPr>
        <a:xfrm>
          <a:off x="14738350" y="1802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BABF4C9E-E468-40D1-ACD2-BA8ED187F3A3}"/>
            </a:ext>
          </a:extLst>
        </xdr:cNvPr>
        <xdr:cNvCxnSpPr/>
      </xdr:nvCxnSpPr>
      <xdr:spPr>
        <a:xfrm>
          <a:off x="14611350" y="18021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7360721C-F657-41BC-9755-B244C073FE38}"/>
            </a:ext>
          </a:extLst>
        </xdr:cNvPr>
        <xdr:cNvSpPr txBox="1"/>
      </xdr:nvSpPr>
      <xdr:spPr>
        <a:xfrm>
          <a:off x="14738350" y="16365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B79ACA8B-40A3-42BE-83C5-E13148352EB7}"/>
            </a:ext>
          </a:extLst>
        </xdr:cNvPr>
        <xdr:cNvCxnSpPr/>
      </xdr:nvCxnSpPr>
      <xdr:spPr>
        <a:xfrm>
          <a:off x="14611350" y="16590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3" name="【公民館】&#10;有形固定資産減価償却率平均値テキスト">
          <a:extLst>
            <a:ext uri="{FF2B5EF4-FFF2-40B4-BE49-F238E27FC236}">
              <a16:creationId xmlns:a16="http://schemas.microsoft.com/office/drawing/2014/main" id="{D06E80D7-FEBD-4159-8D0D-CC4EE5D60CE4}"/>
            </a:ext>
          </a:extLst>
        </xdr:cNvPr>
        <xdr:cNvSpPr txBox="1"/>
      </xdr:nvSpPr>
      <xdr:spPr>
        <a:xfrm>
          <a:off x="14738350" y="17036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6A79F56F-8592-49C9-B854-DA49AC965526}"/>
            </a:ext>
          </a:extLst>
        </xdr:cNvPr>
        <xdr:cNvSpPr/>
      </xdr:nvSpPr>
      <xdr:spPr>
        <a:xfrm>
          <a:off x="14649450" y="1705838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9C610165-7213-454A-B2B4-CB2AFA49A08E}"/>
            </a:ext>
          </a:extLst>
        </xdr:cNvPr>
        <xdr:cNvSpPr/>
      </xdr:nvSpPr>
      <xdr:spPr>
        <a:xfrm>
          <a:off x="13887450" y="17040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740ABCC7-DC62-4CA6-AA4D-D2C8CB435F65}"/>
            </a:ext>
          </a:extLst>
        </xdr:cNvPr>
        <xdr:cNvSpPr/>
      </xdr:nvSpPr>
      <xdr:spPr>
        <a:xfrm>
          <a:off x="13093700" y="17008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9243029B-D85A-4476-A0BF-F4BF35015DF7}"/>
            </a:ext>
          </a:extLst>
        </xdr:cNvPr>
        <xdr:cNvSpPr/>
      </xdr:nvSpPr>
      <xdr:spPr>
        <a:xfrm>
          <a:off x="12299950" y="169875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91FB5212-55BE-4D40-90C6-375C77F3D081}"/>
            </a:ext>
          </a:extLst>
        </xdr:cNvPr>
        <xdr:cNvSpPr/>
      </xdr:nvSpPr>
      <xdr:spPr>
        <a:xfrm>
          <a:off x="11487150" y="1696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EB6AEB7-B439-491D-AD44-1BDC435C1781}"/>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51140735-5396-4099-A7D0-BC582A5C6A93}"/>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5B81D93-C1C3-46B8-8BDD-91E90040ADDF}"/>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8881049F-6BAF-4476-8F5C-64D0E284C520}"/>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431D507-82FF-4886-8CA4-E7DD474B7E8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73406</xdr:rowOff>
    </xdr:from>
    <xdr:to>
      <xdr:col>85</xdr:col>
      <xdr:colOff>177800</xdr:colOff>
      <xdr:row>103</xdr:row>
      <xdr:rowOff>3556</xdr:rowOff>
    </xdr:to>
    <xdr:sp macro="" textlink="">
      <xdr:nvSpPr>
        <xdr:cNvPr id="774" name="楕円 773">
          <a:extLst>
            <a:ext uri="{FF2B5EF4-FFF2-40B4-BE49-F238E27FC236}">
              <a16:creationId xmlns:a16="http://schemas.microsoft.com/office/drawing/2014/main" id="{615DA47E-E0A1-481C-BD3A-D3DCF637832B}"/>
            </a:ext>
          </a:extLst>
        </xdr:cNvPr>
        <xdr:cNvSpPr/>
      </xdr:nvSpPr>
      <xdr:spPr>
        <a:xfrm>
          <a:off x="14649450" y="1698980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96283</xdr:rowOff>
    </xdr:from>
    <xdr:ext cx="405111" cy="259045"/>
    <xdr:sp macro="" textlink="">
      <xdr:nvSpPr>
        <xdr:cNvPr id="775" name="【公民館】&#10;有形固定資産減価償却率該当値テキスト">
          <a:extLst>
            <a:ext uri="{FF2B5EF4-FFF2-40B4-BE49-F238E27FC236}">
              <a16:creationId xmlns:a16="http://schemas.microsoft.com/office/drawing/2014/main" id="{BC9987E1-DA87-438B-B70A-416C8FD8469A}"/>
            </a:ext>
          </a:extLst>
        </xdr:cNvPr>
        <xdr:cNvSpPr txBox="1"/>
      </xdr:nvSpPr>
      <xdr:spPr>
        <a:xfrm>
          <a:off x="14738350" y="1684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25400</xdr:rowOff>
    </xdr:from>
    <xdr:to>
      <xdr:col>81</xdr:col>
      <xdr:colOff>101600</xdr:colOff>
      <xdr:row>102</xdr:row>
      <xdr:rowOff>127000</xdr:rowOff>
    </xdr:to>
    <xdr:sp macro="" textlink="">
      <xdr:nvSpPr>
        <xdr:cNvPr id="776" name="楕円 775">
          <a:extLst>
            <a:ext uri="{FF2B5EF4-FFF2-40B4-BE49-F238E27FC236}">
              <a16:creationId xmlns:a16="http://schemas.microsoft.com/office/drawing/2014/main" id="{7C368624-5CD0-4D6A-8422-C47D850A7B78}"/>
            </a:ext>
          </a:extLst>
        </xdr:cNvPr>
        <xdr:cNvSpPr/>
      </xdr:nvSpPr>
      <xdr:spPr>
        <a:xfrm>
          <a:off x="13887450" y="169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76200</xdr:rowOff>
    </xdr:from>
    <xdr:to>
      <xdr:col>85</xdr:col>
      <xdr:colOff>127000</xdr:colOff>
      <xdr:row>102</xdr:row>
      <xdr:rowOff>124206</xdr:rowOff>
    </xdr:to>
    <xdr:cxnSp macro="">
      <xdr:nvCxnSpPr>
        <xdr:cNvPr id="777" name="直線コネクタ 776">
          <a:extLst>
            <a:ext uri="{FF2B5EF4-FFF2-40B4-BE49-F238E27FC236}">
              <a16:creationId xmlns:a16="http://schemas.microsoft.com/office/drawing/2014/main" id="{8C294739-6647-4C77-BF60-626BA87E61DA}"/>
            </a:ext>
          </a:extLst>
        </xdr:cNvPr>
        <xdr:cNvCxnSpPr/>
      </xdr:nvCxnSpPr>
      <xdr:spPr>
        <a:xfrm>
          <a:off x="13938250" y="16992600"/>
          <a:ext cx="762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148844</xdr:rowOff>
    </xdr:from>
    <xdr:to>
      <xdr:col>76</xdr:col>
      <xdr:colOff>165100</xdr:colOff>
      <xdr:row>102</xdr:row>
      <xdr:rowOff>78994</xdr:rowOff>
    </xdr:to>
    <xdr:sp macro="" textlink="">
      <xdr:nvSpPr>
        <xdr:cNvPr id="778" name="楕円 777">
          <a:extLst>
            <a:ext uri="{FF2B5EF4-FFF2-40B4-BE49-F238E27FC236}">
              <a16:creationId xmlns:a16="http://schemas.microsoft.com/office/drawing/2014/main" id="{B6C13D8D-29A3-49BD-B07F-411B3594A20B}"/>
            </a:ext>
          </a:extLst>
        </xdr:cNvPr>
        <xdr:cNvSpPr/>
      </xdr:nvSpPr>
      <xdr:spPr>
        <a:xfrm>
          <a:off x="13093700" y="1689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28194</xdr:rowOff>
    </xdr:from>
    <xdr:to>
      <xdr:col>81</xdr:col>
      <xdr:colOff>50800</xdr:colOff>
      <xdr:row>102</xdr:row>
      <xdr:rowOff>76200</xdr:rowOff>
    </xdr:to>
    <xdr:cxnSp macro="">
      <xdr:nvCxnSpPr>
        <xdr:cNvPr id="779" name="直線コネクタ 778">
          <a:extLst>
            <a:ext uri="{FF2B5EF4-FFF2-40B4-BE49-F238E27FC236}">
              <a16:creationId xmlns:a16="http://schemas.microsoft.com/office/drawing/2014/main" id="{DEB354BD-C6C6-43B2-BB06-C26B8AD1CDA5}"/>
            </a:ext>
          </a:extLst>
        </xdr:cNvPr>
        <xdr:cNvCxnSpPr/>
      </xdr:nvCxnSpPr>
      <xdr:spPr>
        <a:xfrm>
          <a:off x="13144500" y="16944594"/>
          <a:ext cx="79375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100837</xdr:rowOff>
    </xdr:from>
    <xdr:to>
      <xdr:col>72</xdr:col>
      <xdr:colOff>38100</xdr:colOff>
      <xdr:row>102</xdr:row>
      <xdr:rowOff>30987</xdr:rowOff>
    </xdr:to>
    <xdr:sp macro="" textlink="">
      <xdr:nvSpPr>
        <xdr:cNvPr id="780" name="楕円 779">
          <a:extLst>
            <a:ext uri="{FF2B5EF4-FFF2-40B4-BE49-F238E27FC236}">
              <a16:creationId xmlns:a16="http://schemas.microsoft.com/office/drawing/2014/main" id="{39635483-DF5A-420C-83ED-9B423D2AF5CD}"/>
            </a:ext>
          </a:extLst>
        </xdr:cNvPr>
        <xdr:cNvSpPr/>
      </xdr:nvSpPr>
      <xdr:spPr>
        <a:xfrm>
          <a:off x="12299950" y="168457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151637</xdr:rowOff>
    </xdr:from>
    <xdr:to>
      <xdr:col>76</xdr:col>
      <xdr:colOff>114300</xdr:colOff>
      <xdr:row>102</xdr:row>
      <xdr:rowOff>28194</xdr:rowOff>
    </xdr:to>
    <xdr:cxnSp macro="">
      <xdr:nvCxnSpPr>
        <xdr:cNvPr id="781" name="直線コネクタ 780">
          <a:extLst>
            <a:ext uri="{FF2B5EF4-FFF2-40B4-BE49-F238E27FC236}">
              <a16:creationId xmlns:a16="http://schemas.microsoft.com/office/drawing/2014/main" id="{B651AB18-92D3-416D-8CF8-E6B88CF02619}"/>
            </a:ext>
          </a:extLst>
        </xdr:cNvPr>
        <xdr:cNvCxnSpPr/>
      </xdr:nvCxnSpPr>
      <xdr:spPr>
        <a:xfrm>
          <a:off x="12344400" y="16896587"/>
          <a:ext cx="8001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82550</xdr:rowOff>
    </xdr:from>
    <xdr:to>
      <xdr:col>67</xdr:col>
      <xdr:colOff>101600</xdr:colOff>
      <xdr:row>102</xdr:row>
      <xdr:rowOff>12700</xdr:rowOff>
    </xdr:to>
    <xdr:sp macro="" textlink="">
      <xdr:nvSpPr>
        <xdr:cNvPr id="782" name="楕円 781">
          <a:extLst>
            <a:ext uri="{FF2B5EF4-FFF2-40B4-BE49-F238E27FC236}">
              <a16:creationId xmlns:a16="http://schemas.microsoft.com/office/drawing/2014/main" id="{CD7C9620-69B6-4A8C-954E-AD3921A47F71}"/>
            </a:ext>
          </a:extLst>
        </xdr:cNvPr>
        <xdr:cNvSpPr/>
      </xdr:nvSpPr>
      <xdr:spPr>
        <a:xfrm>
          <a:off x="11487150" y="168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133350</xdr:rowOff>
    </xdr:from>
    <xdr:to>
      <xdr:col>71</xdr:col>
      <xdr:colOff>177800</xdr:colOff>
      <xdr:row>101</xdr:row>
      <xdr:rowOff>151637</xdr:rowOff>
    </xdr:to>
    <xdr:cxnSp macro="">
      <xdr:nvCxnSpPr>
        <xdr:cNvPr id="783" name="直線コネクタ 782">
          <a:extLst>
            <a:ext uri="{FF2B5EF4-FFF2-40B4-BE49-F238E27FC236}">
              <a16:creationId xmlns:a16="http://schemas.microsoft.com/office/drawing/2014/main" id="{32B6ED90-C76A-4707-B54A-69C8E4F3A186}"/>
            </a:ext>
          </a:extLst>
        </xdr:cNvPr>
        <xdr:cNvCxnSpPr/>
      </xdr:nvCxnSpPr>
      <xdr:spPr>
        <a:xfrm>
          <a:off x="11537950" y="16878300"/>
          <a:ext cx="80645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4" name="n_1aveValue【公民館】&#10;有形固定資産減価償却率">
          <a:extLst>
            <a:ext uri="{FF2B5EF4-FFF2-40B4-BE49-F238E27FC236}">
              <a16:creationId xmlns:a16="http://schemas.microsoft.com/office/drawing/2014/main" id="{DE09B340-0BA9-4EAA-9656-7AD7F67F4394}"/>
            </a:ext>
          </a:extLst>
        </xdr:cNvPr>
        <xdr:cNvSpPr txBox="1"/>
      </xdr:nvSpPr>
      <xdr:spPr>
        <a:xfrm>
          <a:off x="13742044" y="1713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5" name="n_2aveValue【公民館】&#10;有形固定資産減価償却率">
          <a:extLst>
            <a:ext uri="{FF2B5EF4-FFF2-40B4-BE49-F238E27FC236}">
              <a16:creationId xmlns:a16="http://schemas.microsoft.com/office/drawing/2014/main" id="{C8FF369B-ACA0-4D86-AF83-88BAB14C7F0A}"/>
            </a:ext>
          </a:extLst>
        </xdr:cNvPr>
        <xdr:cNvSpPr txBox="1"/>
      </xdr:nvSpPr>
      <xdr:spPr>
        <a:xfrm>
          <a:off x="12960994" y="17100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6" name="n_3aveValue【公民館】&#10;有形固定資産減価償却率">
          <a:extLst>
            <a:ext uri="{FF2B5EF4-FFF2-40B4-BE49-F238E27FC236}">
              <a16:creationId xmlns:a16="http://schemas.microsoft.com/office/drawing/2014/main" id="{E9D7BD0E-9693-4AEF-8D0F-ECCA67CB1A3E}"/>
            </a:ext>
          </a:extLst>
        </xdr:cNvPr>
        <xdr:cNvSpPr txBox="1"/>
      </xdr:nvSpPr>
      <xdr:spPr>
        <a:xfrm>
          <a:off x="12167244" y="1708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87" name="n_4aveValue【公民館】&#10;有形固定資産減価償却率">
          <a:extLst>
            <a:ext uri="{FF2B5EF4-FFF2-40B4-BE49-F238E27FC236}">
              <a16:creationId xmlns:a16="http://schemas.microsoft.com/office/drawing/2014/main" id="{AC35EC23-E6B7-46C4-A324-9CAB7413D5F2}"/>
            </a:ext>
          </a:extLst>
        </xdr:cNvPr>
        <xdr:cNvSpPr txBox="1"/>
      </xdr:nvSpPr>
      <xdr:spPr>
        <a:xfrm>
          <a:off x="11354444" y="1706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143527</xdr:rowOff>
    </xdr:from>
    <xdr:ext cx="405111" cy="259045"/>
    <xdr:sp macro="" textlink="">
      <xdr:nvSpPr>
        <xdr:cNvPr id="788" name="n_1mainValue【公民館】&#10;有形固定資産減価償却率">
          <a:extLst>
            <a:ext uri="{FF2B5EF4-FFF2-40B4-BE49-F238E27FC236}">
              <a16:creationId xmlns:a16="http://schemas.microsoft.com/office/drawing/2014/main" id="{4B8F4B31-3B31-4BF8-A411-85679688A558}"/>
            </a:ext>
          </a:extLst>
        </xdr:cNvPr>
        <xdr:cNvSpPr txBox="1"/>
      </xdr:nvSpPr>
      <xdr:spPr>
        <a:xfrm>
          <a:off x="13742044" y="1671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95521</xdr:rowOff>
    </xdr:from>
    <xdr:ext cx="405111" cy="259045"/>
    <xdr:sp macro="" textlink="">
      <xdr:nvSpPr>
        <xdr:cNvPr id="789" name="n_2mainValue【公民館】&#10;有形固定資産減価償却率">
          <a:extLst>
            <a:ext uri="{FF2B5EF4-FFF2-40B4-BE49-F238E27FC236}">
              <a16:creationId xmlns:a16="http://schemas.microsoft.com/office/drawing/2014/main" id="{BBFC76B4-7B39-4CD3-8146-B742B34B17EF}"/>
            </a:ext>
          </a:extLst>
        </xdr:cNvPr>
        <xdr:cNvSpPr txBox="1"/>
      </xdr:nvSpPr>
      <xdr:spPr>
        <a:xfrm>
          <a:off x="12960994" y="1666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47514</xdr:rowOff>
    </xdr:from>
    <xdr:ext cx="405111" cy="259045"/>
    <xdr:sp macro="" textlink="">
      <xdr:nvSpPr>
        <xdr:cNvPr id="790" name="n_3mainValue【公民館】&#10;有形固定資産減価償却率">
          <a:extLst>
            <a:ext uri="{FF2B5EF4-FFF2-40B4-BE49-F238E27FC236}">
              <a16:creationId xmlns:a16="http://schemas.microsoft.com/office/drawing/2014/main" id="{FBEE4E89-4783-4DBD-A6AE-6C8EB13BE68C}"/>
            </a:ext>
          </a:extLst>
        </xdr:cNvPr>
        <xdr:cNvSpPr txBox="1"/>
      </xdr:nvSpPr>
      <xdr:spPr>
        <a:xfrm>
          <a:off x="12167244" y="16621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29227</xdr:rowOff>
    </xdr:from>
    <xdr:ext cx="405111" cy="259045"/>
    <xdr:sp macro="" textlink="">
      <xdr:nvSpPr>
        <xdr:cNvPr id="791" name="n_4mainValue【公民館】&#10;有形固定資産減価償却率">
          <a:extLst>
            <a:ext uri="{FF2B5EF4-FFF2-40B4-BE49-F238E27FC236}">
              <a16:creationId xmlns:a16="http://schemas.microsoft.com/office/drawing/2014/main" id="{47C065C2-9985-49B6-9A78-B0F13F1C2853}"/>
            </a:ext>
          </a:extLst>
        </xdr:cNvPr>
        <xdr:cNvSpPr txBox="1"/>
      </xdr:nvSpPr>
      <xdr:spPr>
        <a:xfrm>
          <a:off x="11354444" y="1660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CD51BDD-1A3B-4F44-B439-55AA0EFA328A}"/>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19AE4A38-FE2F-473A-8CD2-09F984722B5D}"/>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96119BD-6894-4E0B-A4DA-BD48AE380C9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49B7746C-6060-4812-BA40-B55E5F6F6752}"/>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B05C26CB-D036-4A67-A4C7-F45E19D8A073}"/>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4C58713D-6A04-40D7-95A6-95AC425FEEC2}"/>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3051E799-E670-4E52-B73D-58C47FF25DE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46D46F19-21A9-4DAF-980F-7333967880A3}"/>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D0B9037F-5E0F-4CDB-8511-4AA90609D10F}"/>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AF20FBEB-0F2C-451D-B682-B8C72FF084D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9319179B-C016-49D5-A45F-A3B3B6EDF1FA}"/>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BB9491D0-5F1D-4650-BF94-E90EE09B22DE}"/>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0564E5CE-188B-435B-A5BC-F0553928315F}"/>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082C4D8E-233B-4185-B92D-5C148F447565}"/>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0818A4C6-23E4-4EF6-99E4-13D21BCC5FF9}"/>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61AD2C5B-DFB7-4BA1-9EBD-22323D090965}"/>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9163BCA0-B1DC-4AB9-88D4-DB0309256CF7}"/>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A82A5E88-1559-4C7C-B195-A535465BA17F}"/>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13BDF53F-3A18-4B95-83D1-E5C82510B6FC}"/>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80D88174-0CFD-4C66-84BD-9CBC30E25055}"/>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30448D10-1301-4237-BE29-0F97974DAC40}"/>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147B1590-B939-4B1B-B357-32FAFC96071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DF300579-75DB-4184-BFEC-28973FEDC1CC}"/>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D12BFDB2-685D-4092-94D4-E78FB3B47C39}"/>
            </a:ext>
          </a:extLst>
        </xdr:cNvPr>
        <xdr:cNvCxnSpPr/>
      </xdr:nvCxnSpPr>
      <xdr:spPr>
        <a:xfrm flipV="1">
          <a:off x="19951064" y="165430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BF454663-7451-48E0-9E34-E597CF316195}"/>
            </a:ext>
          </a:extLst>
        </xdr:cNvPr>
        <xdr:cNvSpPr txBox="1"/>
      </xdr:nvSpPr>
      <xdr:spPr>
        <a:xfrm>
          <a:off x="19989800"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3B599268-C96B-4154-9C8D-FDE80FAA7FB8}"/>
            </a:ext>
          </a:extLst>
        </xdr:cNvPr>
        <xdr:cNvCxnSpPr/>
      </xdr:nvCxnSpPr>
      <xdr:spPr>
        <a:xfrm>
          <a:off x="19881850" y="18059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2343FF8F-1A27-4151-80E0-ADF260D312E2}"/>
            </a:ext>
          </a:extLst>
        </xdr:cNvPr>
        <xdr:cNvSpPr txBox="1"/>
      </xdr:nvSpPr>
      <xdr:spPr>
        <a:xfrm>
          <a:off x="19989800" y="1631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60D284DB-0599-44F7-A938-FB5A72149F32}"/>
            </a:ext>
          </a:extLst>
        </xdr:cNvPr>
        <xdr:cNvCxnSpPr/>
      </xdr:nvCxnSpPr>
      <xdr:spPr>
        <a:xfrm>
          <a:off x="19881850" y="165430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820" name="【公民館】&#10;一人当たり面積平均値テキスト">
          <a:extLst>
            <a:ext uri="{FF2B5EF4-FFF2-40B4-BE49-F238E27FC236}">
              <a16:creationId xmlns:a16="http://schemas.microsoft.com/office/drawing/2014/main" id="{C261D664-0BBA-420E-8CE0-18616E81E83F}"/>
            </a:ext>
          </a:extLst>
        </xdr:cNvPr>
        <xdr:cNvSpPr txBox="1"/>
      </xdr:nvSpPr>
      <xdr:spPr>
        <a:xfrm>
          <a:off x="19989800" y="174764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12642B52-84B7-4308-8D60-F1FBC1AC6FA4}"/>
            </a:ext>
          </a:extLst>
        </xdr:cNvPr>
        <xdr:cNvSpPr/>
      </xdr:nvSpPr>
      <xdr:spPr>
        <a:xfrm>
          <a:off x="1990090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83A38832-F806-4637-A7A8-3C8A8A086A31}"/>
            </a:ext>
          </a:extLst>
        </xdr:cNvPr>
        <xdr:cNvSpPr/>
      </xdr:nvSpPr>
      <xdr:spPr>
        <a:xfrm>
          <a:off x="19157950" y="17505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53742616-9761-483D-84FF-D93929B93AB2}"/>
            </a:ext>
          </a:extLst>
        </xdr:cNvPr>
        <xdr:cNvSpPr/>
      </xdr:nvSpPr>
      <xdr:spPr>
        <a:xfrm>
          <a:off x="1834515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C522A831-99FF-4841-B185-F9653E3FBACC}"/>
            </a:ext>
          </a:extLst>
        </xdr:cNvPr>
        <xdr:cNvSpPr/>
      </xdr:nvSpPr>
      <xdr:spPr>
        <a:xfrm>
          <a:off x="17551400" y="1750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370B9CA8-4FE1-42EC-AF06-7BF57DAFB063}"/>
            </a:ext>
          </a:extLst>
        </xdr:cNvPr>
        <xdr:cNvSpPr/>
      </xdr:nvSpPr>
      <xdr:spPr>
        <a:xfrm>
          <a:off x="16757650" y="17513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593E22B6-D24A-4D65-AAE0-78015E5FE392}"/>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3EAC8F6C-3476-452F-9B98-327476AE99FE}"/>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7FF3248-0CE7-48F7-8965-19FE06B41399}"/>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39A74580-E50A-4D91-ACDE-B5A84E5FEE0C}"/>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BF45CD9A-C7AE-45BB-9F13-40255659AE64}"/>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63500</xdr:rowOff>
    </xdr:from>
    <xdr:to>
      <xdr:col>116</xdr:col>
      <xdr:colOff>114300</xdr:colOff>
      <xdr:row>104</xdr:row>
      <xdr:rowOff>165100</xdr:rowOff>
    </xdr:to>
    <xdr:sp macro="" textlink="">
      <xdr:nvSpPr>
        <xdr:cNvPr id="831" name="楕円 830">
          <a:extLst>
            <a:ext uri="{FF2B5EF4-FFF2-40B4-BE49-F238E27FC236}">
              <a16:creationId xmlns:a16="http://schemas.microsoft.com/office/drawing/2014/main" id="{D328224E-7B49-4E71-A127-3CD1CF4B8965}"/>
            </a:ext>
          </a:extLst>
        </xdr:cNvPr>
        <xdr:cNvSpPr/>
      </xdr:nvSpPr>
      <xdr:spPr>
        <a:xfrm>
          <a:off x="19900900" y="1732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86377</xdr:rowOff>
    </xdr:from>
    <xdr:ext cx="469744" cy="259045"/>
    <xdr:sp macro="" textlink="">
      <xdr:nvSpPr>
        <xdr:cNvPr id="832" name="【公民館】&#10;一人当たり面積該当値テキスト">
          <a:extLst>
            <a:ext uri="{FF2B5EF4-FFF2-40B4-BE49-F238E27FC236}">
              <a16:creationId xmlns:a16="http://schemas.microsoft.com/office/drawing/2014/main" id="{282BA87A-35D5-4FCE-A979-E588F51FB63F}"/>
            </a:ext>
          </a:extLst>
        </xdr:cNvPr>
        <xdr:cNvSpPr txBox="1"/>
      </xdr:nvSpPr>
      <xdr:spPr>
        <a:xfrm>
          <a:off x="1998980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109220</xdr:rowOff>
    </xdr:from>
    <xdr:to>
      <xdr:col>112</xdr:col>
      <xdr:colOff>38100</xdr:colOff>
      <xdr:row>105</xdr:row>
      <xdr:rowOff>39370</xdr:rowOff>
    </xdr:to>
    <xdr:sp macro="" textlink="">
      <xdr:nvSpPr>
        <xdr:cNvPr id="833" name="楕円 832">
          <a:extLst>
            <a:ext uri="{FF2B5EF4-FFF2-40B4-BE49-F238E27FC236}">
              <a16:creationId xmlns:a16="http://schemas.microsoft.com/office/drawing/2014/main" id="{3C05C394-68AA-488A-9505-77E61D61FA03}"/>
            </a:ext>
          </a:extLst>
        </xdr:cNvPr>
        <xdr:cNvSpPr/>
      </xdr:nvSpPr>
      <xdr:spPr>
        <a:xfrm>
          <a:off x="19157950" y="173685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114300</xdr:rowOff>
    </xdr:from>
    <xdr:to>
      <xdr:col>116</xdr:col>
      <xdr:colOff>63500</xdr:colOff>
      <xdr:row>104</xdr:row>
      <xdr:rowOff>160020</xdr:rowOff>
    </xdr:to>
    <xdr:cxnSp macro="">
      <xdr:nvCxnSpPr>
        <xdr:cNvPr id="834" name="直線コネクタ 833">
          <a:extLst>
            <a:ext uri="{FF2B5EF4-FFF2-40B4-BE49-F238E27FC236}">
              <a16:creationId xmlns:a16="http://schemas.microsoft.com/office/drawing/2014/main" id="{C18112B7-4F21-4D6A-8EC4-92D334B172DA}"/>
            </a:ext>
          </a:extLst>
        </xdr:cNvPr>
        <xdr:cNvCxnSpPr/>
      </xdr:nvCxnSpPr>
      <xdr:spPr>
        <a:xfrm flipV="1">
          <a:off x="19202400" y="17373600"/>
          <a:ext cx="7493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109220</xdr:rowOff>
    </xdr:from>
    <xdr:to>
      <xdr:col>107</xdr:col>
      <xdr:colOff>101600</xdr:colOff>
      <xdr:row>105</xdr:row>
      <xdr:rowOff>39370</xdr:rowOff>
    </xdr:to>
    <xdr:sp macro="" textlink="">
      <xdr:nvSpPr>
        <xdr:cNvPr id="835" name="楕円 834">
          <a:extLst>
            <a:ext uri="{FF2B5EF4-FFF2-40B4-BE49-F238E27FC236}">
              <a16:creationId xmlns:a16="http://schemas.microsoft.com/office/drawing/2014/main" id="{1266B16C-E0E2-472C-BD6F-859E8EBE4CBA}"/>
            </a:ext>
          </a:extLst>
        </xdr:cNvPr>
        <xdr:cNvSpPr/>
      </xdr:nvSpPr>
      <xdr:spPr>
        <a:xfrm>
          <a:off x="18345150" y="1736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160020</xdr:rowOff>
    </xdr:from>
    <xdr:to>
      <xdr:col>111</xdr:col>
      <xdr:colOff>177800</xdr:colOff>
      <xdr:row>104</xdr:row>
      <xdr:rowOff>160020</xdr:rowOff>
    </xdr:to>
    <xdr:cxnSp macro="">
      <xdr:nvCxnSpPr>
        <xdr:cNvPr id="836" name="直線コネクタ 835">
          <a:extLst>
            <a:ext uri="{FF2B5EF4-FFF2-40B4-BE49-F238E27FC236}">
              <a16:creationId xmlns:a16="http://schemas.microsoft.com/office/drawing/2014/main" id="{C364D770-1064-4669-AF27-0CFB05D42248}"/>
            </a:ext>
          </a:extLst>
        </xdr:cNvPr>
        <xdr:cNvCxnSpPr/>
      </xdr:nvCxnSpPr>
      <xdr:spPr>
        <a:xfrm>
          <a:off x="18395950" y="1741932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78739</xdr:rowOff>
    </xdr:from>
    <xdr:to>
      <xdr:col>102</xdr:col>
      <xdr:colOff>165100</xdr:colOff>
      <xdr:row>105</xdr:row>
      <xdr:rowOff>8889</xdr:rowOff>
    </xdr:to>
    <xdr:sp macro="" textlink="">
      <xdr:nvSpPr>
        <xdr:cNvPr id="837" name="楕円 836">
          <a:extLst>
            <a:ext uri="{FF2B5EF4-FFF2-40B4-BE49-F238E27FC236}">
              <a16:creationId xmlns:a16="http://schemas.microsoft.com/office/drawing/2014/main" id="{E25BAFD9-C204-4809-A28A-E4DEC74245D8}"/>
            </a:ext>
          </a:extLst>
        </xdr:cNvPr>
        <xdr:cNvSpPr/>
      </xdr:nvSpPr>
      <xdr:spPr>
        <a:xfrm>
          <a:off x="17551400" y="1733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129539</xdr:rowOff>
    </xdr:from>
    <xdr:to>
      <xdr:col>107</xdr:col>
      <xdr:colOff>50800</xdr:colOff>
      <xdr:row>104</xdr:row>
      <xdr:rowOff>160020</xdr:rowOff>
    </xdr:to>
    <xdr:cxnSp macro="">
      <xdr:nvCxnSpPr>
        <xdr:cNvPr id="838" name="直線コネクタ 837">
          <a:extLst>
            <a:ext uri="{FF2B5EF4-FFF2-40B4-BE49-F238E27FC236}">
              <a16:creationId xmlns:a16="http://schemas.microsoft.com/office/drawing/2014/main" id="{45DFE957-9F95-41F0-BE16-EE03B2951647}"/>
            </a:ext>
          </a:extLst>
        </xdr:cNvPr>
        <xdr:cNvCxnSpPr/>
      </xdr:nvCxnSpPr>
      <xdr:spPr>
        <a:xfrm>
          <a:off x="17602200" y="17388839"/>
          <a:ext cx="79375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78739</xdr:rowOff>
    </xdr:from>
    <xdr:to>
      <xdr:col>98</xdr:col>
      <xdr:colOff>38100</xdr:colOff>
      <xdr:row>105</xdr:row>
      <xdr:rowOff>8889</xdr:rowOff>
    </xdr:to>
    <xdr:sp macro="" textlink="">
      <xdr:nvSpPr>
        <xdr:cNvPr id="839" name="楕円 838">
          <a:extLst>
            <a:ext uri="{FF2B5EF4-FFF2-40B4-BE49-F238E27FC236}">
              <a16:creationId xmlns:a16="http://schemas.microsoft.com/office/drawing/2014/main" id="{3352CE34-AC5D-4003-B483-9233BEC6F4E8}"/>
            </a:ext>
          </a:extLst>
        </xdr:cNvPr>
        <xdr:cNvSpPr/>
      </xdr:nvSpPr>
      <xdr:spPr>
        <a:xfrm>
          <a:off x="16757650" y="173380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129539</xdr:rowOff>
    </xdr:from>
    <xdr:to>
      <xdr:col>102</xdr:col>
      <xdr:colOff>114300</xdr:colOff>
      <xdr:row>104</xdr:row>
      <xdr:rowOff>129539</xdr:rowOff>
    </xdr:to>
    <xdr:cxnSp macro="">
      <xdr:nvCxnSpPr>
        <xdr:cNvPr id="840" name="直線コネクタ 839">
          <a:extLst>
            <a:ext uri="{FF2B5EF4-FFF2-40B4-BE49-F238E27FC236}">
              <a16:creationId xmlns:a16="http://schemas.microsoft.com/office/drawing/2014/main" id="{931DAEB2-BCAD-4747-AC7A-5FCCEA60C483}"/>
            </a:ext>
          </a:extLst>
        </xdr:cNvPr>
        <xdr:cNvCxnSpPr/>
      </xdr:nvCxnSpPr>
      <xdr:spPr>
        <a:xfrm>
          <a:off x="16802100" y="1738883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1" name="n_1aveValue【公民館】&#10;一人当たり面積">
          <a:extLst>
            <a:ext uri="{FF2B5EF4-FFF2-40B4-BE49-F238E27FC236}">
              <a16:creationId xmlns:a16="http://schemas.microsoft.com/office/drawing/2014/main" id="{E98EA9CA-A001-414F-9F1D-04678519269A}"/>
            </a:ext>
          </a:extLst>
        </xdr:cNvPr>
        <xdr:cNvSpPr txBox="1"/>
      </xdr:nvSpPr>
      <xdr:spPr>
        <a:xfrm>
          <a:off x="18980227" y="175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2" name="n_2aveValue【公民館】&#10;一人当たり面積">
          <a:extLst>
            <a:ext uri="{FF2B5EF4-FFF2-40B4-BE49-F238E27FC236}">
              <a16:creationId xmlns:a16="http://schemas.microsoft.com/office/drawing/2014/main" id="{028C5971-929F-472D-ADAF-3F56BF408573}"/>
            </a:ext>
          </a:extLst>
        </xdr:cNvPr>
        <xdr:cNvSpPr txBox="1"/>
      </xdr:nvSpPr>
      <xdr:spPr>
        <a:xfrm>
          <a:off x="18180127" y="1759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843" name="n_3aveValue【公民館】&#10;一人当たり面積">
          <a:extLst>
            <a:ext uri="{FF2B5EF4-FFF2-40B4-BE49-F238E27FC236}">
              <a16:creationId xmlns:a16="http://schemas.microsoft.com/office/drawing/2014/main" id="{D0AB9955-17E0-4076-8062-4CF8AA2EC07F}"/>
            </a:ext>
          </a:extLst>
        </xdr:cNvPr>
        <xdr:cNvSpPr txBox="1"/>
      </xdr:nvSpPr>
      <xdr:spPr>
        <a:xfrm>
          <a:off x="17386377" y="175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4" name="n_4aveValue【公民館】&#10;一人当たり面積">
          <a:extLst>
            <a:ext uri="{FF2B5EF4-FFF2-40B4-BE49-F238E27FC236}">
              <a16:creationId xmlns:a16="http://schemas.microsoft.com/office/drawing/2014/main" id="{77257E4E-D470-4983-AC9F-44E4F5002497}"/>
            </a:ext>
          </a:extLst>
        </xdr:cNvPr>
        <xdr:cNvSpPr txBox="1"/>
      </xdr:nvSpPr>
      <xdr:spPr>
        <a:xfrm>
          <a:off x="16592627" y="1760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55897</xdr:rowOff>
    </xdr:from>
    <xdr:ext cx="469744" cy="259045"/>
    <xdr:sp macro="" textlink="">
      <xdr:nvSpPr>
        <xdr:cNvPr id="845" name="n_1mainValue【公民館】&#10;一人当たり面積">
          <a:extLst>
            <a:ext uri="{FF2B5EF4-FFF2-40B4-BE49-F238E27FC236}">
              <a16:creationId xmlns:a16="http://schemas.microsoft.com/office/drawing/2014/main" id="{CFF93F21-C951-46DC-A8A3-F6BA3816D313}"/>
            </a:ext>
          </a:extLst>
        </xdr:cNvPr>
        <xdr:cNvSpPr txBox="1"/>
      </xdr:nvSpPr>
      <xdr:spPr>
        <a:xfrm>
          <a:off x="18980227" y="1714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55897</xdr:rowOff>
    </xdr:from>
    <xdr:ext cx="469744" cy="259045"/>
    <xdr:sp macro="" textlink="">
      <xdr:nvSpPr>
        <xdr:cNvPr id="846" name="n_2mainValue【公民館】&#10;一人当たり面積">
          <a:extLst>
            <a:ext uri="{FF2B5EF4-FFF2-40B4-BE49-F238E27FC236}">
              <a16:creationId xmlns:a16="http://schemas.microsoft.com/office/drawing/2014/main" id="{16EA53D6-5E82-4BE1-B9CE-33ADB22D9C40}"/>
            </a:ext>
          </a:extLst>
        </xdr:cNvPr>
        <xdr:cNvSpPr txBox="1"/>
      </xdr:nvSpPr>
      <xdr:spPr>
        <a:xfrm>
          <a:off x="18180127" y="1714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25416</xdr:rowOff>
    </xdr:from>
    <xdr:ext cx="469744" cy="259045"/>
    <xdr:sp macro="" textlink="">
      <xdr:nvSpPr>
        <xdr:cNvPr id="847" name="n_3mainValue【公民館】&#10;一人当たり面積">
          <a:extLst>
            <a:ext uri="{FF2B5EF4-FFF2-40B4-BE49-F238E27FC236}">
              <a16:creationId xmlns:a16="http://schemas.microsoft.com/office/drawing/2014/main" id="{48AC56F4-ED4A-480D-BD6D-B1350F7C5688}"/>
            </a:ext>
          </a:extLst>
        </xdr:cNvPr>
        <xdr:cNvSpPr txBox="1"/>
      </xdr:nvSpPr>
      <xdr:spPr>
        <a:xfrm>
          <a:off x="17386377" y="1711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25416</xdr:rowOff>
    </xdr:from>
    <xdr:ext cx="469744" cy="259045"/>
    <xdr:sp macro="" textlink="">
      <xdr:nvSpPr>
        <xdr:cNvPr id="848" name="n_4mainValue【公民館】&#10;一人当たり面積">
          <a:extLst>
            <a:ext uri="{FF2B5EF4-FFF2-40B4-BE49-F238E27FC236}">
              <a16:creationId xmlns:a16="http://schemas.microsoft.com/office/drawing/2014/main" id="{DFFFCC9D-45D7-45EE-B881-408984F796D6}"/>
            </a:ext>
          </a:extLst>
        </xdr:cNvPr>
        <xdr:cNvSpPr txBox="1"/>
      </xdr:nvSpPr>
      <xdr:spPr>
        <a:xfrm>
          <a:off x="16592627" y="1711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799FEAB5-E4C5-4BC1-B7A7-D2D21D23510C}"/>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4445A15F-07F4-4EFD-939B-55490AE16485}"/>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8059B70F-1896-4AD9-A532-C7B376596B52}"/>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有形固定資産減価償却率については、公民館が類似団体平均を下回っているものの、その他の類型は類似団体平均を上回っている。</a:t>
          </a:r>
          <a:endParaRPr lang="ja-JP" altLang="ja-JP" sz="1400">
            <a:effectLst/>
          </a:endParaRPr>
        </a:p>
        <a:p>
          <a:r>
            <a:rPr kumimoji="1" lang="ja-JP" altLang="ja-JP" sz="1100">
              <a:solidFill>
                <a:schemeClr val="dk1"/>
              </a:solidFill>
              <a:effectLst/>
              <a:latin typeface="+mn-lt"/>
              <a:ea typeface="+mn-ea"/>
              <a:cs typeface="+mn-cs"/>
            </a:rPr>
            <a:t>公民館が類似団体平均を下回っている要因は、計画的に更新を行っていることだと考えられる。</a:t>
          </a:r>
          <a:endParaRPr lang="ja-JP" altLang="ja-JP" sz="1400">
            <a:effectLst/>
          </a:endParaRPr>
        </a:p>
        <a:p>
          <a:r>
            <a:rPr kumimoji="1" lang="ja-JP" altLang="ja-JP" sz="1100">
              <a:solidFill>
                <a:schemeClr val="dk1"/>
              </a:solidFill>
              <a:effectLst/>
              <a:latin typeface="+mn-lt"/>
              <a:ea typeface="+mn-ea"/>
              <a:cs typeface="+mn-cs"/>
            </a:rPr>
            <a:t>類似団体平均より特に高くなっている認定こども園・幼稚園・保育所については、維持管理費用の増加に留意しながら、適切に更新や長寿命化を進めるとともに、統廃合や民営化による総量縮減も検討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14413B8-4D73-48D8-925F-757904866B54}"/>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95D9758-623A-42FB-9225-CDA8EDA4AA0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7019CC9-64BB-41E1-8524-C3E69AF8851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DE8734A-D789-4647-9B4F-100F6E4EF117}"/>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群馬県前橋市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4C1504-908B-4642-B0F2-2618EA04051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3C4234-D26A-4FD2-AD15-2F054E757694}"/>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12B6DE2-AF06-4638-8594-5D1E38CB81AB}"/>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D999872-26F0-46C9-BD04-B18DAFFD487A}"/>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EF860F-8862-42CA-BA54-1FAE59B7A357}"/>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4D3E076-1287-4E8D-9411-FCA989271549}"/>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329,120
318,767
311.59
159,085,445
154,618,588
3,605,634
80,700,609
141,083,387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AE530BA-C669-46CA-8F29-CCEFC18CCA33}"/>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82E3AEF-E708-4A11-AE6D-E7B2F3444D5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C011C4-1274-4C90-8FF7-003F1D05DBE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A917F91-FB65-4C8E-9CD2-A511B818331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DC5B7BF-70B9-4460-A31B-BFA54FD70D35}"/>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2253512-C1F3-4B76-B154-4F02BF97D0A7}"/>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9ED28A-7FED-403C-9C8C-F6970257DBD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253E39-8D3D-4DE3-BF80-92F0A44F843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8BDFF4F-1F05-49EA-AC31-419AA1325103}"/>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709E4D-2FFE-45AB-9365-61603E27610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B422CF6-40A3-4360-A717-A8B77B345C18}"/>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8E5211-6872-4811-A802-4C3F11D355DC}"/>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3467FBF-6C5E-4D83-9B0D-0E1BA26720A2}"/>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E88293A-D6BB-4258-B073-CE2261A44F9C}"/>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6EAD786-3B31-4FC3-9DEE-1ED96EA5FC87}"/>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657B95-EFB3-4CC5-81A3-B33FAB2C5266}"/>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7A4F731-7B3D-4244-BEC8-496B6B94129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403E7D4-624E-498E-8B07-7E5B7D49717A}"/>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7B24EA2-7166-4F6E-AA3E-1253C52207DF}"/>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A20921C-3934-45A9-ACAE-5CAFCB740358}"/>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89798A-811A-4FB2-A0CD-6DF33087903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4758395-640A-4D74-885A-39F99D0BBAB9}"/>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F587B0F-631E-49A0-B983-AA5257AC185A}"/>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3D10709-E6AA-486C-BFEB-8030B604E41D}"/>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7A8686-6FB0-4DD6-93FE-D6A4C5158704}"/>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B282649-BA26-4E16-96C3-90AE74395459}"/>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0EA4F1-3DFC-42E9-9645-AF1DD5837547}"/>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5A072B0-0769-4840-B99C-591237081E4A}"/>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C4D9987-8A04-4586-9BB0-D827581A37E3}"/>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5DBD2F-9707-459D-8A35-FB134F48B444}"/>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7C178EA-2E24-44EF-A2B9-E24B917FF058}"/>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2724508-54D7-4AE9-B001-CF8060AD9299}"/>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CBC3B62-65F5-4B20-8CB0-4061627AC8A6}"/>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B012C8B-4388-443F-9CAC-344EBCCB2D8B}"/>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FEAC5F9-5B8F-4E95-B120-B7D51D11AF0B}"/>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85C4026-BFE1-43D0-B941-E83D7DB291EE}"/>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AC70757-DA01-41C7-ACB7-C6340F7AE305}"/>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0628F7D-58AD-48C6-89DB-BCF52461F7D2}"/>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C68349F-2382-46E2-A35D-BA8F21C9D0FA}"/>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1986D13-CD5D-41D3-B5D4-4A30C10DED31}"/>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3A06384-F04D-4F77-96E1-0D4A34913377}"/>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66BAC1E-395F-4743-BEB3-4199E73A5D38}"/>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427B73C-6474-4735-AA4A-41FBDA6801EE}"/>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1F41FD9-5326-4C15-BE93-FB77E647B73B}"/>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CEDE2441-3ADE-4A25-841D-D0082D41CB48}"/>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411662CD-682E-466C-B35F-5D59F1A396E9}"/>
            </a:ext>
          </a:extLst>
        </xdr:cNvPr>
        <xdr:cNvCxnSpPr/>
      </xdr:nvCxnSpPr>
      <xdr:spPr>
        <a:xfrm flipV="1">
          <a:off x="4177665" y="5530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5C8DA3F3-8589-40B6-B213-8D8CE6C32651}"/>
            </a:ext>
          </a:extLst>
        </xdr:cNvPr>
        <xdr:cNvSpPr txBox="1"/>
      </xdr:nvSpPr>
      <xdr:spPr>
        <a:xfrm>
          <a:off x="4216400" y="696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CF8946C6-EA1F-4A37-BFF0-969334F04912}"/>
            </a:ext>
          </a:extLst>
        </xdr:cNvPr>
        <xdr:cNvCxnSpPr/>
      </xdr:nvCxnSpPr>
      <xdr:spPr>
        <a:xfrm>
          <a:off x="4108450" y="6963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91DC3EF-B45B-4024-8C94-A8A8DBD10098}"/>
            </a:ext>
          </a:extLst>
        </xdr:cNvPr>
        <xdr:cNvSpPr txBox="1"/>
      </xdr:nvSpPr>
      <xdr:spPr>
        <a:xfrm>
          <a:off x="4216400" y="531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70040B54-628D-4E01-A0DF-8621D49CADCA}"/>
            </a:ext>
          </a:extLst>
        </xdr:cNvPr>
        <xdr:cNvCxnSpPr/>
      </xdr:nvCxnSpPr>
      <xdr:spPr>
        <a:xfrm>
          <a:off x="4108450" y="5530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B7C92AD3-370E-4597-96AD-7CDB2AB4EEDF}"/>
            </a:ext>
          </a:extLst>
        </xdr:cNvPr>
        <xdr:cNvSpPr txBox="1"/>
      </xdr:nvSpPr>
      <xdr:spPr>
        <a:xfrm>
          <a:off x="4216400" y="5901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89973D30-670C-4F8A-BFD6-F1D58ADE220D}"/>
            </a:ext>
          </a:extLst>
        </xdr:cNvPr>
        <xdr:cNvSpPr/>
      </xdr:nvSpPr>
      <xdr:spPr>
        <a:xfrm>
          <a:off x="4127500" y="6043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603E99EE-8B17-47B2-BABA-5FDA1F7CC53E}"/>
            </a:ext>
          </a:extLst>
        </xdr:cNvPr>
        <xdr:cNvSpPr/>
      </xdr:nvSpPr>
      <xdr:spPr>
        <a:xfrm>
          <a:off x="3384550" y="6011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A16CD3DF-C7B4-4FA9-9501-4F33896F3506}"/>
            </a:ext>
          </a:extLst>
        </xdr:cNvPr>
        <xdr:cNvSpPr/>
      </xdr:nvSpPr>
      <xdr:spPr>
        <a:xfrm>
          <a:off x="2571750" y="598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E531C174-9519-46DA-80BB-EFA772EA2093}"/>
            </a:ext>
          </a:extLst>
        </xdr:cNvPr>
        <xdr:cNvSpPr/>
      </xdr:nvSpPr>
      <xdr:spPr>
        <a:xfrm>
          <a:off x="17780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B168C4C7-7C5B-4CDF-A540-77E84D0F7EEC}"/>
            </a:ext>
          </a:extLst>
        </xdr:cNvPr>
        <xdr:cNvSpPr/>
      </xdr:nvSpPr>
      <xdr:spPr>
        <a:xfrm>
          <a:off x="984250" y="5948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8FF882F-3F25-4BE1-B98E-46613F993CE6}"/>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C01F8E5-1CB9-4F6B-BC6A-C5B680679AD1}"/>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F674B4-5E5B-4F73-925F-D28E65E2F895}"/>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7595EDC-0801-40D4-B165-DB220E3D3BC2}"/>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71635B0-83B2-4DFC-ADFF-CDCD0ADEAED5}"/>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151130</xdr:rowOff>
    </xdr:from>
    <xdr:to>
      <xdr:col>24</xdr:col>
      <xdr:colOff>114300</xdr:colOff>
      <xdr:row>39</xdr:row>
      <xdr:rowOff>81280</xdr:rowOff>
    </xdr:to>
    <xdr:sp macro="" textlink="">
      <xdr:nvSpPr>
        <xdr:cNvPr id="73" name="楕円 72">
          <a:extLst>
            <a:ext uri="{FF2B5EF4-FFF2-40B4-BE49-F238E27FC236}">
              <a16:creationId xmlns:a16="http://schemas.microsoft.com/office/drawing/2014/main" id="{8C13ED37-1B9C-4CC6-A97F-A1FAB406742C}"/>
            </a:ext>
          </a:extLst>
        </xdr:cNvPr>
        <xdr:cNvSpPr/>
      </xdr:nvSpPr>
      <xdr:spPr>
        <a:xfrm>
          <a:off x="4127500" y="6431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129557</xdr:rowOff>
    </xdr:from>
    <xdr:ext cx="405111" cy="259045"/>
    <xdr:sp macro="" textlink="">
      <xdr:nvSpPr>
        <xdr:cNvPr id="74" name="【図書館】&#10;有形固定資産減価償却率該当値テキスト">
          <a:extLst>
            <a:ext uri="{FF2B5EF4-FFF2-40B4-BE49-F238E27FC236}">
              <a16:creationId xmlns:a16="http://schemas.microsoft.com/office/drawing/2014/main" id="{0B3129CF-404E-4D6A-9874-6C5F98E2BE2A}"/>
            </a:ext>
          </a:extLst>
        </xdr:cNvPr>
        <xdr:cNvSpPr txBox="1"/>
      </xdr:nvSpPr>
      <xdr:spPr>
        <a:xfrm>
          <a:off x="4216400" y="640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111125</xdr:rowOff>
    </xdr:from>
    <xdr:to>
      <xdr:col>20</xdr:col>
      <xdr:colOff>38100</xdr:colOff>
      <xdr:row>39</xdr:row>
      <xdr:rowOff>41275</xdr:rowOff>
    </xdr:to>
    <xdr:sp macro="" textlink="">
      <xdr:nvSpPr>
        <xdr:cNvPr id="75" name="楕円 74">
          <a:extLst>
            <a:ext uri="{FF2B5EF4-FFF2-40B4-BE49-F238E27FC236}">
              <a16:creationId xmlns:a16="http://schemas.microsoft.com/office/drawing/2014/main" id="{D1C1B609-A2AD-420D-9D85-78978AB6B951}"/>
            </a:ext>
          </a:extLst>
        </xdr:cNvPr>
        <xdr:cNvSpPr/>
      </xdr:nvSpPr>
      <xdr:spPr>
        <a:xfrm>
          <a:off x="3384550" y="63912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161925</xdr:rowOff>
    </xdr:from>
    <xdr:to>
      <xdr:col>24</xdr:col>
      <xdr:colOff>63500</xdr:colOff>
      <xdr:row>39</xdr:row>
      <xdr:rowOff>30480</xdr:rowOff>
    </xdr:to>
    <xdr:cxnSp macro="">
      <xdr:nvCxnSpPr>
        <xdr:cNvPr id="76" name="直線コネクタ 75">
          <a:extLst>
            <a:ext uri="{FF2B5EF4-FFF2-40B4-BE49-F238E27FC236}">
              <a16:creationId xmlns:a16="http://schemas.microsoft.com/office/drawing/2014/main" id="{3874345A-2101-478F-8FF0-26FB493ACB09}"/>
            </a:ext>
          </a:extLst>
        </xdr:cNvPr>
        <xdr:cNvCxnSpPr/>
      </xdr:nvCxnSpPr>
      <xdr:spPr>
        <a:xfrm>
          <a:off x="3429000" y="6442075"/>
          <a:ext cx="7493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71120</xdr:rowOff>
    </xdr:from>
    <xdr:to>
      <xdr:col>15</xdr:col>
      <xdr:colOff>101600</xdr:colOff>
      <xdr:row>39</xdr:row>
      <xdr:rowOff>1270</xdr:rowOff>
    </xdr:to>
    <xdr:sp macro="" textlink="">
      <xdr:nvSpPr>
        <xdr:cNvPr id="77" name="楕円 76">
          <a:extLst>
            <a:ext uri="{FF2B5EF4-FFF2-40B4-BE49-F238E27FC236}">
              <a16:creationId xmlns:a16="http://schemas.microsoft.com/office/drawing/2014/main" id="{C9013BBF-C4CF-4D64-88FB-253FA5672534}"/>
            </a:ext>
          </a:extLst>
        </xdr:cNvPr>
        <xdr:cNvSpPr/>
      </xdr:nvSpPr>
      <xdr:spPr>
        <a:xfrm>
          <a:off x="2571750" y="635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38</xdr:row>
      <xdr:rowOff>161925</xdr:rowOff>
    </xdr:to>
    <xdr:cxnSp macro="">
      <xdr:nvCxnSpPr>
        <xdr:cNvPr id="78" name="直線コネクタ 77">
          <a:extLst>
            <a:ext uri="{FF2B5EF4-FFF2-40B4-BE49-F238E27FC236}">
              <a16:creationId xmlns:a16="http://schemas.microsoft.com/office/drawing/2014/main" id="{E2B25DDB-912C-44BC-8767-50864BE22C37}"/>
            </a:ext>
          </a:extLst>
        </xdr:cNvPr>
        <xdr:cNvCxnSpPr/>
      </xdr:nvCxnSpPr>
      <xdr:spPr>
        <a:xfrm>
          <a:off x="2622550" y="640207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29210</xdr:rowOff>
    </xdr:from>
    <xdr:to>
      <xdr:col>10</xdr:col>
      <xdr:colOff>165100</xdr:colOff>
      <xdr:row>38</xdr:row>
      <xdr:rowOff>130810</xdr:rowOff>
    </xdr:to>
    <xdr:sp macro="" textlink="">
      <xdr:nvSpPr>
        <xdr:cNvPr id="79" name="楕円 78">
          <a:extLst>
            <a:ext uri="{FF2B5EF4-FFF2-40B4-BE49-F238E27FC236}">
              <a16:creationId xmlns:a16="http://schemas.microsoft.com/office/drawing/2014/main" id="{96C16B78-E9BA-483A-BDD2-2BCBBE960275}"/>
            </a:ext>
          </a:extLst>
        </xdr:cNvPr>
        <xdr:cNvSpPr/>
      </xdr:nvSpPr>
      <xdr:spPr>
        <a:xfrm>
          <a:off x="1778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80010</xdr:rowOff>
    </xdr:from>
    <xdr:to>
      <xdr:col>15</xdr:col>
      <xdr:colOff>50800</xdr:colOff>
      <xdr:row>38</xdr:row>
      <xdr:rowOff>121920</xdr:rowOff>
    </xdr:to>
    <xdr:cxnSp macro="">
      <xdr:nvCxnSpPr>
        <xdr:cNvPr id="80" name="直線コネクタ 79">
          <a:extLst>
            <a:ext uri="{FF2B5EF4-FFF2-40B4-BE49-F238E27FC236}">
              <a16:creationId xmlns:a16="http://schemas.microsoft.com/office/drawing/2014/main" id="{6C561070-CB88-4129-B6CC-6248E35746B5}"/>
            </a:ext>
          </a:extLst>
        </xdr:cNvPr>
        <xdr:cNvCxnSpPr/>
      </xdr:nvCxnSpPr>
      <xdr:spPr>
        <a:xfrm>
          <a:off x="1828800" y="6360160"/>
          <a:ext cx="7937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160655</xdr:rowOff>
    </xdr:from>
    <xdr:to>
      <xdr:col>6</xdr:col>
      <xdr:colOff>38100</xdr:colOff>
      <xdr:row>38</xdr:row>
      <xdr:rowOff>90805</xdr:rowOff>
    </xdr:to>
    <xdr:sp macro="" textlink="">
      <xdr:nvSpPr>
        <xdr:cNvPr id="81" name="楕円 80">
          <a:extLst>
            <a:ext uri="{FF2B5EF4-FFF2-40B4-BE49-F238E27FC236}">
              <a16:creationId xmlns:a16="http://schemas.microsoft.com/office/drawing/2014/main" id="{88A5CFA7-EB9E-4EE1-BE29-DD2939C2AA63}"/>
            </a:ext>
          </a:extLst>
        </xdr:cNvPr>
        <xdr:cNvSpPr/>
      </xdr:nvSpPr>
      <xdr:spPr>
        <a:xfrm>
          <a:off x="984250" y="62757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40005</xdr:rowOff>
    </xdr:from>
    <xdr:to>
      <xdr:col>10</xdr:col>
      <xdr:colOff>114300</xdr:colOff>
      <xdr:row>38</xdr:row>
      <xdr:rowOff>80010</xdr:rowOff>
    </xdr:to>
    <xdr:cxnSp macro="">
      <xdr:nvCxnSpPr>
        <xdr:cNvPr id="82" name="直線コネクタ 81">
          <a:extLst>
            <a:ext uri="{FF2B5EF4-FFF2-40B4-BE49-F238E27FC236}">
              <a16:creationId xmlns:a16="http://schemas.microsoft.com/office/drawing/2014/main" id="{F6040B5F-ED41-4711-BE04-1D12BD1AC1B9}"/>
            </a:ext>
          </a:extLst>
        </xdr:cNvPr>
        <xdr:cNvCxnSpPr/>
      </xdr:nvCxnSpPr>
      <xdr:spPr>
        <a:xfrm>
          <a:off x="1028700" y="632015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B0BBA490-8818-48F2-8B02-37AF84DCAF0A}"/>
            </a:ext>
          </a:extLst>
        </xdr:cNvPr>
        <xdr:cNvSpPr txBox="1"/>
      </xdr:nvSpPr>
      <xdr:spPr>
        <a:xfrm>
          <a:off x="3239144"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294B2AAD-807E-4FB0-91B0-9C18FEA04453}"/>
            </a:ext>
          </a:extLst>
        </xdr:cNvPr>
        <xdr:cNvSpPr txBox="1"/>
      </xdr:nvSpPr>
      <xdr:spPr>
        <a:xfrm>
          <a:off x="2439044" y="57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A230D495-6DFD-4136-80E7-F13516815E9A}"/>
            </a:ext>
          </a:extLst>
        </xdr:cNvPr>
        <xdr:cNvSpPr txBox="1"/>
      </xdr:nvSpPr>
      <xdr:spPr>
        <a:xfrm>
          <a:off x="1645294"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C4EF48A5-69D4-4C98-A009-01B7313C6397}"/>
            </a:ext>
          </a:extLst>
        </xdr:cNvPr>
        <xdr:cNvSpPr txBox="1"/>
      </xdr:nvSpPr>
      <xdr:spPr>
        <a:xfrm>
          <a:off x="851544"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32402</xdr:rowOff>
    </xdr:from>
    <xdr:ext cx="405111" cy="259045"/>
    <xdr:sp macro="" textlink="">
      <xdr:nvSpPr>
        <xdr:cNvPr id="87" name="n_1mainValue【図書館】&#10;有形固定資産減価償却率">
          <a:extLst>
            <a:ext uri="{FF2B5EF4-FFF2-40B4-BE49-F238E27FC236}">
              <a16:creationId xmlns:a16="http://schemas.microsoft.com/office/drawing/2014/main" id="{B3E56869-7899-4B31-B211-D99E1BFC58C1}"/>
            </a:ext>
          </a:extLst>
        </xdr:cNvPr>
        <xdr:cNvSpPr txBox="1"/>
      </xdr:nvSpPr>
      <xdr:spPr>
        <a:xfrm>
          <a:off x="3239144" y="647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163847</xdr:rowOff>
    </xdr:from>
    <xdr:ext cx="405111" cy="259045"/>
    <xdr:sp macro="" textlink="">
      <xdr:nvSpPr>
        <xdr:cNvPr id="88" name="n_2mainValue【図書館】&#10;有形固定資産減価償却率">
          <a:extLst>
            <a:ext uri="{FF2B5EF4-FFF2-40B4-BE49-F238E27FC236}">
              <a16:creationId xmlns:a16="http://schemas.microsoft.com/office/drawing/2014/main" id="{C12B6445-B0C1-4B16-91BC-604E312AA660}"/>
            </a:ext>
          </a:extLst>
        </xdr:cNvPr>
        <xdr:cNvSpPr txBox="1"/>
      </xdr:nvSpPr>
      <xdr:spPr>
        <a:xfrm>
          <a:off x="2439044" y="644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121937</xdr:rowOff>
    </xdr:from>
    <xdr:ext cx="405111" cy="259045"/>
    <xdr:sp macro="" textlink="">
      <xdr:nvSpPr>
        <xdr:cNvPr id="89" name="n_3mainValue【図書館】&#10;有形固定資産減価償却率">
          <a:extLst>
            <a:ext uri="{FF2B5EF4-FFF2-40B4-BE49-F238E27FC236}">
              <a16:creationId xmlns:a16="http://schemas.microsoft.com/office/drawing/2014/main" id="{421D3639-009A-4636-9224-D433FF31595A}"/>
            </a:ext>
          </a:extLst>
        </xdr:cNvPr>
        <xdr:cNvSpPr txBox="1"/>
      </xdr:nvSpPr>
      <xdr:spPr>
        <a:xfrm>
          <a:off x="1645294" y="6402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81932</xdr:rowOff>
    </xdr:from>
    <xdr:ext cx="405111" cy="259045"/>
    <xdr:sp macro="" textlink="">
      <xdr:nvSpPr>
        <xdr:cNvPr id="90" name="n_4mainValue【図書館】&#10;有形固定資産減価償却率">
          <a:extLst>
            <a:ext uri="{FF2B5EF4-FFF2-40B4-BE49-F238E27FC236}">
              <a16:creationId xmlns:a16="http://schemas.microsoft.com/office/drawing/2014/main" id="{A0BED51C-9A3E-4098-865E-976B3C1F919D}"/>
            </a:ext>
          </a:extLst>
        </xdr:cNvPr>
        <xdr:cNvSpPr txBox="1"/>
      </xdr:nvSpPr>
      <xdr:spPr>
        <a:xfrm>
          <a:off x="851544" y="636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A9CFD8C-E5D1-4137-A194-D4F0BBB345A3}"/>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37383C5-1E30-49A1-840C-D58A910BA3A1}"/>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78A1C03-CF73-43EA-89C4-F0B142AE4F99}"/>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166C040-B26F-40BB-838C-FBC389849792}"/>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FDA2A61-F314-4E81-A767-AB8884969735}"/>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2898C02-80CE-451D-9F0A-036A28D4BAD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1620D16-F979-4B34-A657-C6F6DA97CBAC}"/>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451E38E-DEFA-4E50-A7CA-C0F62EB6B3D2}"/>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B37F579-136C-42DC-9BA0-D820BF633524}"/>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79F7B84-E8A1-41F6-ADB3-99325A0803D2}"/>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EE7714D-61EA-410E-88FD-8354EE4570BB}"/>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F4C5036-11A3-4B90-8DF2-93F37067DE4D}"/>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EDF39B5-819D-40CD-8D0F-7EF2670C09EA}"/>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9DBE851E-58B6-4BE2-86F9-BF1113F9A0ED}"/>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EFDBFFA8-1EAB-4B47-AAE0-C1F13E216070}"/>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9B879089-43CE-497C-B0A7-EB1CD2FD2DAF}"/>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229FE2CF-1590-49B3-8B45-CEA1C7C9479B}"/>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3BC004A7-4DB7-41D7-81F7-706BC4AD1128}"/>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87EA61C-AA4B-49AC-A3A2-16FE6A38C834}"/>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8D9ACCC8-B73A-4C92-A2CF-76A85CB8AAD1}"/>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90F9B1AE-8A8C-401E-A3BA-1E76FFF4296F}"/>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DE02CC35-8956-4A66-B8CD-32F50EA2111E}"/>
            </a:ext>
          </a:extLst>
        </xdr:cNvPr>
        <xdr:cNvCxnSpPr/>
      </xdr:nvCxnSpPr>
      <xdr:spPr>
        <a:xfrm flipV="1">
          <a:off x="9429115" y="5519420"/>
          <a:ext cx="0" cy="1258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7F99D63E-A7DF-4568-8A6F-6CE06EA6E6B5}"/>
            </a:ext>
          </a:extLst>
        </xdr:cNvPr>
        <xdr:cNvSpPr txBox="1"/>
      </xdr:nvSpPr>
      <xdr:spPr>
        <a:xfrm>
          <a:off x="9467850" y="677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286B72C5-18F8-4E9C-811E-0CF21560E0E9}"/>
            </a:ext>
          </a:extLst>
        </xdr:cNvPr>
        <xdr:cNvCxnSpPr/>
      </xdr:nvCxnSpPr>
      <xdr:spPr>
        <a:xfrm>
          <a:off x="9359900" y="6777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F44CFEC6-E560-471B-B41E-A76332C551DA}"/>
            </a:ext>
          </a:extLst>
        </xdr:cNvPr>
        <xdr:cNvSpPr txBox="1"/>
      </xdr:nvSpPr>
      <xdr:spPr>
        <a:xfrm>
          <a:off x="9467850" y="53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454F902C-ACA6-49B9-AD44-60703D31017D}"/>
            </a:ext>
          </a:extLst>
        </xdr:cNvPr>
        <xdr:cNvCxnSpPr/>
      </xdr:nvCxnSpPr>
      <xdr:spPr>
        <a:xfrm>
          <a:off x="9359900" y="55194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7F57CA52-4B76-43E4-8CD7-08C16ADDCD6C}"/>
            </a:ext>
          </a:extLst>
        </xdr:cNvPr>
        <xdr:cNvSpPr txBox="1"/>
      </xdr:nvSpPr>
      <xdr:spPr>
        <a:xfrm>
          <a:off x="9467850" y="6117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CAD18A2C-8E19-46A5-90B8-AC8D25383CAB}"/>
            </a:ext>
          </a:extLst>
        </xdr:cNvPr>
        <xdr:cNvSpPr/>
      </xdr:nvSpPr>
      <xdr:spPr>
        <a:xfrm>
          <a:off x="9398000" y="62661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F9386A03-5BF6-4C47-BA58-7A282D95217B}"/>
            </a:ext>
          </a:extLst>
        </xdr:cNvPr>
        <xdr:cNvSpPr/>
      </xdr:nvSpPr>
      <xdr:spPr>
        <a:xfrm>
          <a:off x="8636000" y="6266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A1E4BABE-9170-4F74-AD04-B429CD460CF0}"/>
            </a:ext>
          </a:extLst>
        </xdr:cNvPr>
        <xdr:cNvSpPr/>
      </xdr:nvSpPr>
      <xdr:spPr>
        <a:xfrm>
          <a:off x="7842250" y="6282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826E7E29-9AA7-4E98-BD46-5A83C12CB47F}"/>
            </a:ext>
          </a:extLst>
        </xdr:cNvPr>
        <xdr:cNvSpPr/>
      </xdr:nvSpPr>
      <xdr:spPr>
        <a:xfrm>
          <a:off x="7029450" y="628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E5CEDD81-E5DC-4DE1-AD7C-295D75FAA8B3}"/>
            </a:ext>
          </a:extLst>
        </xdr:cNvPr>
        <xdr:cNvSpPr/>
      </xdr:nvSpPr>
      <xdr:spPr>
        <a:xfrm>
          <a:off x="6235700" y="628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5802A09-E3D0-497B-A619-05CBE3DAB99D}"/>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DA064FF-E787-4A7B-97E0-F398FE465E8B}"/>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DF40207-FE36-4ADA-B6D3-0D7F818892F6}"/>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8442DE3-C6F9-489F-9CB5-D09C1D847787}"/>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0FAB57-4BDF-437F-A7F1-699473E2F8D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93980</xdr:rowOff>
    </xdr:from>
    <xdr:to>
      <xdr:col>55</xdr:col>
      <xdr:colOff>50800</xdr:colOff>
      <xdr:row>39</xdr:row>
      <xdr:rowOff>24130</xdr:rowOff>
    </xdr:to>
    <xdr:sp macro="" textlink="">
      <xdr:nvSpPr>
        <xdr:cNvPr id="128" name="楕円 127">
          <a:extLst>
            <a:ext uri="{FF2B5EF4-FFF2-40B4-BE49-F238E27FC236}">
              <a16:creationId xmlns:a16="http://schemas.microsoft.com/office/drawing/2014/main" id="{CACEEB73-2A33-4833-A473-76E9CFFE4FA5}"/>
            </a:ext>
          </a:extLst>
        </xdr:cNvPr>
        <xdr:cNvSpPr/>
      </xdr:nvSpPr>
      <xdr:spPr>
        <a:xfrm>
          <a:off x="9398000" y="63741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72407</xdr:rowOff>
    </xdr:from>
    <xdr:ext cx="469744" cy="259045"/>
    <xdr:sp macro="" textlink="">
      <xdr:nvSpPr>
        <xdr:cNvPr id="129" name="【図書館】&#10;一人当たり面積該当値テキスト">
          <a:extLst>
            <a:ext uri="{FF2B5EF4-FFF2-40B4-BE49-F238E27FC236}">
              <a16:creationId xmlns:a16="http://schemas.microsoft.com/office/drawing/2014/main" id="{751E6319-1DB0-4AEC-8519-5CDD6714AD1B}"/>
            </a:ext>
          </a:extLst>
        </xdr:cNvPr>
        <xdr:cNvSpPr txBox="1"/>
      </xdr:nvSpPr>
      <xdr:spPr>
        <a:xfrm>
          <a:off x="9467850"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93980</xdr:rowOff>
    </xdr:from>
    <xdr:to>
      <xdr:col>50</xdr:col>
      <xdr:colOff>165100</xdr:colOff>
      <xdr:row>39</xdr:row>
      <xdr:rowOff>24130</xdr:rowOff>
    </xdr:to>
    <xdr:sp macro="" textlink="">
      <xdr:nvSpPr>
        <xdr:cNvPr id="130" name="楕円 129">
          <a:extLst>
            <a:ext uri="{FF2B5EF4-FFF2-40B4-BE49-F238E27FC236}">
              <a16:creationId xmlns:a16="http://schemas.microsoft.com/office/drawing/2014/main" id="{245B2150-8F9D-4D46-BD1E-6C44DF9723E6}"/>
            </a:ext>
          </a:extLst>
        </xdr:cNvPr>
        <xdr:cNvSpPr/>
      </xdr:nvSpPr>
      <xdr:spPr>
        <a:xfrm>
          <a:off x="8636000" y="6374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144780</xdr:rowOff>
    </xdr:from>
    <xdr:to>
      <xdr:col>55</xdr:col>
      <xdr:colOff>0</xdr:colOff>
      <xdr:row>38</xdr:row>
      <xdr:rowOff>144780</xdr:rowOff>
    </xdr:to>
    <xdr:cxnSp macro="">
      <xdr:nvCxnSpPr>
        <xdr:cNvPr id="131" name="直線コネクタ 130">
          <a:extLst>
            <a:ext uri="{FF2B5EF4-FFF2-40B4-BE49-F238E27FC236}">
              <a16:creationId xmlns:a16="http://schemas.microsoft.com/office/drawing/2014/main" id="{3D09B10E-F980-47A0-848D-723E439227FB}"/>
            </a:ext>
          </a:extLst>
        </xdr:cNvPr>
        <xdr:cNvCxnSpPr/>
      </xdr:nvCxnSpPr>
      <xdr:spPr>
        <a:xfrm>
          <a:off x="8686800" y="642493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116840</xdr:rowOff>
    </xdr:from>
    <xdr:to>
      <xdr:col>46</xdr:col>
      <xdr:colOff>38100</xdr:colOff>
      <xdr:row>39</xdr:row>
      <xdr:rowOff>46990</xdr:rowOff>
    </xdr:to>
    <xdr:sp macro="" textlink="">
      <xdr:nvSpPr>
        <xdr:cNvPr id="132" name="楕円 131">
          <a:extLst>
            <a:ext uri="{FF2B5EF4-FFF2-40B4-BE49-F238E27FC236}">
              <a16:creationId xmlns:a16="http://schemas.microsoft.com/office/drawing/2014/main" id="{55C15B21-EFC4-4F43-B716-247BF7371BC2}"/>
            </a:ext>
          </a:extLst>
        </xdr:cNvPr>
        <xdr:cNvSpPr/>
      </xdr:nvSpPr>
      <xdr:spPr>
        <a:xfrm>
          <a:off x="7842250" y="63969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144780</xdr:rowOff>
    </xdr:from>
    <xdr:to>
      <xdr:col>50</xdr:col>
      <xdr:colOff>114300</xdr:colOff>
      <xdr:row>38</xdr:row>
      <xdr:rowOff>167640</xdr:rowOff>
    </xdr:to>
    <xdr:cxnSp macro="">
      <xdr:nvCxnSpPr>
        <xdr:cNvPr id="133" name="直線コネクタ 132">
          <a:extLst>
            <a:ext uri="{FF2B5EF4-FFF2-40B4-BE49-F238E27FC236}">
              <a16:creationId xmlns:a16="http://schemas.microsoft.com/office/drawing/2014/main" id="{ED702A04-38FE-4111-B117-226B2E975900}"/>
            </a:ext>
          </a:extLst>
        </xdr:cNvPr>
        <xdr:cNvCxnSpPr/>
      </xdr:nvCxnSpPr>
      <xdr:spPr>
        <a:xfrm flipV="1">
          <a:off x="7886700" y="642493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116840</xdr:rowOff>
    </xdr:from>
    <xdr:to>
      <xdr:col>41</xdr:col>
      <xdr:colOff>101600</xdr:colOff>
      <xdr:row>39</xdr:row>
      <xdr:rowOff>46990</xdr:rowOff>
    </xdr:to>
    <xdr:sp macro="" textlink="">
      <xdr:nvSpPr>
        <xdr:cNvPr id="134" name="楕円 133">
          <a:extLst>
            <a:ext uri="{FF2B5EF4-FFF2-40B4-BE49-F238E27FC236}">
              <a16:creationId xmlns:a16="http://schemas.microsoft.com/office/drawing/2014/main" id="{27C93FC2-F17E-4369-8F06-3AB93315092A}"/>
            </a:ext>
          </a:extLst>
        </xdr:cNvPr>
        <xdr:cNvSpPr/>
      </xdr:nvSpPr>
      <xdr:spPr>
        <a:xfrm>
          <a:off x="7029450" y="6396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167640</xdr:rowOff>
    </xdr:from>
    <xdr:to>
      <xdr:col>45</xdr:col>
      <xdr:colOff>177800</xdr:colOff>
      <xdr:row>38</xdr:row>
      <xdr:rowOff>167640</xdr:rowOff>
    </xdr:to>
    <xdr:cxnSp macro="">
      <xdr:nvCxnSpPr>
        <xdr:cNvPr id="135" name="直線コネクタ 134">
          <a:extLst>
            <a:ext uri="{FF2B5EF4-FFF2-40B4-BE49-F238E27FC236}">
              <a16:creationId xmlns:a16="http://schemas.microsoft.com/office/drawing/2014/main" id="{0278A4C0-0165-428E-B88A-F85B175C1CB2}"/>
            </a:ext>
          </a:extLst>
        </xdr:cNvPr>
        <xdr:cNvCxnSpPr/>
      </xdr:nvCxnSpPr>
      <xdr:spPr>
        <a:xfrm>
          <a:off x="7080250" y="644779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116840</xdr:rowOff>
    </xdr:from>
    <xdr:to>
      <xdr:col>36</xdr:col>
      <xdr:colOff>165100</xdr:colOff>
      <xdr:row>39</xdr:row>
      <xdr:rowOff>46990</xdr:rowOff>
    </xdr:to>
    <xdr:sp macro="" textlink="">
      <xdr:nvSpPr>
        <xdr:cNvPr id="136" name="楕円 135">
          <a:extLst>
            <a:ext uri="{FF2B5EF4-FFF2-40B4-BE49-F238E27FC236}">
              <a16:creationId xmlns:a16="http://schemas.microsoft.com/office/drawing/2014/main" id="{BF169342-4AE8-4505-90A6-9C7FCE0CD6EA}"/>
            </a:ext>
          </a:extLst>
        </xdr:cNvPr>
        <xdr:cNvSpPr/>
      </xdr:nvSpPr>
      <xdr:spPr>
        <a:xfrm>
          <a:off x="6235700" y="6396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167640</xdr:rowOff>
    </xdr:from>
    <xdr:to>
      <xdr:col>41</xdr:col>
      <xdr:colOff>50800</xdr:colOff>
      <xdr:row>38</xdr:row>
      <xdr:rowOff>167640</xdr:rowOff>
    </xdr:to>
    <xdr:cxnSp macro="">
      <xdr:nvCxnSpPr>
        <xdr:cNvPr id="137" name="直線コネクタ 136">
          <a:extLst>
            <a:ext uri="{FF2B5EF4-FFF2-40B4-BE49-F238E27FC236}">
              <a16:creationId xmlns:a16="http://schemas.microsoft.com/office/drawing/2014/main" id="{6473B9A8-6715-492C-B9AA-8145D8882A39}"/>
            </a:ext>
          </a:extLst>
        </xdr:cNvPr>
        <xdr:cNvCxnSpPr/>
      </xdr:nvCxnSpPr>
      <xdr:spPr>
        <a:xfrm>
          <a:off x="6286500" y="644779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FB3374E9-741D-47EA-B1EE-F4C65AB02EA4}"/>
            </a:ext>
          </a:extLst>
        </xdr:cNvPr>
        <xdr:cNvSpPr txBox="1"/>
      </xdr:nvSpPr>
      <xdr:spPr>
        <a:xfrm>
          <a:off x="8458277" y="604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AA43A997-954B-41D6-9FFD-101BB4F4A0EE}"/>
            </a:ext>
          </a:extLst>
        </xdr:cNvPr>
        <xdr:cNvSpPr txBox="1"/>
      </xdr:nvSpPr>
      <xdr:spPr>
        <a:xfrm>
          <a:off x="7677227" y="607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DB6390FD-C4B8-4099-92DE-A39345BF0C80}"/>
            </a:ext>
          </a:extLst>
        </xdr:cNvPr>
        <xdr:cNvSpPr txBox="1"/>
      </xdr:nvSpPr>
      <xdr:spPr>
        <a:xfrm>
          <a:off x="6864427" y="607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4EF9D1C6-AA58-4C7E-8487-0F7CB8832DA0}"/>
            </a:ext>
          </a:extLst>
        </xdr:cNvPr>
        <xdr:cNvSpPr txBox="1"/>
      </xdr:nvSpPr>
      <xdr:spPr>
        <a:xfrm>
          <a:off x="6070677" y="607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15257</xdr:rowOff>
    </xdr:from>
    <xdr:ext cx="469744" cy="259045"/>
    <xdr:sp macro="" textlink="">
      <xdr:nvSpPr>
        <xdr:cNvPr id="142" name="n_1mainValue【図書館】&#10;一人当たり面積">
          <a:extLst>
            <a:ext uri="{FF2B5EF4-FFF2-40B4-BE49-F238E27FC236}">
              <a16:creationId xmlns:a16="http://schemas.microsoft.com/office/drawing/2014/main" id="{575ABE82-060B-45F1-9559-9A48103D1562}"/>
            </a:ext>
          </a:extLst>
        </xdr:cNvPr>
        <xdr:cNvSpPr txBox="1"/>
      </xdr:nvSpPr>
      <xdr:spPr>
        <a:xfrm>
          <a:off x="845827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38117</xdr:rowOff>
    </xdr:from>
    <xdr:ext cx="469744" cy="259045"/>
    <xdr:sp macro="" textlink="">
      <xdr:nvSpPr>
        <xdr:cNvPr id="143" name="n_2mainValue【図書館】&#10;一人当たり面積">
          <a:extLst>
            <a:ext uri="{FF2B5EF4-FFF2-40B4-BE49-F238E27FC236}">
              <a16:creationId xmlns:a16="http://schemas.microsoft.com/office/drawing/2014/main" id="{6EE8A222-BF68-4491-9493-7DFD31E4F6A4}"/>
            </a:ext>
          </a:extLst>
        </xdr:cNvPr>
        <xdr:cNvSpPr txBox="1"/>
      </xdr:nvSpPr>
      <xdr:spPr>
        <a:xfrm>
          <a:off x="76772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38117</xdr:rowOff>
    </xdr:from>
    <xdr:ext cx="469744" cy="259045"/>
    <xdr:sp macro="" textlink="">
      <xdr:nvSpPr>
        <xdr:cNvPr id="144" name="n_3mainValue【図書館】&#10;一人当たり面積">
          <a:extLst>
            <a:ext uri="{FF2B5EF4-FFF2-40B4-BE49-F238E27FC236}">
              <a16:creationId xmlns:a16="http://schemas.microsoft.com/office/drawing/2014/main" id="{03533E41-0EC8-47ED-B569-184A58B78DA0}"/>
            </a:ext>
          </a:extLst>
        </xdr:cNvPr>
        <xdr:cNvSpPr txBox="1"/>
      </xdr:nvSpPr>
      <xdr:spPr>
        <a:xfrm>
          <a:off x="6864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38117</xdr:rowOff>
    </xdr:from>
    <xdr:ext cx="469744" cy="259045"/>
    <xdr:sp macro="" textlink="">
      <xdr:nvSpPr>
        <xdr:cNvPr id="145" name="n_4mainValue【図書館】&#10;一人当たり面積">
          <a:extLst>
            <a:ext uri="{FF2B5EF4-FFF2-40B4-BE49-F238E27FC236}">
              <a16:creationId xmlns:a16="http://schemas.microsoft.com/office/drawing/2014/main" id="{8B30A5B8-37D4-4BC4-A4B5-F8E44554C535}"/>
            </a:ext>
          </a:extLst>
        </xdr:cNvPr>
        <xdr:cNvSpPr txBox="1"/>
      </xdr:nvSpPr>
      <xdr:spPr>
        <a:xfrm>
          <a:off x="607067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F9972D3-7168-4A37-9915-32592A1368E5}"/>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7C60A98-D749-42B1-B73F-E8044D2E4509}"/>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5917376-E30C-4FE8-99E2-CB62CCABE817}"/>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24851CB-1B97-4DD0-96E0-C5B5B3571613}"/>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E6BD313-0133-47C7-B1AC-93E329C6DF5E}"/>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923B35E-53A7-4379-AC63-1E3006A127A2}"/>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63367C4-83AD-4616-AB50-C897D54AF1B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5058C80-46F1-4541-8345-DDCC08F62A66}"/>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B9D775-E7F8-4C35-8708-B6CEEF472F7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D5FB9A9-1EFD-4609-915C-AE8C7EBF9A40}"/>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1FC1511-3A09-4618-827B-DD7385D16C6D}"/>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C812BBD4-B7C8-4F5F-9710-1C7809EABFDF}"/>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F5900B21-2086-419C-92BA-2342998D9911}"/>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2B44B3C6-EA06-461B-B1D2-CC078916B18A}"/>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57B2F1C-24E2-41E5-BA3B-A2BD1CED4836}"/>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0DC3147-43B8-40EC-B139-33A6CE57DE61}"/>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81B84D8-78D8-4AF8-AE71-5A647E731A05}"/>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7091EC04-9EE9-4BC8-8184-E68681CB304A}"/>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1A30045-A411-4FC9-AB71-B198DA788C5F}"/>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7A873AE-87B3-45CF-928C-B92314EF698E}"/>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FEA51EDC-7300-4725-83FE-A3F56569F764}"/>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59E196A4-9EAC-4AFC-8B17-F2FC1FBBEC19}"/>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29CBF801-B18E-40F1-A995-9817B29BC1DF}"/>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8E42B77-BFC1-4E5F-9FF8-50FFB695556C}"/>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B683CE6-E50C-4FB7-92A4-3FC70514BCD2}"/>
            </a:ext>
          </a:extLst>
        </xdr:cNvPr>
        <xdr:cNvCxnSpPr/>
      </xdr:nvCxnSpPr>
      <xdr:spPr>
        <a:xfrm flipV="1">
          <a:off x="4177665" y="9419590"/>
          <a:ext cx="0" cy="12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1C56DCB1-E316-4F5B-9858-4CAEF437544E}"/>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39DB8FDE-076A-4E4A-973E-46DB893C7CBA}"/>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DC748FE1-2B27-4DBD-892A-97AE44ADF1D2}"/>
            </a:ext>
          </a:extLst>
        </xdr:cNvPr>
        <xdr:cNvSpPr txBox="1"/>
      </xdr:nvSpPr>
      <xdr:spPr>
        <a:xfrm>
          <a:off x="421640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C7166A04-8B4D-4FBB-B7AC-C8FB0B03B794}"/>
            </a:ext>
          </a:extLst>
        </xdr:cNvPr>
        <xdr:cNvCxnSpPr/>
      </xdr:nvCxnSpPr>
      <xdr:spPr>
        <a:xfrm>
          <a:off x="4108450" y="941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8A1AB73F-6CDF-4EFD-AE15-18A6C17158EC}"/>
            </a:ext>
          </a:extLst>
        </xdr:cNvPr>
        <xdr:cNvSpPr txBox="1"/>
      </xdr:nvSpPr>
      <xdr:spPr>
        <a:xfrm>
          <a:off x="4216400" y="9668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6B0F222D-579D-4528-B39B-AA9FF125E393}"/>
            </a:ext>
          </a:extLst>
        </xdr:cNvPr>
        <xdr:cNvSpPr/>
      </xdr:nvSpPr>
      <xdr:spPr>
        <a:xfrm>
          <a:off x="41275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25407035-8713-4432-8A33-95D0ABA5D7C9}"/>
            </a:ext>
          </a:extLst>
        </xdr:cNvPr>
        <xdr:cNvSpPr/>
      </xdr:nvSpPr>
      <xdr:spPr>
        <a:xfrm>
          <a:off x="3384550" y="98050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F2C8134F-DF9E-4FC6-BC5E-24E9AEE7A1BD}"/>
            </a:ext>
          </a:extLst>
        </xdr:cNvPr>
        <xdr:cNvSpPr/>
      </xdr:nvSpPr>
      <xdr:spPr>
        <a:xfrm>
          <a:off x="257175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DEBEBFD-DC5A-4938-B667-4B6058AFCF79}"/>
            </a:ext>
          </a:extLst>
        </xdr:cNvPr>
        <xdr:cNvSpPr/>
      </xdr:nvSpPr>
      <xdr:spPr>
        <a:xfrm>
          <a:off x="1778000" y="975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21D47627-95C2-4EC4-A414-FC2A97170C1E}"/>
            </a:ext>
          </a:extLst>
        </xdr:cNvPr>
        <xdr:cNvSpPr/>
      </xdr:nvSpPr>
      <xdr:spPr>
        <a:xfrm>
          <a:off x="984250" y="97389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D85B0F1-9B7A-424E-BB82-BBD99D1D44CB}"/>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010D584-0FA1-4FD3-979D-0C2EA4A3B1B4}"/>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F84673E-A8E9-4F05-A6CB-58D80CB61C08}"/>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5F5FA9E-073E-454A-B08B-BB6D1C8F2EF5}"/>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88BA8E4-0F29-4E55-A9D3-AC293BAD5E3A}"/>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55880</xdr:rowOff>
    </xdr:from>
    <xdr:to>
      <xdr:col>24</xdr:col>
      <xdr:colOff>114300</xdr:colOff>
      <xdr:row>61</xdr:row>
      <xdr:rowOff>157480</xdr:rowOff>
    </xdr:to>
    <xdr:sp macro="" textlink="">
      <xdr:nvSpPr>
        <xdr:cNvPr id="186" name="楕円 185">
          <a:extLst>
            <a:ext uri="{FF2B5EF4-FFF2-40B4-BE49-F238E27FC236}">
              <a16:creationId xmlns:a16="http://schemas.microsoft.com/office/drawing/2014/main" id="{1EC7C926-CE31-4955-BDD3-ECA6282EC66D}"/>
            </a:ext>
          </a:extLst>
        </xdr:cNvPr>
        <xdr:cNvSpPr/>
      </xdr:nvSpPr>
      <xdr:spPr>
        <a:xfrm>
          <a:off x="4127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34307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5D172506-0FD5-47E6-A5C7-FA9B39FC421A}"/>
            </a:ext>
          </a:extLst>
        </xdr:cNvPr>
        <xdr:cNvSpPr txBox="1"/>
      </xdr:nvSpPr>
      <xdr:spPr>
        <a:xfrm>
          <a:off x="4216400"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13970</xdr:rowOff>
    </xdr:from>
    <xdr:to>
      <xdr:col>20</xdr:col>
      <xdr:colOff>38100</xdr:colOff>
      <xdr:row>61</xdr:row>
      <xdr:rowOff>115570</xdr:rowOff>
    </xdr:to>
    <xdr:sp macro="" textlink="">
      <xdr:nvSpPr>
        <xdr:cNvPr id="188" name="楕円 187">
          <a:extLst>
            <a:ext uri="{FF2B5EF4-FFF2-40B4-BE49-F238E27FC236}">
              <a16:creationId xmlns:a16="http://schemas.microsoft.com/office/drawing/2014/main" id="{6A03540B-927A-4ADE-A32A-BF61B46C80F0}"/>
            </a:ext>
          </a:extLst>
        </xdr:cNvPr>
        <xdr:cNvSpPr/>
      </xdr:nvSpPr>
      <xdr:spPr>
        <a:xfrm>
          <a:off x="3384550" y="100914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64770</xdr:rowOff>
    </xdr:from>
    <xdr:to>
      <xdr:col>24</xdr:col>
      <xdr:colOff>63500</xdr:colOff>
      <xdr:row>61</xdr:row>
      <xdr:rowOff>106680</xdr:rowOff>
    </xdr:to>
    <xdr:cxnSp macro="">
      <xdr:nvCxnSpPr>
        <xdr:cNvPr id="189" name="直線コネクタ 188">
          <a:extLst>
            <a:ext uri="{FF2B5EF4-FFF2-40B4-BE49-F238E27FC236}">
              <a16:creationId xmlns:a16="http://schemas.microsoft.com/office/drawing/2014/main" id="{DA8B4D0A-1393-4D7D-89CF-028A6C766B29}"/>
            </a:ext>
          </a:extLst>
        </xdr:cNvPr>
        <xdr:cNvCxnSpPr/>
      </xdr:nvCxnSpPr>
      <xdr:spPr>
        <a:xfrm>
          <a:off x="3429000" y="10142220"/>
          <a:ext cx="7493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145415</xdr:rowOff>
    </xdr:from>
    <xdr:to>
      <xdr:col>15</xdr:col>
      <xdr:colOff>101600</xdr:colOff>
      <xdr:row>61</xdr:row>
      <xdr:rowOff>75565</xdr:rowOff>
    </xdr:to>
    <xdr:sp macro="" textlink="">
      <xdr:nvSpPr>
        <xdr:cNvPr id="190" name="楕円 189">
          <a:extLst>
            <a:ext uri="{FF2B5EF4-FFF2-40B4-BE49-F238E27FC236}">
              <a16:creationId xmlns:a16="http://schemas.microsoft.com/office/drawing/2014/main" id="{A2132476-8C02-4BAD-AFE0-AEB40B10778D}"/>
            </a:ext>
          </a:extLst>
        </xdr:cNvPr>
        <xdr:cNvSpPr/>
      </xdr:nvSpPr>
      <xdr:spPr>
        <a:xfrm>
          <a:off x="2571750" y="100577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24765</xdr:rowOff>
    </xdr:from>
    <xdr:to>
      <xdr:col>19</xdr:col>
      <xdr:colOff>177800</xdr:colOff>
      <xdr:row>61</xdr:row>
      <xdr:rowOff>64770</xdr:rowOff>
    </xdr:to>
    <xdr:cxnSp macro="">
      <xdr:nvCxnSpPr>
        <xdr:cNvPr id="191" name="直線コネクタ 190">
          <a:extLst>
            <a:ext uri="{FF2B5EF4-FFF2-40B4-BE49-F238E27FC236}">
              <a16:creationId xmlns:a16="http://schemas.microsoft.com/office/drawing/2014/main" id="{87D20EE7-5FD5-44EF-A458-FF0AE623C626}"/>
            </a:ext>
          </a:extLst>
        </xdr:cNvPr>
        <xdr:cNvCxnSpPr/>
      </xdr:nvCxnSpPr>
      <xdr:spPr>
        <a:xfrm>
          <a:off x="2622550" y="10102215"/>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103505</xdr:rowOff>
    </xdr:from>
    <xdr:to>
      <xdr:col>10</xdr:col>
      <xdr:colOff>165100</xdr:colOff>
      <xdr:row>61</xdr:row>
      <xdr:rowOff>33655</xdr:rowOff>
    </xdr:to>
    <xdr:sp macro="" textlink="">
      <xdr:nvSpPr>
        <xdr:cNvPr id="192" name="楕円 191">
          <a:extLst>
            <a:ext uri="{FF2B5EF4-FFF2-40B4-BE49-F238E27FC236}">
              <a16:creationId xmlns:a16="http://schemas.microsoft.com/office/drawing/2014/main" id="{8D0C4FFD-DFB1-481E-8A2B-7C41A71A0D09}"/>
            </a:ext>
          </a:extLst>
        </xdr:cNvPr>
        <xdr:cNvSpPr/>
      </xdr:nvSpPr>
      <xdr:spPr>
        <a:xfrm>
          <a:off x="1778000" y="100158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154305</xdr:rowOff>
    </xdr:from>
    <xdr:to>
      <xdr:col>15</xdr:col>
      <xdr:colOff>50800</xdr:colOff>
      <xdr:row>61</xdr:row>
      <xdr:rowOff>24765</xdr:rowOff>
    </xdr:to>
    <xdr:cxnSp macro="">
      <xdr:nvCxnSpPr>
        <xdr:cNvPr id="193" name="直線コネクタ 192">
          <a:extLst>
            <a:ext uri="{FF2B5EF4-FFF2-40B4-BE49-F238E27FC236}">
              <a16:creationId xmlns:a16="http://schemas.microsoft.com/office/drawing/2014/main" id="{DA515F67-17DD-459C-A9CC-D3B7800167A6}"/>
            </a:ext>
          </a:extLst>
        </xdr:cNvPr>
        <xdr:cNvCxnSpPr/>
      </xdr:nvCxnSpPr>
      <xdr:spPr>
        <a:xfrm>
          <a:off x="1828800" y="10066655"/>
          <a:ext cx="79375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4" name="楕円 193">
          <a:extLst>
            <a:ext uri="{FF2B5EF4-FFF2-40B4-BE49-F238E27FC236}">
              <a16:creationId xmlns:a16="http://schemas.microsoft.com/office/drawing/2014/main" id="{F4B6816B-C9F6-4BA2-8BB7-1D27D21DDB20}"/>
            </a:ext>
          </a:extLst>
        </xdr:cNvPr>
        <xdr:cNvSpPr/>
      </xdr:nvSpPr>
      <xdr:spPr>
        <a:xfrm>
          <a:off x="984250" y="9975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154305</xdr:rowOff>
    </xdr:to>
    <xdr:cxnSp macro="">
      <xdr:nvCxnSpPr>
        <xdr:cNvPr id="195" name="直線コネクタ 194">
          <a:extLst>
            <a:ext uri="{FF2B5EF4-FFF2-40B4-BE49-F238E27FC236}">
              <a16:creationId xmlns:a16="http://schemas.microsoft.com/office/drawing/2014/main" id="{60752901-EBCE-440D-9F7C-433F242A077E}"/>
            </a:ext>
          </a:extLst>
        </xdr:cNvPr>
        <xdr:cNvCxnSpPr/>
      </xdr:nvCxnSpPr>
      <xdr:spPr>
        <a:xfrm>
          <a:off x="1028700" y="1002665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CCCC10E3-CA89-416E-A989-1A9D3E509964}"/>
            </a:ext>
          </a:extLst>
        </xdr:cNvPr>
        <xdr:cNvSpPr txBox="1"/>
      </xdr:nvSpPr>
      <xdr:spPr>
        <a:xfrm>
          <a:off x="32391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80774DD1-9000-42BA-93A1-B795746A7C27}"/>
            </a:ext>
          </a:extLst>
        </xdr:cNvPr>
        <xdr:cNvSpPr txBox="1"/>
      </xdr:nvSpPr>
      <xdr:spPr>
        <a:xfrm>
          <a:off x="2439044"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F7D6C42F-14CB-4D2B-957C-649A87EB697F}"/>
            </a:ext>
          </a:extLst>
        </xdr:cNvPr>
        <xdr:cNvSpPr txBox="1"/>
      </xdr:nvSpPr>
      <xdr:spPr>
        <a:xfrm>
          <a:off x="1645294"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61B7D3E2-A5CE-4850-9307-63DD24E52449}"/>
            </a:ext>
          </a:extLst>
        </xdr:cNvPr>
        <xdr:cNvSpPr txBox="1"/>
      </xdr:nvSpPr>
      <xdr:spPr>
        <a:xfrm>
          <a:off x="851544" y="9520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106697</xdr:rowOff>
    </xdr:from>
    <xdr:ext cx="405111" cy="259045"/>
    <xdr:sp macro="" textlink="">
      <xdr:nvSpPr>
        <xdr:cNvPr id="200" name="n_1mainValue【体育館・プール】&#10;有形固定資産減価償却率">
          <a:extLst>
            <a:ext uri="{FF2B5EF4-FFF2-40B4-BE49-F238E27FC236}">
              <a16:creationId xmlns:a16="http://schemas.microsoft.com/office/drawing/2014/main" id="{91E8409B-20B2-4A30-AEDB-18454A3DE042}"/>
            </a:ext>
          </a:extLst>
        </xdr:cNvPr>
        <xdr:cNvSpPr txBox="1"/>
      </xdr:nvSpPr>
      <xdr:spPr>
        <a:xfrm>
          <a:off x="32391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66692</xdr:rowOff>
    </xdr:from>
    <xdr:ext cx="405111" cy="259045"/>
    <xdr:sp macro="" textlink="">
      <xdr:nvSpPr>
        <xdr:cNvPr id="201" name="n_2mainValue【体育館・プール】&#10;有形固定資産減価償却率">
          <a:extLst>
            <a:ext uri="{FF2B5EF4-FFF2-40B4-BE49-F238E27FC236}">
              <a16:creationId xmlns:a16="http://schemas.microsoft.com/office/drawing/2014/main" id="{08FAD0E2-DB86-4170-8A0C-2D6468716955}"/>
            </a:ext>
          </a:extLst>
        </xdr:cNvPr>
        <xdr:cNvSpPr txBox="1"/>
      </xdr:nvSpPr>
      <xdr:spPr>
        <a:xfrm>
          <a:off x="2439044" y="1014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24782</xdr:rowOff>
    </xdr:from>
    <xdr:ext cx="405111" cy="259045"/>
    <xdr:sp macro="" textlink="">
      <xdr:nvSpPr>
        <xdr:cNvPr id="202" name="n_3mainValue【体育館・プール】&#10;有形固定資産減価償却率">
          <a:extLst>
            <a:ext uri="{FF2B5EF4-FFF2-40B4-BE49-F238E27FC236}">
              <a16:creationId xmlns:a16="http://schemas.microsoft.com/office/drawing/2014/main" id="{A16831B0-A4A8-44F9-8770-1E5023166816}"/>
            </a:ext>
          </a:extLst>
        </xdr:cNvPr>
        <xdr:cNvSpPr txBox="1"/>
      </xdr:nvSpPr>
      <xdr:spPr>
        <a:xfrm>
          <a:off x="164529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203" name="n_4mainValue【体育館・プール】&#10;有形固定資産減価償却率">
          <a:extLst>
            <a:ext uri="{FF2B5EF4-FFF2-40B4-BE49-F238E27FC236}">
              <a16:creationId xmlns:a16="http://schemas.microsoft.com/office/drawing/2014/main" id="{8E779B91-4A1E-46F7-901B-0FFE6F0B0D17}"/>
            </a:ext>
          </a:extLst>
        </xdr:cNvPr>
        <xdr:cNvSpPr txBox="1"/>
      </xdr:nvSpPr>
      <xdr:spPr>
        <a:xfrm>
          <a:off x="8515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BE9C926B-C74D-4A95-AE57-6E7E010ACAF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9D826D5-6882-4617-B548-B99229492CA2}"/>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092A981-070F-4F16-AF3F-F0FDDFAC4EE2}"/>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AD1068AA-A557-436A-A28E-46239D9C8ABB}"/>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11FE1159-0435-44F6-889B-30777383C4A1}"/>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9FBE6ACA-3903-4420-A806-F6DE4307F009}"/>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FD71FD49-5F1C-45A0-BF41-0A193E2CE04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B9EB36D-1F66-45FB-9901-21BC597688F7}"/>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1008599-F415-4946-AC61-4C2F93014F82}"/>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DF984BF-D33D-44CB-BFAB-A16D6699C911}"/>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9906321F-972A-491F-9214-0F83551F8144}"/>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876245C3-57B2-4A83-AC0F-C395C3E99DE7}"/>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DCB59FD9-5CD5-4A55-8D78-4FAD6C1592B1}"/>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B149514A-0F6B-4BA3-A247-035C43DD9738}"/>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AE2E5CB4-FE3E-4DE8-ADE8-E288AF663DBF}"/>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C75FE035-F572-46E1-ADA3-7BF75F7C0789}"/>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614E9175-9E13-44F2-B11B-2F221D848091}"/>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5A072FCA-CCD5-4376-BA9E-95CD4D3A1A13}"/>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D4287DF-1B54-4492-8B3F-5BD43936BD22}"/>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6D324DEF-1835-4EA0-B635-687847EEC70B}"/>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2C8E666F-E3E5-42DD-A730-7BF8FA19B6DA}"/>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7ED16BFE-D086-4C14-9A94-4DF8CBFF90A4}"/>
            </a:ext>
          </a:extLst>
        </xdr:cNvPr>
        <xdr:cNvCxnSpPr/>
      </xdr:nvCxnSpPr>
      <xdr:spPr>
        <a:xfrm flipV="1">
          <a:off x="9429115" y="9237726"/>
          <a:ext cx="0" cy="1327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214809A3-9AF0-4682-9367-00A3F8D2FFDB}"/>
            </a:ext>
          </a:extLst>
        </xdr:cNvPr>
        <xdr:cNvSpPr txBox="1"/>
      </xdr:nvSpPr>
      <xdr:spPr>
        <a:xfrm>
          <a:off x="9467850" y="1056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25B664F1-2766-48FA-AD00-E61F40DF339F}"/>
            </a:ext>
          </a:extLst>
        </xdr:cNvPr>
        <xdr:cNvCxnSpPr/>
      </xdr:nvCxnSpPr>
      <xdr:spPr>
        <a:xfrm>
          <a:off x="9359900" y="105653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BE4440E6-8A35-4190-AD82-FDD28AB448AE}"/>
            </a:ext>
          </a:extLst>
        </xdr:cNvPr>
        <xdr:cNvSpPr txBox="1"/>
      </xdr:nvSpPr>
      <xdr:spPr>
        <a:xfrm>
          <a:off x="9467850" y="901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D7F1FFB8-2704-421F-94E5-CE6313D09898}"/>
            </a:ext>
          </a:extLst>
        </xdr:cNvPr>
        <xdr:cNvCxnSpPr/>
      </xdr:nvCxnSpPr>
      <xdr:spPr>
        <a:xfrm>
          <a:off x="9359900" y="9237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DCE752D2-F282-4C60-8E68-FD8C3641CDB6}"/>
            </a:ext>
          </a:extLst>
        </xdr:cNvPr>
        <xdr:cNvSpPr txBox="1"/>
      </xdr:nvSpPr>
      <xdr:spPr>
        <a:xfrm>
          <a:off x="9467850" y="10120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8B7A6320-705E-4F92-B1F5-5528799A956D}"/>
            </a:ext>
          </a:extLst>
        </xdr:cNvPr>
        <xdr:cNvSpPr/>
      </xdr:nvSpPr>
      <xdr:spPr>
        <a:xfrm>
          <a:off x="9398000" y="102626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D50407F2-7A31-45CB-A0F2-97F038E8FF7E}"/>
            </a:ext>
          </a:extLst>
        </xdr:cNvPr>
        <xdr:cNvSpPr/>
      </xdr:nvSpPr>
      <xdr:spPr>
        <a:xfrm>
          <a:off x="8636000" y="1026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2F7482AC-392E-4744-8970-40AE662CE74F}"/>
            </a:ext>
          </a:extLst>
        </xdr:cNvPr>
        <xdr:cNvSpPr/>
      </xdr:nvSpPr>
      <xdr:spPr>
        <a:xfrm>
          <a:off x="7842250" y="102694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5AC09FD-FF2F-43CC-AA77-1E3557078C07}"/>
            </a:ext>
          </a:extLst>
        </xdr:cNvPr>
        <xdr:cNvSpPr/>
      </xdr:nvSpPr>
      <xdr:spPr>
        <a:xfrm>
          <a:off x="7029450" y="1027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1CCE1832-A673-446F-862A-F824C57E7722}"/>
            </a:ext>
          </a:extLst>
        </xdr:cNvPr>
        <xdr:cNvSpPr/>
      </xdr:nvSpPr>
      <xdr:spPr>
        <a:xfrm>
          <a:off x="6235700" y="1027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204F3208-FE44-4A00-9A7A-6BFF3F2B76C9}"/>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4DC5717-4BA8-4FA3-8C6E-72F832A73B78}"/>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637DBB2-A88D-406E-AE16-B204654A276E}"/>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C78CF42-C4E3-4911-BA30-F6DE14DB2EFA}"/>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70E5F0C-00DC-4C3A-B9ED-80E2668C8C94}"/>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93218</xdr:rowOff>
    </xdr:from>
    <xdr:to>
      <xdr:col>55</xdr:col>
      <xdr:colOff>50800</xdr:colOff>
      <xdr:row>63</xdr:row>
      <xdr:rowOff>23368</xdr:rowOff>
    </xdr:to>
    <xdr:sp macro="" textlink="">
      <xdr:nvSpPr>
        <xdr:cNvPr id="241" name="楕円 240">
          <a:extLst>
            <a:ext uri="{FF2B5EF4-FFF2-40B4-BE49-F238E27FC236}">
              <a16:creationId xmlns:a16="http://schemas.microsoft.com/office/drawing/2014/main" id="{ECE16A5E-6C27-4A3D-A0A4-CD57EEDC441B}"/>
            </a:ext>
          </a:extLst>
        </xdr:cNvPr>
        <xdr:cNvSpPr/>
      </xdr:nvSpPr>
      <xdr:spPr>
        <a:xfrm>
          <a:off x="9398000" y="103357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71645</xdr:rowOff>
    </xdr:from>
    <xdr:ext cx="469744" cy="259045"/>
    <xdr:sp macro="" textlink="">
      <xdr:nvSpPr>
        <xdr:cNvPr id="242" name="【体育館・プール】&#10;一人当たり面積該当値テキスト">
          <a:extLst>
            <a:ext uri="{FF2B5EF4-FFF2-40B4-BE49-F238E27FC236}">
              <a16:creationId xmlns:a16="http://schemas.microsoft.com/office/drawing/2014/main" id="{56148C26-E067-465B-85A8-0BBBB43DCB33}"/>
            </a:ext>
          </a:extLst>
        </xdr:cNvPr>
        <xdr:cNvSpPr txBox="1"/>
      </xdr:nvSpPr>
      <xdr:spPr>
        <a:xfrm>
          <a:off x="9467850" y="10314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100076</xdr:rowOff>
    </xdr:from>
    <xdr:to>
      <xdr:col>50</xdr:col>
      <xdr:colOff>165100</xdr:colOff>
      <xdr:row>63</xdr:row>
      <xdr:rowOff>30226</xdr:rowOff>
    </xdr:to>
    <xdr:sp macro="" textlink="">
      <xdr:nvSpPr>
        <xdr:cNvPr id="243" name="楕円 242">
          <a:extLst>
            <a:ext uri="{FF2B5EF4-FFF2-40B4-BE49-F238E27FC236}">
              <a16:creationId xmlns:a16="http://schemas.microsoft.com/office/drawing/2014/main" id="{14F59BC9-21E2-4031-B3A6-6252A6EE012F}"/>
            </a:ext>
          </a:extLst>
        </xdr:cNvPr>
        <xdr:cNvSpPr/>
      </xdr:nvSpPr>
      <xdr:spPr>
        <a:xfrm>
          <a:off x="8636000" y="103426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144018</xdr:rowOff>
    </xdr:from>
    <xdr:to>
      <xdr:col>55</xdr:col>
      <xdr:colOff>0</xdr:colOff>
      <xdr:row>62</xdr:row>
      <xdr:rowOff>150876</xdr:rowOff>
    </xdr:to>
    <xdr:cxnSp macro="">
      <xdr:nvCxnSpPr>
        <xdr:cNvPr id="244" name="直線コネクタ 243">
          <a:extLst>
            <a:ext uri="{FF2B5EF4-FFF2-40B4-BE49-F238E27FC236}">
              <a16:creationId xmlns:a16="http://schemas.microsoft.com/office/drawing/2014/main" id="{E0190C69-1DE1-40E6-96BC-F923DCEA8DCB}"/>
            </a:ext>
          </a:extLst>
        </xdr:cNvPr>
        <xdr:cNvCxnSpPr/>
      </xdr:nvCxnSpPr>
      <xdr:spPr>
        <a:xfrm flipV="1">
          <a:off x="8686800" y="10386568"/>
          <a:ext cx="7429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100076</xdr:rowOff>
    </xdr:from>
    <xdr:to>
      <xdr:col>46</xdr:col>
      <xdr:colOff>38100</xdr:colOff>
      <xdr:row>63</xdr:row>
      <xdr:rowOff>30226</xdr:rowOff>
    </xdr:to>
    <xdr:sp macro="" textlink="">
      <xdr:nvSpPr>
        <xdr:cNvPr id="245" name="楕円 244">
          <a:extLst>
            <a:ext uri="{FF2B5EF4-FFF2-40B4-BE49-F238E27FC236}">
              <a16:creationId xmlns:a16="http://schemas.microsoft.com/office/drawing/2014/main" id="{D9B00CC8-EFB7-412D-A6D6-AE4267E1C6EC}"/>
            </a:ext>
          </a:extLst>
        </xdr:cNvPr>
        <xdr:cNvSpPr/>
      </xdr:nvSpPr>
      <xdr:spPr>
        <a:xfrm>
          <a:off x="7842250" y="103426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150876</xdr:rowOff>
    </xdr:from>
    <xdr:to>
      <xdr:col>50</xdr:col>
      <xdr:colOff>114300</xdr:colOff>
      <xdr:row>62</xdr:row>
      <xdr:rowOff>150876</xdr:rowOff>
    </xdr:to>
    <xdr:cxnSp macro="">
      <xdr:nvCxnSpPr>
        <xdr:cNvPr id="246" name="直線コネクタ 245">
          <a:extLst>
            <a:ext uri="{FF2B5EF4-FFF2-40B4-BE49-F238E27FC236}">
              <a16:creationId xmlns:a16="http://schemas.microsoft.com/office/drawing/2014/main" id="{E17E79CB-D5AE-47FF-B5F7-17E4AAC694E6}"/>
            </a:ext>
          </a:extLst>
        </xdr:cNvPr>
        <xdr:cNvCxnSpPr/>
      </xdr:nvCxnSpPr>
      <xdr:spPr>
        <a:xfrm>
          <a:off x="7886700" y="1039342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102362</xdr:rowOff>
    </xdr:from>
    <xdr:to>
      <xdr:col>41</xdr:col>
      <xdr:colOff>101600</xdr:colOff>
      <xdr:row>63</xdr:row>
      <xdr:rowOff>32512</xdr:rowOff>
    </xdr:to>
    <xdr:sp macro="" textlink="">
      <xdr:nvSpPr>
        <xdr:cNvPr id="247" name="楕円 246">
          <a:extLst>
            <a:ext uri="{FF2B5EF4-FFF2-40B4-BE49-F238E27FC236}">
              <a16:creationId xmlns:a16="http://schemas.microsoft.com/office/drawing/2014/main" id="{8DE1AB3C-FFCF-4C67-9DA8-243D81AE12C5}"/>
            </a:ext>
          </a:extLst>
        </xdr:cNvPr>
        <xdr:cNvSpPr/>
      </xdr:nvSpPr>
      <xdr:spPr>
        <a:xfrm>
          <a:off x="7029450" y="103449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150876</xdr:rowOff>
    </xdr:from>
    <xdr:to>
      <xdr:col>45</xdr:col>
      <xdr:colOff>177800</xdr:colOff>
      <xdr:row>62</xdr:row>
      <xdr:rowOff>153162</xdr:rowOff>
    </xdr:to>
    <xdr:cxnSp macro="">
      <xdr:nvCxnSpPr>
        <xdr:cNvPr id="248" name="直線コネクタ 247">
          <a:extLst>
            <a:ext uri="{FF2B5EF4-FFF2-40B4-BE49-F238E27FC236}">
              <a16:creationId xmlns:a16="http://schemas.microsoft.com/office/drawing/2014/main" id="{A4427E73-D8E8-490B-95E0-1B73DC01CBB8}"/>
            </a:ext>
          </a:extLst>
        </xdr:cNvPr>
        <xdr:cNvCxnSpPr/>
      </xdr:nvCxnSpPr>
      <xdr:spPr>
        <a:xfrm flipV="1">
          <a:off x="7080250" y="10393426"/>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95504</xdr:rowOff>
    </xdr:from>
    <xdr:to>
      <xdr:col>36</xdr:col>
      <xdr:colOff>165100</xdr:colOff>
      <xdr:row>63</xdr:row>
      <xdr:rowOff>25654</xdr:rowOff>
    </xdr:to>
    <xdr:sp macro="" textlink="">
      <xdr:nvSpPr>
        <xdr:cNvPr id="249" name="楕円 248">
          <a:extLst>
            <a:ext uri="{FF2B5EF4-FFF2-40B4-BE49-F238E27FC236}">
              <a16:creationId xmlns:a16="http://schemas.microsoft.com/office/drawing/2014/main" id="{91CB0D6E-9163-48BD-8F50-271DCF1EEEB8}"/>
            </a:ext>
          </a:extLst>
        </xdr:cNvPr>
        <xdr:cNvSpPr/>
      </xdr:nvSpPr>
      <xdr:spPr>
        <a:xfrm>
          <a:off x="6235700" y="103380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146304</xdr:rowOff>
    </xdr:from>
    <xdr:to>
      <xdr:col>41</xdr:col>
      <xdr:colOff>50800</xdr:colOff>
      <xdr:row>62</xdr:row>
      <xdr:rowOff>153162</xdr:rowOff>
    </xdr:to>
    <xdr:cxnSp macro="">
      <xdr:nvCxnSpPr>
        <xdr:cNvPr id="250" name="直線コネクタ 249">
          <a:extLst>
            <a:ext uri="{FF2B5EF4-FFF2-40B4-BE49-F238E27FC236}">
              <a16:creationId xmlns:a16="http://schemas.microsoft.com/office/drawing/2014/main" id="{229815E4-837E-4A3D-8A82-22F38941BDE7}"/>
            </a:ext>
          </a:extLst>
        </xdr:cNvPr>
        <xdr:cNvCxnSpPr/>
      </xdr:nvCxnSpPr>
      <xdr:spPr>
        <a:xfrm>
          <a:off x="6286500" y="10388854"/>
          <a:ext cx="7937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AFA72D06-D1F1-4D66-AF9F-956BDC15055C}"/>
            </a:ext>
          </a:extLst>
        </xdr:cNvPr>
        <xdr:cNvSpPr txBox="1"/>
      </xdr:nvSpPr>
      <xdr:spPr>
        <a:xfrm>
          <a:off x="8458277" y="1005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0D074985-6DC9-42AA-985B-8A8DA68AF2E4}"/>
            </a:ext>
          </a:extLst>
        </xdr:cNvPr>
        <xdr:cNvSpPr txBox="1"/>
      </xdr:nvSpPr>
      <xdr:spPr>
        <a:xfrm>
          <a:off x="7677227" y="1005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AE2564E9-63F1-472B-BA72-AEB76CC42CE1}"/>
            </a:ext>
          </a:extLst>
        </xdr:cNvPr>
        <xdr:cNvSpPr txBox="1"/>
      </xdr:nvSpPr>
      <xdr:spPr>
        <a:xfrm>
          <a:off x="6864427" y="1005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BC186A00-C211-43EF-BD6B-B835BE819E43}"/>
            </a:ext>
          </a:extLst>
        </xdr:cNvPr>
        <xdr:cNvSpPr txBox="1"/>
      </xdr:nvSpPr>
      <xdr:spPr>
        <a:xfrm>
          <a:off x="6070677" y="1006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21353</xdr:rowOff>
    </xdr:from>
    <xdr:ext cx="469744" cy="259045"/>
    <xdr:sp macro="" textlink="">
      <xdr:nvSpPr>
        <xdr:cNvPr id="255" name="n_1mainValue【体育館・プール】&#10;一人当たり面積">
          <a:extLst>
            <a:ext uri="{FF2B5EF4-FFF2-40B4-BE49-F238E27FC236}">
              <a16:creationId xmlns:a16="http://schemas.microsoft.com/office/drawing/2014/main" id="{FFB146E0-38CA-4929-BD6D-7D0108BA79BC}"/>
            </a:ext>
          </a:extLst>
        </xdr:cNvPr>
        <xdr:cNvSpPr txBox="1"/>
      </xdr:nvSpPr>
      <xdr:spPr>
        <a:xfrm>
          <a:off x="8458277" y="1042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21353</xdr:rowOff>
    </xdr:from>
    <xdr:ext cx="469744" cy="259045"/>
    <xdr:sp macro="" textlink="">
      <xdr:nvSpPr>
        <xdr:cNvPr id="256" name="n_2mainValue【体育館・プール】&#10;一人当たり面積">
          <a:extLst>
            <a:ext uri="{FF2B5EF4-FFF2-40B4-BE49-F238E27FC236}">
              <a16:creationId xmlns:a16="http://schemas.microsoft.com/office/drawing/2014/main" id="{631D7359-1A8F-4AE4-90E6-6F73E975FF42}"/>
            </a:ext>
          </a:extLst>
        </xdr:cNvPr>
        <xdr:cNvSpPr txBox="1"/>
      </xdr:nvSpPr>
      <xdr:spPr>
        <a:xfrm>
          <a:off x="7677227" y="1042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23639</xdr:rowOff>
    </xdr:from>
    <xdr:ext cx="469744" cy="259045"/>
    <xdr:sp macro="" textlink="">
      <xdr:nvSpPr>
        <xdr:cNvPr id="257" name="n_3mainValue【体育館・プール】&#10;一人当たり面積">
          <a:extLst>
            <a:ext uri="{FF2B5EF4-FFF2-40B4-BE49-F238E27FC236}">
              <a16:creationId xmlns:a16="http://schemas.microsoft.com/office/drawing/2014/main" id="{42523840-E6AD-4574-9573-410CC4715A31}"/>
            </a:ext>
          </a:extLst>
        </xdr:cNvPr>
        <xdr:cNvSpPr txBox="1"/>
      </xdr:nvSpPr>
      <xdr:spPr>
        <a:xfrm>
          <a:off x="6864427" y="1043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16781</xdr:rowOff>
    </xdr:from>
    <xdr:ext cx="469744" cy="259045"/>
    <xdr:sp macro="" textlink="">
      <xdr:nvSpPr>
        <xdr:cNvPr id="258" name="n_4mainValue【体育館・プール】&#10;一人当たり面積">
          <a:extLst>
            <a:ext uri="{FF2B5EF4-FFF2-40B4-BE49-F238E27FC236}">
              <a16:creationId xmlns:a16="http://schemas.microsoft.com/office/drawing/2014/main" id="{86F840F9-C177-4069-AE79-7F4B0B65AD75}"/>
            </a:ext>
          </a:extLst>
        </xdr:cNvPr>
        <xdr:cNvSpPr txBox="1"/>
      </xdr:nvSpPr>
      <xdr:spPr>
        <a:xfrm>
          <a:off x="6070677" y="1042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81BEFF95-D944-4A92-9F97-190BB75D3DE9}"/>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338D569-72F0-43B1-962F-A3C052C12BB1}"/>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DBF7907-5C75-473A-BF0A-A311888ED76F}"/>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DE9AE1A-8CC8-41EC-A017-8B4E7C5C69A7}"/>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F14D8CEA-BA7B-4751-85E9-6A3FECDCDE02}"/>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B2963B43-544B-4210-B1DA-6A9703A53698}"/>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C27475F6-58D0-452B-886B-E7713B16E861}"/>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1727E66A-03B6-456C-8BA7-6D2CDDFF354E}"/>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9CD2793-0004-4477-AE51-C5996E7E4B0E}"/>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3FE15030-52C2-4AF1-AF09-7C0BF1269F66}"/>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9DAD0C04-B7B3-4779-8697-1F8100A4C5AF}"/>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11836F9E-633E-4F6A-B27F-78B151434659}"/>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20A8AB10-9986-44E2-9648-C6BD484741D5}"/>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370FF07C-0403-4FEB-8147-8D9247B269E4}"/>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558B60C8-3F8C-4529-BF20-8996727CCEC9}"/>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906CF464-C753-4F89-A8E2-97D57E038291}"/>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C965FF0A-9DC9-4ECD-8075-AF2D339D028C}"/>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BCD501F2-51DC-4049-83EF-BFDC8CEE0239}"/>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54AFBAC3-63C9-47C3-A651-2E04ECB2C6AB}"/>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650DDCF0-7D66-48C1-A81C-47E32A7FD198}"/>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8A21DC8-03E4-4D89-B3A6-6308FCEBD451}"/>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772F0D67-18CF-470A-8CA1-D82CF2158BF8}"/>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BABA9F7E-DB8D-4905-B950-9B691BFF68D9}"/>
            </a:ext>
          </a:extLst>
        </xdr:cNvPr>
        <xdr:cNvCxnSpPr/>
      </xdr:nvCxnSpPr>
      <xdr:spPr>
        <a:xfrm flipV="1">
          <a:off x="4177665" y="12906248"/>
          <a:ext cx="0" cy="1228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C50FE05B-8CCF-4310-ADF8-F8F747B3E236}"/>
            </a:ext>
          </a:extLst>
        </xdr:cNvPr>
        <xdr:cNvSpPr txBox="1"/>
      </xdr:nvSpPr>
      <xdr:spPr>
        <a:xfrm>
          <a:off x="4216400"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EFA23483-9262-40D8-B95C-5E7006B8720B}"/>
            </a:ext>
          </a:extLst>
        </xdr:cNvPr>
        <xdr:cNvCxnSpPr/>
      </xdr:nvCxnSpPr>
      <xdr:spPr>
        <a:xfrm>
          <a:off x="4108450" y="14135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A431D5E-C0A6-43D1-94D7-245E313F387A}"/>
            </a:ext>
          </a:extLst>
        </xdr:cNvPr>
        <xdr:cNvSpPr txBox="1"/>
      </xdr:nvSpPr>
      <xdr:spPr>
        <a:xfrm>
          <a:off x="4216400" y="12694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54D1AB4D-C455-4E64-B576-A73403D2DE83}"/>
            </a:ext>
          </a:extLst>
        </xdr:cNvPr>
        <xdr:cNvCxnSpPr/>
      </xdr:nvCxnSpPr>
      <xdr:spPr>
        <a:xfrm>
          <a:off x="4108450" y="129062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FAD54690-2ADB-4AB7-B0C2-D0EDA416391C}"/>
            </a:ext>
          </a:extLst>
        </xdr:cNvPr>
        <xdr:cNvSpPr txBox="1"/>
      </xdr:nvSpPr>
      <xdr:spPr>
        <a:xfrm>
          <a:off x="4216400" y="13301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1D1FF7B8-587E-407B-930C-B9BA532F5432}"/>
            </a:ext>
          </a:extLst>
        </xdr:cNvPr>
        <xdr:cNvSpPr/>
      </xdr:nvSpPr>
      <xdr:spPr>
        <a:xfrm>
          <a:off x="4127500" y="133228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38E11AFA-BFD1-420E-9953-7E142493AA40}"/>
            </a:ext>
          </a:extLst>
        </xdr:cNvPr>
        <xdr:cNvSpPr/>
      </xdr:nvSpPr>
      <xdr:spPr>
        <a:xfrm>
          <a:off x="3384550" y="132885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6CC82797-09FF-4983-8191-12FF5F6D6542}"/>
            </a:ext>
          </a:extLst>
        </xdr:cNvPr>
        <xdr:cNvSpPr/>
      </xdr:nvSpPr>
      <xdr:spPr>
        <a:xfrm>
          <a:off x="2571750" y="1325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A161BD09-AB3B-4256-9D70-AB8E1D2F123C}"/>
            </a:ext>
          </a:extLst>
        </xdr:cNvPr>
        <xdr:cNvSpPr/>
      </xdr:nvSpPr>
      <xdr:spPr>
        <a:xfrm>
          <a:off x="1778000" y="1322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3EC54D3A-37F6-4D9A-85C1-27B1EFEB83D6}"/>
            </a:ext>
          </a:extLst>
        </xdr:cNvPr>
        <xdr:cNvSpPr/>
      </xdr:nvSpPr>
      <xdr:spPr>
        <a:xfrm>
          <a:off x="984250" y="13196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4908A502-DD12-45DF-9DA5-F6596EA7D327}"/>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9302EAAD-AA49-4574-8CDA-73DC94D4EBC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DE7980F-25A4-4106-9EDD-17942055F814}"/>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FC678C0-1CB8-4430-94CA-8F8BB8646EF6}"/>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A66A0C7-F8BB-495E-84C4-F2E66AEB3934}"/>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74168</xdr:rowOff>
    </xdr:from>
    <xdr:to>
      <xdr:col>24</xdr:col>
      <xdr:colOff>114300</xdr:colOff>
      <xdr:row>81</xdr:row>
      <xdr:rowOff>4318</xdr:rowOff>
    </xdr:to>
    <xdr:sp macro="" textlink="">
      <xdr:nvSpPr>
        <xdr:cNvPr id="297" name="楕円 296">
          <a:extLst>
            <a:ext uri="{FF2B5EF4-FFF2-40B4-BE49-F238E27FC236}">
              <a16:creationId xmlns:a16="http://schemas.microsoft.com/office/drawing/2014/main" id="{16D8E156-48DA-4102-981B-F5DB8B2F25FE}"/>
            </a:ext>
          </a:extLst>
        </xdr:cNvPr>
        <xdr:cNvSpPr/>
      </xdr:nvSpPr>
      <xdr:spPr>
        <a:xfrm>
          <a:off x="4127500" y="132885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97045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A8FA4269-C523-420E-8923-96248578222A}"/>
            </a:ext>
          </a:extLst>
        </xdr:cNvPr>
        <xdr:cNvSpPr txBox="1"/>
      </xdr:nvSpPr>
      <xdr:spPr>
        <a:xfrm>
          <a:off x="4216400" y="13146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23876</xdr:rowOff>
    </xdr:from>
    <xdr:to>
      <xdr:col>20</xdr:col>
      <xdr:colOff>38100</xdr:colOff>
      <xdr:row>80</xdr:row>
      <xdr:rowOff>125476</xdr:rowOff>
    </xdr:to>
    <xdr:sp macro="" textlink="">
      <xdr:nvSpPr>
        <xdr:cNvPr id="299" name="楕円 298">
          <a:extLst>
            <a:ext uri="{FF2B5EF4-FFF2-40B4-BE49-F238E27FC236}">
              <a16:creationId xmlns:a16="http://schemas.microsoft.com/office/drawing/2014/main" id="{F6C60A72-2C78-48C3-96DA-24C9454E49F2}"/>
            </a:ext>
          </a:extLst>
        </xdr:cNvPr>
        <xdr:cNvSpPr/>
      </xdr:nvSpPr>
      <xdr:spPr>
        <a:xfrm>
          <a:off x="3384550" y="132382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74676</xdr:rowOff>
    </xdr:from>
    <xdr:to>
      <xdr:col>24</xdr:col>
      <xdr:colOff>63500</xdr:colOff>
      <xdr:row>80</xdr:row>
      <xdr:rowOff>124968</xdr:rowOff>
    </xdr:to>
    <xdr:cxnSp macro="">
      <xdr:nvCxnSpPr>
        <xdr:cNvPr id="300" name="直線コネクタ 299">
          <a:extLst>
            <a:ext uri="{FF2B5EF4-FFF2-40B4-BE49-F238E27FC236}">
              <a16:creationId xmlns:a16="http://schemas.microsoft.com/office/drawing/2014/main" id="{FE2E0A5F-DA34-44F4-9088-C536DA3863CA}"/>
            </a:ext>
          </a:extLst>
        </xdr:cNvPr>
        <xdr:cNvCxnSpPr/>
      </xdr:nvCxnSpPr>
      <xdr:spPr>
        <a:xfrm>
          <a:off x="3429000" y="13289026"/>
          <a:ext cx="7493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149606</xdr:rowOff>
    </xdr:from>
    <xdr:to>
      <xdr:col>15</xdr:col>
      <xdr:colOff>101600</xdr:colOff>
      <xdr:row>80</xdr:row>
      <xdr:rowOff>79756</xdr:rowOff>
    </xdr:to>
    <xdr:sp macro="" textlink="">
      <xdr:nvSpPr>
        <xdr:cNvPr id="301" name="楕円 300">
          <a:extLst>
            <a:ext uri="{FF2B5EF4-FFF2-40B4-BE49-F238E27FC236}">
              <a16:creationId xmlns:a16="http://schemas.microsoft.com/office/drawing/2014/main" id="{065E011D-67FD-40B4-9789-9E5EA801E5EB}"/>
            </a:ext>
          </a:extLst>
        </xdr:cNvPr>
        <xdr:cNvSpPr/>
      </xdr:nvSpPr>
      <xdr:spPr>
        <a:xfrm>
          <a:off x="2571750" y="131988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28956</xdr:rowOff>
    </xdr:from>
    <xdr:to>
      <xdr:col>19</xdr:col>
      <xdr:colOff>177800</xdr:colOff>
      <xdr:row>80</xdr:row>
      <xdr:rowOff>74676</xdr:rowOff>
    </xdr:to>
    <xdr:cxnSp macro="">
      <xdr:nvCxnSpPr>
        <xdr:cNvPr id="302" name="直線コネクタ 301">
          <a:extLst>
            <a:ext uri="{FF2B5EF4-FFF2-40B4-BE49-F238E27FC236}">
              <a16:creationId xmlns:a16="http://schemas.microsoft.com/office/drawing/2014/main" id="{E9C68F41-727E-4D9B-822A-0123B1BCA445}"/>
            </a:ext>
          </a:extLst>
        </xdr:cNvPr>
        <xdr:cNvCxnSpPr/>
      </xdr:nvCxnSpPr>
      <xdr:spPr>
        <a:xfrm>
          <a:off x="2622550" y="13243306"/>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99313</xdr:rowOff>
    </xdr:from>
    <xdr:to>
      <xdr:col>10</xdr:col>
      <xdr:colOff>165100</xdr:colOff>
      <xdr:row>80</xdr:row>
      <xdr:rowOff>29463</xdr:rowOff>
    </xdr:to>
    <xdr:sp macro="" textlink="">
      <xdr:nvSpPr>
        <xdr:cNvPr id="303" name="楕円 302">
          <a:extLst>
            <a:ext uri="{FF2B5EF4-FFF2-40B4-BE49-F238E27FC236}">
              <a16:creationId xmlns:a16="http://schemas.microsoft.com/office/drawing/2014/main" id="{D4652E57-5F3C-481C-B550-D8CFA8DA654F}"/>
            </a:ext>
          </a:extLst>
        </xdr:cNvPr>
        <xdr:cNvSpPr/>
      </xdr:nvSpPr>
      <xdr:spPr>
        <a:xfrm>
          <a:off x="1778000" y="131485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150113</xdr:rowOff>
    </xdr:from>
    <xdr:to>
      <xdr:col>15</xdr:col>
      <xdr:colOff>50800</xdr:colOff>
      <xdr:row>80</xdr:row>
      <xdr:rowOff>28956</xdr:rowOff>
    </xdr:to>
    <xdr:cxnSp macro="">
      <xdr:nvCxnSpPr>
        <xdr:cNvPr id="304" name="直線コネクタ 303">
          <a:extLst>
            <a:ext uri="{FF2B5EF4-FFF2-40B4-BE49-F238E27FC236}">
              <a16:creationId xmlns:a16="http://schemas.microsoft.com/office/drawing/2014/main" id="{A1975BAB-8539-4519-822A-E2EFB509F202}"/>
            </a:ext>
          </a:extLst>
        </xdr:cNvPr>
        <xdr:cNvCxnSpPr/>
      </xdr:nvCxnSpPr>
      <xdr:spPr>
        <a:xfrm>
          <a:off x="1828800" y="13199363"/>
          <a:ext cx="793750" cy="4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49022</xdr:rowOff>
    </xdr:from>
    <xdr:to>
      <xdr:col>6</xdr:col>
      <xdr:colOff>38100</xdr:colOff>
      <xdr:row>79</xdr:row>
      <xdr:rowOff>150622</xdr:rowOff>
    </xdr:to>
    <xdr:sp macro="" textlink="">
      <xdr:nvSpPr>
        <xdr:cNvPr id="305" name="楕円 304">
          <a:extLst>
            <a:ext uri="{FF2B5EF4-FFF2-40B4-BE49-F238E27FC236}">
              <a16:creationId xmlns:a16="http://schemas.microsoft.com/office/drawing/2014/main" id="{3573B6EC-3D0D-4B75-B85F-366E2D97F8EC}"/>
            </a:ext>
          </a:extLst>
        </xdr:cNvPr>
        <xdr:cNvSpPr/>
      </xdr:nvSpPr>
      <xdr:spPr>
        <a:xfrm>
          <a:off x="984250" y="130982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99822</xdr:rowOff>
    </xdr:from>
    <xdr:to>
      <xdr:col>10</xdr:col>
      <xdr:colOff>114300</xdr:colOff>
      <xdr:row>79</xdr:row>
      <xdr:rowOff>150113</xdr:rowOff>
    </xdr:to>
    <xdr:cxnSp macro="">
      <xdr:nvCxnSpPr>
        <xdr:cNvPr id="306" name="直線コネクタ 305">
          <a:extLst>
            <a:ext uri="{FF2B5EF4-FFF2-40B4-BE49-F238E27FC236}">
              <a16:creationId xmlns:a16="http://schemas.microsoft.com/office/drawing/2014/main" id="{B78DDCCF-66E9-42EA-9A44-5AFF4F3CB166}"/>
            </a:ext>
          </a:extLst>
        </xdr:cNvPr>
        <xdr:cNvCxnSpPr/>
      </xdr:nvCxnSpPr>
      <xdr:spPr>
        <a:xfrm>
          <a:off x="1028700" y="13149072"/>
          <a:ext cx="8001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7180FCB8-85FF-4AB6-AC49-684AEC1F03B0}"/>
            </a:ext>
          </a:extLst>
        </xdr:cNvPr>
        <xdr:cNvSpPr txBox="1"/>
      </xdr:nvSpPr>
      <xdr:spPr>
        <a:xfrm>
          <a:off x="3239144" y="1338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23F01E7A-2E8D-4A51-B002-7CCCCE1ACAE4}"/>
            </a:ext>
          </a:extLst>
        </xdr:cNvPr>
        <xdr:cNvSpPr txBox="1"/>
      </xdr:nvSpPr>
      <xdr:spPr>
        <a:xfrm>
          <a:off x="2439044" y="13346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24CFD668-A754-45B8-963A-E497D58F0E3B}"/>
            </a:ext>
          </a:extLst>
        </xdr:cNvPr>
        <xdr:cNvSpPr txBox="1"/>
      </xdr:nvSpPr>
      <xdr:spPr>
        <a:xfrm>
          <a:off x="1645294" y="13319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A6D44389-CB50-416E-80A5-89DD275035C8}"/>
            </a:ext>
          </a:extLst>
        </xdr:cNvPr>
        <xdr:cNvSpPr txBox="1"/>
      </xdr:nvSpPr>
      <xdr:spPr>
        <a:xfrm>
          <a:off x="851544" y="13282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142003</xdr:rowOff>
    </xdr:from>
    <xdr:ext cx="405111" cy="259045"/>
    <xdr:sp macro="" textlink="">
      <xdr:nvSpPr>
        <xdr:cNvPr id="311" name="n_1mainValue【福祉施設】&#10;有形固定資産減価償却率">
          <a:extLst>
            <a:ext uri="{FF2B5EF4-FFF2-40B4-BE49-F238E27FC236}">
              <a16:creationId xmlns:a16="http://schemas.microsoft.com/office/drawing/2014/main" id="{F2AF2873-004B-40AD-AB71-180A8C473006}"/>
            </a:ext>
          </a:extLst>
        </xdr:cNvPr>
        <xdr:cNvSpPr txBox="1"/>
      </xdr:nvSpPr>
      <xdr:spPr>
        <a:xfrm>
          <a:off x="3239144" y="1302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96283</xdr:rowOff>
    </xdr:from>
    <xdr:ext cx="405111" cy="259045"/>
    <xdr:sp macro="" textlink="">
      <xdr:nvSpPr>
        <xdr:cNvPr id="312" name="n_2mainValue【福祉施設】&#10;有形固定資産減価償却率">
          <a:extLst>
            <a:ext uri="{FF2B5EF4-FFF2-40B4-BE49-F238E27FC236}">
              <a16:creationId xmlns:a16="http://schemas.microsoft.com/office/drawing/2014/main" id="{B810F52F-3F57-45EB-BA9C-0AB8DB46A9CB}"/>
            </a:ext>
          </a:extLst>
        </xdr:cNvPr>
        <xdr:cNvSpPr txBox="1"/>
      </xdr:nvSpPr>
      <xdr:spPr>
        <a:xfrm>
          <a:off x="2439044" y="1298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45990</xdr:rowOff>
    </xdr:from>
    <xdr:ext cx="405111" cy="259045"/>
    <xdr:sp macro="" textlink="">
      <xdr:nvSpPr>
        <xdr:cNvPr id="313" name="n_3mainValue【福祉施設】&#10;有形固定資産減価償却率">
          <a:extLst>
            <a:ext uri="{FF2B5EF4-FFF2-40B4-BE49-F238E27FC236}">
              <a16:creationId xmlns:a16="http://schemas.microsoft.com/office/drawing/2014/main" id="{42BC92E8-6315-4AEF-97CC-265227BFD347}"/>
            </a:ext>
          </a:extLst>
        </xdr:cNvPr>
        <xdr:cNvSpPr txBox="1"/>
      </xdr:nvSpPr>
      <xdr:spPr>
        <a:xfrm>
          <a:off x="1645294" y="1293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167149</xdr:rowOff>
    </xdr:from>
    <xdr:ext cx="405111" cy="259045"/>
    <xdr:sp macro="" textlink="">
      <xdr:nvSpPr>
        <xdr:cNvPr id="314" name="n_4mainValue【福祉施設】&#10;有形固定資産減価償却率">
          <a:extLst>
            <a:ext uri="{FF2B5EF4-FFF2-40B4-BE49-F238E27FC236}">
              <a16:creationId xmlns:a16="http://schemas.microsoft.com/office/drawing/2014/main" id="{AD448575-DCFA-4F5D-85B8-A69C33598FDB}"/>
            </a:ext>
          </a:extLst>
        </xdr:cNvPr>
        <xdr:cNvSpPr txBox="1"/>
      </xdr:nvSpPr>
      <xdr:spPr>
        <a:xfrm>
          <a:off x="851544" y="12886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68905A67-D795-4593-85AC-A391B371ADA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45531690-7EE4-447C-91F7-F434F375947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5E6AF98E-C475-4EF2-B797-D121ACC8FB43}"/>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D586B7AA-BBB1-4A6F-9520-023F49F9786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A568180F-9746-48A2-9735-6D9ED86D1A29}"/>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7C234630-4E65-49E5-AD76-2D7CAE649047}"/>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83207236-6BB3-49F1-9EBD-EC0513D0B71A}"/>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A65B05E3-9033-4DA8-93E2-7DCD39384DD1}"/>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915AE576-3932-4B86-A411-46CD428FB075}"/>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18EFFD39-E05B-48C8-B301-851946837864}"/>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B8ACF240-DCCD-4ACD-BD3E-B3D659BD9F78}"/>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6A48C636-0782-4E9D-84F8-138CEB5DD07C}"/>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3A628566-C58E-440E-BE1D-B5F16A31E0FC}"/>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FF9053A-C994-4BAA-9C6D-D913CD46D66A}"/>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76F0D956-DD42-476B-A78D-0658F8BD3A2F}"/>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CC168982-D1BB-40E1-9BD9-0533BAE93DDD}"/>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3CD70F64-F15A-458C-9D4A-0A6D398E1942}"/>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89485E98-20B4-424D-B78B-1F4908936D39}"/>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5BE5E7DE-779E-4538-9702-F392C6B458D6}"/>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78A8E532-2F20-416F-B0F4-8BBACF24BA96}"/>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E4BF7117-61E8-4DB2-9B83-C4D7C047C641}"/>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82FB7FB7-5322-4439-9547-FFA1C8F73E10}"/>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CE302605-6C59-46CB-ACC4-0D1A4F625423}"/>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162CD0F9-A54D-4DAB-9517-F6260E646C19}"/>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9AE742F5-1D82-483C-B123-68427DD6C1A2}"/>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2AF6E3DE-9DC6-498D-A4E1-111658C5EF18}"/>
            </a:ext>
          </a:extLst>
        </xdr:cNvPr>
        <xdr:cNvCxnSpPr/>
      </xdr:nvCxnSpPr>
      <xdr:spPr>
        <a:xfrm flipV="1">
          <a:off x="9429115" y="12830629"/>
          <a:ext cx="0" cy="1455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C2DA5ECD-CEE7-4C11-B825-E5025F1CD411}"/>
            </a:ext>
          </a:extLst>
        </xdr:cNvPr>
        <xdr:cNvSpPr txBox="1"/>
      </xdr:nvSpPr>
      <xdr:spPr>
        <a:xfrm>
          <a:off x="9467850" y="1429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00B59667-2214-4E3E-988B-B96140697E11}"/>
            </a:ext>
          </a:extLst>
        </xdr:cNvPr>
        <xdr:cNvCxnSpPr/>
      </xdr:nvCxnSpPr>
      <xdr:spPr>
        <a:xfrm>
          <a:off x="9359900" y="142865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56A19A7E-AD16-44E1-8E5E-04E72EF324A6}"/>
            </a:ext>
          </a:extLst>
        </xdr:cNvPr>
        <xdr:cNvSpPr txBox="1"/>
      </xdr:nvSpPr>
      <xdr:spPr>
        <a:xfrm>
          <a:off x="9467850" y="1261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F50AAB33-C294-46E5-8E26-D35ED1271F16}"/>
            </a:ext>
          </a:extLst>
        </xdr:cNvPr>
        <xdr:cNvCxnSpPr/>
      </xdr:nvCxnSpPr>
      <xdr:spPr>
        <a:xfrm>
          <a:off x="9359900" y="128306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AAF32E72-C7E3-4916-A13C-71DB4C9B4489}"/>
            </a:ext>
          </a:extLst>
        </xdr:cNvPr>
        <xdr:cNvSpPr txBox="1"/>
      </xdr:nvSpPr>
      <xdr:spPr>
        <a:xfrm>
          <a:off x="9467850" y="136336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E77C482C-1B80-4D75-90E4-93D760D37334}"/>
            </a:ext>
          </a:extLst>
        </xdr:cNvPr>
        <xdr:cNvSpPr/>
      </xdr:nvSpPr>
      <xdr:spPr>
        <a:xfrm>
          <a:off x="9398000" y="137758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9A2010A2-4867-41E7-8FF8-E026FADCBE4D}"/>
            </a:ext>
          </a:extLst>
        </xdr:cNvPr>
        <xdr:cNvSpPr/>
      </xdr:nvSpPr>
      <xdr:spPr>
        <a:xfrm>
          <a:off x="8636000" y="1377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3DB2C51A-ED7E-4D3B-A066-829FA4209865}"/>
            </a:ext>
          </a:extLst>
        </xdr:cNvPr>
        <xdr:cNvSpPr/>
      </xdr:nvSpPr>
      <xdr:spPr>
        <a:xfrm>
          <a:off x="7842250" y="137758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198C4016-C001-41A6-9D66-12F478A53633}"/>
            </a:ext>
          </a:extLst>
        </xdr:cNvPr>
        <xdr:cNvSpPr/>
      </xdr:nvSpPr>
      <xdr:spPr>
        <a:xfrm>
          <a:off x="7029450" y="1377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533BD418-DFC9-49DE-86A8-18334ADF58B3}"/>
            </a:ext>
          </a:extLst>
        </xdr:cNvPr>
        <xdr:cNvSpPr/>
      </xdr:nvSpPr>
      <xdr:spPr>
        <a:xfrm>
          <a:off x="6235700" y="137867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4249295-A962-4995-A8F5-0FD2DEC180E1}"/>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2D6E959-1F8D-47D4-AF90-8138C3CBDFBD}"/>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B1B2154-6B7C-4F31-AE27-F5E9B4E469D1}"/>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E1A830C-7B6A-42ED-AE81-EE2F80471BC2}"/>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8A3BDF5-7C80-4CD8-B754-D2A7D6105E66}"/>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131536</xdr:rowOff>
    </xdr:from>
    <xdr:to>
      <xdr:col>55</xdr:col>
      <xdr:colOff>50800</xdr:colOff>
      <xdr:row>84</xdr:row>
      <xdr:rowOff>61686</xdr:rowOff>
    </xdr:to>
    <xdr:sp macro="" textlink="">
      <xdr:nvSpPr>
        <xdr:cNvPr id="356" name="楕円 355">
          <a:extLst>
            <a:ext uri="{FF2B5EF4-FFF2-40B4-BE49-F238E27FC236}">
              <a16:creationId xmlns:a16="http://schemas.microsoft.com/office/drawing/2014/main" id="{B8501544-DF7B-4E13-8BFD-6FC4EBEAB005}"/>
            </a:ext>
          </a:extLst>
        </xdr:cNvPr>
        <xdr:cNvSpPr/>
      </xdr:nvSpPr>
      <xdr:spPr>
        <a:xfrm>
          <a:off x="9398000" y="138411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109963</xdr:rowOff>
    </xdr:from>
    <xdr:ext cx="469744" cy="259045"/>
    <xdr:sp macro="" textlink="">
      <xdr:nvSpPr>
        <xdr:cNvPr id="357" name="【福祉施設】&#10;一人当たり面積該当値テキスト">
          <a:extLst>
            <a:ext uri="{FF2B5EF4-FFF2-40B4-BE49-F238E27FC236}">
              <a16:creationId xmlns:a16="http://schemas.microsoft.com/office/drawing/2014/main" id="{B0F47588-8EE4-468F-8674-9B40685ACDD7}"/>
            </a:ext>
          </a:extLst>
        </xdr:cNvPr>
        <xdr:cNvSpPr txBox="1"/>
      </xdr:nvSpPr>
      <xdr:spPr>
        <a:xfrm>
          <a:off x="9467850" y="1381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3629</xdr:rowOff>
    </xdr:from>
    <xdr:to>
      <xdr:col>50</xdr:col>
      <xdr:colOff>165100</xdr:colOff>
      <xdr:row>84</xdr:row>
      <xdr:rowOff>105229</xdr:rowOff>
    </xdr:to>
    <xdr:sp macro="" textlink="">
      <xdr:nvSpPr>
        <xdr:cNvPr id="358" name="楕円 357">
          <a:extLst>
            <a:ext uri="{FF2B5EF4-FFF2-40B4-BE49-F238E27FC236}">
              <a16:creationId xmlns:a16="http://schemas.microsoft.com/office/drawing/2014/main" id="{C7CFC6E2-3630-41EC-ACA4-7F1D5B18125C}"/>
            </a:ext>
          </a:extLst>
        </xdr:cNvPr>
        <xdr:cNvSpPr/>
      </xdr:nvSpPr>
      <xdr:spPr>
        <a:xfrm>
          <a:off x="8636000" y="1387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10886</xdr:rowOff>
    </xdr:from>
    <xdr:to>
      <xdr:col>55</xdr:col>
      <xdr:colOff>0</xdr:colOff>
      <xdr:row>84</xdr:row>
      <xdr:rowOff>54429</xdr:rowOff>
    </xdr:to>
    <xdr:cxnSp macro="">
      <xdr:nvCxnSpPr>
        <xdr:cNvPr id="359" name="直線コネクタ 358">
          <a:extLst>
            <a:ext uri="{FF2B5EF4-FFF2-40B4-BE49-F238E27FC236}">
              <a16:creationId xmlns:a16="http://schemas.microsoft.com/office/drawing/2014/main" id="{5F6349D9-B9EE-462C-A4C0-CAAA3C08530E}"/>
            </a:ext>
          </a:extLst>
        </xdr:cNvPr>
        <xdr:cNvCxnSpPr/>
      </xdr:nvCxnSpPr>
      <xdr:spPr>
        <a:xfrm flipV="1">
          <a:off x="8686800" y="13885636"/>
          <a:ext cx="74295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136979</xdr:rowOff>
    </xdr:from>
    <xdr:to>
      <xdr:col>46</xdr:col>
      <xdr:colOff>38100</xdr:colOff>
      <xdr:row>82</xdr:row>
      <xdr:rowOff>67129</xdr:rowOff>
    </xdr:to>
    <xdr:sp macro="" textlink="">
      <xdr:nvSpPr>
        <xdr:cNvPr id="360" name="楕円 359">
          <a:extLst>
            <a:ext uri="{FF2B5EF4-FFF2-40B4-BE49-F238E27FC236}">
              <a16:creationId xmlns:a16="http://schemas.microsoft.com/office/drawing/2014/main" id="{0E06253B-AAC3-4883-9707-06736185F79D}"/>
            </a:ext>
          </a:extLst>
        </xdr:cNvPr>
        <xdr:cNvSpPr/>
      </xdr:nvSpPr>
      <xdr:spPr>
        <a:xfrm>
          <a:off x="7842250" y="135164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16329</xdr:rowOff>
    </xdr:from>
    <xdr:to>
      <xdr:col>50</xdr:col>
      <xdr:colOff>114300</xdr:colOff>
      <xdr:row>84</xdr:row>
      <xdr:rowOff>54429</xdr:rowOff>
    </xdr:to>
    <xdr:cxnSp macro="">
      <xdr:nvCxnSpPr>
        <xdr:cNvPr id="361" name="直線コネクタ 360">
          <a:extLst>
            <a:ext uri="{FF2B5EF4-FFF2-40B4-BE49-F238E27FC236}">
              <a16:creationId xmlns:a16="http://schemas.microsoft.com/office/drawing/2014/main" id="{01DD044E-BB5B-4CD6-8513-7A20DE531FBE}"/>
            </a:ext>
          </a:extLst>
        </xdr:cNvPr>
        <xdr:cNvCxnSpPr/>
      </xdr:nvCxnSpPr>
      <xdr:spPr>
        <a:xfrm>
          <a:off x="7886700" y="13560879"/>
          <a:ext cx="800100" cy="36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136979</xdr:rowOff>
    </xdr:from>
    <xdr:to>
      <xdr:col>41</xdr:col>
      <xdr:colOff>101600</xdr:colOff>
      <xdr:row>82</xdr:row>
      <xdr:rowOff>67129</xdr:rowOff>
    </xdr:to>
    <xdr:sp macro="" textlink="">
      <xdr:nvSpPr>
        <xdr:cNvPr id="362" name="楕円 361">
          <a:extLst>
            <a:ext uri="{FF2B5EF4-FFF2-40B4-BE49-F238E27FC236}">
              <a16:creationId xmlns:a16="http://schemas.microsoft.com/office/drawing/2014/main" id="{6376025C-4334-487A-B57C-1B67EEB33046}"/>
            </a:ext>
          </a:extLst>
        </xdr:cNvPr>
        <xdr:cNvSpPr/>
      </xdr:nvSpPr>
      <xdr:spPr>
        <a:xfrm>
          <a:off x="7029450" y="135164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16329</xdr:rowOff>
    </xdr:from>
    <xdr:to>
      <xdr:col>45</xdr:col>
      <xdr:colOff>177800</xdr:colOff>
      <xdr:row>82</xdr:row>
      <xdr:rowOff>16329</xdr:rowOff>
    </xdr:to>
    <xdr:cxnSp macro="">
      <xdr:nvCxnSpPr>
        <xdr:cNvPr id="363" name="直線コネクタ 362">
          <a:extLst>
            <a:ext uri="{FF2B5EF4-FFF2-40B4-BE49-F238E27FC236}">
              <a16:creationId xmlns:a16="http://schemas.microsoft.com/office/drawing/2014/main" id="{0F439104-52D2-4DDE-BAFC-0B643F5992FA}"/>
            </a:ext>
          </a:extLst>
        </xdr:cNvPr>
        <xdr:cNvCxnSpPr/>
      </xdr:nvCxnSpPr>
      <xdr:spPr>
        <a:xfrm>
          <a:off x="7080250" y="1356087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120650</xdr:rowOff>
    </xdr:from>
    <xdr:to>
      <xdr:col>36</xdr:col>
      <xdr:colOff>165100</xdr:colOff>
      <xdr:row>84</xdr:row>
      <xdr:rowOff>50800</xdr:rowOff>
    </xdr:to>
    <xdr:sp macro="" textlink="">
      <xdr:nvSpPr>
        <xdr:cNvPr id="364" name="楕円 363">
          <a:extLst>
            <a:ext uri="{FF2B5EF4-FFF2-40B4-BE49-F238E27FC236}">
              <a16:creationId xmlns:a16="http://schemas.microsoft.com/office/drawing/2014/main" id="{E64CE840-4B25-4DD2-811F-7C9972293AB1}"/>
            </a:ext>
          </a:extLst>
        </xdr:cNvPr>
        <xdr:cNvSpPr/>
      </xdr:nvSpPr>
      <xdr:spPr>
        <a:xfrm>
          <a:off x="6235700" y="13830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16329</xdr:rowOff>
    </xdr:from>
    <xdr:to>
      <xdr:col>41</xdr:col>
      <xdr:colOff>50800</xdr:colOff>
      <xdr:row>84</xdr:row>
      <xdr:rowOff>0</xdr:rowOff>
    </xdr:to>
    <xdr:cxnSp macro="">
      <xdr:nvCxnSpPr>
        <xdr:cNvPr id="365" name="直線コネクタ 364">
          <a:extLst>
            <a:ext uri="{FF2B5EF4-FFF2-40B4-BE49-F238E27FC236}">
              <a16:creationId xmlns:a16="http://schemas.microsoft.com/office/drawing/2014/main" id="{B73B8F48-63B9-46C3-91EB-57CF3EC3FCCE}"/>
            </a:ext>
          </a:extLst>
        </xdr:cNvPr>
        <xdr:cNvCxnSpPr/>
      </xdr:nvCxnSpPr>
      <xdr:spPr>
        <a:xfrm flipV="1">
          <a:off x="6286500" y="13560879"/>
          <a:ext cx="793750" cy="31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A7DDFBE9-DCE9-4AB6-8C98-2EA0E83DA64C}"/>
            </a:ext>
          </a:extLst>
        </xdr:cNvPr>
        <xdr:cNvSpPr txBox="1"/>
      </xdr:nvSpPr>
      <xdr:spPr>
        <a:xfrm>
          <a:off x="8458277" y="1355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FF918C2F-9C14-424D-9B9C-F6B03A6624E5}"/>
            </a:ext>
          </a:extLst>
        </xdr:cNvPr>
        <xdr:cNvSpPr txBox="1"/>
      </xdr:nvSpPr>
      <xdr:spPr>
        <a:xfrm>
          <a:off x="7677227" y="1386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77628C8F-3C26-4ABD-A7C2-4A4C510F7BA9}"/>
            </a:ext>
          </a:extLst>
        </xdr:cNvPr>
        <xdr:cNvSpPr txBox="1"/>
      </xdr:nvSpPr>
      <xdr:spPr>
        <a:xfrm>
          <a:off x="6864427" y="1386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1B230075-C73C-4FA1-95F1-B26B99DF8E42}"/>
            </a:ext>
          </a:extLst>
        </xdr:cNvPr>
        <xdr:cNvSpPr txBox="1"/>
      </xdr:nvSpPr>
      <xdr:spPr>
        <a:xfrm>
          <a:off x="6070677" y="1356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96356</xdr:rowOff>
    </xdr:from>
    <xdr:ext cx="469744" cy="259045"/>
    <xdr:sp macro="" textlink="">
      <xdr:nvSpPr>
        <xdr:cNvPr id="370" name="n_1mainValue【福祉施設】&#10;一人当たり面積">
          <a:extLst>
            <a:ext uri="{FF2B5EF4-FFF2-40B4-BE49-F238E27FC236}">
              <a16:creationId xmlns:a16="http://schemas.microsoft.com/office/drawing/2014/main" id="{0E6A57CB-0BEF-47B4-BC0B-71BEFFA3566C}"/>
            </a:ext>
          </a:extLst>
        </xdr:cNvPr>
        <xdr:cNvSpPr txBox="1"/>
      </xdr:nvSpPr>
      <xdr:spPr>
        <a:xfrm>
          <a:off x="8458277" y="1397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83656</xdr:rowOff>
    </xdr:from>
    <xdr:ext cx="469744" cy="259045"/>
    <xdr:sp macro="" textlink="">
      <xdr:nvSpPr>
        <xdr:cNvPr id="371" name="n_2mainValue【福祉施設】&#10;一人当たり面積">
          <a:extLst>
            <a:ext uri="{FF2B5EF4-FFF2-40B4-BE49-F238E27FC236}">
              <a16:creationId xmlns:a16="http://schemas.microsoft.com/office/drawing/2014/main" id="{DCA151F2-EDB3-4A67-A579-8B034B4508B5}"/>
            </a:ext>
          </a:extLst>
        </xdr:cNvPr>
        <xdr:cNvSpPr txBox="1"/>
      </xdr:nvSpPr>
      <xdr:spPr>
        <a:xfrm>
          <a:off x="7677227" y="1329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83656</xdr:rowOff>
    </xdr:from>
    <xdr:ext cx="469744" cy="259045"/>
    <xdr:sp macro="" textlink="">
      <xdr:nvSpPr>
        <xdr:cNvPr id="372" name="n_3mainValue【福祉施設】&#10;一人当たり面積">
          <a:extLst>
            <a:ext uri="{FF2B5EF4-FFF2-40B4-BE49-F238E27FC236}">
              <a16:creationId xmlns:a16="http://schemas.microsoft.com/office/drawing/2014/main" id="{7D90E707-EC22-47AF-B9E4-2A2FC0282B97}"/>
            </a:ext>
          </a:extLst>
        </xdr:cNvPr>
        <xdr:cNvSpPr txBox="1"/>
      </xdr:nvSpPr>
      <xdr:spPr>
        <a:xfrm>
          <a:off x="6864427" y="1329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41927</xdr:rowOff>
    </xdr:from>
    <xdr:ext cx="469744" cy="259045"/>
    <xdr:sp macro="" textlink="">
      <xdr:nvSpPr>
        <xdr:cNvPr id="373" name="n_4mainValue【福祉施設】&#10;一人当たり面積">
          <a:extLst>
            <a:ext uri="{FF2B5EF4-FFF2-40B4-BE49-F238E27FC236}">
              <a16:creationId xmlns:a16="http://schemas.microsoft.com/office/drawing/2014/main" id="{76F15F96-7DBA-4068-9AFF-02B33ABD3975}"/>
            </a:ext>
          </a:extLst>
        </xdr:cNvPr>
        <xdr:cNvSpPr txBox="1"/>
      </xdr:nvSpPr>
      <xdr:spPr>
        <a:xfrm>
          <a:off x="607067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14A9C770-2F84-4E8F-AD66-3015814C835F}"/>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894295EC-5A2D-40BC-99A4-FD3DBF110A54}"/>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A6FD8712-3A6E-4F62-BCA5-32754116794D}"/>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69D7AECB-F684-4839-AC3D-8EAAD779B4C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CA2D50DB-6CE9-42C1-BCE8-9B6D75C43939}"/>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4CD04745-7F96-40E1-A9A6-8E3971BDB67E}"/>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3993C615-54D8-4561-ACA7-77FCB553CCEB}"/>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92CB7DA2-78CB-469F-A967-2EB24659BEB9}"/>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970603B5-0090-464B-AB33-7087315FC0DC}"/>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BC86FE0C-89F4-4ACE-B491-C4F0B93EE74B}"/>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C5FA0BE4-B22D-4478-88FC-5852898A772D}"/>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A4045DF4-552C-4715-A09F-A43AD861C0FE}"/>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7EA0D23-13FB-43DA-83C7-DDC307289609}"/>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B41D7757-D9FE-46D7-83C3-67DB238BBC5E}"/>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BE2E56D9-6E35-4DC0-986D-74AFC8D6DBC2}"/>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42779A92-A57A-4068-9057-AF28623A856A}"/>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9B377551-4415-40A0-94D5-B4A28B1CD3BA}"/>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AC05C807-674D-4724-AF81-45B421915F15}"/>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2D18CB47-5F78-47C0-951E-F1DA75C8B3DA}"/>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1EFC817B-70A5-44BA-B5CD-BF0338FAE332}"/>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58F36F0-872B-401D-8534-33F9FD9FB54A}"/>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1D87692-EA3E-4B4F-A8D2-CDCC1F192FC4}"/>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654A86BD-11B8-47F3-A0D6-BF51F75C1DF4}"/>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C6EE0539-B0DA-4623-917E-73447A84AB66}"/>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922BD7A0-A1E6-480C-A500-C5628D54A025}"/>
            </a:ext>
          </a:extLst>
        </xdr:cNvPr>
        <xdr:cNvCxnSpPr/>
      </xdr:nvCxnSpPr>
      <xdr:spPr>
        <a:xfrm flipV="1">
          <a:off x="4177665" y="165868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BC11EBB6-DE07-4ED9-BACC-4BE0B47E8E27}"/>
            </a:ext>
          </a:extLst>
        </xdr:cNvPr>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4790A6E0-3B83-4D91-B11A-C7208F010304}"/>
            </a:ext>
          </a:extLst>
        </xdr:cNvPr>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6856496B-449D-4B73-AAD0-581BD1EE8519}"/>
            </a:ext>
          </a:extLst>
        </xdr:cNvPr>
        <xdr:cNvSpPr txBox="1"/>
      </xdr:nvSpPr>
      <xdr:spPr>
        <a:xfrm>
          <a:off x="4216400" y="16362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148CE0FE-02B0-4D54-AC1A-3FC5CFFDF57C}"/>
            </a:ext>
          </a:extLst>
        </xdr:cNvPr>
        <xdr:cNvCxnSpPr/>
      </xdr:nvCxnSpPr>
      <xdr:spPr>
        <a:xfrm>
          <a:off x="4108450" y="165868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D580C2BB-C34C-40CC-AF64-A20E559914DB}"/>
            </a:ext>
          </a:extLst>
        </xdr:cNvPr>
        <xdr:cNvSpPr txBox="1"/>
      </xdr:nvSpPr>
      <xdr:spPr>
        <a:xfrm>
          <a:off x="4216400" y="17008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901BE95B-00E4-4E70-A1CD-AEBE7AC8EAD3}"/>
            </a:ext>
          </a:extLst>
        </xdr:cNvPr>
        <xdr:cNvSpPr/>
      </xdr:nvSpPr>
      <xdr:spPr>
        <a:xfrm>
          <a:off x="4127500" y="17157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1AC48E36-9C20-40AC-8C08-CD1393DC3065}"/>
            </a:ext>
          </a:extLst>
        </xdr:cNvPr>
        <xdr:cNvSpPr/>
      </xdr:nvSpPr>
      <xdr:spPr>
        <a:xfrm>
          <a:off x="3384550" y="17141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6A68297B-5394-460E-9FF7-7652631E4C37}"/>
            </a:ext>
          </a:extLst>
        </xdr:cNvPr>
        <xdr:cNvSpPr/>
      </xdr:nvSpPr>
      <xdr:spPr>
        <a:xfrm>
          <a:off x="2571750" y="1710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CBE56782-D843-432A-B118-2F6559A50927}"/>
            </a:ext>
          </a:extLst>
        </xdr:cNvPr>
        <xdr:cNvSpPr/>
      </xdr:nvSpPr>
      <xdr:spPr>
        <a:xfrm>
          <a:off x="1778000" y="1711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C56D5D5F-0CAE-488B-B1E3-37A625BE523D}"/>
            </a:ext>
          </a:extLst>
        </xdr:cNvPr>
        <xdr:cNvSpPr/>
      </xdr:nvSpPr>
      <xdr:spPr>
        <a:xfrm>
          <a:off x="984250" y="171132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1E2D0D46-F043-46DE-85B2-A5CD5AA15F87}"/>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1EEAFEA-9BF4-4A63-911E-FCF79A038773}"/>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8CDB76F-E576-4E20-85C6-C6B085AEDB30}"/>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854D793-E114-4D8C-B91D-7222A7E1EBEC}"/>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829D1C4-0143-408E-96E0-F6DB9D604D70}"/>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156845</xdr:rowOff>
    </xdr:from>
    <xdr:to>
      <xdr:col>24</xdr:col>
      <xdr:colOff>114300</xdr:colOff>
      <xdr:row>107</xdr:row>
      <xdr:rowOff>86995</xdr:rowOff>
    </xdr:to>
    <xdr:sp macro="" textlink="">
      <xdr:nvSpPr>
        <xdr:cNvPr id="414" name="楕円 413">
          <a:extLst>
            <a:ext uri="{FF2B5EF4-FFF2-40B4-BE49-F238E27FC236}">
              <a16:creationId xmlns:a16="http://schemas.microsoft.com/office/drawing/2014/main" id="{6EF1F8DD-80BC-4919-8DBC-3564A71A00DC}"/>
            </a:ext>
          </a:extLst>
        </xdr:cNvPr>
        <xdr:cNvSpPr/>
      </xdr:nvSpPr>
      <xdr:spPr>
        <a:xfrm>
          <a:off x="41275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135272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6E10B429-B527-4862-9330-7B6F7EBEA242}"/>
            </a:ext>
          </a:extLst>
        </xdr:cNvPr>
        <xdr:cNvSpPr txBox="1"/>
      </xdr:nvSpPr>
      <xdr:spPr>
        <a:xfrm>
          <a:off x="4216400" y="1773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103505</xdr:rowOff>
    </xdr:from>
    <xdr:to>
      <xdr:col>20</xdr:col>
      <xdr:colOff>38100</xdr:colOff>
      <xdr:row>107</xdr:row>
      <xdr:rowOff>33655</xdr:rowOff>
    </xdr:to>
    <xdr:sp macro="" textlink="">
      <xdr:nvSpPr>
        <xdr:cNvPr id="416" name="楕円 415">
          <a:extLst>
            <a:ext uri="{FF2B5EF4-FFF2-40B4-BE49-F238E27FC236}">
              <a16:creationId xmlns:a16="http://schemas.microsoft.com/office/drawing/2014/main" id="{1142A9E9-60F9-441D-B36C-607C8F85C8CB}"/>
            </a:ext>
          </a:extLst>
        </xdr:cNvPr>
        <xdr:cNvSpPr/>
      </xdr:nvSpPr>
      <xdr:spPr>
        <a:xfrm>
          <a:off x="3384550" y="177057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154305</xdr:rowOff>
    </xdr:from>
    <xdr:to>
      <xdr:col>24</xdr:col>
      <xdr:colOff>63500</xdr:colOff>
      <xdr:row>107</xdr:row>
      <xdr:rowOff>36195</xdr:rowOff>
    </xdr:to>
    <xdr:cxnSp macro="">
      <xdr:nvCxnSpPr>
        <xdr:cNvPr id="417" name="直線コネクタ 416">
          <a:extLst>
            <a:ext uri="{FF2B5EF4-FFF2-40B4-BE49-F238E27FC236}">
              <a16:creationId xmlns:a16="http://schemas.microsoft.com/office/drawing/2014/main" id="{F4703483-D893-44F4-BA69-836878084973}"/>
            </a:ext>
          </a:extLst>
        </xdr:cNvPr>
        <xdr:cNvCxnSpPr/>
      </xdr:nvCxnSpPr>
      <xdr:spPr>
        <a:xfrm>
          <a:off x="3429000" y="17756505"/>
          <a:ext cx="7493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50164</xdr:rowOff>
    </xdr:from>
    <xdr:to>
      <xdr:col>15</xdr:col>
      <xdr:colOff>101600</xdr:colOff>
      <xdr:row>106</xdr:row>
      <xdr:rowOff>151764</xdr:rowOff>
    </xdr:to>
    <xdr:sp macro="" textlink="">
      <xdr:nvSpPr>
        <xdr:cNvPr id="418" name="楕円 417">
          <a:extLst>
            <a:ext uri="{FF2B5EF4-FFF2-40B4-BE49-F238E27FC236}">
              <a16:creationId xmlns:a16="http://schemas.microsoft.com/office/drawing/2014/main" id="{3D409153-491F-4F29-A46D-8A72989DEA00}"/>
            </a:ext>
          </a:extLst>
        </xdr:cNvPr>
        <xdr:cNvSpPr/>
      </xdr:nvSpPr>
      <xdr:spPr>
        <a:xfrm>
          <a:off x="257175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100964</xdr:rowOff>
    </xdr:from>
    <xdr:to>
      <xdr:col>19</xdr:col>
      <xdr:colOff>177800</xdr:colOff>
      <xdr:row>106</xdr:row>
      <xdr:rowOff>154305</xdr:rowOff>
    </xdr:to>
    <xdr:cxnSp macro="">
      <xdr:nvCxnSpPr>
        <xdr:cNvPr id="419" name="直線コネクタ 418">
          <a:extLst>
            <a:ext uri="{FF2B5EF4-FFF2-40B4-BE49-F238E27FC236}">
              <a16:creationId xmlns:a16="http://schemas.microsoft.com/office/drawing/2014/main" id="{5AEE8D39-1412-4E66-8CA7-A612FDEF8490}"/>
            </a:ext>
          </a:extLst>
        </xdr:cNvPr>
        <xdr:cNvCxnSpPr/>
      </xdr:nvCxnSpPr>
      <xdr:spPr>
        <a:xfrm>
          <a:off x="2622550" y="17703164"/>
          <a:ext cx="80645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170180</xdr:rowOff>
    </xdr:from>
    <xdr:to>
      <xdr:col>10</xdr:col>
      <xdr:colOff>165100</xdr:colOff>
      <xdr:row>106</xdr:row>
      <xdr:rowOff>100330</xdr:rowOff>
    </xdr:to>
    <xdr:sp macro="" textlink="">
      <xdr:nvSpPr>
        <xdr:cNvPr id="420" name="楕円 419">
          <a:extLst>
            <a:ext uri="{FF2B5EF4-FFF2-40B4-BE49-F238E27FC236}">
              <a16:creationId xmlns:a16="http://schemas.microsoft.com/office/drawing/2014/main" id="{5D1AFF6B-A591-42AD-AF9D-9C99B2142CCB}"/>
            </a:ext>
          </a:extLst>
        </xdr:cNvPr>
        <xdr:cNvSpPr/>
      </xdr:nvSpPr>
      <xdr:spPr>
        <a:xfrm>
          <a:off x="17780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49530</xdr:rowOff>
    </xdr:from>
    <xdr:to>
      <xdr:col>15</xdr:col>
      <xdr:colOff>50800</xdr:colOff>
      <xdr:row>106</xdr:row>
      <xdr:rowOff>100964</xdr:rowOff>
    </xdr:to>
    <xdr:cxnSp macro="">
      <xdr:nvCxnSpPr>
        <xdr:cNvPr id="421" name="直線コネクタ 420">
          <a:extLst>
            <a:ext uri="{FF2B5EF4-FFF2-40B4-BE49-F238E27FC236}">
              <a16:creationId xmlns:a16="http://schemas.microsoft.com/office/drawing/2014/main" id="{248FC1B8-8464-40D5-A5BE-261C1FC6EC7E}"/>
            </a:ext>
          </a:extLst>
        </xdr:cNvPr>
        <xdr:cNvCxnSpPr/>
      </xdr:nvCxnSpPr>
      <xdr:spPr>
        <a:xfrm>
          <a:off x="1828800" y="17651730"/>
          <a:ext cx="79375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116839</xdr:rowOff>
    </xdr:from>
    <xdr:to>
      <xdr:col>6</xdr:col>
      <xdr:colOff>38100</xdr:colOff>
      <xdr:row>106</xdr:row>
      <xdr:rowOff>46989</xdr:rowOff>
    </xdr:to>
    <xdr:sp macro="" textlink="">
      <xdr:nvSpPr>
        <xdr:cNvPr id="422" name="楕円 421">
          <a:extLst>
            <a:ext uri="{FF2B5EF4-FFF2-40B4-BE49-F238E27FC236}">
              <a16:creationId xmlns:a16="http://schemas.microsoft.com/office/drawing/2014/main" id="{A6BEE3EC-5C86-4370-BC81-AD6CD25FDEA9}"/>
            </a:ext>
          </a:extLst>
        </xdr:cNvPr>
        <xdr:cNvSpPr/>
      </xdr:nvSpPr>
      <xdr:spPr>
        <a:xfrm>
          <a:off x="984250" y="175475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167639</xdr:rowOff>
    </xdr:from>
    <xdr:to>
      <xdr:col>10</xdr:col>
      <xdr:colOff>114300</xdr:colOff>
      <xdr:row>106</xdr:row>
      <xdr:rowOff>49530</xdr:rowOff>
    </xdr:to>
    <xdr:cxnSp macro="">
      <xdr:nvCxnSpPr>
        <xdr:cNvPr id="423" name="直線コネクタ 422">
          <a:extLst>
            <a:ext uri="{FF2B5EF4-FFF2-40B4-BE49-F238E27FC236}">
              <a16:creationId xmlns:a16="http://schemas.microsoft.com/office/drawing/2014/main" id="{7D335708-133D-47C4-BEC2-27D5242E2D30}"/>
            </a:ext>
          </a:extLst>
        </xdr:cNvPr>
        <xdr:cNvCxnSpPr/>
      </xdr:nvCxnSpPr>
      <xdr:spPr>
        <a:xfrm>
          <a:off x="1028700" y="17598389"/>
          <a:ext cx="8001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3539C98B-18C4-4E2B-AA84-295AD508FAFD}"/>
            </a:ext>
          </a:extLst>
        </xdr:cNvPr>
        <xdr:cNvSpPr txBox="1"/>
      </xdr:nvSpPr>
      <xdr:spPr>
        <a:xfrm>
          <a:off x="3239144" y="1691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62FFED89-8AB8-4B79-876B-B81E004B7BA3}"/>
            </a:ext>
          </a:extLst>
        </xdr:cNvPr>
        <xdr:cNvSpPr txBox="1"/>
      </xdr:nvSpPr>
      <xdr:spPr>
        <a:xfrm>
          <a:off x="2439044" y="1688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9BA20692-6AA3-45BE-B6EE-2D94F54E4ED2}"/>
            </a:ext>
          </a:extLst>
        </xdr:cNvPr>
        <xdr:cNvSpPr txBox="1"/>
      </xdr:nvSpPr>
      <xdr:spPr>
        <a:xfrm>
          <a:off x="1645294" y="1689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D6E3063D-A157-4897-B6A0-BCDAC1994F81}"/>
            </a:ext>
          </a:extLst>
        </xdr:cNvPr>
        <xdr:cNvSpPr txBox="1"/>
      </xdr:nvSpPr>
      <xdr:spPr>
        <a:xfrm>
          <a:off x="851544" y="1688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24782</xdr:rowOff>
    </xdr:from>
    <xdr:ext cx="405111" cy="259045"/>
    <xdr:sp macro="" textlink="">
      <xdr:nvSpPr>
        <xdr:cNvPr id="428" name="n_1mainValue【市民会館】&#10;有形固定資産減価償却率">
          <a:extLst>
            <a:ext uri="{FF2B5EF4-FFF2-40B4-BE49-F238E27FC236}">
              <a16:creationId xmlns:a16="http://schemas.microsoft.com/office/drawing/2014/main" id="{4B8E011F-C0D1-4EAC-969F-3A8F4BAA8115}"/>
            </a:ext>
          </a:extLst>
        </xdr:cNvPr>
        <xdr:cNvSpPr txBox="1"/>
      </xdr:nvSpPr>
      <xdr:spPr>
        <a:xfrm>
          <a:off x="32391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142891</xdr:rowOff>
    </xdr:from>
    <xdr:ext cx="405111" cy="259045"/>
    <xdr:sp macro="" textlink="">
      <xdr:nvSpPr>
        <xdr:cNvPr id="429" name="n_2mainValue【市民会館】&#10;有形固定資産減価償却率">
          <a:extLst>
            <a:ext uri="{FF2B5EF4-FFF2-40B4-BE49-F238E27FC236}">
              <a16:creationId xmlns:a16="http://schemas.microsoft.com/office/drawing/2014/main" id="{AAE81DE7-653B-43E7-95CA-98D4B26DE50C}"/>
            </a:ext>
          </a:extLst>
        </xdr:cNvPr>
        <xdr:cNvSpPr txBox="1"/>
      </xdr:nvSpPr>
      <xdr:spPr>
        <a:xfrm>
          <a:off x="2439044" y="177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91457</xdr:rowOff>
    </xdr:from>
    <xdr:ext cx="405111" cy="259045"/>
    <xdr:sp macro="" textlink="">
      <xdr:nvSpPr>
        <xdr:cNvPr id="430" name="n_3mainValue【市民会館】&#10;有形固定資産減価償却率">
          <a:extLst>
            <a:ext uri="{FF2B5EF4-FFF2-40B4-BE49-F238E27FC236}">
              <a16:creationId xmlns:a16="http://schemas.microsoft.com/office/drawing/2014/main" id="{F8065147-A53F-4DFB-93C8-6D5DA0D1BF37}"/>
            </a:ext>
          </a:extLst>
        </xdr:cNvPr>
        <xdr:cNvSpPr txBox="1"/>
      </xdr:nvSpPr>
      <xdr:spPr>
        <a:xfrm>
          <a:off x="1645294" y="1769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38116</xdr:rowOff>
    </xdr:from>
    <xdr:ext cx="405111" cy="259045"/>
    <xdr:sp macro="" textlink="">
      <xdr:nvSpPr>
        <xdr:cNvPr id="431" name="n_4mainValue【市民会館】&#10;有形固定資産減価償却率">
          <a:extLst>
            <a:ext uri="{FF2B5EF4-FFF2-40B4-BE49-F238E27FC236}">
              <a16:creationId xmlns:a16="http://schemas.microsoft.com/office/drawing/2014/main" id="{69583969-4FF2-40FA-9F86-FE0966BACFC0}"/>
            </a:ext>
          </a:extLst>
        </xdr:cNvPr>
        <xdr:cNvSpPr txBox="1"/>
      </xdr:nvSpPr>
      <xdr:spPr>
        <a:xfrm>
          <a:off x="851544"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510F1F16-8CAC-411B-B9DA-7F8D6F7D9FE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317AF5C9-391F-4BCF-BE69-1F4B8E6931D2}"/>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51949CA1-4BEF-46BC-B96E-681E939B37B5}"/>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9C269C50-3425-4D13-9835-4963E583C25C}"/>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14E4CA6C-0AE2-4D71-B623-B3151B9EE9A2}"/>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FBC8F608-C697-47B1-8755-5F24A245F98D}"/>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49EFF581-D002-44B1-9FC3-B707675775AC}"/>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58C90DC1-9D94-4817-AF1D-38BCA392DCAB}"/>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6144B18C-448A-4272-8E16-AB49C2457D07}"/>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3DE32B76-F16A-4384-87A7-09C03B8DE8A3}"/>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998438CF-8CEB-47B1-971E-1E44AA044B03}"/>
            </a:ext>
          </a:extLst>
        </xdr:cNvPr>
        <xdr:cNvCxnSpPr/>
      </xdr:nvCxnSpPr>
      <xdr:spPr>
        <a:xfrm>
          <a:off x="595630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36FD539F-107A-48DE-A059-714B398949BD}"/>
            </a:ext>
          </a:extLst>
        </xdr:cNvPr>
        <xdr:cNvSpPr txBox="1"/>
      </xdr:nvSpPr>
      <xdr:spPr>
        <a:xfrm>
          <a:off x="55272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2A5D13D9-F2C2-4FDA-A16B-646AD1533DAB}"/>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2955AB81-BFA1-45E6-A9A2-B5578384EE2C}"/>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E1CAC64C-ABA1-4A00-9E16-34616D921D92}"/>
            </a:ext>
          </a:extLst>
        </xdr:cNvPr>
        <xdr:cNvCxnSpPr/>
      </xdr:nvCxnSpPr>
      <xdr:spPr>
        <a:xfrm>
          <a:off x="5956300" y="1676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3AA30906-7FD8-4883-B5B5-7B86B779538E}"/>
            </a:ext>
          </a:extLst>
        </xdr:cNvPr>
        <xdr:cNvSpPr txBox="1"/>
      </xdr:nvSpPr>
      <xdr:spPr>
        <a:xfrm>
          <a:off x="55272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965451A3-7916-474F-A326-47458BC779A8}"/>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B1420D8E-B343-4F2F-A9FE-F8DC3880CA7C}"/>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32FF374B-A9A5-405F-9641-FCF41D554C9F}"/>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DF9D9E19-B99C-4BA6-9C32-75EC18817AE9}"/>
            </a:ext>
          </a:extLst>
        </xdr:cNvPr>
        <xdr:cNvCxnSpPr/>
      </xdr:nvCxnSpPr>
      <xdr:spPr>
        <a:xfrm flipV="1">
          <a:off x="9429115" y="166554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403DC3A9-583A-4A2B-96D3-16416586B1F4}"/>
            </a:ext>
          </a:extLst>
        </xdr:cNvPr>
        <xdr:cNvSpPr txBox="1"/>
      </xdr:nvSpPr>
      <xdr:spPr>
        <a:xfrm>
          <a:off x="9467850" y="1788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F34C2219-580E-4A59-8180-DCC79D0EE696}"/>
            </a:ext>
          </a:extLst>
        </xdr:cNvPr>
        <xdr:cNvCxnSpPr/>
      </xdr:nvCxnSpPr>
      <xdr:spPr>
        <a:xfrm>
          <a:off x="9359900" y="178784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59EFBC55-59C6-4EC0-8247-63F2BDF51F57}"/>
            </a:ext>
          </a:extLst>
        </xdr:cNvPr>
        <xdr:cNvSpPr txBox="1"/>
      </xdr:nvSpPr>
      <xdr:spPr>
        <a:xfrm>
          <a:off x="9467850" y="1643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01307514-4986-45C0-8BBC-1B08CDBEF2E4}"/>
            </a:ext>
          </a:extLst>
        </xdr:cNvPr>
        <xdr:cNvCxnSpPr/>
      </xdr:nvCxnSpPr>
      <xdr:spPr>
        <a:xfrm>
          <a:off x="9359900" y="166554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E456D905-A3BA-40E7-AB26-247706283FF4}"/>
            </a:ext>
          </a:extLst>
        </xdr:cNvPr>
        <xdr:cNvSpPr txBox="1"/>
      </xdr:nvSpPr>
      <xdr:spPr>
        <a:xfrm>
          <a:off x="9467850" y="17250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ED3CD70B-D866-4110-AAB8-D7D82E42879B}"/>
            </a:ext>
          </a:extLst>
        </xdr:cNvPr>
        <xdr:cNvSpPr/>
      </xdr:nvSpPr>
      <xdr:spPr>
        <a:xfrm>
          <a:off x="9398000" y="17399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68D6372F-BC28-4063-B3EF-6870F90F92D9}"/>
            </a:ext>
          </a:extLst>
        </xdr:cNvPr>
        <xdr:cNvSpPr/>
      </xdr:nvSpPr>
      <xdr:spPr>
        <a:xfrm>
          <a:off x="8636000" y="1740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CB9EFB3C-D53A-4E2B-90BC-DD5487A5D583}"/>
            </a:ext>
          </a:extLst>
        </xdr:cNvPr>
        <xdr:cNvSpPr/>
      </xdr:nvSpPr>
      <xdr:spPr>
        <a:xfrm>
          <a:off x="7842250" y="174218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CEA40E61-E5EA-4DF8-A465-0DA572ACA6FD}"/>
            </a:ext>
          </a:extLst>
        </xdr:cNvPr>
        <xdr:cNvSpPr/>
      </xdr:nvSpPr>
      <xdr:spPr>
        <a:xfrm>
          <a:off x="7029450" y="1742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EDA52403-6D33-4FBA-A999-AE295466984B}"/>
            </a:ext>
          </a:extLst>
        </xdr:cNvPr>
        <xdr:cNvSpPr/>
      </xdr:nvSpPr>
      <xdr:spPr>
        <a:xfrm>
          <a:off x="623570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BC5D33D8-E47D-4C9B-A206-509FC85FDCD8}"/>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78A2A05B-8333-4275-81CF-69C88F5BE8DF}"/>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F9A07C8-69E7-4B33-BDBB-28AF713AB40D}"/>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27F5F71A-C2F2-48B1-A78F-7C425A6D0767}"/>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984B6C97-9D50-4D51-9B09-ECAD306B5703}"/>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7" name="楕円 466">
          <a:extLst>
            <a:ext uri="{FF2B5EF4-FFF2-40B4-BE49-F238E27FC236}">
              <a16:creationId xmlns:a16="http://schemas.microsoft.com/office/drawing/2014/main" id="{BFB2193E-0B12-4A95-8EB3-4B99B9083DEB}"/>
            </a:ext>
          </a:extLst>
        </xdr:cNvPr>
        <xdr:cNvSpPr/>
      </xdr:nvSpPr>
      <xdr:spPr>
        <a:xfrm>
          <a:off x="9398000" y="17570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118127</xdr:rowOff>
    </xdr:from>
    <xdr:ext cx="469744" cy="259045"/>
    <xdr:sp macro="" textlink="">
      <xdr:nvSpPr>
        <xdr:cNvPr id="468" name="【市民会館】&#10;一人当たり面積該当値テキスト">
          <a:extLst>
            <a:ext uri="{FF2B5EF4-FFF2-40B4-BE49-F238E27FC236}">
              <a16:creationId xmlns:a16="http://schemas.microsoft.com/office/drawing/2014/main" id="{4250585E-7E8C-4611-BB7F-E34D627A034E}"/>
            </a:ext>
          </a:extLst>
        </xdr:cNvPr>
        <xdr:cNvSpPr txBox="1"/>
      </xdr:nvSpPr>
      <xdr:spPr>
        <a:xfrm>
          <a:off x="9467850" y="1754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139700</xdr:rowOff>
    </xdr:from>
    <xdr:to>
      <xdr:col>50</xdr:col>
      <xdr:colOff>165100</xdr:colOff>
      <xdr:row>106</xdr:row>
      <xdr:rowOff>69850</xdr:rowOff>
    </xdr:to>
    <xdr:sp macro="" textlink="">
      <xdr:nvSpPr>
        <xdr:cNvPr id="469" name="楕円 468">
          <a:extLst>
            <a:ext uri="{FF2B5EF4-FFF2-40B4-BE49-F238E27FC236}">
              <a16:creationId xmlns:a16="http://schemas.microsoft.com/office/drawing/2014/main" id="{92075E8F-98E8-446D-8FFE-BD851EB05DF2}"/>
            </a:ext>
          </a:extLst>
        </xdr:cNvPr>
        <xdr:cNvSpPr/>
      </xdr:nvSpPr>
      <xdr:spPr>
        <a:xfrm>
          <a:off x="86360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19050</xdr:rowOff>
    </xdr:from>
    <xdr:to>
      <xdr:col>55</xdr:col>
      <xdr:colOff>0</xdr:colOff>
      <xdr:row>106</xdr:row>
      <xdr:rowOff>19050</xdr:rowOff>
    </xdr:to>
    <xdr:cxnSp macro="">
      <xdr:nvCxnSpPr>
        <xdr:cNvPr id="470" name="直線コネクタ 469">
          <a:extLst>
            <a:ext uri="{FF2B5EF4-FFF2-40B4-BE49-F238E27FC236}">
              <a16:creationId xmlns:a16="http://schemas.microsoft.com/office/drawing/2014/main" id="{B2DDD114-2D2E-49FE-8F6D-B5434D4F3537}"/>
            </a:ext>
          </a:extLst>
        </xdr:cNvPr>
        <xdr:cNvCxnSpPr/>
      </xdr:nvCxnSpPr>
      <xdr:spPr>
        <a:xfrm>
          <a:off x="8686800" y="176212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145414</xdr:rowOff>
    </xdr:from>
    <xdr:to>
      <xdr:col>46</xdr:col>
      <xdr:colOff>38100</xdr:colOff>
      <xdr:row>106</xdr:row>
      <xdr:rowOff>75564</xdr:rowOff>
    </xdr:to>
    <xdr:sp macro="" textlink="">
      <xdr:nvSpPr>
        <xdr:cNvPr id="471" name="楕円 470">
          <a:extLst>
            <a:ext uri="{FF2B5EF4-FFF2-40B4-BE49-F238E27FC236}">
              <a16:creationId xmlns:a16="http://schemas.microsoft.com/office/drawing/2014/main" id="{C6B958A5-ECF0-4DAE-B6AA-981A33A6AE5C}"/>
            </a:ext>
          </a:extLst>
        </xdr:cNvPr>
        <xdr:cNvSpPr/>
      </xdr:nvSpPr>
      <xdr:spPr>
        <a:xfrm>
          <a:off x="7842250" y="175761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19050</xdr:rowOff>
    </xdr:from>
    <xdr:to>
      <xdr:col>50</xdr:col>
      <xdr:colOff>114300</xdr:colOff>
      <xdr:row>106</xdr:row>
      <xdr:rowOff>24764</xdr:rowOff>
    </xdr:to>
    <xdr:cxnSp macro="">
      <xdr:nvCxnSpPr>
        <xdr:cNvPr id="472" name="直線コネクタ 471">
          <a:extLst>
            <a:ext uri="{FF2B5EF4-FFF2-40B4-BE49-F238E27FC236}">
              <a16:creationId xmlns:a16="http://schemas.microsoft.com/office/drawing/2014/main" id="{EF4DF841-FCDE-4EB5-BB7C-14094FA41633}"/>
            </a:ext>
          </a:extLst>
        </xdr:cNvPr>
        <xdr:cNvCxnSpPr/>
      </xdr:nvCxnSpPr>
      <xdr:spPr>
        <a:xfrm flipV="1">
          <a:off x="7886700" y="17621250"/>
          <a:ext cx="8001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145414</xdr:rowOff>
    </xdr:from>
    <xdr:to>
      <xdr:col>41</xdr:col>
      <xdr:colOff>101600</xdr:colOff>
      <xdr:row>106</xdr:row>
      <xdr:rowOff>75564</xdr:rowOff>
    </xdr:to>
    <xdr:sp macro="" textlink="">
      <xdr:nvSpPr>
        <xdr:cNvPr id="473" name="楕円 472">
          <a:extLst>
            <a:ext uri="{FF2B5EF4-FFF2-40B4-BE49-F238E27FC236}">
              <a16:creationId xmlns:a16="http://schemas.microsoft.com/office/drawing/2014/main" id="{42760479-491F-4A5A-9239-FB6510A65EF8}"/>
            </a:ext>
          </a:extLst>
        </xdr:cNvPr>
        <xdr:cNvSpPr/>
      </xdr:nvSpPr>
      <xdr:spPr>
        <a:xfrm>
          <a:off x="7029450" y="1757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24764</xdr:rowOff>
    </xdr:from>
    <xdr:to>
      <xdr:col>45</xdr:col>
      <xdr:colOff>177800</xdr:colOff>
      <xdr:row>106</xdr:row>
      <xdr:rowOff>24764</xdr:rowOff>
    </xdr:to>
    <xdr:cxnSp macro="">
      <xdr:nvCxnSpPr>
        <xdr:cNvPr id="474" name="直線コネクタ 473">
          <a:extLst>
            <a:ext uri="{FF2B5EF4-FFF2-40B4-BE49-F238E27FC236}">
              <a16:creationId xmlns:a16="http://schemas.microsoft.com/office/drawing/2014/main" id="{57B83A96-7598-4911-B0DF-CDDF6269CB8D}"/>
            </a:ext>
          </a:extLst>
        </xdr:cNvPr>
        <xdr:cNvCxnSpPr/>
      </xdr:nvCxnSpPr>
      <xdr:spPr>
        <a:xfrm>
          <a:off x="7080250" y="17626964"/>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145414</xdr:rowOff>
    </xdr:from>
    <xdr:to>
      <xdr:col>36</xdr:col>
      <xdr:colOff>165100</xdr:colOff>
      <xdr:row>106</xdr:row>
      <xdr:rowOff>75564</xdr:rowOff>
    </xdr:to>
    <xdr:sp macro="" textlink="">
      <xdr:nvSpPr>
        <xdr:cNvPr id="475" name="楕円 474">
          <a:extLst>
            <a:ext uri="{FF2B5EF4-FFF2-40B4-BE49-F238E27FC236}">
              <a16:creationId xmlns:a16="http://schemas.microsoft.com/office/drawing/2014/main" id="{B895F358-1A7C-4AFD-A22F-851E1E5FFB73}"/>
            </a:ext>
          </a:extLst>
        </xdr:cNvPr>
        <xdr:cNvSpPr/>
      </xdr:nvSpPr>
      <xdr:spPr>
        <a:xfrm>
          <a:off x="6235700" y="1757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24764</xdr:rowOff>
    </xdr:from>
    <xdr:to>
      <xdr:col>41</xdr:col>
      <xdr:colOff>50800</xdr:colOff>
      <xdr:row>106</xdr:row>
      <xdr:rowOff>24764</xdr:rowOff>
    </xdr:to>
    <xdr:cxnSp macro="">
      <xdr:nvCxnSpPr>
        <xdr:cNvPr id="476" name="直線コネクタ 475">
          <a:extLst>
            <a:ext uri="{FF2B5EF4-FFF2-40B4-BE49-F238E27FC236}">
              <a16:creationId xmlns:a16="http://schemas.microsoft.com/office/drawing/2014/main" id="{2E276A46-AF16-4DDC-A89B-301DB8928B02}"/>
            </a:ext>
          </a:extLst>
        </xdr:cNvPr>
        <xdr:cNvCxnSpPr/>
      </xdr:nvCxnSpPr>
      <xdr:spPr>
        <a:xfrm>
          <a:off x="6286500" y="1762696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14FAA370-96DC-4C53-B488-80BCFB49112B}"/>
            </a:ext>
          </a:extLst>
        </xdr:cNvPr>
        <xdr:cNvSpPr txBox="1"/>
      </xdr:nvSpPr>
      <xdr:spPr>
        <a:xfrm>
          <a:off x="8458277" y="1717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E2CBE699-4EA5-4DC9-89E8-3159492FFD99}"/>
            </a:ext>
          </a:extLst>
        </xdr:cNvPr>
        <xdr:cNvSpPr txBox="1"/>
      </xdr:nvSpPr>
      <xdr:spPr>
        <a:xfrm>
          <a:off x="7677227" y="171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D5556A31-9C7D-4C9F-B00B-281E8CA3C810}"/>
            </a:ext>
          </a:extLst>
        </xdr:cNvPr>
        <xdr:cNvSpPr txBox="1"/>
      </xdr:nvSpPr>
      <xdr:spPr>
        <a:xfrm>
          <a:off x="6864427" y="171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DAC7F762-93D8-4F84-919E-E6B3FFFE7A57}"/>
            </a:ext>
          </a:extLst>
        </xdr:cNvPr>
        <xdr:cNvSpPr txBox="1"/>
      </xdr:nvSpPr>
      <xdr:spPr>
        <a:xfrm>
          <a:off x="6070677" y="1721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60977</xdr:rowOff>
    </xdr:from>
    <xdr:ext cx="469744" cy="259045"/>
    <xdr:sp macro="" textlink="">
      <xdr:nvSpPr>
        <xdr:cNvPr id="481" name="n_1mainValue【市民会館】&#10;一人当たり面積">
          <a:extLst>
            <a:ext uri="{FF2B5EF4-FFF2-40B4-BE49-F238E27FC236}">
              <a16:creationId xmlns:a16="http://schemas.microsoft.com/office/drawing/2014/main" id="{A769E3B0-C315-463D-8EFD-32BFD2052A40}"/>
            </a:ext>
          </a:extLst>
        </xdr:cNvPr>
        <xdr:cNvSpPr txBox="1"/>
      </xdr:nvSpPr>
      <xdr:spPr>
        <a:xfrm>
          <a:off x="8458277" y="1766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66691</xdr:rowOff>
    </xdr:from>
    <xdr:ext cx="469744" cy="259045"/>
    <xdr:sp macro="" textlink="">
      <xdr:nvSpPr>
        <xdr:cNvPr id="482" name="n_2mainValue【市民会館】&#10;一人当たり面積">
          <a:extLst>
            <a:ext uri="{FF2B5EF4-FFF2-40B4-BE49-F238E27FC236}">
              <a16:creationId xmlns:a16="http://schemas.microsoft.com/office/drawing/2014/main" id="{008534D3-EB7F-4C6F-BCE7-1C4360C0654D}"/>
            </a:ext>
          </a:extLst>
        </xdr:cNvPr>
        <xdr:cNvSpPr txBox="1"/>
      </xdr:nvSpPr>
      <xdr:spPr>
        <a:xfrm>
          <a:off x="7677227" y="1766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66691</xdr:rowOff>
    </xdr:from>
    <xdr:ext cx="469744" cy="259045"/>
    <xdr:sp macro="" textlink="">
      <xdr:nvSpPr>
        <xdr:cNvPr id="483" name="n_3mainValue【市民会館】&#10;一人当たり面積">
          <a:extLst>
            <a:ext uri="{FF2B5EF4-FFF2-40B4-BE49-F238E27FC236}">
              <a16:creationId xmlns:a16="http://schemas.microsoft.com/office/drawing/2014/main" id="{7C430403-C407-4A31-8211-888031C35AF7}"/>
            </a:ext>
          </a:extLst>
        </xdr:cNvPr>
        <xdr:cNvSpPr txBox="1"/>
      </xdr:nvSpPr>
      <xdr:spPr>
        <a:xfrm>
          <a:off x="6864427" y="1766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66691</xdr:rowOff>
    </xdr:from>
    <xdr:ext cx="469744" cy="259045"/>
    <xdr:sp macro="" textlink="">
      <xdr:nvSpPr>
        <xdr:cNvPr id="484" name="n_4mainValue【市民会館】&#10;一人当たり面積">
          <a:extLst>
            <a:ext uri="{FF2B5EF4-FFF2-40B4-BE49-F238E27FC236}">
              <a16:creationId xmlns:a16="http://schemas.microsoft.com/office/drawing/2014/main" id="{F1217910-30EE-4429-94C3-D9645732554C}"/>
            </a:ext>
          </a:extLst>
        </xdr:cNvPr>
        <xdr:cNvSpPr txBox="1"/>
      </xdr:nvSpPr>
      <xdr:spPr>
        <a:xfrm>
          <a:off x="6070677" y="1766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63A17604-0EA2-4DB3-8090-CBFDC60D40A7}"/>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C446169-32ED-4908-B1BC-5193A95397CE}"/>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ED9A051E-B105-4B86-9AAD-B6C1EFEBA468}"/>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915DF422-06A6-4BA8-BE9E-E6B8531963AA}"/>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D8A958FA-C5DD-4F86-9362-882F98A92683}"/>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A54D6B2F-820B-4CED-A60C-EE897EE60377}"/>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5211E799-8F7E-444E-BA8E-8E87DCFFC8EC}"/>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26F861C4-7EEB-497E-999B-9A6A060BC003}"/>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3A31D86C-F914-4BD5-BBC8-64405153DF06}"/>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3AE49A2A-1E47-43A9-AF16-A9857D4BE437}"/>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D6283833-69A0-4E16-8EBF-87E353F03FFA}"/>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A8816687-24EF-43AA-88A0-579EF3576F6B}"/>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BC0FCEF7-9BED-4949-9D0F-F02E3F1D4D19}"/>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53A6A5A4-05AC-42BA-93DE-A63AF5D4676A}"/>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C72FC20A-F43D-4AE1-9C43-EFCF2CFB5445}"/>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285F40E8-A613-452B-BC7E-A7F94E372AA7}"/>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C57D07CE-DA0C-479E-9AF5-FCA9A15ED070}"/>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BBE93DEC-D17C-431C-94F4-BA21A9D7E24B}"/>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8002CA4D-B2FC-4A31-AE5C-CBFC3752AB64}"/>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21738B43-D31B-4988-884E-211B4FC6DC9B}"/>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E44B5D8A-072E-478D-93E8-E7BC359E35C8}"/>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19A7C30C-4B9A-4274-9956-6C0DC0348568}"/>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E70BC80C-C8FB-4B9C-A3E6-DB892ADDE78D}"/>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27C135E6-5E78-4DE2-974F-0ADE18D2469A}"/>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AD318098-1B91-427E-AFDE-BA151C96DD62}"/>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B9FC2E2B-F8DB-4E01-98C2-856F6B79CF11}"/>
            </a:ext>
          </a:extLst>
        </xdr:cNvPr>
        <xdr:cNvCxnSpPr/>
      </xdr:nvCxnSpPr>
      <xdr:spPr>
        <a:xfrm flipV="1">
          <a:off x="14699614" y="5648597"/>
          <a:ext cx="0" cy="1238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BD7981B3-56DF-4811-9371-209D061AABCB}"/>
            </a:ext>
          </a:extLst>
        </xdr:cNvPr>
        <xdr:cNvSpPr txBox="1"/>
      </xdr:nvSpPr>
      <xdr:spPr>
        <a:xfrm>
          <a:off x="14738350" y="6891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F4EE3829-E49C-47B6-AE99-15170CA3074D}"/>
            </a:ext>
          </a:extLst>
        </xdr:cNvPr>
        <xdr:cNvCxnSpPr/>
      </xdr:nvCxnSpPr>
      <xdr:spPr>
        <a:xfrm>
          <a:off x="14611350" y="68875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C599807B-7E19-4823-A78B-69A1D9890CD3}"/>
            </a:ext>
          </a:extLst>
        </xdr:cNvPr>
        <xdr:cNvSpPr txBox="1"/>
      </xdr:nvSpPr>
      <xdr:spPr>
        <a:xfrm>
          <a:off x="14738350" y="5436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A8335956-C9EA-4F11-B7A5-D208ABD581F1}"/>
            </a:ext>
          </a:extLst>
        </xdr:cNvPr>
        <xdr:cNvCxnSpPr/>
      </xdr:nvCxnSpPr>
      <xdr:spPr>
        <a:xfrm>
          <a:off x="14611350" y="56485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0135750F-C215-426B-A650-7D989044486F}"/>
            </a:ext>
          </a:extLst>
        </xdr:cNvPr>
        <xdr:cNvSpPr txBox="1"/>
      </xdr:nvSpPr>
      <xdr:spPr>
        <a:xfrm>
          <a:off x="14738350" y="6228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D9839DB9-4C7F-4A8A-8617-BB9A8D1A7E87}"/>
            </a:ext>
          </a:extLst>
        </xdr:cNvPr>
        <xdr:cNvSpPr/>
      </xdr:nvSpPr>
      <xdr:spPr>
        <a:xfrm>
          <a:off x="14649450" y="63708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2A7C8806-7F68-4B73-A523-3AC809270E8C}"/>
            </a:ext>
          </a:extLst>
        </xdr:cNvPr>
        <xdr:cNvSpPr/>
      </xdr:nvSpPr>
      <xdr:spPr>
        <a:xfrm>
          <a:off x="1388745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E8C3A97E-F370-4103-BF5F-EAA875FEB386}"/>
            </a:ext>
          </a:extLst>
        </xdr:cNvPr>
        <xdr:cNvSpPr/>
      </xdr:nvSpPr>
      <xdr:spPr>
        <a:xfrm>
          <a:off x="13093700" y="6356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2634BB0D-44B8-451F-9F28-6B3F1192AF98}"/>
            </a:ext>
          </a:extLst>
        </xdr:cNvPr>
        <xdr:cNvSpPr/>
      </xdr:nvSpPr>
      <xdr:spPr>
        <a:xfrm>
          <a:off x="12299950" y="63300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9C87ADC8-049F-4122-879F-ED15E61C797B}"/>
            </a:ext>
          </a:extLst>
        </xdr:cNvPr>
        <xdr:cNvSpPr/>
      </xdr:nvSpPr>
      <xdr:spPr>
        <a:xfrm>
          <a:off x="11487150" y="632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8E1BFF65-56E2-446F-89F4-0422D415E726}"/>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B8D4DFE5-5963-4F8D-A55C-0DBC22F99CFE}"/>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70E9E7E-692C-4EB5-93E4-F5D838516444}"/>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1B7A4B5-02B3-4C32-B89B-41DD9A5CC02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84C4C930-2297-4ED7-8026-15C637F30B00}"/>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126637</xdr:rowOff>
    </xdr:from>
    <xdr:to>
      <xdr:col>85</xdr:col>
      <xdr:colOff>177800</xdr:colOff>
      <xdr:row>41</xdr:row>
      <xdr:rowOff>56787</xdr:rowOff>
    </xdr:to>
    <xdr:sp macro="" textlink="">
      <xdr:nvSpPr>
        <xdr:cNvPr id="526" name="楕円 525">
          <a:extLst>
            <a:ext uri="{FF2B5EF4-FFF2-40B4-BE49-F238E27FC236}">
              <a16:creationId xmlns:a16="http://schemas.microsoft.com/office/drawing/2014/main" id="{5FDAF679-47B5-47A9-BFFA-FD720754F20E}"/>
            </a:ext>
          </a:extLst>
        </xdr:cNvPr>
        <xdr:cNvSpPr/>
      </xdr:nvSpPr>
      <xdr:spPr>
        <a:xfrm>
          <a:off x="14649450" y="67369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41564</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E4FC04ED-2622-400F-8706-43C36AA308A6}"/>
            </a:ext>
          </a:extLst>
        </xdr:cNvPr>
        <xdr:cNvSpPr txBox="1"/>
      </xdr:nvSpPr>
      <xdr:spPr>
        <a:xfrm>
          <a:off x="14738350" y="6651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93980</xdr:rowOff>
    </xdr:from>
    <xdr:to>
      <xdr:col>81</xdr:col>
      <xdr:colOff>101600</xdr:colOff>
      <xdr:row>41</xdr:row>
      <xdr:rowOff>24130</xdr:rowOff>
    </xdr:to>
    <xdr:sp macro="" textlink="">
      <xdr:nvSpPr>
        <xdr:cNvPr id="528" name="楕円 527">
          <a:extLst>
            <a:ext uri="{FF2B5EF4-FFF2-40B4-BE49-F238E27FC236}">
              <a16:creationId xmlns:a16="http://schemas.microsoft.com/office/drawing/2014/main" id="{4EC81481-1986-474C-B990-2097EECA99F0}"/>
            </a:ext>
          </a:extLst>
        </xdr:cNvPr>
        <xdr:cNvSpPr/>
      </xdr:nvSpPr>
      <xdr:spPr>
        <a:xfrm>
          <a:off x="13887450" y="6704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144780</xdr:rowOff>
    </xdr:from>
    <xdr:to>
      <xdr:col>85</xdr:col>
      <xdr:colOff>127000</xdr:colOff>
      <xdr:row>41</xdr:row>
      <xdr:rowOff>5987</xdr:rowOff>
    </xdr:to>
    <xdr:cxnSp macro="">
      <xdr:nvCxnSpPr>
        <xdr:cNvPr id="529" name="直線コネクタ 528">
          <a:extLst>
            <a:ext uri="{FF2B5EF4-FFF2-40B4-BE49-F238E27FC236}">
              <a16:creationId xmlns:a16="http://schemas.microsoft.com/office/drawing/2014/main" id="{9BA624D8-DE5A-4B58-9110-98DEF9A93B87}"/>
            </a:ext>
          </a:extLst>
        </xdr:cNvPr>
        <xdr:cNvCxnSpPr/>
      </xdr:nvCxnSpPr>
      <xdr:spPr>
        <a:xfrm>
          <a:off x="13938250" y="6755130"/>
          <a:ext cx="762000" cy="2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61323</xdr:rowOff>
    </xdr:from>
    <xdr:to>
      <xdr:col>76</xdr:col>
      <xdr:colOff>165100</xdr:colOff>
      <xdr:row>40</xdr:row>
      <xdr:rowOff>162923</xdr:rowOff>
    </xdr:to>
    <xdr:sp macro="" textlink="">
      <xdr:nvSpPr>
        <xdr:cNvPr id="530" name="楕円 529">
          <a:extLst>
            <a:ext uri="{FF2B5EF4-FFF2-40B4-BE49-F238E27FC236}">
              <a16:creationId xmlns:a16="http://schemas.microsoft.com/office/drawing/2014/main" id="{A0BEFDAE-E536-4D58-BF49-9C122AE14973}"/>
            </a:ext>
          </a:extLst>
        </xdr:cNvPr>
        <xdr:cNvSpPr/>
      </xdr:nvSpPr>
      <xdr:spPr>
        <a:xfrm>
          <a:off x="13093700" y="667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112123</xdr:rowOff>
    </xdr:from>
    <xdr:to>
      <xdr:col>81</xdr:col>
      <xdr:colOff>50800</xdr:colOff>
      <xdr:row>40</xdr:row>
      <xdr:rowOff>144780</xdr:rowOff>
    </xdr:to>
    <xdr:cxnSp macro="">
      <xdr:nvCxnSpPr>
        <xdr:cNvPr id="531" name="直線コネクタ 530">
          <a:extLst>
            <a:ext uri="{FF2B5EF4-FFF2-40B4-BE49-F238E27FC236}">
              <a16:creationId xmlns:a16="http://schemas.microsoft.com/office/drawing/2014/main" id="{B84A27BD-3D6C-407B-B74D-810B9FE39474}"/>
            </a:ext>
          </a:extLst>
        </xdr:cNvPr>
        <xdr:cNvCxnSpPr/>
      </xdr:nvCxnSpPr>
      <xdr:spPr>
        <a:xfrm>
          <a:off x="13144500" y="6722473"/>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27033</xdr:rowOff>
    </xdr:from>
    <xdr:to>
      <xdr:col>72</xdr:col>
      <xdr:colOff>38100</xdr:colOff>
      <xdr:row>40</xdr:row>
      <xdr:rowOff>128633</xdr:rowOff>
    </xdr:to>
    <xdr:sp macro="" textlink="">
      <xdr:nvSpPr>
        <xdr:cNvPr id="532" name="楕円 531">
          <a:extLst>
            <a:ext uri="{FF2B5EF4-FFF2-40B4-BE49-F238E27FC236}">
              <a16:creationId xmlns:a16="http://schemas.microsoft.com/office/drawing/2014/main" id="{1FCB8000-4AD9-4581-A997-7BCB10906144}"/>
            </a:ext>
          </a:extLst>
        </xdr:cNvPr>
        <xdr:cNvSpPr/>
      </xdr:nvSpPr>
      <xdr:spPr>
        <a:xfrm>
          <a:off x="12299950" y="66373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77833</xdr:rowOff>
    </xdr:from>
    <xdr:to>
      <xdr:col>76</xdr:col>
      <xdr:colOff>114300</xdr:colOff>
      <xdr:row>40</xdr:row>
      <xdr:rowOff>112123</xdr:rowOff>
    </xdr:to>
    <xdr:cxnSp macro="">
      <xdr:nvCxnSpPr>
        <xdr:cNvPr id="533" name="直線コネクタ 532">
          <a:extLst>
            <a:ext uri="{FF2B5EF4-FFF2-40B4-BE49-F238E27FC236}">
              <a16:creationId xmlns:a16="http://schemas.microsoft.com/office/drawing/2014/main" id="{E19F22CB-F6A8-427C-8DC8-9ECD0050E199}"/>
            </a:ext>
          </a:extLst>
        </xdr:cNvPr>
        <xdr:cNvCxnSpPr/>
      </xdr:nvCxnSpPr>
      <xdr:spPr>
        <a:xfrm>
          <a:off x="12344400" y="6688183"/>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165826</xdr:rowOff>
    </xdr:from>
    <xdr:to>
      <xdr:col>67</xdr:col>
      <xdr:colOff>101600</xdr:colOff>
      <xdr:row>40</xdr:row>
      <xdr:rowOff>95976</xdr:rowOff>
    </xdr:to>
    <xdr:sp macro="" textlink="">
      <xdr:nvSpPr>
        <xdr:cNvPr id="534" name="楕円 533">
          <a:extLst>
            <a:ext uri="{FF2B5EF4-FFF2-40B4-BE49-F238E27FC236}">
              <a16:creationId xmlns:a16="http://schemas.microsoft.com/office/drawing/2014/main" id="{D2E576AC-509A-467C-A14A-F7A79760AC32}"/>
            </a:ext>
          </a:extLst>
        </xdr:cNvPr>
        <xdr:cNvSpPr/>
      </xdr:nvSpPr>
      <xdr:spPr>
        <a:xfrm>
          <a:off x="11487150" y="66110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45176</xdr:rowOff>
    </xdr:from>
    <xdr:to>
      <xdr:col>71</xdr:col>
      <xdr:colOff>177800</xdr:colOff>
      <xdr:row>40</xdr:row>
      <xdr:rowOff>77833</xdr:rowOff>
    </xdr:to>
    <xdr:cxnSp macro="">
      <xdr:nvCxnSpPr>
        <xdr:cNvPr id="535" name="直線コネクタ 534">
          <a:extLst>
            <a:ext uri="{FF2B5EF4-FFF2-40B4-BE49-F238E27FC236}">
              <a16:creationId xmlns:a16="http://schemas.microsoft.com/office/drawing/2014/main" id="{2C0C33B6-FD37-446A-A3DD-B61DA958A878}"/>
            </a:ext>
          </a:extLst>
        </xdr:cNvPr>
        <xdr:cNvCxnSpPr/>
      </xdr:nvCxnSpPr>
      <xdr:spPr>
        <a:xfrm>
          <a:off x="11537950" y="6655526"/>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6BAE59A9-2643-4DFA-A4D0-2B8254258B35}"/>
            </a:ext>
          </a:extLst>
        </xdr:cNvPr>
        <xdr:cNvSpPr txBox="1"/>
      </xdr:nvSpPr>
      <xdr:spPr>
        <a:xfrm>
          <a:off x="137420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AC3314D0-18E7-4158-A3E2-F46091A7B285}"/>
            </a:ext>
          </a:extLst>
        </xdr:cNvPr>
        <xdr:cNvSpPr txBox="1"/>
      </xdr:nvSpPr>
      <xdr:spPr>
        <a:xfrm>
          <a:off x="1296099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4DD617C7-BF04-415E-B5B0-ADD8424C3F97}"/>
            </a:ext>
          </a:extLst>
        </xdr:cNvPr>
        <xdr:cNvSpPr txBox="1"/>
      </xdr:nvSpPr>
      <xdr:spPr>
        <a:xfrm>
          <a:off x="12167244" y="6117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3A094747-154D-4032-9160-EAD004C5B6FB}"/>
            </a:ext>
          </a:extLst>
        </xdr:cNvPr>
        <xdr:cNvSpPr txBox="1"/>
      </xdr:nvSpPr>
      <xdr:spPr>
        <a:xfrm>
          <a:off x="11354444" y="61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15257</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740FF683-90CD-4D38-AF8C-D82BFE19A40F}"/>
            </a:ext>
          </a:extLst>
        </xdr:cNvPr>
        <xdr:cNvSpPr txBox="1"/>
      </xdr:nvSpPr>
      <xdr:spPr>
        <a:xfrm>
          <a:off x="13742044" y="679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154050</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03555664-2E5A-4698-8EE9-2B364767CC32}"/>
            </a:ext>
          </a:extLst>
        </xdr:cNvPr>
        <xdr:cNvSpPr txBox="1"/>
      </xdr:nvSpPr>
      <xdr:spPr>
        <a:xfrm>
          <a:off x="12960994" y="676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119760</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DB3D2942-598E-4B94-81BF-26D72D80F568}"/>
            </a:ext>
          </a:extLst>
        </xdr:cNvPr>
        <xdr:cNvSpPr txBox="1"/>
      </xdr:nvSpPr>
      <xdr:spPr>
        <a:xfrm>
          <a:off x="12167244" y="6730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87103</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0ADC6867-09A1-41B8-994F-72E7323F5F92}"/>
            </a:ext>
          </a:extLst>
        </xdr:cNvPr>
        <xdr:cNvSpPr txBox="1"/>
      </xdr:nvSpPr>
      <xdr:spPr>
        <a:xfrm>
          <a:off x="11354444" y="669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F8D5674A-1489-40EF-BDD5-D2EE955A2B6E}"/>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73229A6-4103-45C5-B8B4-6D2BC2D1EE21}"/>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CEFC8E8B-E478-4E4F-AEBD-271A7531DB05}"/>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6052D9F0-269A-469D-8062-7F0B96CEC260}"/>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C0F9C53B-828C-4DD2-9AEA-ED855F012279}"/>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107C9ADF-AFAB-4D01-9A2D-8402A050BF4A}"/>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68903916-0433-4433-B86B-F8638319A42D}"/>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E4D65006-AC21-4021-8A0C-F284C092B89C}"/>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9AED0C51-4284-4069-84A2-F0829D8AB3DC}"/>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2665DFA0-CA0E-4CAB-BDF9-3011BCCA0335}"/>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FF57E8E5-A217-4E90-93C2-A785BB508672}"/>
            </a:ext>
          </a:extLst>
        </xdr:cNvPr>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D976F3B8-2FED-4B1A-BFF6-4A89E8B8BA46}"/>
            </a:ext>
          </a:extLst>
        </xdr:cNvPr>
        <xdr:cNvSpPr txBox="1"/>
      </xdr:nvSpPr>
      <xdr:spPr>
        <a:xfrm>
          <a:off x="16248514" y="6658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39D5B87C-368F-45E7-B0F9-F6675F608AC7}"/>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BC3F64A5-6DC3-4341-A073-E4BA9020BA7D}"/>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5009DF42-9127-4F3F-A663-1FA48DF2825B}"/>
            </a:ext>
          </a:extLst>
        </xdr:cNvPr>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9572FF01-C2AB-422E-ABC0-525C771C8230}"/>
            </a:ext>
          </a:extLst>
        </xdr:cNvPr>
        <xdr:cNvSpPr txBox="1"/>
      </xdr:nvSpPr>
      <xdr:spPr>
        <a:xfrm>
          <a:off x="15939981" y="5560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65B7A35E-2C9E-4FA3-89B6-73F113308FD7}"/>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BEFB25DF-5360-4AAA-84BA-39EC4F1B7507}"/>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A4A13904-B37F-47B2-9444-75A750FAC1F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5E440203-911E-46B8-A9B5-F0D49CC31246}"/>
            </a:ext>
          </a:extLst>
        </xdr:cNvPr>
        <xdr:cNvCxnSpPr/>
      </xdr:nvCxnSpPr>
      <xdr:spPr>
        <a:xfrm flipV="1">
          <a:off x="19951064" y="5665981"/>
          <a:ext cx="0" cy="1112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188E2008-6AC4-4C54-865F-2268B1F18CC3}"/>
            </a:ext>
          </a:extLst>
        </xdr:cNvPr>
        <xdr:cNvSpPr txBox="1"/>
      </xdr:nvSpPr>
      <xdr:spPr>
        <a:xfrm>
          <a:off x="19989800" y="678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13766B47-F312-4749-9393-D8B7D106B96D}"/>
            </a:ext>
          </a:extLst>
        </xdr:cNvPr>
        <xdr:cNvCxnSpPr/>
      </xdr:nvCxnSpPr>
      <xdr:spPr>
        <a:xfrm>
          <a:off x="19881850" y="67788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CB2D7607-1BF3-4B98-A771-FCAC1F5FABAA}"/>
            </a:ext>
          </a:extLst>
        </xdr:cNvPr>
        <xdr:cNvSpPr txBox="1"/>
      </xdr:nvSpPr>
      <xdr:spPr>
        <a:xfrm>
          <a:off x="19989800" y="545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917D8F02-5110-461D-BF0E-207785847ECF}"/>
            </a:ext>
          </a:extLst>
        </xdr:cNvPr>
        <xdr:cNvCxnSpPr/>
      </xdr:nvCxnSpPr>
      <xdr:spPr>
        <a:xfrm>
          <a:off x="19881850" y="56659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6A1397D4-4346-41C5-B134-345EEE69BE94}"/>
            </a:ext>
          </a:extLst>
        </xdr:cNvPr>
        <xdr:cNvSpPr txBox="1"/>
      </xdr:nvSpPr>
      <xdr:spPr>
        <a:xfrm>
          <a:off x="19989800" y="6269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A556557C-6B50-489A-90D2-D6612C4849E3}"/>
            </a:ext>
          </a:extLst>
        </xdr:cNvPr>
        <xdr:cNvSpPr/>
      </xdr:nvSpPr>
      <xdr:spPr>
        <a:xfrm>
          <a:off x="19900900" y="6284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E0C81D33-A38A-44F5-A341-C3DD9AC0CA84}"/>
            </a:ext>
          </a:extLst>
        </xdr:cNvPr>
        <xdr:cNvSpPr/>
      </xdr:nvSpPr>
      <xdr:spPr>
        <a:xfrm>
          <a:off x="19157950" y="63224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3C925D12-8DE4-4722-A2C9-F2C9E846A339}"/>
            </a:ext>
          </a:extLst>
        </xdr:cNvPr>
        <xdr:cNvSpPr/>
      </xdr:nvSpPr>
      <xdr:spPr>
        <a:xfrm>
          <a:off x="18345150" y="633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1E7B78CE-A0F0-443D-9A91-E9F2F7872D0B}"/>
            </a:ext>
          </a:extLst>
        </xdr:cNvPr>
        <xdr:cNvSpPr/>
      </xdr:nvSpPr>
      <xdr:spPr>
        <a:xfrm>
          <a:off x="17551400" y="633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CEE067A0-95AE-4881-8FAB-CFC55C6A24D6}"/>
            </a:ext>
          </a:extLst>
        </xdr:cNvPr>
        <xdr:cNvSpPr/>
      </xdr:nvSpPr>
      <xdr:spPr>
        <a:xfrm>
          <a:off x="16757650" y="63556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4D6300F-EF7A-4D1D-8939-3C1B55E98161}"/>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6D6814F8-6466-46A3-A922-382BCF08A026}"/>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7539C1B6-2177-4F62-880C-E4392B51B034}"/>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CCE7CC-D3CD-46C2-BE43-3E970626C0E6}"/>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E045476F-5AB5-4970-9F54-AE21A3652373}"/>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63788</xdr:rowOff>
    </xdr:from>
    <xdr:to>
      <xdr:col>116</xdr:col>
      <xdr:colOff>114300</xdr:colOff>
      <xdr:row>37</xdr:row>
      <xdr:rowOff>165388</xdr:rowOff>
    </xdr:to>
    <xdr:sp macro="" textlink="">
      <xdr:nvSpPr>
        <xdr:cNvPr id="579" name="楕円 578">
          <a:extLst>
            <a:ext uri="{FF2B5EF4-FFF2-40B4-BE49-F238E27FC236}">
              <a16:creationId xmlns:a16="http://schemas.microsoft.com/office/drawing/2014/main" id="{F645E364-AA47-4E8B-8396-96FB45D4F089}"/>
            </a:ext>
          </a:extLst>
        </xdr:cNvPr>
        <xdr:cNvSpPr/>
      </xdr:nvSpPr>
      <xdr:spPr>
        <a:xfrm>
          <a:off x="19900900" y="617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86665</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E729AA27-CF05-4A90-8C85-A2E768879FE5}"/>
            </a:ext>
          </a:extLst>
        </xdr:cNvPr>
        <xdr:cNvSpPr txBox="1"/>
      </xdr:nvSpPr>
      <xdr:spPr>
        <a:xfrm>
          <a:off x="19989800" y="603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65108</xdr:rowOff>
    </xdr:from>
    <xdr:to>
      <xdr:col>112</xdr:col>
      <xdr:colOff>38100</xdr:colOff>
      <xdr:row>37</xdr:row>
      <xdr:rowOff>166708</xdr:rowOff>
    </xdr:to>
    <xdr:sp macro="" textlink="">
      <xdr:nvSpPr>
        <xdr:cNvPr id="581" name="楕円 580">
          <a:extLst>
            <a:ext uri="{FF2B5EF4-FFF2-40B4-BE49-F238E27FC236}">
              <a16:creationId xmlns:a16="http://schemas.microsoft.com/office/drawing/2014/main" id="{40A460BF-0AA5-40E7-9126-48C05C34C0FE}"/>
            </a:ext>
          </a:extLst>
        </xdr:cNvPr>
        <xdr:cNvSpPr/>
      </xdr:nvSpPr>
      <xdr:spPr>
        <a:xfrm>
          <a:off x="19157950" y="61801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114588</xdr:rowOff>
    </xdr:from>
    <xdr:to>
      <xdr:col>116</xdr:col>
      <xdr:colOff>63500</xdr:colOff>
      <xdr:row>37</xdr:row>
      <xdr:rowOff>115908</xdr:rowOff>
    </xdr:to>
    <xdr:cxnSp macro="">
      <xdr:nvCxnSpPr>
        <xdr:cNvPr id="582" name="直線コネクタ 581">
          <a:extLst>
            <a:ext uri="{FF2B5EF4-FFF2-40B4-BE49-F238E27FC236}">
              <a16:creationId xmlns:a16="http://schemas.microsoft.com/office/drawing/2014/main" id="{93118038-8BC6-45B4-A6CA-7894CB76BBDA}"/>
            </a:ext>
          </a:extLst>
        </xdr:cNvPr>
        <xdr:cNvCxnSpPr/>
      </xdr:nvCxnSpPr>
      <xdr:spPr>
        <a:xfrm flipV="1">
          <a:off x="19202400" y="6229638"/>
          <a:ext cx="749300" cy="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68502</xdr:rowOff>
    </xdr:from>
    <xdr:to>
      <xdr:col>107</xdr:col>
      <xdr:colOff>101600</xdr:colOff>
      <xdr:row>37</xdr:row>
      <xdr:rowOff>170103</xdr:rowOff>
    </xdr:to>
    <xdr:sp macro="" textlink="">
      <xdr:nvSpPr>
        <xdr:cNvPr id="583" name="楕円 582">
          <a:extLst>
            <a:ext uri="{FF2B5EF4-FFF2-40B4-BE49-F238E27FC236}">
              <a16:creationId xmlns:a16="http://schemas.microsoft.com/office/drawing/2014/main" id="{98DC3B08-A790-44B2-B7A7-AC07A08F129C}"/>
            </a:ext>
          </a:extLst>
        </xdr:cNvPr>
        <xdr:cNvSpPr/>
      </xdr:nvSpPr>
      <xdr:spPr>
        <a:xfrm>
          <a:off x="18345150" y="6183552"/>
          <a:ext cx="10160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115908</xdr:rowOff>
    </xdr:from>
    <xdr:to>
      <xdr:col>111</xdr:col>
      <xdr:colOff>177800</xdr:colOff>
      <xdr:row>37</xdr:row>
      <xdr:rowOff>119302</xdr:rowOff>
    </xdr:to>
    <xdr:cxnSp macro="">
      <xdr:nvCxnSpPr>
        <xdr:cNvPr id="584" name="直線コネクタ 583">
          <a:extLst>
            <a:ext uri="{FF2B5EF4-FFF2-40B4-BE49-F238E27FC236}">
              <a16:creationId xmlns:a16="http://schemas.microsoft.com/office/drawing/2014/main" id="{D354412F-64AC-43BA-A681-69CF714F80C1}"/>
            </a:ext>
          </a:extLst>
        </xdr:cNvPr>
        <xdr:cNvCxnSpPr/>
      </xdr:nvCxnSpPr>
      <xdr:spPr>
        <a:xfrm flipV="1">
          <a:off x="18395950" y="6230958"/>
          <a:ext cx="806450" cy="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71126</xdr:rowOff>
    </xdr:from>
    <xdr:to>
      <xdr:col>102</xdr:col>
      <xdr:colOff>165100</xdr:colOff>
      <xdr:row>38</xdr:row>
      <xdr:rowOff>1276</xdr:rowOff>
    </xdr:to>
    <xdr:sp macro="" textlink="">
      <xdr:nvSpPr>
        <xdr:cNvPr id="585" name="楕円 584">
          <a:extLst>
            <a:ext uri="{FF2B5EF4-FFF2-40B4-BE49-F238E27FC236}">
              <a16:creationId xmlns:a16="http://schemas.microsoft.com/office/drawing/2014/main" id="{FD97361D-ACE5-4ED6-BD37-25077438D0CC}"/>
            </a:ext>
          </a:extLst>
        </xdr:cNvPr>
        <xdr:cNvSpPr/>
      </xdr:nvSpPr>
      <xdr:spPr>
        <a:xfrm>
          <a:off x="17551400" y="61861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119302</xdr:rowOff>
    </xdr:from>
    <xdr:to>
      <xdr:col>107</xdr:col>
      <xdr:colOff>50800</xdr:colOff>
      <xdr:row>37</xdr:row>
      <xdr:rowOff>121926</xdr:rowOff>
    </xdr:to>
    <xdr:cxnSp macro="">
      <xdr:nvCxnSpPr>
        <xdr:cNvPr id="586" name="直線コネクタ 585">
          <a:extLst>
            <a:ext uri="{FF2B5EF4-FFF2-40B4-BE49-F238E27FC236}">
              <a16:creationId xmlns:a16="http://schemas.microsoft.com/office/drawing/2014/main" id="{56F8F91D-3773-4534-8541-C482257717F0}"/>
            </a:ext>
          </a:extLst>
        </xdr:cNvPr>
        <xdr:cNvCxnSpPr/>
      </xdr:nvCxnSpPr>
      <xdr:spPr>
        <a:xfrm flipV="1">
          <a:off x="17602200" y="6234352"/>
          <a:ext cx="793750" cy="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74240</xdr:rowOff>
    </xdr:from>
    <xdr:to>
      <xdr:col>98</xdr:col>
      <xdr:colOff>38100</xdr:colOff>
      <xdr:row>38</xdr:row>
      <xdr:rowOff>4390</xdr:rowOff>
    </xdr:to>
    <xdr:sp macro="" textlink="">
      <xdr:nvSpPr>
        <xdr:cNvPr id="587" name="楕円 586">
          <a:extLst>
            <a:ext uri="{FF2B5EF4-FFF2-40B4-BE49-F238E27FC236}">
              <a16:creationId xmlns:a16="http://schemas.microsoft.com/office/drawing/2014/main" id="{BD2D9348-086E-4E76-9BD9-D9EF45AE204F}"/>
            </a:ext>
          </a:extLst>
        </xdr:cNvPr>
        <xdr:cNvSpPr/>
      </xdr:nvSpPr>
      <xdr:spPr>
        <a:xfrm>
          <a:off x="16757650" y="6189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121926</xdr:rowOff>
    </xdr:from>
    <xdr:to>
      <xdr:col>102</xdr:col>
      <xdr:colOff>114300</xdr:colOff>
      <xdr:row>37</xdr:row>
      <xdr:rowOff>125040</xdr:rowOff>
    </xdr:to>
    <xdr:cxnSp macro="">
      <xdr:nvCxnSpPr>
        <xdr:cNvPr id="588" name="直線コネクタ 587">
          <a:extLst>
            <a:ext uri="{FF2B5EF4-FFF2-40B4-BE49-F238E27FC236}">
              <a16:creationId xmlns:a16="http://schemas.microsoft.com/office/drawing/2014/main" id="{5BB349B5-3994-4010-BD41-6D91B0C14F24}"/>
            </a:ext>
          </a:extLst>
        </xdr:cNvPr>
        <xdr:cNvCxnSpPr/>
      </xdr:nvCxnSpPr>
      <xdr:spPr>
        <a:xfrm flipV="1">
          <a:off x="16802100" y="6236976"/>
          <a:ext cx="800100" cy="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799EB52D-F813-41A8-9B26-3C35A850B275}"/>
            </a:ext>
          </a:extLst>
        </xdr:cNvPr>
        <xdr:cNvSpPr txBox="1"/>
      </xdr:nvSpPr>
      <xdr:spPr>
        <a:xfrm>
          <a:off x="18947911" y="641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C22DA921-C833-49EB-B35E-759B3DB67C9B}"/>
            </a:ext>
          </a:extLst>
        </xdr:cNvPr>
        <xdr:cNvSpPr txBox="1"/>
      </xdr:nvSpPr>
      <xdr:spPr>
        <a:xfrm>
          <a:off x="18166861" y="642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4D2D1602-2FAC-4691-9CB5-6E89318549D8}"/>
            </a:ext>
          </a:extLst>
        </xdr:cNvPr>
        <xdr:cNvSpPr txBox="1"/>
      </xdr:nvSpPr>
      <xdr:spPr>
        <a:xfrm>
          <a:off x="17354061" y="643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27C03DFF-9BAD-488D-A682-9EB6237182DB}"/>
            </a:ext>
          </a:extLst>
        </xdr:cNvPr>
        <xdr:cNvSpPr txBox="1"/>
      </xdr:nvSpPr>
      <xdr:spPr>
        <a:xfrm>
          <a:off x="16560311" y="644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11785</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E0378531-FE89-4306-9ACE-C40904BAECFA}"/>
            </a:ext>
          </a:extLst>
        </xdr:cNvPr>
        <xdr:cNvSpPr txBox="1"/>
      </xdr:nvSpPr>
      <xdr:spPr>
        <a:xfrm>
          <a:off x="18915595" y="5961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15179</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EA5B5E2B-A1A8-4B93-9F46-811BD0569E76}"/>
            </a:ext>
          </a:extLst>
        </xdr:cNvPr>
        <xdr:cNvSpPr txBox="1"/>
      </xdr:nvSpPr>
      <xdr:spPr>
        <a:xfrm>
          <a:off x="18134545" y="5965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17803</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34FA35E7-6BEB-471D-BE1F-B14B8594BAE8}"/>
            </a:ext>
          </a:extLst>
        </xdr:cNvPr>
        <xdr:cNvSpPr txBox="1"/>
      </xdr:nvSpPr>
      <xdr:spPr>
        <a:xfrm>
          <a:off x="17321745" y="5967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20917</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D6A34B0B-D36D-462D-B48C-DA2397602492}"/>
            </a:ext>
          </a:extLst>
        </xdr:cNvPr>
        <xdr:cNvSpPr txBox="1"/>
      </xdr:nvSpPr>
      <xdr:spPr>
        <a:xfrm>
          <a:off x="16527995" y="5970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161DCF2E-BDB1-477B-A9EA-95DD9C01241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C5E55813-257B-47DB-AEBE-2533173AAAB4}"/>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5E19EA5E-20B9-432E-B818-AE8FC77EBE0C}"/>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B3AD1387-6344-461C-945C-DA81AEBF56D0}"/>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EC3077B7-DBDC-4C96-8306-8D5225C8F66D}"/>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AEB6CCB5-3E5E-4979-A79F-F99B0F78BBC8}"/>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1E75BA25-FBAD-4FE8-91B8-A88422D6239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A4B1945E-328B-49CF-BC2C-E9EC8E4149CF}"/>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2B69AB16-DFCC-4D91-8869-20768920FA28}"/>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AE18A0CB-4041-47AC-993F-9A986254CAE0}"/>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2F172855-C244-4AC3-903C-FF1FCDF9B082}"/>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B6B68EEA-6DE1-4C09-A40F-F6817BDCF6EE}"/>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7356B905-8C96-4FAF-9BEE-5F2996F94516}"/>
            </a:ext>
          </a:extLst>
        </xdr:cNvPr>
        <xdr:cNvSpPr txBox="1"/>
      </xdr:nvSpPr>
      <xdr:spPr>
        <a:xfrm>
          <a:off x="108427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4023A218-5259-4261-AE13-838FCF3A6962}"/>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FB118AD7-363C-4216-9343-42B1333014C5}"/>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291CBBE5-31D5-4C33-885A-B8F6EB2A7CBB}"/>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029BAAD0-3812-4B9B-9CD9-80E545235A22}"/>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3E860726-8753-4043-952F-795005F2F01D}"/>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4A4F9C48-31DE-4305-AC13-5931C660988D}"/>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4D51734B-358A-4563-BBB8-034116F9DF55}"/>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FF13B5FB-F8F8-4BEE-9EBA-37F0ED56B539}"/>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57BD18BB-A2A7-437C-B9DF-209C00EACFDD}"/>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6716D4DD-2587-4114-A8B9-4D1527E977E2}"/>
            </a:ext>
          </a:extLst>
        </xdr:cNvPr>
        <xdr:cNvCxnSpPr/>
      </xdr:nvCxnSpPr>
      <xdr:spPr>
        <a:xfrm flipV="1">
          <a:off x="14699614" y="9228582"/>
          <a:ext cx="0" cy="1190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CF6E9E30-F1DE-4F16-B331-20905D937719}"/>
            </a:ext>
          </a:extLst>
        </xdr:cNvPr>
        <xdr:cNvSpPr txBox="1"/>
      </xdr:nvSpPr>
      <xdr:spPr>
        <a:xfrm>
          <a:off x="14738350" y="1042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BE85DB03-E2DA-44D2-8029-237A5C0D1A4E}"/>
            </a:ext>
          </a:extLst>
        </xdr:cNvPr>
        <xdr:cNvCxnSpPr/>
      </xdr:nvCxnSpPr>
      <xdr:spPr>
        <a:xfrm>
          <a:off x="14611350" y="10419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11030274-5BA8-47AE-B007-2BCADC41EF26}"/>
            </a:ext>
          </a:extLst>
        </xdr:cNvPr>
        <xdr:cNvSpPr txBox="1"/>
      </xdr:nvSpPr>
      <xdr:spPr>
        <a:xfrm>
          <a:off x="14738350" y="901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472D40C4-70C6-4FB8-B3BA-D43233C0AAD0}"/>
            </a:ext>
          </a:extLst>
        </xdr:cNvPr>
        <xdr:cNvCxnSpPr/>
      </xdr:nvCxnSpPr>
      <xdr:spPr>
        <a:xfrm>
          <a:off x="14611350" y="9228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9B2456AB-2D3E-46F9-AA65-B2B0A1373BEB}"/>
            </a:ext>
          </a:extLst>
        </xdr:cNvPr>
        <xdr:cNvSpPr txBox="1"/>
      </xdr:nvSpPr>
      <xdr:spPr>
        <a:xfrm>
          <a:off x="14738350" y="96822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7793D85F-15F4-4DBA-9A36-0E039A13A96F}"/>
            </a:ext>
          </a:extLst>
        </xdr:cNvPr>
        <xdr:cNvSpPr/>
      </xdr:nvSpPr>
      <xdr:spPr>
        <a:xfrm>
          <a:off x="14649450" y="98244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5E4A0724-D084-482C-A75A-67B887B7B942}"/>
            </a:ext>
          </a:extLst>
        </xdr:cNvPr>
        <xdr:cNvSpPr/>
      </xdr:nvSpPr>
      <xdr:spPr>
        <a:xfrm>
          <a:off x="13887450" y="9783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A838BB0F-08DA-4DB6-A49A-0094A41A03DA}"/>
            </a:ext>
          </a:extLst>
        </xdr:cNvPr>
        <xdr:cNvSpPr/>
      </xdr:nvSpPr>
      <xdr:spPr>
        <a:xfrm>
          <a:off x="13093700" y="97439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09C20B8B-4D25-46E9-A3D3-B0B6D9B4ACCC}"/>
            </a:ext>
          </a:extLst>
        </xdr:cNvPr>
        <xdr:cNvSpPr/>
      </xdr:nvSpPr>
      <xdr:spPr>
        <a:xfrm>
          <a:off x="12299950" y="97393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0B1F6046-C309-465E-B55A-3A867AE6CD91}"/>
            </a:ext>
          </a:extLst>
        </xdr:cNvPr>
        <xdr:cNvSpPr/>
      </xdr:nvSpPr>
      <xdr:spPr>
        <a:xfrm>
          <a:off x="11487150" y="96662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FC5F9D79-9C77-43EC-AB01-5C90C929EBFD}"/>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C4CA817C-077E-4CED-AB9D-54CAD0C50075}"/>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EE8100AD-3303-4F1E-BF0E-829C064601F9}"/>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FB282519-FB44-40A7-B26C-9240047A6B22}"/>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C1BA365C-2A13-44B7-B583-3A67C5B19FC7}"/>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31496</xdr:rowOff>
    </xdr:from>
    <xdr:to>
      <xdr:col>85</xdr:col>
      <xdr:colOff>177800</xdr:colOff>
      <xdr:row>61</xdr:row>
      <xdr:rowOff>133096</xdr:rowOff>
    </xdr:to>
    <xdr:sp macro="" textlink="">
      <xdr:nvSpPr>
        <xdr:cNvPr id="635" name="楕円 634">
          <a:extLst>
            <a:ext uri="{FF2B5EF4-FFF2-40B4-BE49-F238E27FC236}">
              <a16:creationId xmlns:a16="http://schemas.microsoft.com/office/drawing/2014/main" id="{5EEF002D-DE20-4045-8ACA-095E10E63D79}"/>
            </a:ext>
          </a:extLst>
        </xdr:cNvPr>
        <xdr:cNvSpPr/>
      </xdr:nvSpPr>
      <xdr:spPr>
        <a:xfrm>
          <a:off x="14649450" y="1010894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9923</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77969E45-5A4C-4F97-8A7D-DA1D467D56F7}"/>
            </a:ext>
          </a:extLst>
        </xdr:cNvPr>
        <xdr:cNvSpPr txBox="1"/>
      </xdr:nvSpPr>
      <xdr:spPr>
        <a:xfrm>
          <a:off x="14738350" y="1008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161798</xdr:rowOff>
    </xdr:from>
    <xdr:to>
      <xdr:col>81</xdr:col>
      <xdr:colOff>101600</xdr:colOff>
      <xdr:row>61</xdr:row>
      <xdr:rowOff>91948</xdr:rowOff>
    </xdr:to>
    <xdr:sp macro="" textlink="">
      <xdr:nvSpPr>
        <xdr:cNvPr id="637" name="楕円 636">
          <a:extLst>
            <a:ext uri="{FF2B5EF4-FFF2-40B4-BE49-F238E27FC236}">
              <a16:creationId xmlns:a16="http://schemas.microsoft.com/office/drawing/2014/main" id="{5E6C676C-C6CC-496F-A901-8A291C52E0AD}"/>
            </a:ext>
          </a:extLst>
        </xdr:cNvPr>
        <xdr:cNvSpPr/>
      </xdr:nvSpPr>
      <xdr:spPr>
        <a:xfrm>
          <a:off x="13887450" y="100741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41148</xdr:rowOff>
    </xdr:from>
    <xdr:to>
      <xdr:col>85</xdr:col>
      <xdr:colOff>127000</xdr:colOff>
      <xdr:row>61</xdr:row>
      <xdr:rowOff>82296</xdr:rowOff>
    </xdr:to>
    <xdr:cxnSp macro="">
      <xdr:nvCxnSpPr>
        <xdr:cNvPr id="638" name="直線コネクタ 637">
          <a:extLst>
            <a:ext uri="{FF2B5EF4-FFF2-40B4-BE49-F238E27FC236}">
              <a16:creationId xmlns:a16="http://schemas.microsoft.com/office/drawing/2014/main" id="{FE694C5F-BA1A-4859-86FF-F155DDAA17DE}"/>
            </a:ext>
          </a:extLst>
        </xdr:cNvPr>
        <xdr:cNvCxnSpPr/>
      </xdr:nvCxnSpPr>
      <xdr:spPr>
        <a:xfrm>
          <a:off x="13938250" y="10118598"/>
          <a:ext cx="762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104648</xdr:rowOff>
    </xdr:from>
    <xdr:to>
      <xdr:col>76</xdr:col>
      <xdr:colOff>165100</xdr:colOff>
      <xdr:row>61</xdr:row>
      <xdr:rowOff>34798</xdr:rowOff>
    </xdr:to>
    <xdr:sp macro="" textlink="">
      <xdr:nvSpPr>
        <xdr:cNvPr id="639" name="楕円 638">
          <a:extLst>
            <a:ext uri="{FF2B5EF4-FFF2-40B4-BE49-F238E27FC236}">
              <a16:creationId xmlns:a16="http://schemas.microsoft.com/office/drawing/2014/main" id="{3C441052-93D4-414B-89A5-9DDEC9E576D2}"/>
            </a:ext>
          </a:extLst>
        </xdr:cNvPr>
        <xdr:cNvSpPr/>
      </xdr:nvSpPr>
      <xdr:spPr>
        <a:xfrm>
          <a:off x="13093700" y="100169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155448</xdr:rowOff>
    </xdr:from>
    <xdr:to>
      <xdr:col>81</xdr:col>
      <xdr:colOff>50800</xdr:colOff>
      <xdr:row>61</xdr:row>
      <xdr:rowOff>41148</xdr:rowOff>
    </xdr:to>
    <xdr:cxnSp macro="">
      <xdr:nvCxnSpPr>
        <xdr:cNvPr id="640" name="直線コネクタ 639">
          <a:extLst>
            <a:ext uri="{FF2B5EF4-FFF2-40B4-BE49-F238E27FC236}">
              <a16:creationId xmlns:a16="http://schemas.microsoft.com/office/drawing/2014/main" id="{8208FAF2-55B5-41F3-AFAD-DBE16A107ADE}"/>
            </a:ext>
          </a:extLst>
        </xdr:cNvPr>
        <xdr:cNvCxnSpPr/>
      </xdr:nvCxnSpPr>
      <xdr:spPr>
        <a:xfrm>
          <a:off x="13144500" y="10067798"/>
          <a:ext cx="79375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81788</xdr:rowOff>
    </xdr:from>
    <xdr:to>
      <xdr:col>72</xdr:col>
      <xdr:colOff>38100</xdr:colOff>
      <xdr:row>61</xdr:row>
      <xdr:rowOff>11938</xdr:rowOff>
    </xdr:to>
    <xdr:sp macro="" textlink="">
      <xdr:nvSpPr>
        <xdr:cNvPr id="641" name="楕円 640">
          <a:extLst>
            <a:ext uri="{FF2B5EF4-FFF2-40B4-BE49-F238E27FC236}">
              <a16:creationId xmlns:a16="http://schemas.microsoft.com/office/drawing/2014/main" id="{A3877106-789F-4952-A3A4-AF32520CF4AA}"/>
            </a:ext>
          </a:extLst>
        </xdr:cNvPr>
        <xdr:cNvSpPr/>
      </xdr:nvSpPr>
      <xdr:spPr>
        <a:xfrm>
          <a:off x="12299950" y="99941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132588</xdr:rowOff>
    </xdr:from>
    <xdr:to>
      <xdr:col>76</xdr:col>
      <xdr:colOff>114300</xdr:colOff>
      <xdr:row>60</xdr:row>
      <xdr:rowOff>155448</xdr:rowOff>
    </xdr:to>
    <xdr:cxnSp macro="">
      <xdr:nvCxnSpPr>
        <xdr:cNvPr id="642" name="直線コネクタ 641">
          <a:extLst>
            <a:ext uri="{FF2B5EF4-FFF2-40B4-BE49-F238E27FC236}">
              <a16:creationId xmlns:a16="http://schemas.microsoft.com/office/drawing/2014/main" id="{4681EE58-DA0A-4EE5-9D90-A87976E8C4FB}"/>
            </a:ext>
          </a:extLst>
        </xdr:cNvPr>
        <xdr:cNvCxnSpPr/>
      </xdr:nvCxnSpPr>
      <xdr:spPr>
        <a:xfrm>
          <a:off x="12344400" y="10044938"/>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24638</xdr:rowOff>
    </xdr:from>
    <xdr:to>
      <xdr:col>67</xdr:col>
      <xdr:colOff>101600</xdr:colOff>
      <xdr:row>60</xdr:row>
      <xdr:rowOff>126238</xdr:rowOff>
    </xdr:to>
    <xdr:sp macro="" textlink="">
      <xdr:nvSpPr>
        <xdr:cNvPr id="643" name="楕円 642">
          <a:extLst>
            <a:ext uri="{FF2B5EF4-FFF2-40B4-BE49-F238E27FC236}">
              <a16:creationId xmlns:a16="http://schemas.microsoft.com/office/drawing/2014/main" id="{B45A1E51-3DD7-405F-94F1-699A8B347E2E}"/>
            </a:ext>
          </a:extLst>
        </xdr:cNvPr>
        <xdr:cNvSpPr/>
      </xdr:nvSpPr>
      <xdr:spPr>
        <a:xfrm>
          <a:off x="11487150" y="993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75438</xdr:rowOff>
    </xdr:from>
    <xdr:to>
      <xdr:col>71</xdr:col>
      <xdr:colOff>177800</xdr:colOff>
      <xdr:row>60</xdr:row>
      <xdr:rowOff>132588</xdr:rowOff>
    </xdr:to>
    <xdr:cxnSp macro="">
      <xdr:nvCxnSpPr>
        <xdr:cNvPr id="644" name="直線コネクタ 643">
          <a:extLst>
            <a:ext uri="{FF2B5EF4-FFF2-40B4-BE49-F238E27FC236}">
              <a16:creationId xmlns:a16="http://schemas.microsoft.com/office/drawing/2014/main" id="{237E0028-D478-45B8-818F-E4C5DBD748B5}"/>
            </a:ext>
          </a:extLst>
        </xdr:cNvPr>
        <xdr:cNvCxnSpPr/>
      </xdr:nvCxnSpPr>
      <xdr:spPr>
        <a:xfrm>
          <a:off x="11537950" y="9987788"/>
          <a:ext cx="8064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11C93EE3-5179-452F-A59C-CB90B3792DBE}"/>
            </a:ext>
          </a:extLst>
        </xdr:cNvPr>
        <xdr:cNvSpPr txBox="1"/>
      </xdr:nvSpPr>
      <xdr:spPr>
        <a:xfrm>
          <a:off x="13742044" y="957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61D35B2B-9F76-46FB-8675-1A055D174DA3}"/>
            </a:ext>
          </a:extLst>
        </xdr:cNvPr>
        <xdr:cNvSpPr txBox="1"/>
      </xdr:nvSpPr>
      <xdr:spPr>
        <a:xfrm>
          <a:off x="12960994" y="952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087092E2-C07B-4232-8DCB-AF7BEA0E4B20}"/>
            </a:ext>
          </a:extLst>
        </xdr:cNvPr>
        <xdr:cNvSpPr txBox="1"/>
      </xdr:nvSpPr>
      <xdr:spPr>
        <a:xfrm>
          <a:off x="12167244" y="9520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ECD04245-D7F1-423E-8E01-B89C44895DF4}"/>
            </a:ext>
          </a:extLst>
        </xdr:cNvPr>
        <xdr:cNvSpPr txBox="1"/>
      </xdr:nvSpPr>
      <xdr:spPr>
        <a:xfrm>
          <a:off x="11354444" y="9447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83075</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B8739A35-A795-442F-8518-0DAADDE18E90}"/>
            </a:ext>
          </a:extLst>
        </xdr:cNvPr>
        <xdr:cNvSpPr txBox="1"/>
      </xdr:nvSpPr>
      <xdr:spPr>
        <a:xfrm>
          <a:off x="13742044" y="1016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25925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5E153EA8-F921-4A97-A9B8-5FF43E7E2730}"/>
            </a:ext>
          </a:extLst>
        </xdr:cNvPr>
        <xdr:cNvSpPr txBox="1"/>
      </xdr:nvSpPr>
      <xdr:spPr>
        <a:xfrm>
          <a:off x="12960994" y="10103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3065</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4A9B3A71-769E-49F5-86F4-6C70A03333B7}"/>
            </a:ext>
          </a:extLst>
        </xdr:cNvPr>
        <xdr:cNvSpPr txBox="1"/>
      </xdr:nvSpPr>
      <xdr:spPr>
        <a:xfrm>
          <a:off x="12167244" y="1008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117365</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44A3E460-7CAC-4181-B02B-C41C82F7A6D7}"/>
            </a:ext>
          </a:extLst>
        </xdr:cNvPr>
        <xdr:cNvSpPr txBox="1"/>
      </xdr:nvSpPr>
      <xdr:spPr>
        <a:xfrm>
          <a:off x="11354444" y="10029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5A74EC3D-8170-4923-BD35-6E8480DBB684}"/>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C332F1FE-CDE4-43AE-94D1-1FC7DD55C3AE}"/>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E9E2BC21-3A5C-42B1-B79D-FF650B6FBB97}"/>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878F0021-CB1C-42E7-B20C-EFA728F3C8EA}"/>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B2A60389-791F-4B9B-8067-ECAB99DE0FDD}"/>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F66A0AFD-7528-48C0-861A-D88668C678F8}"/>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EE03902E-EC45-4F8D-8365-80E89D47F498}"/>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8D45A98F-4E7A-4AFF-99E0-2700E83AFE64}"/>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DA066686-699B-4C93-A500-C7A64FAD5F8F}"/>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63402EF1-BD61-4BBD-B704-7FA3C5927D4D}"/>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5898BAB6-CF52-40CF-87CF-18B111A4FC7E}"/>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04DFF196-EF3C-4F4E-B6BF-3994A0900617}"/>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13553653-7857-4910-91F8-1BE2B860331C}"/>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D398061F-B421-4EDA-A411-D766B16BCCDF}"/>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9CD70B98-2896-4737-88E5-E6D411C4BEBF}"/>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B5FAD705-9CC3-4748-99A5-83800BE6CF63}"/>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9ED4A0F1-F6C0-4521-B7CE-81C979F1A598}"/>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6C634380-41D6-4517-9CBD-CAA5839AA8C9}"/>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3C7581AC-8C08-4CE0-B203-27F353E8846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8F2F3F02-C56F-4480-AC2E-BF325781A719}"/>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69BC09C8-AB5A-4105-9262-9547B99B4889}"/>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7942A921-2DCB-45E3-AFCE-5549B1A06C1E}"/>
            </a:ext>
          </a:extLst>
        </xdr:cNvPr>
        <xdr:cNvCxnSpPr/>
      </xdr:nvCxnSpPr>
      <xdr:spPr>
        <a:xfrm flipV="1">
          <a:off x="19951064" y="9185148"/>
          <a:ext cx="0" cy="1384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2B677812-CBE7-4A0E-A88B-B8C39352B559}"/>
            </a:ext>
          </a:extLst>
        </xdr:cNvPr>
        <xdr:cNvSpPr txBox="1"/>
      </xdr:nvSpPr>
      <xdr:spPr>
        <a:xfrm>
          <a:off x="19989800"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9197282D-562F-4F7F-8F53-815172E64F54}"/>
            </a:ext>
          </a:extLst>
        </xdr:cNvPr>
        <xdr:cNvCxnSpPr/>
      </xdr:nvCxnSpPr>
      <xdr:spPr>
        <a:xfrm>
          <a:off x="19881850" y="105699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59BF7789-CBFA-4493-A726-96EB8887D2E0}"/>
            </a:ext>
          </a:extLst>
        </xdr:cNvPr>
        <xdr:cNvSpPr txBox="1"/>
      </xdr:nvSpPr>
      <xdr:spPr>
        <a:xfrm>
          <a:off x="19989800" y="896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F79DF650-8BD4-4838-9615-54A6E8E5D564}"/>
            </a:ext>
          </a:extLst>
        </xdr:cNvPr>
        <xdr:cNvCxnSpPr/>
      </xdr:nvCxnSpPr>
      <xdr:spPr>
        <a:xfrm>
          <a:off x="19881850" y="91851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ECCC1EEA-4695-4D91-8557-FD8B929D0C29}"/>
            </a:ext>
          </a:extLst>
        </xdr:cNvPr>
        <xdr:cNvSpPr txBox="1"/>
      </xdr:nvSpPr>
      <xdr:spPr>
        <a:xfrm>
          <a:off x="19989800" y="102580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A7EDA49A-D0CA-4B01-BFA5-A243EC6C6020}"/>
            </a:ext>
          </a:extLst>
        </xdr:cNvPr>
        <xdr:cNvSpPr/>
      </xdr:nvSpPr>
      <xdr:spPr>
        <a:xfrm>
          <a:off x="19900900" y="104066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73A15D39-F3F5-47A2-901B-86926EFB1DDE}"/>
            </a:ext>
          </a:extLst>
        </xdr:cNvPr>
        <xdr:cNvSpPr/>
      </xdr:nvSpPr>
      <xdr:spPr>
        <a:xfrm>
          <a:off x="19157950" y="104048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4F26B663-2803-4E16-88A6-00DF0FB948DF}"/>
            </a:ext>
          </a:extLst>
        </xdr:cNvPr>
        <xdr:cNvSpPr/>
      </xdr:nvSpPr>
      <xdr:spPr>
        <a:xfrm>
          <a:off x="18345150" y="1040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1D362A16-8230-4659-BD7E-6731F7E54EBD}"/>
            </a:ext>
          </a:extLst>
        </xdr:cNvPr>
        <xdr:cNvSpPr/>
      </xdr:nvSpPr>
      <xdr:spPr>
        <a:xfrm>
          <a:off x="17551400" y="104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77D7628A-BC1A-4EF4-B54B-7A5B49598DA1}"/>
            </a:ext>
          </a:extLst>
        </xdr:cNvPr>
        <xdr:cNvSpPr/>
      </xdr:nvSpPr>
      <xdr:spPr>
        <a:xfrm>
          <a:off x="16757650" y="104094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C168ABDE-2203-4FF8-BF2F-F27045A540B8}"/>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1673BED-3D18-4254-A45E-AB75619908B1}"/>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7CEE43CD-F272-4551-A296-A40493ABCCE1}"/>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4BCA47E6-D374-419D-9055-650C3C6947E3}"/>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49769E41-F6AD-4EB1-9C1F-D519D4041427}"/>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0" name="楕円 689">
          <a:extLst>
            <a:ext uri="{FF2B5EF4-FFF2-40B4-BE49-F238E27FC236}">
              <a16:creationId xmlns:a16="http://schemas.microsoft.com/office/drawing/2014/main" id="{F869293B-E7C9-414B-BA12-D6345AE6AF43}"/>
            </a:ext>
          </a:extLst>
        </xdr:cNvPr>
        <xdr:cNvSpPr/>
      </xdr:nvSpPr>
      <xdr:spPr>
        <a:xfrm>
          <a:off x="199009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7C2FBBD7-8C73-45E7-BAA0-1D6AD0C32C57}"/>
            </a:ext>
          </a:extLst>
        </xdr:cNvPr>
        <xdr:cNvSpPr txBox="1"/>
      </xdr:nvSpPr>
      <xdr:spPr>
        <a:xfrm>
          <a:off x="19989800" y="1038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33782</xdr:rowOff>
    </xdr:from>
    <xdr:to>
      <xdr:col>112</xdr:col>
      <xdr:colOff>38100</xdr:colOff>
      <xdr:row>63</xdr:row>
      <xdr:rowOff>135382</xdr:rowOff>
    </xdr:to>
    <xdr:sp macro="" textlink="">
      <xdr:nvSpPr>
        <xdr:cNvPr id="692" name="楕円 691">
          <a:extLst>
            <a:ext uri="{FF2B5EF4-FFF2-40B4-BE49-F238E27FC236}">
              <a16:creationId xmlns:a16="http://schemas.microsoft.com/office/drawing/2014/main" id="{49AE93B7-C492-4B2D-8252-3EB467F3A1D6}"/>
            </a:ext>
          </a:extLst>
        </xdr:cNvPr>
        <xdr:cNvSpPr/>
      </xdr:nvSpPr>
      <xdr:spPr>
        <a:xfrm>
          <a:off x="19157950" y="104414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84582</xdr:rowOff>
    </xdr:to>
    <xdr:cxnSp macro="">
      <xdr:nvCxnSpPr>
        <xdr:cNvPr id="693" name="直線コネクタ 692">
          <a:extLst>
            <a:ext uri="{FF2B5EF4-FFF2-40B4-BE49-F238E27FC236}">
              <a16:creationId xmlns:a16="http://schemas.microsoft.com/office/drawing/2014/main" id="{87D12A63-3469-4689-A46A-B263BAB10754}"/>
            </a:ext>
          </a:extLst>
        </xdr:cNvPr>
        <xdr:cNvCxnSpPr/>
      </xdr:nvCxnSpPr>
      <xdr:spPr>
        <a:xfrm flipV="1">
          <a:off x="19202400" y="10487660"/>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94" name="楕円 693">
          <a:extLst>
            <a:ext uri="{FF2B5EF4-FFF2-40B4-BE49-F238E27FC236}">
              <a16:creationId xmlns:a16="http://schemas.microsoft.com/office/drawing/2014/main" id="{959BF1B2-D5EB-4D49-9D6B-F6D629EF6CB4}"/>
            </a:ext>
          </a:extLst>
        </xdr:cNvPr>
        <xdr:cNvSpPr/>
      </xdr:nvSpPr>
      <xdr:spPr>
        <a:xfrm>
          <a:off x="1834515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84582</xdr:rowOff>
    </xdr:to>
    <xdr:cxnSp macro="">
      <xdr:nvCxnSpPr>
        <xdr:cNvPr id="695" name="直線コネクタ 694">
          <a:extLst>
            <a:ext uri="{FF2B5EF4-FFF2-40B4-BE49-F238E27FC236}">
              <a16:creationId xmlns:a16="http://schemas.microsoft.com/office/drawing/2014/main" id="{42DA025C-CD62-49A2-9114-BEDF6601A159}"/>
            </a:ext>
          </a:extLst>
        </xdr:cNvPr>
        <xdr:cNvCxnSpPr/>
      </xdr:nvCxnSpPr>
      <xdr:spPr>
        <a:xfrm>
          <a:off x="18395950" y="10487660"/>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15494</xdr:rowOff>
    </xdr:from>
    <xdr:to>
      <xdr:col>102</xdr:col>
      <xdr:colOff>165100</xdr:colOff>
      <xdr:row>63</xdr:row>
      <xdr:rowOff>117094</xdr:rowOff>
    </xdr:to>
    <xdr:sp macro="" textlink="">
      <xdr:nvSpPr>
        <xdr:cNvPr id="696" name="楕円 695">
          <a:extLst>
            <a:ext uri="{FF2B5EF4-FFF2-40B4-BE49-F238E27FC236}">
              <a16:creationId xmlns:a16="http://schemas.microsoft.com/office/drawing/2014/main" id="{A2A04EF8-FD8C-47FA-9CDE-20469A27F1FF}"/>
            </a:ext>
          </a:extLst>
        </xdr:cNvPr>
        <xdr:cNvSpPr/>
      </xdr:nvSpPr>
      <xdr:spPr>
        <a:xfrm>
          <a:off x="17551400" y="1042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66294</xdr:rowOff>
    </xdr:from>
    <xdr:to>
      <xdr:col>107</xdr:col>
      <xdr:colOff>50800</xdr:colOff>
      <xdr:row>63</xdr:row>
      <xdr:rowOff>80010</xdr:rowOff>
    </xdr:to>
    <xdr:cxnSp macro="">
      <xdr:nvCxnSpPr>
        <xdr:cNvPr id="697" name="直線コネクタ 696">
          <a:extLst>
            <a:ext uri="{FF2B5EF4-FFF2-40B4-BE49-F238E27FC236}">
              <a16:creationId xmlns:a16="http://schemas.microsoft.com/office/drawing/2014/main" id="{A4499B64-608E-4C55-B698-CDAF4C5B10F1}"/>
            </a:ext>
          </a:extLst>
        </xdr:cNvPr>
        <xdr:cNvCxnSpPr/>
      </xdr:nvCxnSpPr>
      <xdr:spPr>
        <a:xfrm>
          <a:off x="17602200" y="10473944"/>
          <a:ext cx="7937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20066</xdr:rowOff>
    </xdr:from>
    <xdr:to>
      <xdr:col>98</xdr:col>
      <xdr:colOff>38100</xdr:colOff>
      <xdr:row>63</xdr:row>
      <xdr:rowOff>121666</xdr:rowOff>
    </xdr:to>
    <xdr:sp macro="" textlink="">
      <xdr:nvSpPr>
        <xdr:cNvPr id="698" name="楕円 697">
          <a:extLst>
            <a:ext uri="{FF2B5EF4-FFF2-40B4-BE49-F238E27FC236}">
              <a16:creationId xmlns:a16="http://schemas.microsoft.com/office/drawing/2014/main" id="{7A67DB62-771E-43D5-9F9F-3E5D2DD95B43}"/>
            </a:ext>
          </a:extLst>
        </xdr:cNvPr>
        <xdr:cNvSpPr/>
      </xdr:nvSpPr>
      <xdr:spPr>
        <a:xfrm>
          <a:off x="16757650" y="1042771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66294</xdr:rowOff>
    </xdr:from>
    <xdr:to>
      <xdr:col>102</xdr:col>
      <xdr:colOff>114300</xdr:colOff>
      <xdr:row>63</xdr:row>
      <xdr:rowOff>70866</xdr:rowOff>
    </xdr:to>
    <xdr:cxnSp macro="">
      <xdr:nvCxnSpPr>
        <xdr:cNvPr id="699" name="直線コネクタ 698">
          <a:extLst>
            <a:ext uri="{FF2B5EF4-FFF2-40B4-BE49-F238E27FC236}">
              <a16:creationId xmlns:a16="http://schemas.microsoft.com/office/drawing/2014/main" id="{EDCDA41C-09CD-4E0B-A8DA-655FC06E4898}"/>
            </a:ext>
          </a:extLst>
        </xdr:cNvPr>
        <xdr:cNvCxnSpPr/>
      </xdr:nvCxnSpPr>
      <xdr:spPr>
        <a:xfrm flipV="1">
          <a:off x="16802100" y="10473944"/>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BFB1319A-5005-4AF7-9199-32765FFB60E3}"/>
            </a:ext>
          </a:extLst>
        </xdr:cNvPr>
        <xdr:cNvSpPr txBox="1"/>
      </xdr:nvSpPr>
      <xdr:spPr>
        <a:xfrm>
          <a:off x="18980227" y="1019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D30F2660-A3B8-42E4-BCB3-385A3378DF4E}"/>
            </a:ext>
          </a:extLst>
        </xdr:cNvPr>
        <xdr:cNvSpPr txBox="1"/>
      </xdr:nvSpPr>
      <xdr:spPr>
        <a:xfrm>
          <a:off x="18180127" y="1019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9EB37EB8-F5A5-4476-A095-A8EFE0DDC5BF}"/>
            </a:ext>
          </a:extLst>
        </xdr:cNvPr>
        <xdr:cNvSpPr txBox="1"/>
      </xdr:nvSpPr>
      <xdr:spPr>
        <a:xfrm>
          <a:off x="17386377" y="1019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990FCF52-52CA-4761-B0F1-2B423EC958BC}"/>
            </a:ext>
          </a:extLst>
        </xdr:cNvPr>
        <xdr:cNvSpPr txBox="1"/>
      </xdr:nvSpPr>
      <xdr:spPr>
        <a:xfrm>
          <a:off x="16592627" y="1019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126509</xdr:rowOff>
    </xdr:from>
    <xdr:ext cx="469744" cy="259045"/>
    <xdr:sp macro="" textlink="">
      <xdr:nvSpPr>
        <xdr:cNvPr id="704" name="n_1mainValue【保健センター・保健所】&#10;一人当たり面積">
          <a:extLst>
            <a:ext uri="{FF2B5EF4-FFF2-40B4-BE49-F238E27FC236}">
              <a16:creationId xmlns:a16="http://schemas.microsoft.com/office/drawing/2014/main" id="{9A7C8673-9D04-4B64-9DC7-94AE575EAC64}"/>
            </a:ext>
          </a:extLst>
        </xdr:cNvPr>
        <xdr:cNvSpPr txBox="1"/>
      </xdr:nvSpPr>
      <xdr:spPr>
        <a:xfrm>
          <a:off x="18980227" y="1053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705" name="n_2mainValue【保健センター・保健所】&#10;一人当たり面積">
          <a:extLst>
            <a:ext uri="{FF2B5EF4-FFF2-40B4-BE49-F238E27FC236}">
              <a16:creationId xmlns:a16="http://schemas.microsoft.com/office/drawing/2014/main" id="{9662E768-62F2-47D3-8B86-A66C9B8BB9DC}"/>
            </a:ext>
          </a:extLst>
        </xdr:cNvPr>
        <xdr:cNvSpPr txBox="1"/>
      </xdr:nvSpPr>
      <xdr:spPr>
        <a:xfrm>
          <a:off x="18180127" y="1052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108221</xdr:rowOff>
    </xdr:from>
    <xdr:ext cx="469744" cy="259045"/>
    <xdr:sp macro="" textlink="">
      <xdr:nvSpPr>
        <xdr:cNvPr id="706" name="n_3mainValue【保健センター・保健所】&#10;一人当たり面積">
          <a:extLst>
            <a:ext uri="{FF2B5EF4-FFF2-40B4-BE49-F238E27FC236}">
              <a16:creationId xmlns:a16="http://schemas.microsoft.com/office/drawing/2014/main" id="{E060327F-2967-4A3B-82DD-9BF5ACB0FDFC}"/>
            </a:ext>
          </a:extLst>
        </xdr:cNvPr>
        <xdr:cNvSpPr txBox="1"/>
      </xdr:nvSpPr>
      <xdr:spPr>
        <a:xfrm>
          <a:off x="17386377" y="1051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112793</xdr:rowOff>
    </xdr:from>
    <xdr:ext cx="469744" cy="259045"/>
    <xdr:sp macro="" textlink="">
      <xdr:nvSpPr>
        <xdr:cNvPr id="707" name="n_4mainValue【保健センター・保健所】&#10;一人当たり面積">
          <a:extLst>
            <a:ext uri="{FF2B5EF4-FFF2-40B4-BE49-F238E27FC236}">
              <a16:creationId xmlns:a16="http://schemas.microsoft.com/office/drawing/2014/main" id="{A4E5D498-8A58-47CF-A765-1828718B4E69}"/>
            </a:ext>
          </a:extLst>
        </xdr:cNvPr>
        <xdr:cNvSpPr txBox="1"/>
      </xdr:nvSpPr>
      <xdr:spPr>
        <a:xfrm>
          <a:off x="16592627" y="1052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16BC4378-39CC-4806-BC39-0CEC1E160995}"/>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003AC4BE-3013-45D0-9204-C5D92D8C7E17}"/>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460820F4-DC2E-4D2D-9BA2-6FFA6127B9C6}"/>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17E1C7C5-5DF6-4FF8-AA84-9F26CD9831D8}"/>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5B450654-066B-4CD3-912B-D2185BDAD81D}"/>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CF72FD02-6C14-45A1-81E2-2C221264389B}"/>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51783320-B3E6-4561-9779-4C8C05814F45}"/>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6019682D-5D13-46DB-B874-11435181ED0E}"/>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3D151649-0299-4C61-A167-7AC6046CDB59}"/>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3BD656E3-4DAE-453D-B4FB-0A03E3404A74}"/>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151B4A0D-C81E-4BA1-B409-4A5482DE20A9}"/>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ACE2AACE-D3CE-4346-B501-027CEA70A252}"/>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C502747C-18F3-41EB-82F1-EAA0EC913E5B}"/>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69F6DC47-1A86-4F69-8094-487614D078E3}"/>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71B8CEE7-3412-4881-9592-A2B342899A3C}"/>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25DA9B96-B431-45B2-8064-64F3F5CB13B0}"/>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904DB900-1D30-410B-B5E0-62527BC7953D}"/>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DECBC346-B833-4383-AB59-8372F4BA7842}"/>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0E7C2CCE-4DDA-4DA7-924E-F34A118061B0}"/>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401F3DB4-BCFF-4E03-A4DD-74F8D450A62D}"/>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24B9CCE3-1E1C-4C1B-8A4E-907E6EE5A59F}"/>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4F237B36-6D9A-4C28-8FCC-7E131223A962}"/>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231009F6-9A51-4441-903A-A9769E2DADBB}"/>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DCDB9699-C9F6-4B76-8196-B5164226590B}"/>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8ADF5442-1A62-4223-B38D-894A51996B98}"/>
            </a:ext>
          </a:extLst>
        </xdr:cNvPr>
        <xdr:cNvCxnSpPr/>
      </xdr:nvCxnSpPr>
      <xdr:spPr>
        <a:xfrm flipV="1">
          <a:off x="14699614" y="13027025"/>
          <a:ext cx="0" cy="1033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1013D540-BA01-4B3C-9431-91C1E48E19C6}"/>
            </a:ext>
          </a:extLst>
        </xdr:cNvPr>
        <xdr:cNvSpPr txBox="1"/>
      </xdr:nvSpPr>
      <xdr:spPr>
        <a:xfrm>
          <a:off x="14738350" y="1406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C757E190-CF2A-4CEF-B783-EC64A55FFF74}"/>
            </a:ext>
          </a:extLst>
        </xdr:cNvPr>
        <xdr:cNvCxnSpPr/>
      </xdr:nvCxnSpPr>
      <xdr:spPr>
        <a:xfrm>
          <a:off x="14611350" y="140608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57DE2CF8-3A44-4A13-8E45-88F332ACA38E}"/>
            </a:ext>
          </a:extLst>
        </xdr:cNvPr>
        <xdr:cNvSpPr txBox="1"/>
      </xdr:nvSpPr>
      <xdr:spPr>
        <a:xfrm>
          <a:off x="14738350" y="1280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B7ACED0B-9C26-459B-8CBD-C2FEC4F53075}"/>
            </a:ext>
          </a:extLst>
        </xdr:cNvPr>
        <xdr:cNvCxnSpPr/>
      </xdr:nvCxnSpPr>
      <xdr:spPr>
        <a:xfrm>
          <a:off x="14611350" y="130270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135F104C-42EF-4A19-9B1A-D9F3306ED75B}"/>
            </a:ext>
          </a:extLst>
        </xdr:cNvPr>
        <xdr:cNvSpPr txBox="1"/>
      </xdr:nvSpPr>
      <xdr:spPr>
        <a:xfrm>
          <a:off x="14738350" y="13501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3231E16A-F374-4A13-8868-7C170F951183}"/>
            </a:ext>
          </a:extLst>
        </xdr:cNvPr>
        <xdr:cNvSpPr/>
      </xdr:nvSpPr>
      <xdr:spPr>
        <a:xfrm>
          <a:off x="14649450" y="135229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85B3B200-D3C5-402D-8F0B-075AD2898E9F}"/>
            </a:ext>
          </a:extLst>
        </xdr:cNvPr>
        <xdr:cNvSpPr/>
      </xdr:nvSpPr>
      <xdr:spPr>
        <a:xfrm>
          <a:off x="13887450" y="13519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9F62E59B-6AC5-4AA0-AC32-04D809320B9F}"/>
            </a:ext>
          </a:extLst>
        </xdr:cNvPr>
        <xdr:cNvSpPr/>
      </xdr:nvSpPr>
      <xdr:spPr>
        <a:xfrm>
          <a:off x="13093700" y="13502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4DB879E2-24A4-4737-A7EF-0FA0133EE442}"/>
            </a:ext>
          </a:extLst>
        </xdr:cNvPr>
        <xdr:cNvSpPr/>
      </xdr:nvSpPr>
      <xdr:spPr>
        <a:xfrm>
          <a:off x="12299950" y="13488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E62302EE-B1E4-48EE-99BE-77D1FE10E066}"/>
            </a:ext>
          </a:extLst>
        </xdr:cNvPr>
        <xdr:cNvSpPr/>
      </xdr:nvSpPr>
      <xdr:spPr>
        <a:xfrm>
          <a:off x="11487150" y="134658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97BC4644-0BF3-46B4-8441-D359570A3DDA}"/>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9A173069-6FE2-42B4-834E-BA7483F017CF}"/>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ADA33606-96E7-40B9-A59F-7AA6CBC4CBC0}"/>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C97110DE-2472-4179-8764-4726E8D1369B}"/>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DC71FDBF-FF84-412B-806A-5230FEC0081F}"/>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42545</xdr:rowOff>
    </xdr:from>
    <xdr:to>
      <xdr:col>85</xdr:col>
      <xdr:colOff>177800</xdr:colOff>
      <xdr:row>81</xdr:row>
      <xdr:rowOff>144145</xdr:rowOff>
    </xdr:to>
    <xdr:sp macro="" textlink="">
      <xdr:nvSpPr>
        <xdr:cNvPr id="748" name="楕円 747">
          <a:extLst>
            <a:ext uri="{FF2B5EF4-FFF2-40B4-BE49-F238E27FC236}">
              <a16:creationId xmlns:a16="http://schemas.microsoft.com/office/drawing/2014/main" id="{0BA0E115-BAFB-4F41-AF07-08736307C69E}"/>
            </a:ext>
          </a:extLst>
        </xdr:cNvPr>
        <xdr:cNvSpPr/>
      </xdr:nvSpPr>
      <xdr:spPr>
        <a:xfrm>
          <a:off x="14649450" y="134219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65422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3A573BB6-500C-497B-A22F-A897B989AA29}"/>
            </a:ext>
          </a:extLst>
        </xdr:cNvPr>
        <xdr:cNvSpPr txBox="1"/>
      </xdr:nvSpPr>
      <xdr:spPr>
        <a:xfrm>
          <a:off x="14738350" y="1327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4445</xdr:rowOff>
    </xdr:from>
    <xdr:to>
      <xdr:col>81</xdr:col>
      <xdr:colOff>101600</xdr:colOff>
      <xdr:row>81</xdr:row>
      <xdr:rowOff>106045</xdr:rowOff>
    </xdr:to>
    <xdr:sp macro="" textlink="">
      <xdr:nvSpPr>
        <xdr:cNvPr id="750" name="楕円 749">
          <a:extLst>
            <a:ext uri="{FF2B5EF4-FFF2-40B4-BE49-F238E27FC236}">
              <a16:creationId xmlns:a16="http://schemas.microsoft.com/office/drawing/2014/main" id="{CC052CC9-822E-423F-B36E-F51890061E97}"/>
            </a:ext>
          </a:extLst>
        </xdr:cNvPr>
        <xdr:cNvSpPr/>
      </xdr:nvSpPr>
      <xdr:spPr>
        <a:xfrm>
          <a:off x="13887450" y="1338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55245</xdr:rowOff>
    </xdr:from>
    <xdr:to>
      <xdr:col>85</xdr:col>
      <xdr:colOff>127000</xdr:colOff>
      <xdr:row>81</xdr:row>
      <xdr:rowOff>93345</xdr:rowOff>
    </xdr:to>
    <xdr:cxnSp macro="">
      <xdr:nvCxnSpPr>
        <xdr:cNvPr id="751" name="直線コネクタ 750">
          <a:extLst>
            <a:ext uri="{FF2B5EF4-FFF2-40B4-BE49-F238E27FC236}">
              <a16:creationId xmlns:a16="http://schemas.microsoft.com/office/drawing/2014/main" id="{DFEFB4B1-9764-441D-A5EB-BB3BB3F0B723}"/>
            </a:ext>
          </a:extLst>
        </xdr:cNvPr>
        <xdr:cNvCxnSpPr/>
      </xdr:nvCxnSpPr>
      <xdr:spPr>
        <a:xfrm>
          <a:off x="13938250" y="1343469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141605</xdr:rowOff>
    </xdr:from>
    <xdr:to>
      <xdr:col>76</xdr:col>
      <xdr:colOff>165100</xdr:colOff>
      <xdr:row>81</xdr:row>
      <xdr:rowOff>71755</xdr:rowOff>
    </xdr:to>
    <xdr:sp macro="" textlink="">
      <xdr:nvSpPr>
        <xdr:cNvPr id="752" name="楕円 751">
          <a:extLst>
            <a:ext uri="{FF2B5EF4-FFF2-40B4-BE49-F238E27FC236}">
              <a16:creationId xmlns:a16="http://schemas.microsoft.com/office/drawing/2014/main" id="{9474FF63-930B-4279-A482-2C98FD9CA930}"/>
            </a:ext>
          </a:extLst>
        </xdr:cNvPr>
        <xdr:cNvSpPr/>
      </xdr:nvSpPr>
      <xdr:spPr>
        <a:xfrm>
          <a:off x="13093700" y="13355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20955</xdr:rowOff>
    </xdr:from>
    <xdr:to>
      <xdr:col>81</xdr:col>
      <xdr:colOff>50800</xdr:colOff>
      <xdr:row>81</xdr:row>
      <xdr:rowOff>55245</xdr:rowOff>
    </xdr:to>
    <xdr:cxnSp macro="">
      <xdr:nvCxnSpPr>
        <xdr:cNvPr id="753" name="直線コネクタ 752">
          <a:extLst>
            <a:ext uri="{FF2B5EF4-FFF2-40B4-BE49-F238E27FC236}">
              <a16:creationId xmlns:a16="http://schemas.microsoft.com/office/drawing/2014/main" id="{C841F993-C20F-4EC4-A1B4-DCD2C6CF5CB3}"/>
            </a:ext>
          </a:extLst>
        </xdr:cNvPr>
        <xdr:cNvCxnSpPr/>
      </xdr:nvCxnSpPr>
      <xdr:spPr>
        <a:xfrm>
          <a:off x="13144500" y="13400405"/>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105411</xdr:rowOff>
    </xdr:from>
    <xdr:to>
      <xdr:col>72</xdr:col>
      <xdr:colOff>38100</xdr:colOff>
      <xdr:row>81</xdr:row>
      <xdr:rowOff>35561</xdr:rowOff>
    </xdr:to>
    <xdr:sp macro="" textlink="">
      <xdr:nvSpPr>
        <xdr:cNvPr id="754" name="楕円 753">
          <a:extLst>
            <a:ext uri="{FF2B5EF4-FFF2-40B4-BE49-F238E27FC236}">
              <a16:creationId xmlns:a16="http://schemas.microsoft.com/office/drawing/2014/main" id="{0E31B8CA-89D0-429C-95FD-468E718C0D09}"/>
            </a:ext>
          </a:extLst>
        </xdr:cNvPr>
        <xdr:cNvSpPr/>
      </xdr:nvSpPr>
      <xdr:spPr>
        <a:xfrm>
          <a:off x="12299950" y="133197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156211</xdr:rowOff>
    </xdr:from>
    <xdr:to>
      <xdr:col>76</xdr:col>
      <xdr:colOff>114300</xdr:colOff>
      <xdr:row>81</xdr:row>
      <xdr:rowOff>20955</xdr:rowOff>
    </xdr:to>
    <xdr:cxnSp macro="">
      <xdr:nvCxnSpPr>
        <xdr:cNvPr id="755" name="直線コネクタ 754">
          <a:extLst>
            <a:ext uri="{FF2B5EF4-FFF2-40B4-BE49-F238E27FC236}">
              <a16:creationId xmlns:a16="http://schemas.microsoft.com/office/drawing/2014/main" id="{5E0EF477-F88A-4BD4-B57D-645D8EB57D35}"/>
            </a:ext>
          </a:extLst>
        </xdr:cNvPr>
        <xdr:cNvCxnSpPr/>
      </xdr:nvCxnSpPr>
      <xdr:spPr>
        <a:xfrm>
          <a:off x="12344400" y="13370561"/>
          <a:ext cx="8001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65405</xdr:rowOff>
    </xdr:from>
    <xdr:to>
      <xdr:col>67</xdr:col>
      <xdr:colOff>101600</xdr:colOff>
      <xdr:row>80</xdr:row>
      <xdr:rowOff>167005</xdr:rowOff>
    </xdr:to>
    <xdr:sp macro="" textlink="">
      <xdr:nvSpPr>
        <xdr:cNvPr id="756" name="楕円 755">
          <a:extLst>
            <a:ext uri="{FF2B5EF4-FFF2-40B4-BE49-F238E27FC236}">
              <a16:creationId xmlns:a16="http://schemas.microsoft.com/office/drawing/2014/main" id="{95B151CE-DD6B-4DD3-99D2-DDE2608B7DAB}"/>
            </a:ext>
          </a:extLst>
        </xdr:cNvPr>
        <xdr:cNvSpPr/>
      </xdr:nvSpPr>
      <xdr:spPr>
        <a:xfrm>
          <a:off x="11487150" y="1327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116205</xdr:rowOff>
    </xdr:from>
    <xdr:to>
      <xdr:col>71</xdr:col>
      <xdr:colOff>177800</xdr:colOff>
      <xdr:row>80</xdr:row>
      <xdr:rowOff>156211</xdr:rowOff>
    </xdr:to>
    <xdr:cxnSp macro="">
      <xdr:nvCxnSpPr>
        <xdr:cNvPr id="757" name="直線コネクタ 756">
          <a:extLst>
            <a:ext uri="{FF2B5EF4-FFF2-40B4-BE49-F238E27FC236}">
              <a16:creationId xmlns:a16="http://schemas.microsoft.com/office/drawing/2014/main" id="{2703BB04-209C-469A-8B1B-E37E17BC22D9}"/>
            </a:ext>
          </a:extLst>
        </xdr:cNvPr>
        <xdr:cNvCxnSpPr/>
      </xdr:nvCxnSpPr>
      <xdr:spPr>
        <a:xfrm>
          <a:off x="11537950" y="13330555"/>
          <a:ext cx="80645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F6AA41DC-9BC5-4775-9C0B-95B02330AD90}"/>
            </a:ext>
          </a:extLst>
        </xdr:cNvPr>
        <xdr:cNvSpPr txBox="1"/>
      </xdr:nvSpPr>
      <xdr:spPr>
        <a:xfrm>
          <a:off x="13742044" y="1360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FBE8999E-ACEF-4718-8D00-C874F7439328}"/>
            </a:ext>
          </a:extLst>
        </xdr:cNvPr>
        <xdr:cNvSpPr txBox="1"/>
      </xdr:nvSpPr>
      <xdr:spPr>
        <a:xfrm>
          <a:off x="12960994" y="1358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1CAA4B51-65F6-4808-B3C0-3242C5E22676}"/>
            </a:ext>
          </a:extLst>
        </xdr:cNvPr>
        <xdr:cNvSpPr txBox="1"/>
      </xdr:nvSpPr>
      <xdr:spPr>
        <a:xfrm>
          <a:off x="12167244" y="1357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08A73619-57C8-4AF7-9C28-AF33FF3893F1}"/>
            </a:ext>
          </a:extLst>
        </xdr:cNvPr>
        <xdr:cNvSpPr txBox="1"/>
      </xdr:nvSpPr>
      <xdr:spPr>
        <a:xfrm>
          <a:off x="11354444" y="1355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122572</xdr:rowOff>
    </xdr:from>
    <xdr:ext cx="405111" cy="259045"/>
    <xdr:sp macro="" textlink="">
      <xdr:nvSpPr>
        <xdr:cNvPr id="762" name="n_1mainValue【消防施設】&#10;有形固定資産減価償却率">
          <a:extLst>
            <a:ext uri="{FF2B5EF4-FFF2-40B4-BE49-F238E27FC236}">
              <a16:creationId xmlns:a16="http://schemas.microsoft.com/office/drawing/2014/main" id="{D0C88FD2-EFC3-4185-8CD9-9730B38D0126}"/>
            </a:ext>
          </a:extLst>
        </xdr:cNvPr>
        <xdr:cNvSpPr txBox="1"/>
      </xdr:nvSpPr>
      <xdr:spPr>
        <a:xfrm>
          <a:off x="13742044" y="1317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88282</xdr:rowOff>
    </xdr:from>
    <xdr:ext cx="405111" cy="259045"/>
    <xdr:sp macro="" textlink="">
      <xdr:nvSpPr>
        <xdr:cNvPr id="763" name="n_2mainValue【消防施設】&#10;有形固定資産減価償却率">
          <a:extLst>
            <a:ext uri="{FF2B5EF4-FFF2-40B4-BE49-F238E27FC236}">
              <a16:creationId xmlns:a16="http://schemas.microsoft.com/office/drawing/2014/main" id="{131D9F11-F3DA-420E-B57D-6A6EB3DA535A}"/>
            </a:ext>
          </a:extLst>
        </xdr:cNvPr>
        <xdr:cNvSpPr txBox="1"/>
      </xdr:nvSpPr>
      <xdr:spPr>
        <a:xfrm>
          <a:off x="12960994" y="1313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52088</xdr:rowOff>
    </xdr:from>
    <xdr:ext cx="405111" cy="259045"/>
    <xdr:sp macro="" textlink="">
      <xdr:nvSpPr>
        <xdr:cNvPr id="764" name="n_3mainValue【消防施設】&#10;有形固定資産減価償却率">
          <a:extLst>
            <a:ext uri="{FF2B5EF4-FFF2-40B4-BE49-F238E27FC236}">
              <a16:creationId xmlns:a16="http://schemas.microsoft.com/office/drawing/2014/main" id="{149107F9-4258-4D99-8D1F-B24F544CB6C4}"/>
            </a:ext>
          </a:extLst>
        </xdr:cNvPr>
        <xdr:cNvSpPr txBox="1"/>
      </xdr:nvSpPr>
      <xdr:spPr>
        <a:xfrm>
          <a:off x="12167244" y="1310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12082</xdr:rowOff>
    </xdr:from>
    <xdr:ext cx="405111" cy="259045"/>
    <xdr:sp macro="" textlink="">
      <xdr:nvSpPr>
        <xdr:cNvPr id="765" name="n_4mainValue【消防施設】&#10;有形固定資産減価償却率">
          <a:extLst>
            <a:ext uri="{FF2B5EF4-FFF2-40B4-BE49-F238E27FC236}">
              <a16:creationId xmlns:a16="http://schemas.microsoft.com/office/drawing/2014/main" id="{53E49A37-B528-4F6D-BB7F-90F8DB9DF39D}"/>
            </a:ext>
          </a:extLst>
        </xdr:cNvPr>
        <xdr:cNvSpPr txBox="1"/>
      </xdr:nvSpPr>
      <xdr:spPr>
        <a:xfrm>
          <a:off x="11354444" y="1306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9124BDD4-C4AA-41F7-B979-C4CDE8087FAD}"/>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D978F3EF-F124-4938-B683-912841428C32}"/>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1C69C26E-EABD-4215-B252-873D15E96A4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D05CBCC9-6ECB-4B7C-9BDC-BA3F21B2D9FA}"/>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5C01CD55-13A4-4264-9CE8-0EED52291F5C}"/>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EBDACFFF-4A46-4D10-8A93-4DD2F1B73F03}"/>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39CF936F-19DF-4C2F-8352-560B5D1C52ED}"/>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94C1EE69-7192-4254-AD16-B2239DFBA433}"/>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5C6BF568-F71B-4F3C-B051-465071AA36DD}"/>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7B4FE757-0610-4BA1-BD28-B8F4D54CA592}"/>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884DB936-647B-4AA7-A847-4AC516DC8C0E}"/>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0AFC08C5-C75D-42FB-8FE6-946FACD55391}"/>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CEF146A1-919E-429A-8BCC-C659CAD8F92C}"/>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413A30FB-B318-400B-968C-02E432B5F8F6}"/>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B83659F1-BFD9-44DA-B9C9-F5FDF5EA9C2A}"/>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B8E2234F-4037-45FF-85AC-9C1E6258068C}"/>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7544738C-71F0-4365-B52C-8DE0B2A2CCFE}"/>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00D99B0C-AD77-4B7D-A667-65E29937C275}"/>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2CCDD864-D888-4496-A61F-B0E948DB2FD3}"/>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FE660386-1373-48A4-AE29-1888C77E8517}"/>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CD022FE5-B9F9-4CA9-BB08-140DFD7089D6}"/>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668A6E12-E177-4729-A2A3-9740A647563A}"/>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3213479D-145A-40B0-A29A-1ADF208CAE6B}"/>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845F81E6-2718-44F8-B72E-E77FDB551B85}"/>
            </a:ext>
          </a:extLst>
        </xdr:cNvPr>
        <xdr:cNvCxnSpPr/>
      </xdr:nvCxnSpPr>
      <xdr:spPr>
        <a:xfrm flipV="1">
          <a:off x="19951064" y="12750800"/>
          <a:ext cx="0" cy="1454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97F1419D-1650-466A-84A9-0CAD1FE78443}"/>
            </a:ext>
          </a:extLst>
        </xdr:cNvPr>
        <xdr:cNvSpPr txBox="1"/>
      </xdr:nvSpPr>
      <xdr:spPr>
        <a:xfrm>
          <a:off x="19989800" y="1420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8DF6333B-980C-4B5A-8B6E-104C543A5816}"/>
            </a:ext>
          </a:extLst>
        </xdr:cNvPr>
        <xdr:cNvCxnSpPr/>
      </xdr:nvCxnSpPr>
      <xdr:spPr>
        <a:xfrm>
          <a:off x="19881850" y="1420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C5394BDC-F377-48A2-AF10-B683A8098D46}"/>
            </a:ext>
          </a:extLst>
        </xdr:cNvPr>
        <xdr:cNvSpPr txBox="1"/>
      </xdr:nvSpPr>
      <xdr:spPr>
        <a:xfrm>
          <a:off x="19989800" y="1253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0278789E-6B13-44C3-A6EA-30D51E70C0DE}"/>
            </a:ext>
          </a:extLst>
        </xdr:cNvPr>
        <xdr:cNvCxnSpPr/>
      </xdr:nvCxnSpPr>
      <xdr:spPr>
        <a:xfrm>
          <a:off x="19881850" y="12750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B6DDCEFB-2E62-4DFD-8B57-82C74246F266}"/>
            </a:ext>
          </a:extLst>
        </xdr:cNvPr>
        <xdr:cNvSpPr txBox="1"/>
      </xdr:nvSpPr>
      <xdr:spPr>
        <a:xfrm>
          <a:off x="19989800" y="13624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151DE05F-9D8A-4E75-B985-2AEB263DF3DA}"/>
            </a:ext>
          </a:extLst>
        </xdr:cNvPr>
        <xdr:cNvSpPr/>
      </xdr:nvSpPr>
      <xdr:spPr>
        <a:xfrm>
          <a:off x="19900900" y="1364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26F24B15-7899-47A4-B988-95C9EC54CAAE}"/>
            </a:ext>
          </a:extLst>
        </xdr:cNvPr>
        <xdr:cNvSpPr/>
      </xdr:nvSpPr>
      <xdr:spPr>
        <a:xfrm>
          <a:off x="1915795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B975F350-7B1A-497B-93D0-996120F1FC44}"/>
            </a:ext>
          </a:extLst>
        </xdr:cNvPr>
        <xdr:cNvSpPr/>
      </xdr:nvSpPr>
      <xdr:spPr>
        <a:xfrm>
          <a:off x="18345150" y="13658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AA82E2AE-72EE-43AB-B80D-46439CB23529}"/>
            </a:ext>
          </a:extLst>
        </xdr:cNvPr>
        <xdr:cNvSpPr/>
      </xdr:nvSpPr>
      <xdr:spPr>
        <a:xfrm>
          <a:off x="17551400" y="1367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540C6B83-54C2-4015-88D0-0AA7F6066CEE}"/>
            </a:ext>
          </a:extLst>
        </xdr:cNvPr>
        <xdr:cNvSpPr/>
      </xdr:nvSpPr>
      <xdr:spPr>
        <a:xfrm>
          <a:off x="16757650" y="136715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7189C422-880A-42CE-A29D-64C46875B694}"/>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52FAE74C-9779-4184-B1D4-7447A01A6B92}"/>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90452176-4B21-4EFC-9A47-205915740819}"/>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A41DAF40-A827-43AD-8E81-736FBD1671D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39C6102A-2388-4494-82A6-8C62C5B3946C}"/>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31750</xdr:rowOff>
    </xdr:from>
    <xdr:to>
      <xdr:col>116</xdr:col>
      <xdr:colOff>114300</xdr:colOff>
      <xdr:row>81</xdr:row>
      <xdr:rowOff>133350</xdr:rowOff>
    </xdr:to>
    <xdr:sp macro="" textlink="">
      <xdr:nvSpPr>
        <xdr:cNvPr id="805" name="楕円 804">
          <a:extLst>
            <a:ext uri="{FF2B5EF4-FFF2-40B4-BE49-F238E27FC236}">
              <a16:creationId xmlns:a16="http://schemas.microsoft.com/office/drawing/2014/main" id="{48195F49-E861-4213-BFA2-A2B2B0267C7A}"/>
            </a:ext>
          </a:extLst>
        </xdr:cNvPr>
        <xdr:cNvSpPr/>
      </xdr:nvSpPr>
      <xdr:spPr>
        <a:xfrm>
          <a:off x="199009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54627</xdr:rowOff>
    </xdr:from>
    <xdr:ext cx="469744" cy="259045"/>
    <xdr:sp macro="" textlink="">
      <xdr:nvSpPr>
        <xdr:cNvPr id="806" name="【消防施設】&#10;一人当たり面積該当値テキスト">
          <a:extLst>
            <a:ext uri="{FF2B5EF4-FFF2-40B4-BE49-F238E27FC236}">
              <a16:creationId xmlns:a16="http://schemas.microsoft.com/office/drawing/2014/main" id="{B1727986-DA23-4966-99BD-6087873B0290}"/>
            </a:ext>
          </a:extLst>
        </xdr:cNvPr>
        <xdr:cNvSpPr txBox="1"/>
      </xdr:nvSpPr>
      <xdr:spPr>
        <a:xfrm>
          <a:off x="19989800" y="1326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50800</xdr:rowOff>
    </xdr:from>
    <xdr:to>
      <xdr:col>112</xdr:col>
      <xdr:colOff>38100</xdr:colOff>
      <xdr:row>82</xdr:row>
      <xdr:rowOff>152400</xdr:rowOff>
    </xdr:to>
    <xdr:sp macro="" textlink="">
      <xdr:nvSpPr>
        <xdr:cNvPr id="807" name="楕円 806">
          <a:extLst>
            <a:ext uri="{FF2B5EF4-FFF2-40B4-BE49-F238E27FC236}">
              <a16:creationId xmlns:a16="http://schemas.microsoft.com/office/drawing/2014/main" id="{D1D19486-73E0-4284-B9F5-5BB03C9E55A9}"/>
            </a:ext>
          </a:extLst>
        </xdr:cNvPr>
        <xdr:cNvSpPr/>
      </xdr:nvSpPr>
      <xdr:spPr>
        <a:xfrm>
          <a:off x="19157950" y="13595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82550</xdr:rowOff>
    </xdr:from>
    <xdr:to>
      <xdr:col>116</xdr:col>
      <xdr:colOff>63500</xdr:colOff>
      <xdr:row>82</xdr:row>
      <xdr:rowOff>101600</xdr:rowOff>
    </xdr:to>
    <xdr:cxnSp macro="">
      <xdr:nvCxnSpPr>
        <xdr:cNvPr id="808" name="直線コネクタ 807">
          <a:extLst>
            <a:ext uri="{FF2B5EF4-FFF2-40B4-BE49-F238E27FC236}">
              <a16:creationId xmlns:a16="http://schemas.microsoft.com/office/drawing/2014/main" id="{F76F0C0D-D8C3-4C1B-A64F-52C5A2BA480E}"/>
            </a:ext>
          </a:extLst>
        </xdr:cNvPr>
        <xdr:cNvCxnSpPr/>
      </xdr:nvCxnSpPr>
      <xdr:spPr>
        <a:xfrm flipV="1">
          <a:off x="19202400" y="13462000"/>
          <a:ext cx="749300" cy="18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133350</xdr:rowOff>
    </xdr:from>
    <xdr:to>
      <xdr:col>107</xdr:col>
      <xdr:colOff>101600</xdr:colOff>
      <xdr:row>82</xdr:row>
      <xdr:rowOff>63500</xdr:rowOff>
    </xdr:to>
    <xdr:sp macro="" textlink="">
      <xdr:nvSpPr>
        <xdr:cNvPr id="809" name="楕円 808">
          <a:extLst>
            <a:ext uri="{FF2B5EF4-FFF2-40B4-BE49-F238E27FC236}">
              <a16:creationId xmlns:a16="http://schemas.microsoft.com/office/drawing/2014/main" id="{B4956450-8629-45E3-BA69-ACD604ED69E7}"/>
            </a:ext>
          </a:extLst>
        </xdr:cNvPr>
        <xdr:cNvSpPr/>
      </xdr:nvSpPr>
      <xdr:spPr>
        <a:xfrm>
          <a:off x="18345150" y="13512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12700</xdr:rowOff>
    </xdr:from>
    <xdr:to>
      <xdr:col>111</xdr:col>
      <xdr:colOff>177800</xdr:colOff>
      <xdr:row>82</xdr:row>
      <xdr:rowOff>101600</xdr:rowOff>
    </xdr:to>
    <xdr:cxnSp macro="">
      <xdr:nvCxnSpPr>
        <xdr:cNvPr id="810" name="直線コネクタ 809">
          <a:extLst>
            <a:ext uri="{FF2B5EF4-FFF2-40B4-BE49-F238E27FC236}">
              <a16:creationId xmlns:a16="http://schemas.microsoft.com/office/drawing/2014/main" id="{66A3381C-4EAE-42E2-9F06-237128B6AB19}"/>
            </a:ext>
          </a:extLst>
        </xdr:cNvPr>
        <xdr:cNvCxnSpPr/>
      </xdr:nvCxnSpPr>
      <xdr:spPr>
        <a:xfrm>
          <a:off x="18395950" y="13557250"/>
          <a:ext cx="80645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133350</xdr:rowOff>
    </xdr:from>
    <xdr:to>
      <xdr:col>102</xdr:col>
      <xdr:colOff>165100</xdr:colOff>
      <xdr:row>82</xdr:row>
      <xdr:rowOff>63500</xdr:rowOff>
    </xdr:to>
    <xdr:sp macro="" textlink="">
      <xdr:nvSpPr>
        <xdr:cNvPr id="811" name="楕円 810">
          <a:extLst>
            <a:ext uri="{FF2B5EF4-FFF2-40B4-BE49-F238E27FC236}">
              <a16:creationId xmlns:a16="http://schemas.microsoft.com/office/drawing/2014/main" id="{68260014-8FBA-4B12-AF9D-88A0AA14BC17}"/>
            </a:ext>
          </a:extLst>
        </xdr:cNvPr>
        <xdr:cNvSpPr/>
      </xdr:nvSpPr>
      <xdr:spPr>
        <a:xfrm>
          <a:off x="17551400" y="13512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12700</xdr:rowOff>
    </xdr:from>
    <xdr:to>
      <xdr:col>107</xdr:col>
      <xdr:colOff>50800</xdr:colOff>
      <xdr:row>82</xdr:row>
      <xdr:rowOff>12700</xdr:rowOff>
    </xdr:to>
    <xdr:cxnSp macro="">
      <xdr:nvCxnSpPr>
        <xdr:cNvPr id="812" name="直線コネクタ 811">
          <a:extLst>
            <a:ext uri="{FF2B5EF4-FFF2-40B4-BE49-F238E27FC236}">
              <a16:creationId xmlns:a16="http://schemas.microsoft.com/office/drawing/2014/main" id="{D238F740-F36B-4419-BF67-83929F50FFA3}"/>
            </a:ext>
          </a:extLst>
        </xdr:cNvPr>
        <xdr:cNvCxnSpPr/>
      </xdr:nvCxnSpPr>
      <xdr:spPr>
        <a:xfrm>
          <a:off x="17602200" y="135572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44450</xdr:rowOff>
    </xdr:from>
    <xdr:to>
      <xdr:col>98</xdr:col>
      <xdr:colOff>38100</xdr:colOff>
      <xdr:row>81</xdr:row>
      <xdr:rowOff>146050</xdr:rowOff>
    </xdr:to>
    <xdr:sp macro="" textlink="">
      <xdr:nvSpPr>
        <xdr:cNvPr id="813" name="楕円 812">
          <a:extLst>
            <a:ext uri="{FF2B5EF4-FFF2-40B4-BE49-F238E27FC236}">
              <a16:creationId xmlns:a16="http://schemas.microsoft.com/office/drawing/2014/main" id="{2E7197C3-B0A0-4EDA-BC66-1F77E624DF60}"/>
            </a:ext>
          </a:extLst>
        </xdr:cNvPr>
        <xdr:cNvSpPr/>
      </xdr:nvSpPr>
      <xdr:spPr>
        <a:xfrm>
          <a:off x="16757650" y="13423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95250</xdr:rowOff>
    </xdr:from>
    <xdr:to>
      <xdr:col>102</xdr:col>
      <xdr:colOff>114300</xdr:colOff>
      <xdr:row>82</xdr:row>
      <xdr:rowOff>12700</xdr:rowOff>
    </xdr:to>
    <xdr:cxnSp macro="">
      <xdr:nvCxnSpPr>
        <xdr:cNvPr id="814" name="直線コネクタ 813">
          <a:extLst>
            <a:ext uri="{FF2B5EF4-FFF2-40B4-BE49-F238E27FC236}">
              <a16:creationId xmlns:a16="http://schemas.microsoft.com/office/drawing/2014/main" id="{4E50B488-4348-417C-A00C-C78CC5D2347A}"/>
            </a:ext>
          </a:extLst>
        </xdr:cNvPr>
        <xdr:cNvCxnSpPr/>
      </xdr:nvCxnSpPr>
      <xdr:spPr>
        <a:xfrm>
          <a:off x="16802100" y="13474700"/>
          <a:ext cx="8001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CAFB00DA-CA01-40BC-9D3C-90AED46CB897}"/>
            </a:ext>
          </a:extLst>
        </xdr:cNvPr>
        <xdr:cNvSpPr txBox="1"/>
      </xdr:nvSpPr>
      <xdr:spPr>
        <a:xfrm>
          <a:off x="1898022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80284F49-73A0-4365-8088-748CD1F144AD}"/>
            </a:ext>
          </a:extLst>
        </xdr:cNvPr>
        <xdr:cNvSpPr txBox="1"/>
      </xdr:nvSpPr>
      <xdr:spPr>
        <a:xfrm>
          <a:off x="181801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A0243827-1044-4281-8026-71B040C8F541}"/>
            </a:ext>
          </a:extLst>
        </xdr:cNvPr>
        <xdr:cNvSpPr txBox="1"/>
      </xdr:nvSpPr>
      <xdr:spPr>
        <a:xfrm>
          <a:off x="17386377" y="1375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5302B351-78EF-4D4F-953F-D4EED1B9D1FD}"/>
            </a:ext>
          </a:extLst>
        </xdr:cNvPr>
        <xdr:cNvSpPr txBox="1"/>
      </xdr:nvSpPr>
      <xdr:spPr>
        <a:xfrm>
          <a:off x="16592627" y="1375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168927</xdr:rowOff>
    </xdr:from>
    <xdr:ext cx="469744" cy="259045"/>
    <xdr:sp macro="" textlink="">
      <xdr:nvSpPr>
        <xdr:cNvPr id="819" name="n_1mainValue【消防施設】&#10;一人当たり面積">
          <a:extLst>
            <a:ext uri="{FF2B5EF4-FFF2-40B4-BE49-F238E27FC236}">
              <a16:creationId xmlns:a16="http://schemas.microsoft.com/office/drawing/2014/main" id="{527A6B45-94CC-4E9F-8ADC-C246616F7B9C}"/>
            </a:ext>
          </a:extLst>
        </xdr:cNvPr>
        <xdr:cNvSpPr txBox="1"/>
      </xdr:nvSpPr>
      <xdr:spPr>
        <a:xfrm>
          <a:off x="18980227" y="1337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80027</xdr:rowOff>
    </xdr:from>
    <xdr:ext cx="469744" cy="259045"/>
    <xdr:sp macro="" textlink="">
      <xdr:nvSpPr>
        <xdr:cNvPr id="820" name="n_2mainValue【消防施設】&#10;一人当たり面積">
          <a:extLst>
            <a:ext uri="{FF2B5EF4-FFF2-40B4-BE49-F238E27FC236}">
              <a16:creationId xmlns:a16="http://schemas.microsoft.com/office/drawing/2014/main" id="{81B74AC6-5E92-4140-94AD-3F202470B0CC}"/>
            </a:ext>
          </a:extLst>
        </xdr:cNvPr>
        <xdr:cNvSpPr txBox="1"/>
      </xdr:nvSpPr>
      <xdr:spPr>
        <a:xfrm>
          <a:off x="18180127" y="1329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80027</xdr:rowOff>
    </xdr:from>
    <xdr:ext cx="469744" cy="259045"/>
    <xdr:sp macro="" textlink="">
      <xdr:nvSpPr>
        <xdr:cNvPr id="821" name="n_3mainValue【消防施設】&#10;一人当たり面積">
          <a:extLst>
            <a:ext uri="{FF2B5EF4-FFF2-40B4-BE49-F238E27FC236}">
              <a16:creationId xmlns:a16="http://schemas.microsoft.com/office/drawing/2014/main" id="{7DF776A8-2DF2-470B-AA85-73F4D7FED37C}"/>
            </a:ext>
          </a:extLst>
        </xdr:cNvPr>
        <xdr:cNvSpPr txBox="1"/>
      </xdr:nvSpPr>
      <xdr:spPr>
        <a:xfrm>
          <a:off x="17386377" y="1329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162577</xdr:rowOff>
    </xdr:from>
    <xdr:ext cx="469744" cy="259045"/>
    <xdr:sp macro="" textlink="">
      <xdr:nvSpPr>
        <xdr:cNvPr id="822" name="n_4mainValue【消防施設】&#10;一人当たり面積">
          <a:extLst>
            <a:ext uri="{FF2B5EF4-FFF2-40B4-BE49-F238E27FC236}">
              <a16:creationId xmlns:a16="http://schemas.microsoft.com/office/drawing/2014/main" id="{AD1307B4-D6B8-4B8F-94BF-AE53CA38A1DE}"/>
            </a:ext>
          </a:extLst>
        </xdr:cNvPr>
        <xdr:cNvSpPr txBox="1"/>
      </xdr:nvSpPr>
      <xdr:spPr>
        <a:xfrm>
          <a:off x="16592627"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B181356C-B480-4D23-9473-38D5C126EC1B}"/>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3BF78ABB-A4A9-4D4C-8162-F7E06CEE4FB9}"/>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EACF574A-B8B8-4794-BDDF-835A972A7DF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A4390732-D833-4ED9-BF4B-BFC0CFD4E88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0999F36F-F0E1-47B0-93CF-38254E068598}"/>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681761FA-487A-44F4-8421-7C74C81F94C8}"/>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E64DDE07-A0C6-4059-BDE7-B430946A4B97}"/>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F77426D6-6C8A-484C-8B84-605905C37043}"/>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A5031191-F427-4881-B694-634D4591F559}"/>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44057303-B0AB-4B0E-9BD8-E04E880F17AF}"/>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D8BE25B0-F47E-4D8E-AFB8-1C6DE6BDB83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92E4C625-1743-4AF5-86C2-A32FFF06CABD}"/>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D965AF79-08C5-4719-B118-C6BF849A4B2F}"/>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708C95A7-D2ED-4013-B16B-066734F2BD98}"/>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4F641FCE-DFBB-44C9-B596-D4A67C873D11}"/>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32B756F3-2F69-4E3E-AEE6-5655F1D03428}"/>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1C7B79DD-85FF-4D53-995E-61690976BAE3}"/>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99055DE2-19F6-4B27-91E5-F51CDE67C2F3}"/>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8FBC50AC-BB65-4780-9599-4D88DCA5CBBE}"/>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5E0C6C31-18CE-46EF-B1B4-AD9226129649}"/>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3172C01C-EF3C-4565-8137-05C8D38DF307}"/>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0DB07545-7D28-443B-A57A-5FF9DE36F6D7}"/>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B3FAE1A9-AE43-4643-AD9E-902297B90E92}"/>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836CB653-C9BA-4298-B4FD-4120624A7038}"/>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1354670A-D365-463C-9585-99CC873F349A}"/>
            </a:ext>
          </a:extLst>
        </xdr:cNvPr>
        <xdr:cNvCxnSpPr/>
      </xdr:nvCxnSpPr>
      <xdr:spPr>
        <a:xfrm flipV="1">
          <a:off x="14699614" y="165925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8236F450-F831-4E11-9A50-DBF5B01E5942}"/>
            </a:ext>
          </a:extLst>
        </xdr:cNvPr>
        <xdr:cNvSpPr txBox="1"/>
      </xdr:nvSpPr>
      <xdr:spPr>
        <a:xfrm>
          <a:off x="14738350"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B807C50F-440D-46BC-9D95-75349CD2B636}"/>
            </a:ext>
          </a:extLst>
        </xdr:cNvPr>
        <xdr:cNvCxnSpPr/>
      </xdr:nvCxnSpPr>
      <xdr:spPr>
        <a:xfrm>
          <a:off x="14611350" y="178765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B11F8B11-10E4-47DF-A805-6DEF35740093}"/>
            </a:ext>
          </a:extLst>
        </xdr:cNvPr>
        <xdr:cNvSpPr txBox="1"/>
      </xdr:nvSpPr>
      <xdr:spPr>
        <a:xfrm>
          <a:off x="14738350" y="1636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A08188AA-2B2B-48D8-93CF-2246F8EB74CD}"/>
            </a:ext>
          </a:extLst>
        </xdr:cNvPr>
        <xdr:cNvCxnSpPr/>
      </xdr:nvCxnSpPr>
      <xdr:spPr>
        <a:xfrm>
          <a:off x="14611350" y="16592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07C7441E-D94D-44BD-86E5-CB4FAD76CFD4}"/>
            </a:ext>
          </a:extLst>
        </xdr:cNvPr>
        <xdr:cNvSpPr txBox="1"/>
      </xdr:nvSpPr>
      <xdr:spPr>
        <a:xfrm>
          <a:off x="14738350" y="17044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150EEBDE-032F-4371-8281-47D7FEF009F1}"/>
            </a:ext>
          </a:extLst>
        </xdr:cNvPr>
        <xdr:cNvSpPr/>
      </xdr:nvSpPr>
      <xdr:spPr>
        <a:xfrm>
          <a:off x="14649450" y="171932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6FBA4E92-C4F0-49EF-95FF-3F704B0B4071}"/>
            </a:ext>
          </a:extLst>
        </xdr:cNvPr>
        <xdr:cNvSpPr/>
      </xdr:nvSpPr>
      <xdr:spPr>
        <a:xfrm>
          <a:off x="13887450" y="1720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412EE3C-FABA-41FA-AE5B-776DC59D3223}"/>
            </a:ext>
          </a:extLst>
        </xdr:cNvPr>
        <xdr:cNvSpPr/>
      </xdr:nvSpPr>
      <xdr:spPr>
        <a:xfrm>
          <a:off x="13093700" y="1718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4542E65A-78E6-4FF7-82D9-37430762ECAD}"/>
            </a:ext>
          </a:extLst>
        </xdr:cNvPr>
        <xdr:cNvSpPr/>
      </xdr:nvSpPr>
      <xdr:spPr>
        <a:xfrm>
          <a:off x="12299950" y="171608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C3EFCDE8-E8CF-4413-BCA8-0196CC5C100C}"/>
            </a:ext>
          </a:extLst>
        </xdr:cNvPr>
        <xdr:cNvSpPr/>
      </xdr:nvSpPr>
      <xdr:spPr>
        <a:xfrm>
          <a:off x="11487150" y="1713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A083D75B-EF3E-46E7-848D-D8780932D16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19ECF0AD-8D70-4DAD-9CC3-9C78BB7DFF17}"/>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9E3F4D0E-6508-414F-8895-2A6BA5FAEF7C}"/>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70CBCB5-4648-43EA-A5BB-763F41F86FD3}"/>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E8B28B18-6316-40DE-B34F-9A28B3B52F8E}"/>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80645</xdr:rowOff>
    </xdr:from>
    <xdr:to>
      <xdr:col>85</xdr:col>
      <xdr:colOff>177800</xdr:colOff>
      <xdr:row>107</xdr:row>
      <xdr:rowOff>10795</xdr:rowOff>
    </xdr:to>
    <xdr:sp macro="" textlink="">
      <xdr:nvSpPr>
        <xdr:cNvPr id="863" name="楕円 862">
          <a:extLst>
            <a:ext uri="{FF2B5EF4-FFF2-40B4-BE49-F238E27FC236}">
              <a16:creationId xmlns:a16="http://schemas.microsoft.com/office/drawing/2014/main" id="{CB0BFDC2-18C8-4CC4-AA6A-7945C39F13E1}"/>
            </a:ext>
          </a:extLst>
        </xdr:cNvPr>
        <xdr:cNvSpPr/>
      </xdr:nvSpPr>
      <xdr:spPr>
        <a:xfrm>
          <a:off x="14649450" y="176828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59072</xdr:rowOff>
    </xdr:from>
    <xdr:ext cx="405111" cy="259045"/>
    <xdr:sp macro="" textlink="">
      <xdr:nvSpPr>
        <xdr:cNvPr id="864" name="【庁舎】&#10;有形固定資産減価償却率該当値テキスト">
          <a:extLst>
            <a:ext uri="{FF2B5EF4-FFF2-40B4-BE49-F238E27FC236}">
              <a16:creationId xmlns:a16="http://schemas.microsoft.com/office/drawing/2014/main" id="{1C2E2BCE-45FA-4C0B-A399-9CBA16465402}"/>
            </a:ext>
          </a:extLst>
        </xdr:cNvPr>
        <xdr:cNvSpPr txBox="1"/>
      </xdr:nvSpPr>
      <xdr:spPr>
        <a:xfrm>
          <a:off x="14738350" y="1766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61595</xdr:rowOff>
    </xdr:from>
    <xdr:to>
      <xdr:col>81</xdr:col>
      <xdr:colOff>101600</xdr:colOff>
      <xdr:row>106</xdr:row>
      <xdr:rowOff>163195</xdr:rowOff>
    </xdr:to>
    <xdr:sp macro="" textlink="">
      <xdr:nvSpPr>
        <xdr:cNvPr id="865" name="楕円 864">
          <a:extLst>
            <a:ext uri="{FF2B5EF4-FFF2-40B4-BE49-F238E27FC236}">
              <a16:creationId xmlns:a16="http://schemas.microsoft.com/office/drawing/2014/main" id="{440A4723-F3BD-46F1-ABA7-799E177CB8A2}"/>
            </a:ext>
          </a:extLst>
        </xdr:cNvPr>
        <xdr:cNvSpPr/>
      </xdr:nvSpPr>
      <xdr:spPr>
        <a:xfrm>
          <a:off x="1388745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112395</xdr:rowOff>
    </xdr:from>
    <xdr:to>
      <xdr:col>85</xdr:col>
      <xdr:colOff>127000</xdr:colOff>
      <xdr:row>106</xdr:row>
      <xdr:rowOff>131445</xdr:rowOff>
    </xdr:to>
    <xdr:cxnSp macro="">
      <xdr:nvCxnSpPr>
        <xdr:cNvPr id="866" name="直線コネクタ 865">
          <a:extLst>
            <a:ext uri="{FF2B5EF4-FFF2-40B4-BE49-F238E27FC236}">
              <a16:creationId xmlns:a16="http://schemas.microsoft.com/office/drawing/2014/main" id="{CE1CBB19-5160-4DBF-87BF-289A6ED71A88}"/>
            </a:ext>
          </a:extLst>
        </xdr:cNvPr>
        <xdr:cNvCxnSpPr/>
      </xdr:nvCxnSpPr>
      <xdr:spPr>
        <a:xfrm>
          <a:off x="13938250" y="17714595"/>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38736</xdr:rowOff>
    </xdr:from>
    <xdr:to>
      <xdr:col>76</xdr:col>
      <xdr:colOff>165100</xdr:colOff>
      <xdr:row>106</xdr:row>
      <xdr:rowOff>140336</xdr:rowOff>
    </xdr:to>
    <xdr:sp macro="" textlink="">
      <xdr:nvSpPr>
        <xdr:cNvPr id="867" name="楕円 866">
          <a:extLst>
            <a:ext uri="{FF2B5EF4-FFF2-40B4-BE49-F238E27FC236}">
              <a16:creationId xmlns:a16="http://schemas.microsoft.com/office/drawing/2014/main" id="{7AA37EC0-963B-433C-A0FA-360E0DAE8B62}"/>
            </a:ext>
          </a:extLst>
        </xdr:cNvPr>
        <xdr:cNvSpPr/>
      </xdr:nvSpPr>
      <xdr:spPr>
        <a:xfrm>
          <a:off x="130937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89536</xdr:rowOff>
    </xdr:from>
    <xdr:to>
      <xdr:col>81</xdr:col>
      <xdr:colOff>50800</xdr:colOff>
      <xdr:row>106</xdr:row>
      <xdr:rowOff>112395</xdr:rowOff>
    </xdr:to>
    <xdr:cxnSp macro="">
      <xdr:nvCxnSpPr>
        <xdr:cNvPr id="868" name="直線コネクタ 867">
          <a:extLst>
            <a:ext uri="{FF2B5EF4-FFF2-40B4-BE49-F238E27FC236}">
              <a16:creationId xmlns:a16="http://schemas.microsoft.com/office/drawing/2014/main" id="{0A8CCD2F-6065-4508-90D0-DC54A9297641}"/>
            </a:ext>
          </a:extLst>
        </xdr:cNvPr>
        <xdr:cNvCxnSpPr/>
      </xdr:nvCxnSpPr>
      <xdr:spPr>
        <a:xfrm>
          <a:off x="13144500" y="17691736"/>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4445</xdr:rowOff>
    </xdr:from>
    <xdr:to>
      <xdr:col>72</xdr:col>
      <xdr:colOff>38100</xdr:colOff>
      <xdr:row>106</xdr:row>
      <xdr:rowOff>106045</xdr:rowOff>
    </xdr:to>
    <xdr:sp macro="" textlink="">
      <xdr:nvSpPr>
        <xdr:cNvPr id="869" name="楕円 868">
          <a:extLst>
            <a:ext uri="{FF2B5EF4-FFF2-40B4-BE49-F238E27FC236}">
              <a16:creationId xmlns:a16="http://schemas.microsoft.com/office/drawing/2014/main" id="{9631690F-AF98-4186-9C08-C7920DE87A3E}"/>
            </a:ext>
          </a:extLst>
        </xdr:cNvPr>
        <xdr:cNvSpPr/>
      </xdr:nvSpPr>
      <xdr:spPr>
        <a:xfrm>
          <a:off x="12299950" y="176066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55245</xdr:rowOff>
    </xdr:from>
    <xdr:to>
      <xdr:col>76</xdr:col>
      <xdr:colOff>114300</xdr:colOff>
      <xdr:row>106</xdr:row>
      <xdr:rowOff>89536</xdr:rowOff>
    </xdr:to>
    <xdr:cxnSp macro="">
      <xdr:nvCxnSpPr>
        <xdr:cNvPr id="870" name="直線コネクタ 869">
          <a:extLst>
            <a:ext uri="{FF2B5EF4-FFF2-40B4-BE49-F238E27FC236}">
              <a16:creationId xmlns:a16="http://schemas.microsoft.com/office/drawing/2014/main" id="{AE2E1EFD-544D-47C2-A961-D268275F5D52}"/>
            </a:ext>
          </a:extLst>
        </xdr:cNvPr>
        <xdr:cNvCxnSpPr/>
      </xdr:nvCxnSpPr>
      <xdr:spPr>
        <a:xfrm>
          <a:off x="12344400" y="17657445"/>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135889</xdr:rowOff>
    </xdr:from>
    <xdr:to>
      <xdr:col>67</xdr:col>
      <xdr:colOff>101600</xdr:colOff>
      <xdr:row>106</xdr:row>
      <xdr:rowOff>66039</xdr:rowOff>
    </xdr:to>
    <xdr:sp macro="" textlink="">
      <xdr:nvSpPr>
        <xdr:cNvPr id="871" name="楕円 870">
          <a:extLst>
            <a:ext uri="{FF2B5EF4-FFF2-40B4-BE49-F238E27FC236}">
              <a16:creationId xmlns:a16="http://schemas.microsoft.com/office/drawing/2014/main" id="{7C06D03A-A46E-42A7-9486-6E3C432BA600}"/>
            </a:ext>
          </a:extLst>
        </xdr:cNvPr>
        <xdr:cNvSpPr/>
      </xdr:nvSpPr>
      <xdr:spPr>
        <a:xfrm>
          <a:off x="11487150" y="1756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15239</xdr:rowOff>
    </xdr:from>
    <xdr:to>
      <xdr:col>71</xdr:col>
      <xdr:colOff>177800</xdr:colOff>
      <xdr:row>106</xdr:row>
      <xdr:rowOff>55245</xdr:rowOff>
    </xdr:to>
    <xdr:cxnSp macro="">
      <xdr:nvCxnSpPr>
        <xdr:cNvPr id="872" name="直線コネクタ 871">
          <a:extLst>
            <a:ext uri="{FF2B5EF4-FFF2-40B4-BE49-F238E27FC236}">
              <a16:creationId xmlns:a16="http://schemas.microsoft.com/office/drawing/2014/main" id="{BA8F169C-512B-4C00-93B6-AA5484A258D4}"/>
            </a:ext>
          </a:extLst>
        </xdr:cNvPr>
        <xdr:cNvCxnSpPr/>
      </xdr:nvCxnSpPr>
      <xdr:spPr>
        <a:xfrm>
          <a:off x="11537950" y="17617439"/>
          <a:ext cx="80645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0DC73E41-7C41-4F6E-974C-D6B74D5DB5B3}"/>
            </a:ext>
          </a:extLst>
        </xdr:cNvPr>
        <xdr:cNvSpPr txBox="1"/>
      </xdr:nvSpPr>
      <xdr:spPr>
        <a:xfrm>
          <a:off x="13742044" y="1697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5BC2FD96-5F22-41C2-A611-23F331B5D845}"/>
            </a:ext>
          </a:extLst>
        </xdr:cNvPr>
        <xdr:cNvSpPr txBox="1"/>
      </xdr:nvSpPr>
      <xdr:spPr>
        <a:xfrm>
          <a:off x="12960994" y="1696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C73ECDC8-6E7C-4B75-B0DE-92F2146B7BEF}"/>
            </a:ext>
          </a:extLst>
        </xdr:cNvPr>
        <xdr:cNvSpPr txBox="1"/>
      </xdr:nvSpPr>
      <xdr:spPr>
        <a:xfrm>
          <a:off x="12167244" y="1693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BC184BFA-91DB-4902-905E-DE6552233B26}"/>
            </a:ext>
          </a:extLst>
        </xdr:cNvPr>
        <xdr:cNvSpPr txBox="1"/>
      </xdr:nvSpPr>
      <xdr:spPr>
        <a:xfrm>
          <a:off x="11354444" y="1690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154322</xdr:rowOff>
    </xdr:from>
    <xdr:ext cx="405111" cy="259045"/>
    <xdr:sp macro="" textlink="">
      <xdr:nvSpPr>
        <xdr:cNvPr id="877" name="n_1mainValue【庁舎】&#10;有形固定資産減価償却率">
          <a:extLst>
            <a:ext uri="{FF2B5EF4-FFF2-40B4-BE49-F238E27FC236}">
              <a16:creationId xmlns:a16="http://schemas.microsoft.com/office/drawing/2014/main" id="{EC681121-3192-4D6D-B7EA-ECE46308032E}"/>
            </a:ext>
          </a:extLst>
        </xdr:cNvPr>
        <xdr:cNvSpPr txBox="1"/>
      </xdr:nvSpPr>
      <xdr:spPr>
        <a:xfrm>
          <a:off x="1374204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131463</xdr:rowOff>
    </xdr:from>
    <xdr:ext cx="405111" cy="259045"/>
    <xdr:sp macro="" textlink="">
      <xdr:nvSpPr>
        <xdr:cNvPr id="878" name="n_2mainValue【庁舎】&#10;有形固定資産減価償却率">
          <a:extLst>
            <a:ext uri="{FF2B5EF4-FFF2-40B4-BE49-F238E27FC236}">
              <a16:creationId xmlns:a16="http://schemas.microsoft.com/office/drawing/2014/main" id="{0DE329A3-B32B-4026-A7B2-750C6377214B}"/>
            </a:ext>
          </a:extLst>
        </xdr:cNvPr>
        <xdr:cNvSpPr txBox="1"/>
      </xdr:nvSpPr>
      <xdr:spPr>
        <a:xfrm>
          <a:off x="12960994" y="177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97172</xdr:rowOff>
    </xdr:from>
    <xdr:ext cx="405111" cy="259045"/>
    <xdr:sp macro="" textlink="">
      <xdr:nvSpPr>
        <xdr:cNvPr id="879" name="n_3mainValue【庁舎】&#10;有形固定資産減価償却率">
          <a:extLst>
            <a:ext uri="{FF2B5EF4-FFF2-40B4-BE49-F238E27FC236}">
              <a16:creationId xmlns:a16="http://schemas.microsoft.com/office/drawing/2014/main" id="{710C2DC1-FF82-45D0-8A59-B36A70B6F68E}"/>
            </a:ext>
          </a:extLst>
        </xdr:cNvPr>
        <xdr:cNvSpPr txBox="1"/>
      </xdr:nvSpPr>
      <xdr:spPr>
        <a:xfrm>
          <a:off x="12167244" y="1769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57166</xdr:rowOff>
    </xdr:from>
    <xdr:ext cx="405111" cy="259045"/>
    <xdr:sp macro="" textlink="">
      <xdr:nvSpPr>
        <xdr:cNvPr id="880" name="n_4mainValue【庁舎】&#10;有形固定資産減価償却率">
          <a:extLst>
            <a:ext uri="{FF2B5EF4-FFF2-40B4-BE49-F238E27FC236}">
              <a16:creationId xmlns:a16="http://schemas.microsoft.com/office/drawing/2014/main" id="{96F33DE9-D201-4C30-89A7-16D93EC0CAF5}"/>
            </a:ext>
          </a:extLst>
        </xdr:cNvPr>
        <xdr:cNvSpPr txBox="1"/>
      </xdr:nvSpPr>
      <xdr:spPr>
        <a:xfrm>
          <a:off x="11354444" y="17659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2CE7EA19-617B-4CAC-9C67-0464D2A259BA}"/>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C6EA54B5-16CA-4E45-A588-4CE6B6D6341E}"/>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02BB8F0E-E495-4560-B03F-85B6A8F5BF0B}"/>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34F03F63-CCAB-47FD-AE9C-314019330685}"/>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627C0905-D916-4513-820D-017DF5177698}"/>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89152009-3989-48EC-BBB4-C34190AFC23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E681A96A-487B-4CB6-9054-BD6E9D071296}"/>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E8B39DFD-2693-4CC5-A4EF-BD49AD8F9354}"/>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8D4856C7-97A4-4E1A-AAAA-EBEC581E6074}"/>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D9458255-2B15-4C76-BD9F-7F78578F6186}"/>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4F32E440-8344-4EBF-9CE0-4EDE66D7EA3A}"/>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C40848BE-4C0B-471F-B66B-9C01ABB48CAA}"/>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ACD779DD-2A17-44C0-861D-D40EEC3FA7C5}"/>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D1F58E0B-97AA-44EF-A555-3070DA57087E}"/>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54E5D92F-1641-48C6-9081-61765C21D6E4}"/>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1235B13F-052E-40DB-B609-C956B3E2840E}"/>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7B17A958-8F83-41FB-9C02-B5ECDD329033}"/>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0966C7E7-9E1F-4B2C-8BA0-9BC8D5B68F9B}"/>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DC1739AC-23E5-4EF0-8D85-4F014E1C570B}"/>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9A850767-21C8-4E9F-AE24-C197C6B508AC}"/>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50B5209A-6711-4B34-814E-AE1438B4513F}"/>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56CD3C36-21F6-44DD-A7D0-71F58D779493}"/>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929F84FD-7E4B-4466-B320-95D4A75D4959}"/>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F3713740-3571-4389-BC59-EBF451A8B89B}"/>
            </a:ext>
          </a:extLst>
        </xdr:cNvPr>
        <xdr:cNvCxnSpPr/>
      </xdr:nvCxnSpPr>
      <xdr:spPr>
        <a:xfrm flipV="1">
          <a:off x="19951064" y="167144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667D5B6A-E3B8-42AA-8D9B-43129927130B}"/>
            </a:ext>
          </a:extLst>
        </xdr:cNvPr>
        <xdr:cNvSpPr txBox="1"/>
      </xdr:nvSpPr>
      <xdr:spPr>
        <a:xfrm>
          <a:off x="19989800"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8B2AB90C-3453-4529-AB08-4F3F41B7EE9A}"/>
            </a:ext>
          </a:extLst>
        </xdr:cNvPr>
        <xdr:cNvCxnSpPr/>
      </xdr:nvCxnSpPr>
      <xdr:spPr>
        <a:xfrm>
          <a:off x="19881850" y="17830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7B454481-C5ED-4483-8EA3-4C38F3D08A57}"/>
            </a:ext>
          </a:extLst>
        </xdr:cNvPr>
        <xdr:cNvSpPr txBox="1"/>
      </xdr:nvSpPr>
      <xdr:spPr>
        <a:xfrm>
          <a:off x="19989800" y="1648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50EC94E3-F5E1-4472-87EF-0A29ABBC4BC3}"/>
            </a:ext>
          </a:extLst>
        </xdr:cNvPr>
        <xdr:cNvCxnSpPr/>
      </xdr:nvCxnSpPr>
      <xdr:spPr>
        <a:xfrm>
          <a:off x="19881850" y="16714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CF09B8AF-1D41-41ED-B3C7-DA49F0387B3B}"/>
            </a:ext>
          </a:extLst>
        </xdr:cNvPr>
        <xdr:cNvSpPr txBox="1"/>
      </xdr:nvSpPr>
      <xdr:spPr>
        <a:xfrm>
          <a:off x="19989800" y="17457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3FB20526-8823-4537-A2A8-F63CF3BFF168}"/>
            </a:ext>
          </a:extLst>
        </xdr:cNvPr>
        <xdr:cNvSpPr/>
      </xdr:nvSpPr>
      <xdr:spPr>
        <a:xfrm>
          <a:off x="19900900" y="17479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FA0D5422-4535-46BA-8CD5-2632EED789E8}"/>
            </a:ext>
          </a:extLst>
        </xdr:cNvPr>
        <xdr:cNvSpPr/>
      </xdr:nvSpPr>
      <xdr:spPr>
        <a:xfrm>
          <a:off x="19157950" y="17486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F26B8247-46E0-493B-9B10-E820402508FA}"/>
            </a:ext>
          </a:extLst>
        </xdr:cNvPr>
        <xdr:cNvSpPr/>
      </xdr:nvSpPr>
      <xdr:spPr>
        <a:xfrm>
          <a:off x="183451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6F5A401B-80D4-4BD2-B2A8-E967F659FDBF}"/>
            </a:ext>
          </a:extLst>
        </xdr:cNvPr>
        <xdr:cNvSpPr/>
      </xdr:nvSpPr>
      <xdr:spPr>
        <a:xfrm>
          <a:off x="1755140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C8162D83-5079-4B52-87A4-544B677C645C}"/>
            </a:ext>
          </a:extLst>
        </xdr:cNvPr>
        <xdr:cNvSpPr/>
      </xdr:nvSpPr>
      <xdr:spPr>
        <a:xfrm>
          <a:off x="16757650" y="17505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3F693E4A-E6AA-4AD0-86B5-984B9FFDE994}"/>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2EE178E7-D479-48A8-9370-31276494CE79}"/>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F7095947-8998-4928-A471-2E2ED8FCAB5E}"/>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7DF25E8C-717B-4C24-A62D-4D9D6866412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49AFB241-F07C-4D9F-BFD7-6888F39D282C}"/>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920" name="楕円 919">
          <a:extLst>
            <a:ext uri="{FF2B5EF4-FFF2-40B4-BE49-F238E27FC236}">
              <a16:creationId xmlns:a16="http://schemas.microsoft.com/office/drawing/2014/main" id="{EF444756-80F4-4F90-97AC-2C410291B7CD}"/>
            </a:ext>
          </a:extLst>
        </xdr:cNvPr>
        <xdr:cNvSpPr/>
      </xdr:nvSpPr>
      <xdr:spPr>
        <a:xfrm>
          <a:off x="199009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13988</xdr:rowOff>
    </xdr:from>
    <xdr:ext cx="469744" cy="259045"/>
    <xdr:sp macro="" textlink="">
      <xdr:nvSpPr>
        <xdr:cNvPr id="921" name="【庁舎】&#10;一人当たり面積該当値テキスト">
          <a:extLst>
            <a:ext uri="{FF2B5EF4-FFF2-40B4-BE49-F238E27FC236}">
              <a16:creationId xmlns:a16="http://schemas.microsoft.com/office/drawing/2014/main" id="{72281A0E-4B3E-49F4-8065-058977CFCC3E}"/>
            </a:ext>
          </a:extLst>
        </xdr:cNvPr>
        <xdr:cNvSpPr txBox="1"/>
      </xdr:nvSpPr>
      <xdr:spPr>
        <a:xfrm>
          <a:off x="19989800" y="1727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63500</xdr:rowOff>
    </xdr:from>
    <xdr:to>
      <xdr:col>112</xdr:col>
      <xdr:colOff>38100</xdr:colOff>
      <xdr:row>105</xdr:row>
      <xdr:rowOff>165100</xdr:rowOff>
    </xdr:to>
    <xdr:sp macro="" textlink="">
      <xdr:nvSpPr>
        <xdr:cNvPr id="922" name="楕円 921">
          <a:extLst>
            <a:ext uri="{FF2B5EF4-FFF2-40B4-BE49-F238E27FC236}">
              <a16:creationId xmlns:a16="http://schemas.microsoft.com/office/drawing/2014/main" id="{4E094993-A08C-41A0-8F5D-EBE98E908556}"/>
            </a:ext>
          </a:extLst>
        </xdr:cNvPr>
        <xdr:cNvSpPr/>
      </xdr:nvSpPr>
      <xdr:spPr>
        <a:xfrm>
          <a:off x="19157950" y="174942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41911</xdr:rowOff>
    </xdr:from>
    <xdr:to>
      <xdr:col>116</xdr:col>
      <xdr:colOff>63500</xdr:colOff>
      <xdr:row>105</xdr:row>
      <xdr:rowOff>114300</xdr:rowOff>
    </xdr:to>
    <xdr:cxnSp macro="">
      <xdr:nvCxnSpPr>
        <xdr:cNvPr id="923" name="直線コネクタ 922">
          <a:extLst>
            <a:ext uri="{FF2B5EF4-FFF2-40B4-BE49-F238E27FC236}">
              <a16:creationId xmlns:a16="http://schemas.microsoft.com/office/drawing/2014/main" id="{E95383AE-6DA3-48C2-8626-AF896E9A0465}"/>
            </a:ext>
          </a:extLst>
        </xdr:cNvPr>
        <xdr:cNvCxnSpPr/>
      </xdr:nvCxnSpPr>
      <xdr:spPr>
        <a:xfrm flipV="1">
          <a:off x="19202400" y="17472661"/>
          <a:ext cx="7493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40639</xdr:rowOff>
    </xdr:from>
    <xdr:to>
      <xdr:col>107</xdr:col>
      <xdr:colOff>101600</xdr:colOff>
      <xdr:row>105</xdr:row>
      <xdr:rowOff>142239</xdr:rowOff>
    </xdr:to>
    <xdr:sp macro="" textlink="">
      <xdr:nvSpPr>
        <xdr:cNvPr id="924" name="楕円 923">
          <a:extLst>
            <a:ext uri="{FF2B5EF4-FFF2-40B4-BE49-F238E27FC236}">
              <a16:creationId xmlns:a16="http://schemas.microsoft.com/office/drawing/2014/main" id="{1090184A-C0DD-41BC-84C0-2A24E9D8B8EF}"/>
            </a:ext>
          </a:extLst>
        </xdr:cNvPr>
        <xdr:cNvSpPr/>
      </xdr:nvSpPr>
      <xdr:spPr>
        <a:xfrm>
          <a:off x="18345150" y="1747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91439</xdr:rowOff>
    </xdr:from>
    <xdr:to>
      <xdr:col>111</xdr:col>
      <xdr:colOff>177800</xdr:colOff>
      <xdr:row>105</xdr:row>
      <xdr:rowOff>114300</xdr:rowOff>
    </xdr:to>
    <xdr:cxnSp macro="">
      <xdr:nvCxnSpPr>
        <xdr:cNvPr id="925" name="直線コネクタ 924">
          <a:extLst>
            <a:ext uri="{FF2B5EF4-FFF2-40B4-BE49-F238E27FC236}">
              <a16:creationId xmlns:a16="http://schemas.microsoft.com/office/drawing/2014/main" id="{E09284D3-405E-42BA-840D-876F3215D0D1}"/>
            </a:ext>
          </a:extLst>
        </xdr:cNvPr>
        <xdr:cNvCxnSpPr/>
      </xdr:nvCxnSpPr>
      <xdr:spPr>
        <a:xfrm>
          <a:off x="18395950" y="17522189"/>
          <a:ext cx="8064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40639</xdr:rowOff>
    </xdr:from>
    <xdr:to>
      <xdr:col>102</xdr:col>
      <xdr:colOff>165100</xdr:colOff>
      <xdr:row>105</xdr:row>
      <xdr:rowOff>142239</xdr:rowOff>
    </xdr:to>
    <xdr:sp macro="" textlink="">
      <xdr:nvSpPr>
        <xdr:cNvPr id="926" name="楕円 925">
          <a:extLst>
            <a:ext uri="{FF2B5EF4-FFF2-40B4-BE49-F238E27FC236}">
              <a16:creationId xmlns:a16="http://schemas.microsoft.com/office/drawing/2014/main" id="{9BE5B5CB-82DD-45BB-9D85-B70D062F2E30}"/>
            </a:ext>
          </a:extLst>
        </xdr:cNvPr>
        <xdr:cNvSpPr/>
      </xdr:nvSpPr>
      <xdr:spPr>
        <a:xfrm>
          <a:off x="17551400" y="1747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91439</xdr:rowOff>
    </xdr:from>
    <xdr:to>
      <xdr:col>107</xdr:col>
      <xdr:colOff>50800</xdr:colOff>
      <xdr:row>105</xdr:row>
      <xdr:rowOff>91439</xdr:rowOff>
    </xdr:to>
    <xdr:cxnSp macro="">
      <xdr:nvCxnSpPr>
        <xdr:cNvPr id="927" name="直線コネクタ 926">
          <a:extLst>
            <a:ext uri="{FF2B5EF4-FFF2-40B4-BE49-F238E27FC236}">
              <a16:creationId xmlns:a16="http://schemas.microsoft.com/office/drawing/2014/main" id="{469A2802-1010-4186-9A0F-897B53C02884}"/>
            </a:ext>
          </a:extLst>
        </xdr:cNvPr>
        <xdr:cNvCxnSpPr/>
      </xdr:nvCxnSpPr>
      <xdr:spPr>
        <a:xfrm>
          <a:off x="17602200" y="1752218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2539</xdr:rowOff>
    </xdr:from>
    <xdr:to>
      <xdr:col>98</xdr:col>
      <xdr:colOff>38100</xdr:colOff>
      <xdr:row>105</xdr:row>
      <xdr:rowOff>104139</xdr:rowOff>
    </xdr:to>
    <xdr:sp macro="" textlink="">
      <xdr:nvSpPr>
        <xdr:cNvPr id="928" name="楕円 927">
          <a:extLst>
            <a:ext uri="{FF2B5EF4-FFF2-40B4-BE49-F238E27FC236}">
              <a16:creationId xmlns:a16="http://schemas.microsoft.com/office/drawing/2014/main" id="{65AD5D9D-C753-4928-869B-733F81E285BC}"/>
            </a:ext>
          </a:extLst>
        </xdr:cNvPr>
        <xdr:cNvSpPr/>
      </xdr:nvSpPr>
      <xdr:spPr>
        <a:xfrm>
          <a:off x="16757650" y="174332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53339</xdr:rowOff>
    </xdr:from>
    <xdr:to>
      <xdr:col>102</xdr:col>
      <xdr:colOff>114300</xdr:colOff>
      <xdr:row>105</xdr:row>
      <xdr:rowOff>91439</xdr:rowOff>
    </xdr:to>
    <xdr:cxnSp macro="">
      <xdr:nvCxnSpPr>
        <xdr:cNvPr id="929" name="直線コネクタ 928">
          <a:extLst>
            <a:ext uri="{FF2B5EF4-FFF2-40B4-BE49-F238E27FC236}">
              <a16:creationId xmlns:a16="http://schemas.microsoft.com/office/drawing/2014/main" id="{E31530F1-95A8-4A5F-AFA8-7D1E586F7621}"/>
            </a:ext>
          </a:extLst>
        </xdr:cNvPr>
        <xdr:cNvCxnSpPr/>
      </xdr:nvCxnSpPr>
      <xdr:spPr>
        <a:xfrm>
          <a:off x="16802100" y="17484089"/>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D1993CFA-C222-42AE-9275-0E8D16EAB384}"/>
            </a:ext>
          </a:extLst>
        </xdr:cNvPr>
        <xdr:cNvSpPr txBox="1"/>
      </xdr:nvSpPr>
      <xdr:spPr>
        <a:xfrm>
          <a:off x="1898022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925EBA01-DA0A-45F8-BB27-1F0F8579118F}"/>
            </a:ext>
          </a:extLst>
        </xdr:cNvPr>
        <xdr:cNvSpPr txBox="1"/>
      </xdr:nvSpPr>
      <xdr:spPr>
        <a:xfrm>
          <a:off x="18180127"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AD3BB1A6-5BC8-44BD-BEDE-B5A492DAC8B8}"/>
            </a:ext>
          </a:extLst>
        </xdr:cNvPr>
        <xdr:cNvSpPr txBox="1"/>
      </xdr:nvSpPr>
      <xdr:spPr>
        <a:xfrm>
          <a:off x="17386377" y="1759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2720D3DF-3667-4B6A-AF7F-D5BC81061EEC}"/>
            </a:ext>
          </a:extLst>
        </xdr:cNvPr>
        <xdr:cNvSpPr txBox="1"/>
      </xdr:nvSpPr>
      <xdr:spPr>
        <a:xfrm>
          <a:off x="16592627" y="175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156227</xdr:rowOff>
    </xdr:from>
    <xdr:ext cx="469744" cy="259045"/>
    <xdr:sp macro="" textlink="">
      <xdr:nvSpPr>
        <xdr:cNvPr id="934" name="n_1mainValue【庁舎】&#10;一人当たり面積">
          <a:extLst>
            <a:ext uri="{FF2B5EF4-FFF2-40B4-BE49-F238E27FC236}">
              <a16:creationId xmlns:a16="http://schemas.microsoft.com/office/drawing/2014/main" id="{810E4A5E-0F7C-4E6D-A40C-4198931DA98B}"/>
            </a:ext>
          </a:extLst>
        </xdr:cNvPr>
        <xdr:cNvSpPr txBox="1"/>
      </xdr:nvSpPr>
      <xdr:spPr>
        <a:xfrm>
          <a:off x="18980227" y="1758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158766</xdr:rowOff>
    </xdr:from>
    <xdr:ext cx="469744" cy="259045"/>
    <xdr:sp macro="" textlink="">
      <xdr:nvSpPr>
        <xdr:cNvPr id="935" name="n_2mainValue【庁舎】&#10;一人当たり面積">
          <a:extLst>
            <a:ext uri="{FF2B5EF4-FFF2-40B4-BE49-F238E27FC236}">
              <a16:creationId xmlns:a16="http://schemas.microsoft.com/office/drawing/2014/main" id="{31EE0D8C-4B65-41A9-9A97-00809AA553EB}"/>
            </a:ext>
          </a:extLst>
        </xdr:cNvPr>
        <xdr:cNvSpPr txBox="1"/>
      </xdr:nvSpPr>
      <xdr:spPr>
        <a:xfrm>
          <a:off x="18180127" y="1724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158766</xdr:rowOff>
    </xdr:from>
    <xdr:ext cx="469744" cy="259045"/>
    <xdr:sp macro="" textlink="">
      <xdr:nvSpPr>
        <xdr:cNvPr id="936" name="n_3mainValue【庁舎】&#10;一人当たり面積">
          <a:extLst>
            <a:ext uri="{FF2B5EF4-FFF2-40B4-BE49-F238E27FC236}">
              <a16:creationId xmlns:a16="http://schemas.microsoft.com/office/drawing/2014/main" id="{2C67FA44-7314-41AA-B3EC-C080AD21FDAB}"/>
            </a:ext>
          </a:extLst>
        </xdr:cNvPr>
        <xdr:cNvSpPr txBox="1"/>
      </xdr:nvSpPr>
      <xdr:spPr>
        <a:xfrm>
          <a:off x="17386377" y="1724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120666</xdr:rowOff>
    </xdr:from>
    <xdr:ext cx="469744" cy="259045"/>
    <xdr:sp macro="" textlink="">
      <xdr:nvSpPr>
        <xdr:cNvPr id="937" name="n_4mainValue【庁舎】&#10;一人当たり面積">
          <a:extLst>
            <a:ext uri="{FF2B5EF4-FFF2-40B4-BE49-F238E27FC236}">
              <a16:creationId xmlns:a16="http://schemas.microsoft.com/office/drawing/2014/main" id="{FBF451BE-5B4F-41E5-894B-590093BA2BAA}"/>
            </a:ext>
          </a:extLst>
        </xdr:cNvPr>
        <xdr:cNvSpPr txBox="1"/>
      </xdr:nvSpPr>
      <xdr:spPr>
        <a:xfrm>
          <a:off x="16592627" y="1720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E02F16DC-DCFA-461C-A935-4235F3E5429E}"/>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903C715D-0EF3-4474-97BF-008201835CFE}"/>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6999E9C5-B8AF-422A-9CC6-72527E6FB41B}"/>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有形固定資産減価償却率については、福祉施設及び消防施設が類似団体平均を下回っているものの、その他の類型においては、類似団体平均を上回っている。</a:t>
          </a:r>
          <a:endParaRPr lang="ja-JP" altLang="ja-JP" sz="1400">
            <a:effectLst/>
          </a:endParaRPr>
        </a:p>
        <a:p>
          <a:r>
            <a:rPr kumimoji="1" lang="ja-JP" altLang="ja-JP" sz="1100">
              <a:solidFill>
                <a:schemeClr val="dk1"/>
              </a:solidFill>
              <a:effectLst/>
              <a:latin typeface="+mn-lt"/>
              <a:ea typeface="+mn-ea"/>
              <a:cs typeface="+mn-cs"/>
            </a:rPr>
            <a:t>消防施設が類似団体平均より特に低くなっている要因は、計画的に更新を行っているためだと考えられる。</a:t>
          </a:r>
          <a:endParaRPr lang="ja-JP" altLang="ja-JP" sz="1400">
            <a:effectLst/>
          </a:endParaRPr>
        </a:p>
        <a:p>
          <a:r>
            <a:rPr kumimoji="1" lang="ja-JP" altLang="ja-JP" sz="1100">
              <a:solidFill>
                <a:schemeClr val="dk1"/>
              </a:solidFill>
              <a:effectLst/>
              <a:latin typeface="+mn-lt"/>
              <a:ea typeface="+mn-ea"/>
              <a:cs typeface="+mn-cs"/>
            </a:rPr>
            <a:t>その他の施設については、維持管理費用の増加に留意しながら、適切に更新や長寿命化を進めるとともに、統廃合などによる総量縮減も検討していく。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01_&#21069;&#27211;&#24066;/&#12304;&#36001;&#25919;&#29366;&#27841;&#36039;&#26009;&#38598;&#12305;_102016_&#21069;&#27211;&#24066;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1_&#21069;&#27211;&#24066;/&#12304;&#36001;&#25919;&#29366;&#27841;&#36039;&#26009;&#38598;&#12305;_102016_&#21069;&#27211;&#24066;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01_&#21069;&#27211;&#24066;/&#12304;&#36001;&#25919;&#29366;&#27841;&#36039;&#26009;&#38598;&#12305;_102016_&#21069;&#2721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66</v>
          </cell>
          <cell r="BX51">
            <v>55.6</v>
          </cell>
          <cell r="CF51">
            <v>59.3</v>
          </cell>
          <cell r="CN51">
            <v>57.6</v>
          </cell>
          <cell r="CV51">
            <v>55.5</v>
          </cell>
        </row>
        <row r="53">
          <cell r="BP53">
            <v>65.599999999999994</v>
          </cell>
          <cell r="BX53">
            <v>66.7</v>
          </cell>
          <cell r="CF53">
            <v>67.400000000000006</v>
          </cell>
          <cell r="CN53">
            <v>68.2</v>
          </cell>
          <cell r="CV53">
            <v>69.400000000000006</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66</v>
          </cell>
          <cell r="BX73">
            <v>55.6</v>
          </cell>
          <cell r="CF73">
            <v>59.3</v>
          </cell>
          <cell r="CN73">
            <v>57.6</v>
          </cell>
          <cell r="CV73">
            <v>55.5</v>
          </cell>
        </row>
        <row r="75">
          <cell r="BP75">
            <v>7.9</v>
          </cell>
          <cell r="BX75">
            <v>8</v>
          </cell>
          <cell r="CF75">
            <v>8.1999999999999993</v>
          </cell>
          <cell r="CN75">
            <v>8.1999999999999993</v>
          </cell>
          <cell r="CV75">
            <v>7.9</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159085445</v>
      </c>
      <c r="BO4" s="436"/>
      <c r="BP4" s="436"/>
      <c r="BQ4" s="436"/>
      <c r="BR4" s="436"/>
      <c r="BS4" s="436"/>
      <c r="BT4" s="436"/>
      <c r="BU4" s="437"/>
      <c r="BV4" s="435">
        <v>156273981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4.5</v>
      </c>
      <c r="CU4" s="576"/>
      <c r="CV4" s="576"/>
      <c r="CW4" s="576"/>
      <c r="CX4" s="576"/>
      <c r="CY4" s="576"/>
      <c r="CZ4" s="576"/>
      <c r="DA4" s="577"/>
      <c r="DB4" s="575">
        <v>4.5</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154618588</v>
      </c>
      <c r="BO5" s="407"/>
      <c r="BP5" s="407"/>
      <c r="BQ5" s="407"/>
      <c r="BR5" s="407"/>
      <c r="BS5" s="407"/>
      <c r="BT5" s="407"/>
      <c r="BU5" s="408"/>
      <c r="BV5" s="406">
        <v>151413012</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94.5</v>
      </c>
      <c r="CU5" s="404"/>
      <c r="CV5" s="404"/>
      <c r="CW5" s="404"/>
      <c r="CX5" s="404"/>
      <c r="CY5" s="404"/>
      <c r="CZ5" s="404"/>
      <c r="DA5" s="405"/>
      <c r="DB5" s="403">
        <v>95.3</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4466857</v>
      </c>
      <c r="BO6" s="407"/>
      <c r="BP6" s="407"/>
      <c r="BQ6" s="407"/>
      <c r="BR6" s="407"/>
      <c r="BS6" s="407"/>
      <c r="BT6" s="407"/>
      <c r="BU6" s="408"/>
      <c r="BV6" s="406">
        <v>4860969</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95.5</v>
      </c>
      <c r="CU6" s="550"/>
      <c r="CV6" s="550"/>
      <c r="CW6" s="550"/>
      <c r="CX6" s="550"/>
      <c r="CY6" s="550"/>
      <c r="CZ6" s="550"/>
      <c r="DA6" s="551"/>
      <c r="DB6" s="549">
        <v>97.5</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101</v>
      </c>
      <c r="AV7" s="465"/>
      <c r="AW7" s="465"/>
      <c r="AX7" s="465"/>
      <c r="AY7" s="420" t="s">
        <v>102</v>
      </c>
      <c r="AZ7" s="421"/>
      <c r="BA7" s="421"/>
      <c r="BB7" s="421"/>
      <c r="BC7" s="421"/>
      <c r="BD7" s="421"/>
      <c r="BE7" s="421"/>
      <c r="BF7" s="421"/>
      <c r="BG7" s="421"/>
      <c r="BH7" s="421"/>
      <c r="BI7" s="421"/>
      <c r="BJ7" s="421"/>
      <c r="BK7" s="421"/>
      <c r="BL7" s="421"/>
      <c r="BM7" s="422"/>
      <c r="BN7" s="406">
        <v>861223</v>
      </c>
      <c r="BO7" s="407"/>
      <c r="BP7" s="407"/>
      <c r="BQ7" s="407"/>
      <c r="BR7" s="407"/>
      <c r="BS7" s="407"/>
      <c r="BT7" s="407"/>
      <c r="BU7" s="408"/>
      <c r="BV7" s="406">
        <v>1281295</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80700609</v>
      </c>
      <c r="CU7" s="407"/>
      <c r="CV7" s="407"/>
      <c r="CW7" s="407"/>
      <c r="CX7" s="407"/>
      <c r="CY7" s="407"/>
      <c r="CZ7" s="407"/>
      <c r="DA7" s="408"/>
      <c r="DB7" s="406">
        <v>79556772</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3605634</v>
      </c>
      <c r="BO8" s="407"/>
      <c r="BP8" s="407"/>
      <c r="BQ8" s="407"/>
      <c r="BR8" s="407"/>
      <c r="BS8" s="407"/>
      <c r="BT8" s="407"/>
      <c r="BU8" s="408"/>
      <c r="BV8" s="406">
        <v>3579674</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0.77</v>
      </c>
      <c r="CU8" s="510"/>
      <c r="CV8" s="510"/>
      <c r="CW8" s="510"/>
      <c r="CX8" s="510"/>
      <c r="CY8" s="510"/>
      <c r="CZ8" s="510"/>
      <c r="DA8" s="511"/>
      <c r="DB8" s="509">
        <v>0.78</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332149</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25960</v>
      </c>
      <c r="BO9" s="407"/>
      <c r="BP9" s="407"/>
      <c r="BQ9" s="407"/>
      <c r="BR9" s="407"/>
      <c r="BS9" s="407"/>
      <c r="BT9" s="407"/>
      <c r="BU9" s="408"/>
      <c r="BV9" s="406">
        <v>-1586650</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14.9</v>
      </c>
      <c r="CU9" s="404"/>
      <c r="CV9" s="404"/>
      <c r="CW9" s="404"/>
      <c r="CX9" s="404"/>
      <c r="CY9" s="404"/>
      <c r="CZ9" s="404"/>
      <c r="DA9" s="405"/>
      <c r="DB9" s="403">
        <v>16.2</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336154</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9212</v>
      </c>
      <c r="BO10" s="407"/>
      <c r="BP10" s="407"/>
      <c r="BQ10" s="407"/>
      <c r="BR10" s="407"/>
      <c r="BS10" s="407"/>
      <c r="BT10" s="407"/>
      <c r="BU10" s="408"/>
      <c r="BV10" s="406">
        <v>3023</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329120</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1950000</v>
      </c>
      <c r="BO12" s="407"/>
      <c r="BP12" s="407"/>
      <c r="BQ12" s="407"/>
      <c r="BR12" s="407"/>
      <c r="BS12" s="407"/>
      <c r="BT12" s="407"/>
      <c r="BU12" s="408"/>
      <c r="BV12" s="406">
        <v>2846279</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318767</v>
      </c>
      <c r="S13" s="494"/>
      <c r="T13" s="494"/>
      <c r="U13" s="494"/>
      <c r="V13" s="495"/>
      <c r="W13" s="496" t="s">
        <v>131</v>
      </c>
      <c r="X13" s="392"/>
      <c r="Y13" s="392"/>
      <c r="Z13" s="392"/>
      <c r="AA13" s="392"/>
      <c r="AB13" s="393"/>
      <c r="AC13" s="359">
        <v>6373</v>
      </c>
      <c r="AD13" s="360"/>
      <c r="AE13" s="360"/>
      <c r="AF13" s="360"/>
      <c r="AG13" s="361"/>
      <c r="AH13" s="359">
        <v>6767</v>
      </c>
      <c r="AI13" s="360"/>
      <c r="AJ13" s="360"/>
      <c r="AK13" s="360"/>
      <c r="AL13" s="419"/>
      <c r="AM13" s="463" t="s">
        <v>132</v>
      </c>
      <c r="AN13" s="363"/>
      <c r="AO13" s="363"/>
      <c r="AP13" s="363"/>
      <c r="AQ13" s="363"/>
      <c r="AR13" s="363"/>
      <c r="AS13" s="363"/>
      <c r="AT13" s="364"/>
      <c r="AU13" s="464" t="s">
        <v>101</v>
      </c>
      <c r="AV13" s="465"/>
      <c r="AW13" s="465"/>
      <c r="AX13" s="465"/>
      <c r="AY13" s="420" t="s">
        <v>133</v>
      </c>
      <c r="AZ13" s="421"/>
      <c r="BA13" s="421"/>
      <c r="BB13" s="421"/>
      <c r="BC13" s="421"/>
      <c r="BD13" s="421"/>
      <c r="BE13" s="421"/>
      <c r="BF13" s="421"/>
      <c r="BG13" s="421"/>
      <c r="BH13" s="421"/>
      <c r="BI13" s="421"/>
      <c r="BJ13" s="421"/>
      <c r="BK13" s="421"/>
      <c r="BL13" s="421"/>
      <c r="BM13" s="422"/>
      <c r="BN13" s="406">
        <v>-1914828</v>
      </c>
      <c r="BO13" s="407"/>
      <c r="BP13" s="407"/>
      <c r="BQ13" s="407"/>
      <c r="BR13" s="407"/>
      <c r="BS13" s="407"/>
      <c r="BT13" s="407"/>
      <c r="BU13" s="408"/>
      <c r="BV13" s="406">
        <v>-4429906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7.9</v>
      </c>
      <c r="CU13" s="404"/>
      <c r="CV13" s="404"/>
      <c r="CW13" s="404"/>
      <c r="CX13" s="404"/>
      <c r="CY13" s="404"/>
      <c r="CZ13" s="404"/>
      <c r="DA13" s="405"/>
      <c r="DB13" s="403">
        <v>8.1999999999999993</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329860</v>
      </c>
      <c r="S14" s="494"/>
      <c r="T14" s="494"/>
      <c r="U14" s="494"/>
      <c r="V14" s="495"/>
      <c r="W14" s="497"/>
      <c r="X14" s="395"/>
      <c r="Y14" s="395"/>
      <c r="Z14" s="395"/>
      <c r="AA14" s="395"/>
      <c r="AB14" s="396"/>
      <c r="AC14" s="486">
        <v>4.2</v>
      </c>
      <c r="AD14" s="487"/>
      <c r="AE14" s="487"/>
      <c r="AF14" s="487"/>
      <c r="AG14" s="488"/>
      <c r="AH14" s="486">
        <v>4.3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55.5</v>
      </c>
      <c r="CU14" s="504"/>
      <c r="CV14" s="504"/>
      <c r="CW14" s="504"/>
      <c r="CX14" s="504"/>
      <c r="CY14" s="504"/>
      <c r="CZ14" s="504"/>
      <c r="DA14" s="505"/>
      <c r="DB14" s="503">
        <v>57.6</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321208</v>
      </c>
      <c r="S15" s="494"/>
      <c r="T15" s="494"/>
      <c r="U15" s="494"/>
      <c r="V15" s="495"/>
      <c r="W15" s="496" t="s">
        <v>137</v>
      </c>
      <c r="X15" s="392"/>
      <c r="Y15" s="392"/>
      <c r="Z15" s="392"/>
      <c r="AA15" s="392"/>
      <c r="AB15" s="393"/>
      <c r="AC15" s="359">
        <v>35635</v>
      </c>
      <c r="AD15" s="360"/>
      <c r="AE15" s="360"/>
      <c r="AF15" s="360"/>
      <c r="AG15" s="361"/>
      <c r="AH15" s="359">
        <v>37107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50320624</v>
      </c>
      <c r="BO15" s="436"/>
      <c r="BP15" s="436"/>
      <c r="BQ15" s="436"/>
      <c r="BR15" s="436"/>
      <c r="BS15" s="436"/>
      <c r="BT15" s="436"/>
      <c r="BU15" s="437"/>
      <c r="BV15" s="435">
        <v>49548130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23.3</v>
      </c>
      <c r="AD16" s="487"/>
      <c r="AE16" s="487"/>
      <c r="AF16" s="487"/>
      <c r="AG16" s="488"/>
      <c r="AH16" s="486">
        <v>23.8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65920481</v>
      </c>
      <c r="BO16" s="407"/>
      <c r="BP16" s="407"/>
      <c r="BQ16" s="407"/>
      <c r="BR16" s="407"/>
      <c r="BS16" s="407"/>
      <c r="BT16" s="407"/>
      <c r="BU16" s="408"/>
      <c r="BV16" s="406">
        <v>64001007</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111234</v>
      </c>
      <c r="AD17" s="360"/>
      <c r="AE17" s="360"/>
      <c r="AF17" s="360"/>
      <c r="AG17" s="361"/>
      <c r="AH17" s="359">
        <v>112113</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64287166</v>
      </c>
      <c r="BO17" s="407"/>
      <c r="BP17" s="407"/>
      <c r="BQ17" s="407"/>
      <c r="BR17" s="407"/>
      <c r="BS17" s="407"/>
      <c r="BT17" s="407"/>
      <c r="BU17" s="408"/>
      <c r="BV17" s="406">
        <v>63226281</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311.58999999999997</v>
      </c>
      <c r="M18" s="459"/>
      <c r="N18" s="459"/>
      <c r="O18" s="459"/>
      <c r="P18" s="459"/>
      <c r="Q18" s="459"/>
      <c r="R18" s="460"/>
      <c r="S18" s="460"/>
      <c r="T18" s="460"/>
      <c r="U18" s="460"/>
      <c r="V18" s="461"/>
      <c r="W18" s="477"/>
      <c r="X18" s="478"/>
      <c r="Y18" s="478"/>
      <c r="Z18" s="478"/>
      <c r="AA18" s="478"/>
      <c r="AB18" s="502"/>
      <c r="AC18" s="376">
        <v>72.599999999999994</v>
      </c>
      <c r="AD18" s="377"/>
      <c r="AE18" s="377"/>
      <c r="AF18" s="377"/>
      <c r="AG18" s="462"/>
      <c r="AH18" s="376">
        <v>71.900000000000006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79359717</v>
      </c>
      <c r="BO18" s="407"/>
      <c r="BP18" s="407"/>
      <c r="BQ18" s="407"/>
      <c r="BR18" s="407"/>
      <c r="BS18" s="407"/>
      <c r="BT18" s="407"/>
      <c r="BU18" s="408"/>
      <c r="BV18" s="406">
        <v>77735526</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1066</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99187330</v>
      </c>
      <c r="BO19" s="407"/>
      <c r="BP19" s="407"/>
      <c r="BQ19" s="407"/>
      <c r="BR19" s="407"/>
      <c r="BS19" s="407"/>
      <c r="BT19" s="407"/>
      <c r="BU19" s="408"/>
      <c r="BV19" s="406">
        <v>95987302</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141882</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141083387</v>
      </c>
      <c r="BO22" s="436"/>
      <c r="BP22" s="436"/>
      <c r="BQ22" s="436"/>
      <c r="BR22" s="436"/>
      <c r="BS22" s="436"/>
      <c r="BT22" s="436"/>
      <c r="BU22" s="437"/>
      <c r="BV22" s="435">
        <v>146051063</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82957854</v>
      </c>
      <c r="BO23" s="407"/>
      <c r="BP23" s="407"/>
      <c r="BQ23" s="407"/>
      <c r="BR23" s="407"/>
      <c r="BS23" s="407"/>
      <c r="BT23" s="407"/>
      <c r="BU23" s="408"/>
      <c r="BV23" s="406">
        <v>87064937</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11250</v>
      </c>
      <c r="R24" s="360"/>
      <c r="S24" s="360"/>
      <c r="T24" s="360"/>
      <c r="U24" s="360"/>
      <c r="V24" s="361"/>
      <c r="W24" s="449"/>
      <c r="X24" s="386"/>
      <c r="Y24" s="387"/>
      <c r="Z24" s="362" t="s">
        <v>162</v>
      </c>
      <c r="AA24" s="363"/>
      <c r="AB24" s="363"/>
      <c r="AC24" s="363"/>
      <c r="AD24" s="363"/>
      <c r="AE24" s="363"/>
      <c r="AF24" s="363"/>
      <c r="AG24" s="364"/>
      <c r="AH24" s="359">
        <v>2286</v>
      </c>
      <c r="AI24" s="360"/>
      <c r="AJ24" s="360"/>
      <c r="AK24" s="360"/>
      <c r="AL24" s="361"/>
      <c r="AM24" s="359">
        <v>7450074</v>
      </c>
      <c r="AN24" s="360"/>
      <c r="AO24" s="360"/>
      <c r="AP24" s="360"/>
      <c r="AQ24" s="360"/>
      <c r="AR24" s="361"/>
      <c r="AS24" s="359">
        <v>3259</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85841002</v>
      </c>
      <c r="BO24" s="407"/>
      <c r="BP24" s="407"/>
      <c r="BQ24" s="407"/>
      <c r="BR24" s="407"/>
      <c r="BS24" s="407"/>
      <c r="BT24" s="407"/>
      <c r="BU24" s="408"/>
      <c r="BV24" s="406">
        <v>86521688</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9000</v>
      </c>
      <c r="R25" s="360"/>
      <c r="S25" s="360"/>
      <c r="T25" s="360"/>
      <c r="U25" s="360"/>
      <c r="V25" s="361"/>
      <c r="W25" s="449"/>
      <c r="X25" s="386"/>
      <c r="Y25" s="387"/>
      <c r="Z25" s="362" t="s">
        <v>165</v>
      </c>
      <c r="AA25" s="363"/>
      <c r="AB25" s="363"/>
      <c r="AC25" s="363"/>
      <c r="AD25" s="363"/>
      <c r="AE25" s="363"/>
      <c r="AF25" s="363"/>
      <c r="AG25" s="364"/>
      <c r="AH25" s="359">
        <v>409</v>
      </c>
      <c r="AI25" s="360"/>
      <c r="AJ25" s="360"/>
      <c r="AK25" s="360"/>
      <c r="AL25" s="361"/>
      <c r="AM25" s="359">
        <v>1336203</v>
      </c>
      <c r="AN25" s="360"/>
      <c r="AO25" s="360"/>
      <c r="AP25" s="360"/>
      <c r="AQ25" s="360"/>
      <c r="AR25" s="361"/>
      <c r="AS25" s="359">
        <v>3267</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20615871</v>
      </c>
      <c r="BO25" s="436"/>
      <c r="BP25" s="436"/>
      <c r="BQ25" s="436"/>
      <c r="BR25" s="436"/>
      <c r="BS25" s="436"/>
      <c r="BT25" s="436"/>
      <c r="BU25" s="437"/>
      <c r="BV25" s="435">
        <v>17277168</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7650</v>
      </c>
      <c r="R26" s="360"/>
      <c r="S26" s="360"/>
      <c r="T26" s="360"/>
      <c r="U26" s="360"/>
      <c r="V26" s="361"/>
      <c r="W26" s="449"/>
      <c r="X26" s="386"/>
      <c r="Y26" s="387"/>
      <c r="Z26" s="362" t="s">
        <v>168</v>
      </c>
      <c r="AA26" s="417"/>
      <c r="AB26" s="417"/>
      <c r="AC26" s="417"/>
      <c r="AD26" s="417"/>
      <c r="AE26" s="417"/>
      <c r="AF26" s="417"/>
      <c r="AG26" s="418"/>
      <c r="AH26" s="359">
        <v>210</v>
      </c>
      <c r="AI26" s="360"/>
      <c r="AJ26" s="360"/>
      <c r="AK26" s="360"/>
      <c r="AL26" s="361"/>
      <c r="AM26" s="359">
        <v>657930</v>
      </c>
      <c r="AN26" s="360"/>
      <c r="AO26" s="360"/>
      <c r="AP26" s="360"/>
      <c r="AQ26" s="360"/>
      <c r="AR26" s="361"/>
      <c r="AS26" s="359">
        <v>3133</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400000</v>
      </c>
      <c r="BO26" s="407"/>
      <c r="BP26" s="407"/>
      <c r="BQ26" s="407"/>
      <c r="BR26" s="407"/>
      <c r="BS26" s="407"/>
      <c r="BT26" s="407"/>
      <c r="BU26" s="408"/>
      <c r="BV26" s="406">
        <v>300000</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6550</v>
      </c>
      <c r="R27" s="360"/>
      <c r="S27" s="360"/>
      <c r="T27" s="360"/>
      <c r="U27" s="360"/>
      <c r="V27" s="361"/>
      <c r="W27" s="449"/>
      <c r="X27" s="386"/>
      <c r="Y27" s="387"/>
      <c r="Z27" s="362" t="s">
        <v>171</v>
      </c>
      <c r="AA27" s="363"/>
      <c r="AB27" s="363"/>
      <c r="AC27" s="363"/>
      <c r="AD27" s="363"/>
      <c r="AE27" s="363"/>
      <c r="AF27" s="363"/>
      <c r="AG27" s="364"/>
      <c r="AH27" s="359">
        <v>55</v>
      </c>
      <c r="AI27" s="360"/>
      <c r="AJ27" s="360"/>
      <c r="AK27" s="360"/>
      <c r="AL27" s="361"/>
      <c r="AM27" s="359">
        <v>210611</v>
      </c>
      <c r="AN27" s="360"/>
      <c r="AO27" s="360"/>
      <c r="AP27" s="360"/>
      <c r="AQ27" s="360"/>
      <c r="AR27" s="361"/>
      <c r="AS27" s="359">
        <v>3829</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1000883</v>
      </c>
      <c r="BO27" s="441"/>
      <c r="BP27" s="441"/>
      <c r="BQ27" s="441"/>
      <c r="BR27" s="441"/>
      <c r="BS27" s="441"/>
      <c r="BT27" s="441"/>
      <c r="BU27" s="442"/>
      <c r="BV27" s="440">
        <v>1000849</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6200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8667662</v>
      </c>
      <c r="BO28" s="436"/>
      <c r="BP28" s="436"/>
      <c r="BQ28" s="436"/>
      <c r="BR28" s="436"/>
      <c r="BS28" s="436"/>
      <c r="BT28" s="436"/>
      <c r="BU28" s="437"/>
      <c r="BV28" s="435">
        <v>8608450</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38</v>
      </c>
      <c r="M29" s="360"/>
      <c r="N29" s="360"/>
      <c r="O29" s="360"/>
      <c r="P29" s="361"/>
      <c r="Q29" s="359">
        <v>5850</v>
      </c>
      <c r="R29" s="360"/>
      <c r="S29" s="360"/>
      <c r="T29" s="360"/>
      <c r="U29" s="360"/>
      <c r="V29" s="361"/>
      <c r="W29" s="450"/>
      <c r="X29" s="451"/>
      <c r="Y29" s="452"/>
      <c r="Z29" s="362" t="s">
        <v>177</v>
      </c>
      <c r="AA29" s="363"/>
      <c r="AB29" s="363"/>
      <c r="AC29" s="363"/>
      <c r="AD29" s="363"/>
      <c r="AE29" s="363"/>
      <c r="AF29" s="363"/>
      <c r="AG29" s="364"/>
      <c r="AH29" s="359">
        <v>2341</v>
      </c>
      <c r="AI29" s="360"/>
      <c r="AJ29" s="360"/>
      <c r="AK29" s="360"/>
      <c r="AL29" s="361"/>
      <c r="AM29" s="359">
        <v>7660685</v>
      </c>
      <c r="AN29" s="360"/>
      <c r="AO29" s="360"/>
      <c r="AP29" s="360"/>
      <c r="AQ29" s="360"/>
      <c r="AR29" s="361"/>
      <c r="AS29" s="359">
        <v>3272</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2695378</v>
      </c>
      <c r="BO29" s="407"/>
      <c r="BP29" s="407"/>
      <c r="BQ29" s="407"/>
      <c r="BR29" s="407"/>
      <c r="BS29" s="407"/>
      <c r="BT29" s="407"/>
      <c r="BU29" s="408"/>
      <c r="BV29" s="406">
        <v>2497249</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99.2</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3236761</v>
      </c>
      <c r="BO30" s="441"/>
      <c r="BP30" s="441"/>
      <c r="BQ30" s="441"/>
      <c r="BR30" s="441"/>
      <c r="BS30" s="441"/>
      <c r="BT30" s="441"/>
      <c r="BU30" s="442"/>
      <c r="BV30" s="440">
        <v>3602812</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8</v>
      </c>
      <c r="AN34" s="354"/>
      <c r="AO34" s="355" t="str">
        <f>IF('各会計、関係団体の財政状況及び健全化判断比率'!B32="","",'各会計、関係団体の財政状況及び健全化判断比率'!B32)</f>
        <v>水道事業会計</v>
      </c>
      <c r="AP34" s="355"/>
      <c r="AQ34" s="355"/>
      <c r="AR34" s="355"/>
      <c r="AS34" s="355"/>
      <c r="AT34" s="355"/>
      <c r="AU34" s="355"/>
      <c r="AV34" s="355"/>
      <c r="AW34" s="355"/>
      <c r="AX34" s="355"/>
      <c r="AY34" s="355"/>
      <c r="AZ34" s="355"/>
      <c r="BA34" s="355"/>
      <c r="BB34" s="355"/>
      <c r="BC34" s="355"/>
      <c r="BD34" s="163"/>
      <c r="BE34" s="354">
        <f>IF(BG34="","",MAX(C34:D43,U34:V43,AM34:AN43)+1)</f>
        <v>11</v>
      </c>
      <c r="BF34" s="354"/>
      <c r="BG34" s="355" t="str">
        <f>IF('各会計、関係団体の財政状況及び健全化判断比率'!B35="","",'各会計、関係団体の財政状況及び健全化判断比率'!B35)</f>
        <v>新エネルギー発電事業特別会計</v>
      </c>
      <c r="BH34" s="355"/>
      <c r="BI34" s="355"/>
      <c r="BJ34" s="355"/>
      <c r="BK34" s="355"/>
      <c r="BL34" s="355"/>
      <c r="BM34" s="355"/>
      <c r="BN34" s="355"/>
      <c r="BO34" s="355"/>
      <c r="BP34" s="355"/>
      <c r="BQ34" s="355"/>
      <c r="BR34" s="355"/>
      <c r="BS34" s="355"/>
      <c r="BT34" s="355"/>
      <c r="BU34" s="355"/>
      <c r="BV34" s="163"/>
      <c r="BW34" s="354">
        <f>IF(BY34="","",MAX(C34:D43,U34:V43,AM34:AN43,BE34:BF43)+1)</f>
        <v>13</v>
      </c>
      <c r="BX34" s="354"/>
      <c r="BY34" s="355" t="str">
        <f>IF('各会計、関係団体の財政状況及び健全化判断比率'!B68="","",'各会計、関係団体の財政状況及び健全化判断比率'!B68)</f>
        <v>群馬県市町村総合事務組合（一般会計）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18</v>
      </c>
      <c r="CP34" s="354"/>
      <c r="CQ34" s="355" t="str">
        <f>IF('各会計、関係団体の財政状況及び健全化判断比率'!BS7="","",'各会計、関係団体の財政状況及び健全化判断比率'!BS7)</f>
        <v>前橋観光コンベンション協会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母子父子寡婦福祉資金貸付金特別会計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後期高齢者医療特別会計</v>
      </c>
      <c r="X35" s="355"/>
      <c r="Y35" s="355"/>
      <c r="Z35" s="355"/>
      <c r="AA35" s="355"/>
      <c r="AB35" s="355"/>
      <c r="AC35" s="355"/>
      <c r="AD35" s="355"/>
      <c r="AE35" s="355"/>
      <c r="AF35" s="355"/>
      <c r="AG35" s="355"/>
      <c r="AH35" s="355"/>
      <c r="AI35" s="355"/>
      <c r="AJ35" s="355"/>
      <c r="AK35" s="355"/>
      <c r="AL35" s="163"/>
      <c r="AM35" s="354">
        <f t="shared" ref="AM35:AM43" si="0">IF(AO35="","",AM34+1)</f>
        <v>9</v>
      </c>
      <c r="AN35" s="354"/>
      <c r="AO35" s="355" t="str">
        <f>IF('各会計、関係団体の財政状況及び健全化判断比率'!B33="","",'各会計、関係団体の財政状況及び健全化判断比率'!B33)</f>
        <v>下水道事業会計</v>
      </c>
      <c r="AP35" s="355"/>
      <c r="AQ35" s="355"/>
      <c r="AR35" s="355"/>
      <c r="AS35" s="355"/>
      <c r="AT35" s="355"/>
      <c r="AU35" s="355"/>
      <c r="AV35" s="355"/>
      <c r="AW35" s="355"/>
      <c r="AX35" s="355"/>
      <c r="AY35" s="355"/>
      <c r="AZ35" s="355"/>
      <c r="BA35" s="355"/>
      <c r="BB35" s="355"/>
      <c r="BC35" s="355"/>
      <c r="BD35" s="163"/>
      <c r="BE35" s="354">
        <f t="shared" ref="BE35:BE43" si="1">IF(BG35="","",BE34+1)</f>
        <v>12</v>
      </c>
      <c r="BF35" s="354"/>
      <c r="BG35" s="355" t="str">
        <f>IF('各会計、関係団体の財政状況及び健全化判断比率'!B36="","",'各会計、関係団体の財政状況及び健全化判断比率'!B36)</f>
        <v>産業立地推進事業特別会計</v>
      </c>
      <c r="BH35" s="355"/>
      <c r="BI35" s="355"/>
      <c r="BJ35" s="355"/>
      <c r="BK35" s="355"/>
      <c r="BL35" s="355"/>
      <c r="BM35" s="355"/>
      <c r="BN35" s="355"/>
      <c r="BO35" s="355"/>
      <c r="BP35" s="355"/>
      <c r="BQ35" s="355"/>
      <c r="BR35" s="355"/>
      <c r="BS35" s="355"/>
      <c r="BT35" s="355"/>
      <c r="BU35" s="355"/>
      <c r="BV35" s="163"/>
      <c r="BW35" s="354">
        <f t="shared" ref="BW35:BW43" si="2">IF(BY35="","",BW34+1)</f>
        <v>14</v>
      </c>
      <c r="BX35" s="354"/>
      <c r="BY35" s="355" t="str">
        <f>IF('各会計、関係団体の財政状況及び健全化判断比率'!B69="","",'各会計、関係団体の財政状況及び健全化判断比率'!B69)</f>
        <v>群馬県市町村総合事務組合（事業会計）</v>
      </c>
      <c r="BZ35" s="355"/>
      <c r="CA35" s="355"/>
      <c r="CB35" s="355"/>
      <c r="CC35" s="355"/>
      <c r="CD35" s="355"/>
      <c r="CE35" s="355"/>
      <c r="CF35" s="355"/>
      <c r="CG35" s="355"/>
      <c r="CH35" s="355"/>
      <c r="CI35" s="355"/>
      <c r="CJ35" s="355"/>
      <c r="CK35" s="355"/>
      <c r="CL35" s="355"/>
      <c r="CM35" s="355"/>
      <c r="CN35" s="163"/>
      <c r="CO35" s="354">
        <f t="shared" ref="CO35:CO43" si="3">IF(CQ35="","",CO34+1)</f>
        <v>19</v>
      </c>
      <c r="CP35" s="354"/>
      <c r="CQ35" s="355" t="str">
        <f>IF('各会計、関係団体の財政状況及び健全化判断比率'!BS8="","",'各会計、関係団体の財政状況及び健全化判断比率'!BS8)</f>
        <v>前橋青果低温貯蔵</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f>IF(E36="","",C35+1)</f>
        <v>3</v>
      </c>
      <c r="D36" s="354"/>
      <c r="E36" s="355" t="str">
        <f>IF('各会計、関係団体の財政状況及び健全化判断比率'!B9="","",'各会計、関係団体の財政状況及び健全化判断比率'!B9)</f>
        <v>用地先行取得事業特別会計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競輪特別会計</v>
      </c>
      <c r="X36" s="355"/>
      <c r="Y36" s="355"/>
      <c r="Z36" s="355"/>
      <c r="AA36" s="355"/>
      <c r="AB36" s="355"/>
      <c r="AC36" s="355"/>
      <c r="AD36" s="355"/>
      <c r="AE36" s="355"/>
      <c r="AF36" s="355"/>
      <c r="AG36" s="355"/>
      <c r="AH36" s="355"/>
      <c r="AI36" s="355"/>
      <c r="AJ36" s="355"/>
      <c r="AK36" s="355"/>
      <c r="AL36" s="163"/>
      <c r="AM36" s="354">
        <f t="shared" si="0"/>
        <v>10</v>
      </c>
      <c r="AN36" s="354"/>
      <c r="AO36" s="355" t="str">
        <f>IF('各会計、関係団体の財政状況及び健全化判断比率'!B34="","",'各会計、関係団体の財政状況及び健全化判断比率'!B34)</f>
        <v>農業集落排水事業会計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15</v>
      </c>
      <c r="BX36" s="354"/>
      <c r="BY36" s="355" t="str">
        <f>IF('各会計、関係団体の財政状況及び健全化判断比率'!B70="","",'各会計、関係団体の財政状況及び健全化判断比率'!B70)</f>
        <v>群馬県後期高齢者医療広域連合（一般会計）</v>
      </c>
      <c r="BZ36" s="355"/>
      <c r="CA36" s="355"/>
      <c r="CB36" s="355"/>
      <c r="CC36" s="355"/>
      <c r="CD36" s="355"/>
      <c r="CE36" s="355"/>
      <c r="CF36" s="355"/>
      <c r="CG36" s="355"/>
      <c r="CH36" s="355"/>
      <c r="CI36" s="355"/>
      <c r="CJ36" s="355"/>
      <c r="CK36" s="355"/>
      <c r="CL36" s="355"/>
      <c r="CM36" s="355"/>
      <c r="CN36" s="163"/>
      <c r="CO36" s="354">
        <f t="shared" si="3"/>
        <v>20</v>
      </c>
      <c r="CP36" s="354"/>
      <c r="CQ36" s="355" t="str">
        <f>IF('各会計、関係団体の財政状況及び健全化判断比率'!BS9="","",'各会計、関係団体の財政状況及び健全化判断比率'!BS9)</f>
        <v>前橋市まちづくり公社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7</v>
      </c>
      <c r="V37" s="354"/>
      <c r="W37" s="355" t="str">
        <f>IF('各会計、関係団体の財政状況及び健全化判断比率'!B31="","",'各会計、関係団体の財政状況及び健全化判断比率'!B31)</f>
        <v>介護保険特別会計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16</v>
      </c>
      <c r="BX37" s="354"/>
      <c r="BY37" s="355" t="str">
        <f>IF('各会計、関係団体の財政状況及び健全化判断比率'!B71="","",'各会計、関係団体の財政状況及び健全化判断比率'!B71)</f>
        <v>群馬県後期高齢者医療広域連合（事業会計）</v>
      </c>
      <c r="BZ37" s="355"/>
      <c r="CA37" s="355"/>
      <c r="CB37" s="355"/>
      <c r="CC37" s="355"/>
      <c r="CD37" s="355"/>
      <c r="CE37" s="355"/>
      <c r="CF37" s="355"/>
      <c r="CG37" s="355"/>
      <c r="CH37" s="355"/>
      <c r="CI37" s="355"/>
      <c r="CJ37" s="355"/>
      <c r="CK37" s="355"/>
      <c r="CL37" s="355"/>
      <c r="CM37" s="355"/>
      <c r="CN37" s="163"/>
      <c r="CO37" s="354">
        <f t="shared" si="3"/>
        <v>21</v>
      </c>
      <c r="CP37" s="354"/>
      <c r="CQ37" s="355" t="str">
        <f>IF('各会計、関係団体の財政状況及び健全化判断比率'!BS10="","",'各会計、関係団体の財政状況及び健全化判断比率'!BS10)</f>
        <v>公立大学法人前橋工科大学</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17</v>
      </c>
      <c r="BX38" s="354"/>
      <c r="BY38" s="355" t="str">
        <f>IF('各会計、関係団体の財政状況及び健全化判断比率'!B72="","",'各会計、関係団体の財政状況及び健全化判断比率'!B72)</f>
        <v>群馬県市町村会館管理組合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gg8DTIJimrcyGEa94g8R3mGPEAFBrxjSetDZmi6XZIwWd/e84sI5T8jcE5jN5mUw/ktJ1+yoVtBe6FRoqWqXtQ==" saltValue="lVVMdkLI282Cc9/A5pOER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54772763</v>
      </c>
      <c r="S5" s="664"/>
      <c r="T5" s="664"/>
      <c r="U5" s="664"/>
      <c r="V5" s="664"/>
      <c r="W5" s="664"/>
      <c r="X5" s="664"/>
      <c r="Y5" s="689"/>
      <c r="Z5" s="702">
        <v>34.4</v>
      </c>
      <c r="AA5" s="702"/>
      <c r="AB5" s="702"/>
      <c r="AC5" s="702"/>
      <c r="AD5" s="703">
        <v>52589958</v>
      </c>
      <c r="AE5" s="703"/>
      <c r="AF5" s="703"/>
      <c r="AG5" s="703"/>
      <c r="AH5" s="703"/>
      <c r="AI5" s="703"/>
      <c r="AJ5" s="703"/>
      <c r="AK5" s="703"/>
      <c r="AL5" s="690">
        <v>63.3</v>
      </c>
      <c r="AM5" s="672"/>
      <c r="AN5" s="672"/>
      <c r="AO5" s="691"/>
      <c r="AP5" s="666" t="s">
        <v>216</v>
      </c>
      <c r="AQ5" s="667"/>
      <c r="AR5" s="667"/>
      <c r="AS5" s="667"/>
      <c r="AT5" s="667"/>
      <c r="AU5" s="667"/>
      <c r="AV5" s="667"/>
      <c r="AW5" s="667"/>
      <c r="AX5" s="667"/>
      <c r="AY5" s="667"/>
      <c r="AZ5" s="667"/>
      <c r="BA5" s="667"/>
      <c r="BB5" s="667"/>
      <c r="BC5" s="667"/>
      <c r="BD5" s="667"/>
      <c r="BE5" s="667"/>
      <c r="BF5" s="668"/>
      <c r="BG5" s="608">
        <v>50309722</v>
      </c>
      <c r="BH5" s="609"/>
      <c r="BI5" s="609"/>
      <c r="BJ5" s="609"/>
      <c r="BK5" s="609"/>
      <c r="BL5" s="609"/>
      <c r="BM5" s="609"/>
      <c r="BN5" s="610"/>
      <c r="BO5" s="646">
        <v>91.9</v>
      </c>
      <c r="BP5" s="646"/>
      <c r="BQ5" s="646"/>
      <c r="BR5" s="646"/>
      <c r="BS5" s="647">
        <v>1210304</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1330719</v>
      </c>
      <c r="S6" s="609"/>
      <c r="T6" s="609"/>
      <c r="U6" s="609"/>
      <c r="V6" s="609"/>
      <c r="W6" s="609"/>
      <c r="X6" s="609"/>
      <c r="Y6" s="610"/>
      <c r="Z6" s="646">
        <v>0.8</v>
      </c>
      <c r="AA6" s="646"/>
      <c r="AB6" s="646"/>
      <c r="AC6" s="646"/>
      <c r="AD6" s="647">
        <v>1330719</v>
      </c>
      <c r="AE6" s="647"/>
      <c r="AF6" s="647"/>
      <c r="AG6" s="647"/>
      <c r="AH6" s="647"/>
      <c r="AI6" s="647"/>
      <c r="AJ6" s="647"/>
      <c r="AK6" s="647"/>
      <c r="AL6" s="611">
        <v>1.6</v>
      </c>
      <c r="AM6" s="612"/>
      <c r="AN6" s="612"/>
      <c r="AO6" s="648"/>
      <c r="AP6" s="605" t="s">
        <v>221</v>
      </c>
      <c r="AQ6" s="606"/>
      <c r="AR6" s="606"/>
      <c r="AS6" s="606"/>
      <c r="AT6" s="606"/>
      <c r="AU6" s="606"/>
      <c r="AV6" s="606"/>
      <c r="AW6" s="606"/>
      <c r="AX6" s="606"/>
      <c r="AY6" s="606"/>
      <c r="AZ6" s="606"/>
      <c r="BA6" s="606"/>
      <c r="BB6" s="606"/>
      <c r="BC6" s="606"/>
      <c r="BD6" s="606"/>
      <c r="BE6" s="606"/>
      <c r="BF6" s="607"/>
      <c r="BG6" s="608">
        <v>50309722</v>
      </c>
      <c r="BH6" s="609"/>
      <c r="BI6" s="609"/>
      <c r="BJ6" s="609"/>
      <c r="BK6" s="609"/>
      <c r="BL6" s="609"/>
      <c r="BM6" s="609"/>
      <c r="BN6" s="610"/>
      <c r="BO6" s="646">
        <v>91.9</v>
      </c>
      <c r="BP6" s="646"/>
      <c r="BQ6" s="646"/>
      <c r="BR6" s="646"/>
      <c r="BS6" s="647">
        <v>1210304</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649468</v>
      </c>
      <c r="CS6" s="609"/>
      <c r="CT6" s="609"/>
      <c r="CU6" s="609"/>
      <c r="CV6" s="609"/>
      <c r="CW6" s="609"/>
      <c r="CX6" s="609"/>
      <c r="CY6" s="610"/>
      <c r="CZ6" s="690">
        <v>0.4</v>
      </c>
      <c r="DA6" s="672"/>
      <c r="DB6" s="672"/>
      <c r="DC6" s="692"/>
      <c r="DD6" s="614" t="s">
        <v>122</v>
      </c>
      <c r="DE6" s="609"/>
      <c r="DF6" s="609"/>
      <c r="DG6" s="609"/>
      <c r="DH6" s="609"/>
      <c r="DI6" s="609"/>
      <c r="DJ6" s="609"/>
      <c r="DK6" s="609"/>
      <c r="DL6" s="609"/>
      <c r="DM6" s="609"/>
      <c r="DN6" s="609"/>
      <c r="DO6" s="609"/>
      <c r="DP6" s="610"/>
      <c r="DQ6" s="614">
        <v>649449</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21332</v>
      </c>
      <c r="S7" s="609"/>
      <c r="T7" s="609"/>
      <c r="U7" s="609"/>
      <c r="V7" s="609"/>
      <c r="W7" s="609"/>
      <c r="X7" s="609"/>
      <c r="Y7" s="610"/>
      <c r="Z7" s="646">
        <v>0</v>
      </c>
      <c r="AA7" s="646"/>
      <c r="AB7" s="646"/>
      <c r="AC7" s="646"/>
      <c r="AD7" s="647">
        <v>21332</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24031045</v>
      </c>
      <c r="BH7" s="609"/>
      <c r="BI7" s="609"/>
      <c r="BJ7" s="609"/>
      <c r="BK7" s="609"/>
      <c r="BL7" s="609"/>
      <c r="BM7" s="609"/>
      <c r="BN7" s="610"/>
      <c r="BO7" s="646">
        <v>43.9</v>
      </c>
      <c r="BP7" s="646"/>
      <c r="BQ7" s="646"/>
      <c r="BR7" s="646"/>
      <c r="BS7" s="647">
        <v>1210304</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14309318</v>
      </c>
      <c r="CS7" s="609"/>
      <c r="CT7" s="609"/>
      <c r="CU7" s="609"/>
      <c r="CV7" s="609"/>
      <c r="CW7" s="609"/>
      <c r="CX7" s="609"/>
      <c r="CY7" s="610"/>
      <c r="CZ7" s="646">
        <v>9.3000000000000007</v>
      </c>
      <c r="DA7" s="646"/>
      <c r="DB7" s="646"/>
      <c r="DC7" s="646"/>
      <c r="DD7" s="614">
        <v>1326216</v>
      </c>
      <c r="DE7" s="609"/>
      <c r="DF7" s="609"/>
      <c r="DG7" s="609"/>
      <c r="DH7" s="609"/>
      <c r="DI7" s="609"/>
      <c r="DJ7" s="609"/>
      <c r="DK7" s="609"/>
      <c r="DL7" s="609"/>
      <c r="DM7" s="609"/>
      <c r="DN7" s="609"/>
      <c r="DO7" s="609"/>
      <c r="DP7" s="610"/>
      <c r="DQ7" s="614">
        <v>10995406</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423642</v>
      </c>
      <c r="S8" s="609"/>
      <c r="T8" s="609"/>
      <c r="U8" s="609"/>
      <c r="V8" s="609"/>
      <c r="W8" s="609"/>
      <c r="X8" s="609"/>
      <c r="Y8" s="610"/>
      <c r="Z8" s="646">
        <v>0.3</v>
      </c>
      <c r="AA8" s="646"/>
      <c r="AB8" s="646"/>
      <c r="AC8" s="646"/>
      <c r="AD8" s="647">
        <v>423642</v>
      </c>
      <c r="AE8" s="647"/>
      <c r="AF8" s="647"/>
      <c r="AG8" s="647"/>
      <c r="AH8" s="647"/>
      <c r="AI8" s="647"/>
      <c r="AJ8" s="647"/>
      <c r="AK8" s="647"/>
      <c r="AL8" s="611">
        <v>0.5</v>
      </c>
      <c r="AM8" s="612"/>
      <c r="AN8" s="612"/>
      <c r="AO8" s="648"/>
      <c r="AP8" s="605" t="s">
        <v>227</v>
      </c>
      <c r="AQ8" s="606"/>
      <c r="AR8" s="606"/>
      <c r="AS8" s="606"/>
      <c r="AT8" s="606"/>
      <c r="AU8" s="606"/>
      <c r="AV8" s="606"/>
      <c r="AW8" s="606"/>
      <c r="AX8" s="606"/>
      <c r="AY8" s="606"/>
      <c r="AZ8" s="606"/>
      <c r="BA8" s="606"/>
      <c r="BB8" s="606"/>
      <c r="BC8" s="606"/>
      <c r="BD8" s="606"/>
      <c r="BE8" s="606"/>
      <c r="BF8" s="607"/>
      <c r="BG8" s="608">
        <v>511113</v>
      </c>
      <c r="BH8" s="609"/>
      <c r="BI8" s="609"/>
      <c r="BJ8" s="609"/>
      <c r="BK8" s="609"/>
      <c r="BL8" s="609"/>
      <c r="BM8" s="609"/>
      <c r="BN8" s="610"/>
      <c r="BO8" s="646">
        <v>0.9</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65753874</v>
      </c>
      <c r="CS8" s="609"/>
      <c r="CT8" s="609"/>
      <c r="CU8" s="609"/>
      <c r="CV8" s="609"/>
      <c r="CW8" s="609"/>
      <c r="CX8" s="609"/>
      <c r="CY8" s="610"/>
      <c r="CZ8" s="646">
        <v>42.5</v>
      </c>
      <c r="DA8" s="646"/>
      <c r="DB8" s="646"/>
      <c r="DC8" s="646"/>
      <c r="DD8" s="614">
        <v>528596</v>
      </c>
      <c r="DE8" s="609"/>
      <c r="DF8" s="609"/>
      <c r="DG8" s="609"/>
      <c r="DH8" s="609"/>
      <c r="DI8" s="609"/>
      <c r="DJ8" s="609"/>
      <c r="DK8" s="609"/>
      <c r="DL8" s="609"/>
      <c r="DM8" s="609"/>
      <c r="DN8" s="609"/>
      <c r="DO8" s="609"/>
      <c r="DP8" s="610"/>
      <c r="DQ8" s="614">
        <v>33805458</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572341</v>
      </c>
      <c r="S9" s="609"/>
      <c r="T9" s="609"/>
      <c r="U9" s="609"/>
      <c r="V9" s="609"/>
      <c r="W9" s="609"/>
      <c r="X9" s="609"/>
      <c r="Y9" s="610"/>
      <c r="Z9" s="646">
        <v>0.4</v>
      </c>
      <c r="AA9" s="646"/>
      <c r="AB9" s="646"/>
      <c r="AC9" s="646"/>
      <c r="AD9" s="647">
        <v>572341</v>
      </c>
      <c r="AE9" s="647"/>
      <c r="AF9" s="647"/>
      <c r="AG9" s="647"/>
      <c r="AH9" s="647"/>
      <c r="AI9" s="647"/>
      <c r="AJ9" s="647"/>
      <c r="AK9" s="647"/>
      <c r="AL9" s="611">
        <v>0.7</v>
      </c>
      <c r="AM9" s="612"/>
      <c r="AN9" s="612"/>
      <c r="AO9" s="648"/>
      <c r="AP9" s="605" t="s">
        <v>230</v>
      </c>
      <c r="AQ9" s="606"/>
      <c r="AR9" s="606"/>
      <c r="AS9" s="606"/>
      <c r="AT9" s="606"/>
      <c r="AU9" s="606"/>
      <c r="AV9" s="606"/>
      <c r="AW9" s="606"/>
      <c r="AX9" s="606"/>
      <c r="AY9" s="606"/>
      <c r="AZ9" s="606"/>
      <c r="BA9" s="606"/>
      <c r="BB9" s="606"/>
      <c r="BC9" s="606"/>
      <c r="BD9" s="606"/>
      <c r="BE9" s="606"/>
      <c r="BF9" s="607"/>
      <c r="BG9" s="608">
        <v>18741247</v>
      </c>
      <c r="BH9" s="609"/>
      <c r="BI9" s="609"/>
      <c r="BJ9" s="609"/>
      <c r="BK9" s="609"/>
      <c r="BL9" s="609"/>
      <c r="BM9" s="609"/>
      <c r="BN9" s="610"/>
      <c r="BO9" s="646">
        <v>34.200000000000003</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9786516</v>
      </c>
      <c r="CS9" s="609"/>
      <c r="CT9" s="609"/>
      <c r="CU9" s="609"/>
      <c r="CV9" s="609"/>
      <c r="CW9" s="609"/>
      <c r="CX9" s="609"/>
      <c r="CY9" s="610"/>
      <c r="CZ9" s="646">
        <v>6.3</v>
      </c>
      <c r="DA9" s="646"/>
      <c r="DB9" s="646"/>
      <c r="DC9" s="646"/>
      <c r="DD9" s="614">
        <v>465388</v>
      </c>
      <c r="DE9" s="609"/>
      <c r="DF9" s="609"/>
      <c r="DG9" s="609"/>
      <c r="DH9" s="609"/>
      <c r="DI9" s="609"/>
      <c r="DJ9" s="609"/>
      <c r="DK9" s="609"/>
      <c r="DL9" s="609"/>
      <c r="DM9" s="609"/>
      <c r="DN9" s="609"/>
      <c r="DO9" s="609"/>
      <c r="DP9" s="610"/>
      <c r="DQ9" s="614">
        <v>7059086</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1277517</v>
      </c>
      <c r="BH10" s="609"/>
      <c r="BI10" s="609"/>
      <c r="BJ10" s="609"/>
      <c r="BK10" s="609"/>
      <c r="BL10" s="609"/>
      <c r="BM10" s="609"/>
      <c r="BN10" s="610"/>
      <c r="BO10" s="646">
        <v>2.2999999999999998</v>
      </c>
      <c r="BP10" s="646"/>
      <c r="BQ10" s="646"/>
      <c r="BR10" s="646"/>
      <c r="BS10" s="647">
        <v>212641</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268702</v>
      </c>
      <c r="CS10" s="609"/>
      <c r="CT10" s="609"/>
      <c r="CU10" s="609"/>
      <c r="CV10" s="609"/>
      <c r="CW10" s="609"/>
      <c r="CX10" s="609"/>
      <c r="CY10" s="610"/>
      <c r="CZ10" s="646">
        <v>0.2</v>
      </c>
      <c r="DA10" s="646"/>
      <c r="DB10" s="646"/>
      <c r="DC10" s="646"/>
      <c r="DD10" s="614">
        <v>15386</v>
      </c>
      <c r="DE10" s="609"/>
      <c r="DF10" s="609"/>
      <c r="DG10" s="609"/>
      <c r="DH10" s="609"/>
      <c r="DI10" s="609"/>
      <c r="DJ10" s="609"/>
      <c r="DK10" s="609"/>
      <c r="DL10" s="609"/>
      <c r="DM10" s="609"/>
      <c r="DN10" s="609"/>
      <c r="DO10" s="609"/>
      <c r="DP10" s="610"/>
      <c r="DQ10" s="614">
        <v>141490</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9059811</v>
      </c>
      <c r="S11" s="609"/>
      <c r="T11" s="609"/>
      <c r="U11" s="609"/>
      <c r="V11" s="609"/>
      <c r="W11" s="609"/>
      <c r="X11" s="609"/>
      <c r="Y11" s="610"/>
      <c r="Z11" s="611">
        <v>5.7</v>
      </c>
      <c r="AA11" s="612"/>
      <c r="AB11" s="612"/>
      <c r="AC11" s="613"/>
      <c r="AD11" s="614">
        <v>9059811</v>
      </c>
      <c r="AE11" s="609"/>
      <c r="AF11" s="609"/>
      <c r="AG11" s="609"/>
      <c r="AH11" s="609"/>
      <c r="AI11" s="609"/>
      <c r="AJ11" s="609"/>
      <c r="AK11" s="610"/>
      <c r="AL11" s="611">
        <v>10.9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3501168</v>
      </c>
      <c r="BH11" s="609"/>
      <c r="BI11" s="609"/>
      <c r="BJ11" s="609"/>
      <c r="BK11" s="609"/>
      <c r="BL11" s="609"/>
      <c r="BM11" s="609"/>
      <c r="BN11" s="610"/>
      <c r="BO11" s="646">
        <v>6.4</v>
      </c>
      <c r="BP11" s="646"/>
      <c r="BQ11" s="646"/>
      <c r="BR11" s="646"/>
      <c r="BS11" s="647">
        <v>997663</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2488717</v>
      </c>
      <c r="CS11" s="609"/>
      <c r="CT11" s="609"/>
      <c r="CU11" s="609"/>
      <c r="CV11" s="609"/>
      <c r="CW11" s="609"/>
      <c r="CX11" s="609"/>
      <c r="CY11" s="610"/>
      <c r="CZ11" s="646">
        <v>1.6</v>
      </c>
      <c r="DA11" s="646"/>
      <c r="DB11" s="646"/>
      <c r="DC11" s="646"/>
      <c r="DD11" s="614">
        <v>517781</v>
      </c>
      <c r="DE11" s="609"/>
      <c r="DF11" s="609"/>
      <c r="DG11" s="609"/>
      <c r="DH11" s="609"/>
      <c r="DI11" s="609"/>
      <c r="DJ11" s="609"/>
      <c r="DK11" s="609"/>
      <c r="DL11" s="609"/>
      <c r="DM11" s="609"/>
      <c r="DN11" s="609"/>
      <c r="DO11" s="609"/>
      <c r="DP11" s="610"/>
      <c r="DQ11" s="614">
        <v>1842724</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24028</v>
      </c>
      <c r="S12" s="609"/>
      <c r="T12" s="609"/>
      <c r="U12" s="609"/>
      <c r="V12" s="609"/>
      <c r="W12" s="609"/>
      <c r="X12" s="609"/>
      <c r="Y12" s="610"/>
      <c r="Z12" s="646">
        <v>0</v>
      </c>
      <c r="AA12" s="646"/>
      <c r="AB12" s="646"/>
      <c r="AC12" s="646"/>
      <c r="AD12" s="647">
        <v>24028</v>
      </c>
      <c r="AE12" s="647"/>
      <c r="AF12" s="647"/>
      <c r="AG12" s="647"/>
      <c r="AH12" s="647"/>
      <c r="AI12" s="647"/>
      <c r="AJ12" s="647"/>
      <c r="AK12" s="647"/>
      <c r="AL12" s="611">
        <v>0</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22798824</v>
      </c>
      <c r="BH12" s="609"/>
      <c r="BI12" s="609"/>
      <c r="BJ12" s="609"/>
      <c r="BK12" s="609"/>
      <c r="BL12" s="609"/>
      <c r="BM12" s="609"/>
      <c r="BN12" s="610"/>
      <c r="BO12" s="646">
        <v>41.6</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7821471</v>
      </c>
      <c r="CS12" s="609"/>
      <c r="CT12" s="609"/>
      <c r="CU12" s="609"/>
      <c r="CV12" s="609"/>
      <c r="CW12" s="609"/>
      <c r="CX12" s="609"/>
      <c r="CY12" s="610"/>
      <c r="CZ12" s="646">
        <v>5.0999999999999996</v>
      </c>
      <c r="DA12" s="646"/>
      <c r="DB12" s="646"/>
      <c r="DC12" s="646"/>
      <c r="DD12" s="614">
        <v>408963</v>
      </c>
      <c r="DE12" s="609"/>
      <c r="DF12" s="609"/>
      <c r="DG12" s="609"/>
      <c r="DH12" s="609"/>
      <c r="DI12" s="609"/>
      <c r="DJ12" s="609"/>
      <c r="DK12" s="609"/>
      <c r="DL12" s="609"/>
      <c r="DM12" s="609"/>
      <c r="DN12" s="609"/>
      <c r="DO12" s="609"/>
      <c r="DP12" s="610"/>
      <c r="DQ12" s="614">
        <v>1841228</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22690108</v>
      </c>
      <c r="BH13" s="609"/>
      <c r="BI13" s="609"/>
      <c r="BJ13" s="609"/>
      <c r="BK13" s="609"/>
      <c r="BL13" s="609"/>
      <c r="BM13" s="609"/>
      <c r="BN13" s="610"/>
      <c r="BO13" s="646">
        <v>41.4</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15616911</v>
      </c>
      <c r="CS13" s="609"/>
      <c r="CT13" s="609"/>
      <c r="CU13" s="609"/>
      <c r="CV13" s="609"/>
      <c r="CW13" s="609"/>
      <c r="CX13" s="609"/>
      <c r="CY13" s="610"/>
      <c r="CZ13" s="646">
        <v>10.1</v>
      </c>
      <c r="DA13" s="646"/>
      <c r="DB13" s="646"/>
      <c r="DC13" s="646"/>
      <c r="DD13" s="614">
        <v>8538526</v>
      </c>
      <c r="DE13" s="609"/>
      <c r="DF13" s="609"/>
      <c r="DG13" s="609"/>
      <c r="DH13" s="609"/>
      <c r="DI13" s="609"/>
      <c r="DJ13" s="609"/>
      <c r="DK13" s="609"/>
      <c r="DL13" s="609"/>
      <c r="DM13" s="609"/>
      <c r="DN13" s="609"/>
      <c r="DO13" s="609"/>
      <c r="DP13" s="610"/>
      <c r="DQ13" s="614">
        <v>8457679</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1143688</v>
      </c>
      <c r="BH14" s="609"/>
      <c r="BI14" s="609"/>
      <c r="BJ14" s="609"/>
      <c r="BK14" s="609"/>
      <c r="BL14" s="609"/>
      <c r="BM14" s="609"/>
      <c r="BN14" s="610"/>
      <c r="BO14" s="646">
        <v>2.1</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4960035</v>
      </c>
      <c r="CS14" s="609"/>
      <c r="CT14" s="609"/>
      <c r="CU14" s="609"/>
      <c r="CV14" s="609"/>
      <c r="CW14" s="609"/>
      <c r="CX14" s="609"/>
      <c r="CY14" s="610"/>
      <c r="CZ14" s="646">
        <v>3.2</v>
      </c>
      <c r="DA14" s="646"/>
      <c r="DB14" s="646"/>
      <c r="DC14" s="646"/>
      <c r="DD14" s="614">
        <v>771703</v>
      </c>
      <c r="DE14" s="609"/>
      <c r="DF14" s="609"/>
      <c r="DG14" s="609"/>
      <c r="DH14" s="609"/>
      <c r="DI14" s="609"/>
      <c r="DJ14" s="609"/>
      <c r="DK14" s="609"/>
      <c r="DL14" s="609"/>
      <c r="DM14" s="609"/>
      <c r="DN14" s="609"/>
      <c r="DO14" s="609"/>
      <c r="DP14" s="610"/>
      <c r="DQ14" s="614">
        <v>4213892</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188272</v>
      </c>
      <c r="S15" s="609"/>
      <c r="T15" s="609"/>
      <c r="U15" s="609"/>
      <c r="V15" s="609"/>
      <c r="W15" s="609"/>
      <c r="X15" s="609"/>
      <c r="Y15" s="610"/>
      <c r="Z15" s="646">
        <v>0.1</v>
      </c>
      <c r="AA15" s="646"/>
      <c r="AB15" s="646"/>
      <c r="AC15" s="646"/>
      <c r="AD15" s="647">
        <v>188272</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2336165</v>
      </c>
      <c r="BH15" s="609"/>
      <c r="BI15" s="609"/>
      <c r="BJ15" s="609"/>
      <c r="BK15" s="609"/>
      <c r="BL15" s="609"/>
      <c r="BM15" s="609"/>
      <c r="BN15" s="610"/>
      <c r="BO15" s="646">
        <v>4.3</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17937290</v>
      </c>
      <c r="CS15" s="609"/>
      <c r="CT15" s="609"/>
      <c r="CU15" s="609"/>
      <c r="CV15" s="609"/>
      <c r="CW15" s="609"/>
      <c r="CX15" s="609"/>
      <c r="CY15" s="610"/>
      <c r="CZ15" s="646">
        <v>11.6</v>
      </c>
      <c r="DA15" s="646"/>
      <c r="DB15" s="646"/>
      <c r="DC15" s="646"/>
      <c r="DD15" s="614">
        <v>6300360</v>
      </c>
      <c r="DE15" s="609"/>
      <c r="DF15" s="609"/>
      <c r="DG15" s="609"/>
      <c r="DH15" s="609"/>
      <c r="DI15" s="609"/>
      <c r="DJ15" s="609"/>
      <c r="DK15" s="609"/>
      <c r="DL15" s="609"/>
      <c r="DM15" s="609"/>
      <c r="DN15" s="609"/>
      <c r="DO15" s="609"/>
      <c r="DP15" s="610"/>
      <c r="DQ15" s="614">
        <v>10932528</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1103833</v>
      </c>
      <c r="S16" s="609"/>
      <c r="T16" s="609"/>
      <c r="U16" s="609"/>
      <c r="V16" s="609"/>
      <c r="W16" s="609"/>
      <c r="X16" s="609"/>
      <c r="Y16" s="610"/>
      <c r="Z16" s="646">
        <v>0.7</v>
      </c>
      <c r="AA16" s="646"/>
      <c r="AB16" s="646"/>
      <c r="AC16" s="646"/>
      <c r="AD16" s="647">
        <v>1103833</v>
      </c>
      <c r="AE16" s="647"/>
      <c r="AF16" s="647"/>
      <c r="AG16" s="647"/>
      <c r="AH16" s="647"/>
      <c r="AI16" s="647"/>
      <c r="AJ16" s="647"/>
      <c r="AK16" s="647"/>
      <c r="AL16" s="611">
        <v>1.3</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1849275</v>
      </c>
      <c r="S17" s="609"/>
      <c r="T17" s="609"/>
      <c r="U17" s="609"/>
      <c r="V17" s="609"/>
      <c r="W17" s="609"/>
      <c r="X17" s="609"/>
      <c r="Y17" s="610"/>
      <c r="Z17" s="646">
        <v>1.2</v>
      </c>
      <c r="AA17" s="646"/>
      <c r="AB17" s="646"/>
      <c r="AC17" s="646"/>
      <c r="AD17" s="647">
        <v>1849275</v>
      </c>
      <c r="AE17" s="647"/>
      <c r="AF17" s="647"/>
      <c r="AG17" s="647"/>
      <c r="AH17" s="647"/>
      <c r="AI17" s="647"/>
      <c r="AJ17" s="647"/>
      <c r="AK17" s="647"/>
      <c r="AL17" s="611">
        <v>2.2000000000000002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15026286</v>
      </c>
      <c r="CS17" s="609"/>
      <c r="CT17" s="609"/>
      <c r="CU17" s="609"/>
      <c r="CV17" s="609"/>
      <c r="CW17" s="609"/>
      <c r="CX17" s="609"/>
      <c r="CY17" s="610"/>
      <c r="CZ17" s="646">
        <v>9.6999999999999993</v>
      </c>
      <c r="DA17" s="646"/>
      <c r="DB17" s="646"/>
      <c r="DC17" s="646"/>
      <c r="DD17" s="614" t="s">
        <v>122</v>
      </c>
      <c r="DE17" s="609"/>
      <c r="DF17" s="609"/>
      <c r="DG17" s="609"/>
      <c r="DH17" s="609"/>
      <c r="DI17" s="609"/>
      <c r="DJ17" s="609"/>
      <c r="DK17" s="609"/>
      <c r="DL17" s="609"/>
      <c r="DM17" s="609"/>
      <c r="DN17" s="609"/>
      <c r="DO17" s="609"/>
      <c r="DP17" s="610"/>
      <c r="DQ17" s="614">
        <v>14781533</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361294</v>
      </c>
      <c r="S18" s="609"/>
      <c r="T18" s="609"/>
      <c r="U18" s="609"/>
      <c r="V18" s="609"/>
      <c r="W18" s="609"/>
      <c r="X18" s="609"/>
      <c r="Y18" s="610"/>
      <c r="Z18" s="646">
        <v>0.2</v>
      </c>
      <c r="AA18" s="646"/>
      <c r="AB18" s="646"/>
      <c r="AC18" s="646"/>
      <c r="AD18" s="647">
        <v>361294</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1462033</v>
      </c>
      <c r="S19" s="609"/>
      <c r="T19" s="609"/>
      <c r="U19" s="609"/>
      <c r="V19" s="609"/>
      <c r="W19" s="609"/>
      <c r="X19" s="609"/>
      <c r="Y19" s="610"/>
      <c r="Z19" s="646">
        <v>0.9</v>
      </c>
      <c r="AA19" s="646"/>
      <c r="AB19" s="646"/>
      <c r="AC19" s="646"/>
      <c r="AD19" s="647">
        <v>1462033</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4463041</v>
      </c>
      <c r="BH19" s="609"/>
      <c r="BI19" s="609"/>
      <c r="BJ19" s="609"/>
      <c r="BK19" s="609"/>
      <c r="BL19" s="609"/>
      <c r="BM19" s="609"/>
      <c r="BN19" s="610"/>
      <c r="BO19" s="646">
        <v>8.1</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25948</v>
      </c>
      <c r="S20" s="609"/>
      <c r="T20" s="609"/>
      <c r="U20" s="609"/>
      <c r="V20" s="609"/>
      <c r="W20" s="609"/>
      <c r="X20" s="609"/>
      <c r="Y20" s="610"/>
      <c r="Z20" s="646">
        <v>0</v>
      </c>
      <c r="AA20" s="646"/>
      <c r="AB20" s="646"/>
      <c r="AC20" s="646"/>
      <c r="AD20" s="647">
        <v>25948</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4463041</v>
      </c>
      <c r="BH20" s="609"/>
      <c r="BI20" s="609"/>
      <c r="BJ20" s="609"/>
      <c r="BK20" s="609"/>
      <c r="BL20" s="609"/>
      <c r="BM20" s="609"/>
      <c r="BN20" s="610"/>
      <c r="BO20" s="646">
        <v>8.1</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154618588</v>
      </c>
      <c r="CS20" s="609"/>
      <c r="CT20" s="609"/>
      <c r="CU20" s="609"/>
      <c r="CV20" s="609"/>
      <c r="CW20" s="609"/>
      <c r="CX20" s="609"/>
      <c r="CY20" s="610"/>
      <c r="CZ20" s="646">
        <v>100</v>
      </c>
      <c r="DA20" s="646"/>
      <c r="DB20" s="646"/>
      <c r="DC20" s="646"/>
      <c r="DD20" s="614">
        <v>18872919</v>
      </c>
      <c r="DE20" s="609"/>
      <c r="DF20" s="609"/>
      <c r="DG20" s="609"/>
      <c r="DH20" s="609"/>
      <c r="DI20" s="609"/>
      <c r="DJ20" s="609"/>
      <c r="DK20" s="609"/>
      <c r="DL20" s="609"/>
      <c r="DM20" s="609"/>
      <c r="DN20" s="609"/>
      <c r="DO20" s="609"/>
      <c r="DP20" s="610"/>
      <c r="DQ20" s="614">
        <v>94720473</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16608709</v>
      </c>
      <c r="S21" s="609"/>
      <c r="T21" s="609"/>
      <c r="U21" s="609"/>
      <c r="V21" s="609"/>
      <c r="W21" s="609"/>
      <c r="X21" s="609"/>
      <c r="Y21" s="610"/>
      <c r="Z21" s="646">
        <v>10.4</v>
      </c>
      <c r="AA21" s="646"/>
      <c r="AB21" s="646"/>
      <c r="AC21" s="646"/>
      <c r="AD21" s="647">
        <v>15558733</v>
      </c>
      <c r="AE21" s="647"/>
      <c r="AF21" s="647"/>
      <c r="AG21" s="647"/>
      <c r="AH21" s="647"/>
      <c r="AI21" s="647"/>
      <c r="AJ21" s="647"/>
      <c r="AK21" s="647"/>
      <c r="AL21" s="611">
        <v>18.7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73712</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15558733</v>
      </c>
      <c r="S22" s="609"/>
      <c r="T22" s="609"/>
      <c r="U22" s="609"/>
      <c r="V22" s="609"/>
      <c r="W22" s="609"/>
      <c r="X22" s="609"/>
      <c r="Y22" s="610"/>
      <c r="Z22" s="646">
        <v>9.8000000000000007</v>
      </c>
      <c r="AA22" s="646"/>
      <c r="AB22" s="646"/>
      <c r="AC22" s="646"/>
      <c r="AD22" s="647">
        <v>15558733</v>
      </c>
      <c r="AE22" s="647"/>
      <c r="AF22" s="647"/>
      <c r="AG22" s="647"/>
      <c r="AH22" s="647"/>
      <c r="AI22" s="647"/>
      <c r="AJ22" s="647"/>
      <c r="AK22" s="647"/>
      <c r="AL22" s="611">
        <v>18.7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v>2206524</v>
      </c>
      <c r="BH22" s="609"/>
      <c r="BI22" s="609"/>
      <c r="BJ22" s="609"/>
      <c r="BK22" s="609"/>
      <c r="BL22" s="609"/>
      <c r="BM22" s="609"/>
      <c r="BN22" s="610"/>
      <c r="BO22" s="646">
        <v>4</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1049976</v>
      </c>
      <c r="S23" s="609"/>
      <c r="T23" s="609"/>
      <c r="U23" s="609"/>
      <c r="V23" s="609"/>
      <c r="W23" s="609"/>
      <c r="X23" s="609"/>
      <c r="Y23" s="610"/>
      <c r="Z23" s="646">
        <v>0.7</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2182805</v>
      </c>
      <c r="BH23" s="609"/>
      <c r="BI23" s="609"/>
      <c r="BJ23" s="609"/>
      <c r="BK23" s="609"/>
      <c r="BL23" s="609"/>
      <c r="BM23" s="609"/>
      <c r="BN23" s="610"/>
      <c r="BO23" s="646">
        <v>4</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81124106</v>
      </c>
      <c r="CS24" s="664"/>
      <c r="CT24" s="664"/>
      <c r="CU24" s="664"/>
      <c r="CV24" s="664"/>
      <c r="CW24" s="664"/>
      <c r="CX24" s="664"/>
      <c r="CY24" s="689"/>
      <c r="CZ24" s="690">
        <v>52.5</v>
      </c>
      <c r="DA24" s="672"/>
      <c r="DB24" s="672"/>
      <c r="DC24" s="692"/>
      <c r="DD24" s="688">
        <v>52635317</v>
      </c>
      <c r="DE24" s="664"/>
      <c r="DF24" s="664"/>
      <c r="DG24" s="664"/>
      <c r="DH24" s="664"/>
      <c r="DI24" s="664"/>
      <c r="DJ24" s="664"/>
      <c r="DK24" s="689"/>
      <c r="DL24" s="688">
        <v>47016923</v>
      </c>
      <c r="DM24" s="664"/>
      <c r="DN24" s="664"/>
      <c r="DO24" s="664"/>
      <c r="DP24" s="664"/>
      <c r="DQ24" s="664"/>
      <c r="DR24" s="664"/>
      <c r="DS24" s="664"/>
      <c r="DT24" s="664"/>
      <c r="DU24" s="664"/>
      <c r="DV24" s="689"/>
      <c r="DW24" s="690">
        <v>56</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85954725</v>
      </c>
      <c r="S25" s="609"/>
      <c r="T25" s="609"/>
      <c r="U25" s="609"/>
      <c r="V25" s="609"/>
      <c r="W25" s="609"/>
      <c r="X25" s="609"/>
      <c r="Y25" s="610"/>
      <c r="Z25" s="646">
        <v>54</v>
      </c>
      <c r="AA25" s="646"/>
      <c r="AB25" s="646"/>
      <c r="AC25" s="646"/>
      <c r="AD25" s="647">
        <v>82721944</v>
      </c>
      <c r="AE25" s="647"/>
      <c r="AF25" s="647"/>
      <c r="AG25" s="647"/>
      <c r="AH25" s="647"/>
      <c r="AI25" s="647"/>
      <c r="AJ25" s="647"/>
      <c r="AK25" s="647"/>
      <c r="AL25" s="611">
        <v>99.5</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22900540</v>
      </c>
      <c r="CS25" s="621"/>
      <c r="CT25" s="621"/>
      <c r="CU25" s="621"/>
      <c r="CV25" s="621"/>
      <c r="CW25" s="621"/>
      <c r="CX25" s="621"/>
      <c r="CY25" s="622"/>
      <c r="CZ25" s="611">
        <v>14.8</v>
      </c>
      <c r="DA25" s="623"/>
      <c r="DB25" s="623"/>
      <c r="DC25" s="624"/>
      <c r="DD25" s="614">
        <v>21840001</v>
      </c>
      <c r="DE25" s="621"/>
      <c r="DF25" s="621"/>
      <c r="DG25" s="621"/>
      <c r="DH25" s="621"/>
      <c r="DI25" s="621"/>
      <c r="DJ25" s="621"/>
      <c r="DK25" s="622"/>
      <c r="DL25" s="614">
        <v>21035014</v>
      </c>
      <c r="DM25" s="621"/>
      <c r="DN25" s="621"/>
      <c r="DO25" s="621"/>
      <c r="DP25" s="621"/>
      <c r="DQ25" s="621"/>
      <c r="DR25" s="621"/>
      <c r="DS25" s="621"/>
      <c r="DT25" s="621"/>
      <c r="DU25" s="621"/>
      <c r="DV25" s="622"/>
      <c r="DW25" s="611">
        <v>25.1</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67049</v>
      </c>
      <c r="S26" s="609"/>
      <c r="T26" s="609"/>
      <c r="U26" s="609"/>
      <c r="V26" s="609"/>
      <c r="W26" s="609"/>
      <c r="X26" s="609"/>
      <c r="Y26" s="610"/>
      <c r="Z26" s="646">
        <v>0</v>
      </c>
      <c r="AA26" s="646"/>
      <c r="AB26" s="646"/>
      <c r="AC26" s="646"/>
      <c r="AD26" s="647">
        <v>67049</v>
      </c>
      <c r="AE26" s="647"/>
      <c r="AF26" s="647"/>
      <c r="AG26" s="647"/>
      <c r="AH26" s="647"/>
      <c r="AI26" s="647"/>
      <c r="AJ26" s="647"/>
      <c r="AK26" s="647"/>
      <c r="AL26" s="611">
        <v>0.1</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14693432</v>
      </c>
      <c r="CS26" s="609"/>
      <c r="CT26" s="609"/>
      <c r="CU26" s="609"/>
      <c r="CV26" s="609"/>
      <c r="CW26" s="609"/>
      <c r="CX26" s="609"/>
      <c r="CY26" s="610"/>
      <c r="CZ26" s="611">
        <v>9.5</v>
      </c>
      <c r="DA26" s="623"/>
      <c r="DB26" s="623"/>
      <c r="DC26" s="624"/>
      <c r="DD26" s="614">
        <v>13908265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321209</v>
      </c>
      <c r="S27" s="609"/>
      <c r="T27" s="609"/>
      <c r="U27" s="609"/>
      <c r="V27" s="609"/>
      <c r="W27" s="609"/>
      <c r="X27" s="609"/>
      <c r="Y27" s="610"/>
      <c r="Z27" s="646">
        <v>0.2</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54772763</v>
      </c>
      <c r="BH27" s="609"/>
      <c r="BI27" s="609"/>
      <c r="BJ27" s="609"/>
      <c r="BK27" s="609"/>
      <c r="BL27" s="609"/>
      <c r="BM27" s="609"/>
      <c r="BN27" s="610"/>
      <c r="BO27" s="646">
        <v>100</v>
      </c>
      <c r="BP27" s="646"/>
      <c r="BQ27" s="646"/>
      <c r="BR27" s="646"/>
      <c r="BS27" s="647">
        <v>1210304</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43197280</v>
      </c>
      <c r="CS27" s="621"/>
      <c r="CT27" s="621"/>
      <c r="CU27" s="621"/>
      <c r="CV27" s="621"/>
      <c r="CW27" s="621"/>
      <c r="CX27" s="621"/>
      <c r="CY27" s="622"/>
      <c r="CZ27" s="611">
        <v>27.9</v>
      </c>
      <c r="DA27" s="623"/>
      <c r="DB27" s="623"/>
      <c r="DC27" s="624"/>
      <c r="DD27" s="614">
        <v>16013783</v>
      </c>
      <c r="DE27" s="621"/>
      <c r="DF27" s="621"/>
      <c r="DG27" s="621"/>
      <c r="DH27" s="621"/>
      <c r="DI27" s="621"/>
      <c r="DJ27" s="621"/>
      <c r="DK27" s="622"/>
      <c r="DL27" s="614">
        <v>11200376</v>
      </c>
      <c r="DM27" s="621"/>
      <c r="DN27" s="621"/>
      <c r="DO27" s="621"/>
      <c r="DP27" s="621"/>
      <c r="DQ27" s="621"/>
      <c r="DR27" s="621"/>
      <c r="DS27" s="621"/>
      <c r="DT27" s="621"/>
      <c r="DU27" s="621"/>
      <c r="DV27" s="622"/>
      <c r="DW27" s="611">
        <v>13.3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2177999</v>
      </c>
      <c r="S28" s="609"/>
      <c r="T28" s="609"/>
      <c r="U28" s="609"/>
      <c r="V28" s="609"/>
      <c r="W28" s="609"/>
      <c r="X28" s="609"/>
      <c r="Y28" s="610"/>
      <c r="Z28" s="646">
        <v>1.4</v>
      </c>
      <c r="AA28" s="646"/>
      <c r="AB28" s="646"/>
      <c r="AC28" s="646"/>
      <c r="AD28" s="647">
        <v>147460</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15026286</v>
      </c>
      <c r="CS28" s="609"/>
      <c r="CT28" s="609"/>
      <c r="CU28" s="609"/>
      <c r="CV28" s="609"/>
      <c r="CW28" s="609"/>
      <c r="CX28" s="609"/>
      <c r="CY28" s="610"/>
      <c r="CZ28" s="611">
        <v>9.6999999999999993</v>
      </c>
      <c r="DA28" s="623"/>
      <c r="DB28" s="623"/>
      <c r="DC28" s="624"/>
      <c r="DD28" s="614">
        <v>14781533</v>
      </c>
      <c r="DE28" s="609"/>
      <c r="DF28" s="609"/>
      <c r="DG28" s="609"/>
      <c r="DH28" s="609"/>
      <c r="DI28" s="609"/>
      <c r="DJ28" s="609"/>
      <c r="DK28" s="610"/>
      <c r="DL28" s="614">
        <v>14781533</v>
      </c>
      <c r="DM28" s="609"/>
      <c r="DN28" s="609"/>
      <c r="DO28" s="609"/>
      <c r="DP28" s="609"/>
      <c r="DQ28" s="609"/>
      <c r="DR28" s="609"/>
      <c r="DS28" s="609"/>
      <c r="DT28" s="609"/>
      <c r="DU28" s="609"/>
      <c r="DV28" s="610"/>
      <c r="DW28" s="611">
        <v>17.600000000000001</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649949</v>
      </c>
      <c r="S29" s="609"/>
      <c r="T29" s="609"/>
      <c r="U29" s="609"/>
      <c r="V29" s="609"/>
      <c r="W29" s="609"/>
      <c r="X29" s="609"/>
      <c r="Y29" s="610"/>
      <c r="Z29" s="646">
        <v>0.4</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15026286</v>
      </c>
      <c r="CS29" s="621"/>
      <c r="CT29" s="621"/>
      <c r="CU29" s="621"/>
      <c r="CV29" s="621"/>
      <c r="CW29" s="621"/>
      <c r="CX29" s="621"/>
      <c r="CY29" s="622"/>
      <c r="CZ29" s="611">
        <v>9.6999999999999993</v>
      </c>
      <c r="DA29" s="623"/>
      <c r="DB29" s="623"/>
      <c r="DC29" s="624"/>
      <c r="DD29" s="614">
        <v>14781533</v>
      </c>
      <c r="DE29" s="621"/>
      <c r="DF29" s="621"/>
      <c r="DG29" s="621"/>
      <c r="DH29" s="621"/>
      <c r="DI29" s="621"/>
      <c r="DJ29" s="621"/>
      <c r="DK29" s="622"/>
      <c r="DL29" s="614">
        <v>14781533</v>
      </c>
      <c r="DM29" s="621"/>
      <c r="DN29" s="621"/>
      <c r="DO29" s="621"/>
      <c r="DP29" s="621"/>
      <c r="DQ29" s="621"/>
      <c r="DR29" s="621"/>
      <c r="DS29" s="621"/>
      <c r="DT29" s="621"/>
      <c r="DU29" s="621"/>
      <c r="DV29" s="622"/>
      <c r="DW29" s="611">
        <v>17.600000000000001</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32115538</v>
      </c>
      <c r="S30" s="609"/>
      <c r="T30" s="609"/>
      <c r="U30" s="609"/>
      <c r="V30" s="609"/>
      <c r="W30" s="609"/>
      <c r="X30" s="609"/>
      <c r="Y30" s="610"/>
      <c r="Z30" s="646">
        <v>20.2</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14471876</v>
      </c>
      <c r="CS30" s="609"/>
      <c r="CT30" s="609"/>
      <c r="CU30" s="609"/>
      <c r="CV30" s="609"/>
      <c r="CW30" s="609"/>
      <c r="CX30" s="609"/>
      <c r="CY30" s="610"/>
      <c r="CZ30" s="611">
        <v>9.4</v>
      </c>
      <c r="DA30" s="623"/>
      <c r="DB30" s="623"/>
      <c r="DC30" s="624"/>
      <c r="DD30" s="614">
        <v>14238583</v>
      </c>
      <c r="DE30" s="609"/>
      <c r="DF30" s="609"/>
      <c r="DG30" s="609"/>
      <c r="DH30" s="609"/>
      <c r="DI30" s="609"/>
      <c r="DJ30" s="609"/>
      <c r="DK30" s="610"/>
      <c r="DL30" s="614">
        <v>14238583</v>
      </c>
      <c r="DM30" s="609"/>
      <c r="DN30" s="609"/>
      <c r="DO30" s="609"/>
      <c r="DP30" s="609"/>
      <c r="DQ30" s="609"/>
      <c r="DR30" s="609"/>
      <c r="DS30" s="609"/>
      <c r="DT30" s="609"/>
      <c r="DU30" s="609"/>
      <c r="DV30" s="610"/>
      <c r="DW30" s="611">
        <v>17</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99.6</v>
      </c>
      <c r="BH31" s="671"/>
      <c r="BI31" s="671"/>
      <c r="BJ31" s="671"/>
      <c r="BK31" s="671"/>
      <c r="BL31" s="671"/>
      <c r="BM31" s="672">
        <v>98.7</v>
      </c>
      <c r="BN31" s="671"/>
      <c r="BO31" s="671"/>
      <c r="BP31" s="671"/>
      <c r="BQ31" s="673"/>
      <c r="BR31" s="670">
        <v>99.6</v>
      </c>
      <c r="BS31" s="671"/>
      <c r="BT31" s="671"/>
      <c r="BU31" s="671"/>
      <c r="BV31" s="671"/>
      <c r="BW31" s="671"/>
      <c r="BX31" s="672">
        <v>98.7</v>
      </c>
      <c r="BY31" s="671"/>
      <c r="BZ31" s="671"/>
      <c r="CA31" s="671"/>
      <c r="CB31" s="673"/>
      <c r="CD31" s="629"/>
      <c r="CE31" s="630"/>
      <c r="CF31" s="605" t="s">
        <v>300</v>
      </c>
      <c r="CG31" s="606"/>
      <c r="CH31" s="606"/>
      <c r="CI31" s="606"/>
      <c r="CJ31" s="606"/>
      <c r="CK31" s="606"/>
      <c r="CL31" s="606"/>
      <c r="CM31" s="606"/>
      <c r="CN31" s="606"/>
      <c r="CO31" s="606"/>
      <c r="CP31" s="606"/>
      <c r="CQ31" s="607"/>
      <c r="CR31" s="608">
        <v>554410</v>
      </c>
      <c r="CS31" s="621"/>
      <c r="CT31" s="621"/>
      <c r="CU31" s="621"/>
      <c r="CV31" s="621"/>
      <c r="CW31" s="621"/>
      <c r="CX31" s="621"/>
      <c r="CY31" s="622"/>
      <c r="CZ31" s="611">
        <v>0.4</v>
      </c>
      <c r="DA31" s="623"/>
      <c r="DB31" s="623"/>
      <c r="DC31" s="624"/>
      <c r="DD31" s="614">
        <v>542950</v>
      </c>
      <c r="DE31" s="621"/>
      <c r="DF31" s="621"/>
      <c r="DG31" s="621"/>
      <c r="DH31" s="621"/>
      <c r="DI31" s="621"/>
      <c r="DJ31" s="621"/>
      <c r="DK31" s="622"/>
      <c r="DL31" s="614">
        <v>542950</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10994999</v>
      </c>
      <c r="S32" s="609"/>
      <c r="T32" s="609"/>
      <c r="U32" s="609"/>
      <c r="V32" s="609"/>
      <c r="W32" s="609"/>
      <c r="X32" s="609"/>
      <c r="Y32" s="610"/>
      <c r="Z32" s="646">
        <v>6.9</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99.5</v>
      </c>
      <c r="BH32" s="621"/>
      <c r="BI32" s="621"/>
      <c r="BJ32" s="621"/>
      <c r="BK32" s="621"/>
      <c r="BL32" s="621"/>
      <c r="BM32" s="612">
        <v>98.8</v>
      </c>
      <c r="BN32" s="621"/>
      <c r="BO32" s="621"/>
      <c r="BP32" s="621"/>
      <c r="BQ32" s="644"/>
      <c r="BR32" s="674">
        <v>99.5</v>
      </c>
      <c r="BS32" s="621"/>
      <c r="BT32" s="621"/>
      <c r="BU32" s="621"/>
      <c r="BV32" s="621"/>
      <c r="BW32" s="621"/>
      <c r="BX32" s="612">
        <v>98.8</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979334</v>
      </c>
      <c r="S33" s="609"/>
      <c r="T33" s="609"/>
      <c r="U33" s="609"/>
      <c r="V33" s="609"/>
      <c r="W33" s="609"/>
      <c r="X33" s="609"/>
      <c r="Y33" s="610"/>
      <c r="Z33" s="646">
        <v>0.6</v>
      </c>
      <c r="AA33" s="646"/>
      <c r="AB33" s="646"/>
      <c r="AC33" s="646"/>
      <c r="AD33" s="647">
        <v>173516</v>
      </c>
      <c r="AE33" s="647"/>
      <c r="AF33" s="647"/>
      <c r="AG33" s="647"/>
      <c r="AH33" s="647"/>
      <c r="AI33" s="647"/>
      <c r="AJ33" s="647"/>
      <c r="AK33" s="647"/>
      <c r="AL33" s="611">
        <v>0.2</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99.6</v>
      </c>
      <c r="BH33" s="593"/>
      <c r="BI33" s="593"/>
      <c r="BJ33" s="593"/>
      <c r="BK33" s="593"/>
      <c r="BL33" s="593"/>
      <c r="BM33" s="639">
        <v>98.5</v>
      </c>
      <c r="BN33" s="593"/>
      <c r="BO33" s="593"/>
      <c r="BP33" s="593"/>
      <c r="BQ33" s="656"/>
      <c r="BR33" s="669">
        <v>99.6</v>
      </c>
      <c r="BS33" s="593"/>
      <c r="BT33" s="593"/>
      <c r="BU33" s="593"/>
      <c r="BV33" s="593"/>
      <c r="BW33" s="593"/>
      <c r="BX33" s="639">
        <v>98.6</v>
      </c>
      <c r="BY33" s="593"/>
      <c r="BZ33" s="593"/>
      <c r="CA33" s="593"/>
      <c r="CB33" s="656"/>
      <c r="CD33" s="605" t="s">
        <v>307</v>
      </c>
      <c r="CE33" s="606"/>
      <c r="CF33" s="606"/>
      <c r="CG33" s="606"/>
      <c r="CH33" s="606"/>
      <c r="CI33" s="606"/>
      <c r="CJ33" s="606"/>
      <c r="CK33" s="606"/>
      <c r="CL33" s="606"/>
      <c r="CM33" s="606"/>
      <c r="CN33" s="606"/>
      <c r="CO33" s="606"/>
      <c r="CP33" s="606"/>
      <c r="CQ33" s="607"/>
      <c r="CR33" s="608">
        <v>54621563</v>
      </c>
      <c r="CS33" s="621"/>
      <c r="CT33" s="621"/>
      <c r="CU33" s="621"/>
      <c r="CV33" s="621"/>
      <c r="CW33" s="621"/>
      <c r="CX33" s="621"/>
      <c r="CY33" s="622"/>
      <c r="CZ33" s="611">
        <v>35.299999999999997</v>
      </c>
      <c r="DA33" s="623"/>
      <c r="DB33" s="623"/>
      <c r="DC33" s="624"/>
      <c r="DD33" s="614">
        <v>37869816</v>
      </c>
      <c r="DE33" s="621"/>
      <c r="DF33" s="621"/>
      <c r="DG33" s="621"/>
      <c r="DH33" s="621"/>
      <c r="DI33" s="621"/>
      <c r="DJ33" s="621"/>
      <c r="DK33" s="622"/>
      <c r="DL33" s="614">
        <v>32342794</v>
      </c>
      <c r="DM33" s="621"/>
      <c r="DN33" s="621"/>
      <c r="DO33" s="621"/>
      <c r="DP33" s="621"/>
      <c r="DQ33" s="621"/>
      <c r="DR33" s="621"/>
      <c r="DS33" s="621"/>
      <c r="DT33" s="621"/>
      <c r="DU33" s="621"/>
      <c r="DV33" s="622"/>
      <c r="DW33" s="611">
        <v>38.5</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464915</v>
      </c>
      <c r="S34" s="609"/>
      <c r="T34" s="609"/>
      <c r="U34" s="609"/>
      <c r="V34" s="609"/>
      <c r="W34" s="609"/>
      <c r="X34" s="609"/>
      <c r="Y34" s="610"/>
      <c r="Z34" s="646">
        <v>0.3</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21948682</v>
      </c>
      <c r="CS34" s="609"/>
      <c r="CT34" s="609"/>
      <c r="CU34" s="609"/>
      <c r="CV34" s="609"/>
      <c r="CW34" s="609"/>
      <c r="CX34" s="609"/>
      <c r="CY34" s="610"/>
      <c r="CZ34" s="611">
        <v>14.2</v>
      </c>
      <c r="DA34" s="623"/>
      <c r="DB34" s="623"/>
      <c r="DC34" s="624"/>
      <c r="DD34" s="614">
        <v>15280784</v>
      </c>
      <c r="DE34" s="609"/>
      <c r="DF34" s="609"/>
      <c r="DG34" s="609"/>
      <c r="DH34" s="609"/>
      <c r="DI34" s="609"/>
      <c r="DJ34" s="609"/>
      <c r="DK34" s="610"/>
      <c r="DL34" s="614">
        <v>13878438</v>
      </c>
      <c r="DM34" s="609"/>
      <c r="DN34" s="609"/>
      <c r="DO34" s="609"/>
      <c r="DP34" s="609"/>
      <c r="DQ34" s="609"/>
      <c r="DR34" s="609"/>
      <c r="DS34" s="609"/>
      <c r="DT34" s="609"/>
      <c r="DU34" s="609"/>
      <c r="DV34" s="610"/>
      <c r="DW34" s="611">
        <v>16.5</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3965008</v>
      </c>
      <c r="S35" s="609"/>
      <c r="T35" s="609"/>
      <c r="U35" s="609"/>
      <c r="V35" s="609"/>
      <c r="W35" s="609"/>
      <c r="X35" s="609"/>
      <c r="Y35" s="610"/>
      <c r="Z35" s="646">
        <v>2.5</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910925</v>
      </c>
      <c r="CS35" s="621"/>
      <c r="CT35" s="621"/>
      <c r="CU35" s="621"/>
      <c r="CV35" s="621"/>
      <c r="CW35" s="621"/>
      <c r="CX35" s="621"/>
      <c r="CY35" s="622"/>
      <c r="CZ35" s="611">
        <v>0.6</v>
      </c>
      <c r="DA35" s="623"/>
      <c r="DB35" s="623"/>
      <c r="DC35" s="624"/>
      <c r="DD35" s="614">
        <v>845526</v>
      </c>
      <c r="DE35" s="621"/>
      <c r="DF35" s="621"/>
      <c r="DG35" s="621"/>
      <c r="DH35" s="621"/>
      <c r="DI35" s="621"/>
      <c r="DJ35" s="621"/>
      <c r="DK35" s="622"/>
      <c r="DL35" s="614">
        <v>845526</v>
      </c>
      <c r="DM35" s="621"/>
      <c r="DN35" s="621"/>
      <c r="DO35" s="621"/>
      <c r="DP35" s="621"/>
      <c r="DQ35" s="621"/>
      <c r="DR35" s="621"/>
      <c r="DS35" s="621"/>
      <c r="DT35" s="621"/>
      <c r="DU35" s="621"/>
      <c r="DV35" s="622"/>
      <c r="DW35" s="611">
        <v>1</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2860970</v>
      </c>
      <c r="S36" s="609"/>
      <c r="T36" s="609"/>
      <c r="U36" s="609"/>
      <c r="V36" s="609"/>
      <c r="W36" s="609"/>
      <c r="X36" s="609"/>
      <c r="Y36" s="610"/>
      <c r="Z36" s="646">
        <v>1.8</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16073564</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240117</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12005000</v>
      </c>
      <c r="CS36" s="609"/>
      <c r="CT36" s="609"/>
      <c r="CU36" s="609"/>
      <c r="CV36" s="609"/>
      <c r="CW36" s="609"/>
      <c r="CX36" s="609"/>
      <c r="CY36" s="610"/>
      <c r="CZ36" s="611">
        <v>7.8</v>
      </c>
      <c r="DA36" s="623"/>
      <c r="DB36" s="623"/>
      <c r="DC36" s="624"/>
      <c r="DD36" s="614">
        <v>10005973</v>
      </c>
      <c r="DE36" s="609"/>
      <c r="DF36" s="609"/>
      <c r="DG36" s="609"/>
      <c r="DH36" s="609"/>
      <c r="DI36" s="609"/>
      <c r="DJ36" s="609"/>
      <c r="DK36" s="610"/>
      <c r="DL36" s="614">
        <v>7479462</v>
      </c>
      <c r="DM36" s="609"/>
      <c r="DN36" s="609"/>
      <c r="DO36" s="609"/>
      <c r="DP36" s="609"/>
      <c r="DQ36" s="609"/>
      <c r="DR36" s="609"/>
      <c r="DS36" s="609"/>
      <c r="DT36" s="609"/>
      <c r="DU36" s="609"/>
      <c r="DV36" s="610"/>
      <c r="DW36" s="611">
        <v>8.9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9029550</v>
      </c>
      <c r="S37" s="609"/>
      <c r="T37" s="609"/>
      <c r="U37" s="609"/>
      <c r="V37" s="609"/>
      <c r="W37" s="609"/>
      <c r="X37" s="609"/>
      <c r="Y37" s="610"/>
      <c r="Z37" s="646">
        <v>5.7</v>
      </c>
      <c r="AA37" s="646"/>
      <c r="AB37" s="646"/>
      <c r="AC37" s="646"/>
      <c r="AD37" s="647">
        <v>2274</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3234815</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59555</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45510</v>
      </c>
      <c r="CS37" s="621"/>
      <c r="CT37" s="621"/>
      <c r="CU37" s="621"/>
      <c r="CV37" s="621"/>
      <c r="CW37" s="621"/>
      <c r="CX37" s="621"/>
      <c r="CY37" s="622"/>
      <c r="CZ37" s="611">
        <v>0</v>
      </c>
      <c r="DA37" s="623"/>
      <c r="DB37" s="623"/>
      <c r="DC37" s="624"/>
      <c r="DD37" s="614">
        <v>45510</v>
      </c>
      <c r="DE37" s="621"/>
      <c r="DF37" s="621"/>
      <c r="DG37" s="621"/>
      <c r="DH37" s="621"/>
      <c r="DI37" s="621"/>
      <c r="DJ37" s="621"/>
      <c r="DK37" s="622"/>
      <c r="DL37" s="614">
        <v>45510</v>
      </c>
      <c r="DM37" s="621"/>
      <c r="DN37" s="621"/>
      <c r="DO37" s="621"/>
      <c r="DP37" s="621"/>
      <c r="DQ37" s="621"/>
      <c r="DR37" s="621"/>
      <c r="DS37" s="621"/>
      <c r="DT37" s="621"/>
      <c r="DU37" s="621"/>
      <c r="DV37" s="622"/>
      <c r="DW37" s="611">
        <v>0.1</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9504200</v>
      </c>
      <c r="S38" s="609"/>
      <c r="T38" s="609"/>
      <c r="U38" s="609"/>
      <c r="V38" s="609"/>
      <c r="W38" s="609"/>
      <c r="X38" s="609"/>
      <c r="Y38" s="610"/>
      <c r="Z38" s="646">
        <v>6</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176904</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42544</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12661845</v>
      </c>
      <c r="CS38" s="609"/>
      <c r="CT38" s="609"/>
      <c r="CU38" s="609"/>
      <c r="CV38" s="609"/>
      <c r="CW38" s="609"/>
      <c r="CX38" s="609"/>
      <c r="CY38" s="610"/>
      <c r="CZ38" s="611">
        <v>8.1999999999999993</v>
      </c>
      <c r="DA38" s="623"/>
      <c r="DB38" s="623"/>
      <c r="DC38" s="624"/>
      <c r="DD38" s="614">
        <v>10367707</v>
      </c>
      <c r="DE38" s="609"/>
      <c r="DF38" s="609"/>
      <c r="DG38" s="609"/>
      <c r="DH38" s="609"/>
      <c r="DI38" s="609"/>
      <c r="DJ38" s="609"/>
      <c r="DK38" s="610"/>
      <c r="DL38" s="614">
        <v>10139368</v>
      </c>
      <c r="DM38" s="609"/>
      <c r="DN38" s="609"/>
      <c r="DO38" s="609"/>
      <c r="DP38" s="609"/>
      <c r="DQ38" s="609"/>
      <c r="DR38" s="609"/>
      <c r="DS38" s="609"/>
      <c r="DT38" s="609"/>
      <c r="DU38" s="609"/>
      <c r="DV38" s="610"/>
      <c r="DW38" s="611">
        <v>12.1</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61394</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1692413</v>
      </c>
      <c r="CS39" s="621"/>
      <c r="CT39" s="621"/>
      <c r="CU39" s="621"/>
      <c r="CV39" s="621"/>
      <c r="CW39" s="621"/>
      <c r="CX39" s="621"/>
      <c r="CY39" s="622"/>
      <c r="CZ39" s="611">
        <v>1.1000000000000001</v>
      </c>
      <c r="DA39" s="623"/>
      <c r="DB39" s="623"/>
      <c r="DC39" s="624"/>
      <c r="DD39" s="614">
        <v>1365609</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854700</v>
      </c>
      <c r="S40" s="609"/>
      <c r="T40" s="609"/>
      <c r="U40" s="609"/>
      <c r="V40" s="609"/>
      <c r="W40" s="609"/>
      <c r="X40" s="609"/>
      <c r="Y40" s="610"/>
      <c r="Z40" s="646">
        <v>0.5</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5402698</v>
      </c>
      <c r="CS40" s="609"/>
      <c r="CT40" s="609"/>
      <c r="CU40" s="609"/>
      <c r="CV40" s="609"/>
      <c r="CW40" s="609"/>
      <c r="CX40" s="609"/>
      <c r="CY40" s="610"/>
      <c r="CZ40" s="611">
        <v>3.5</v>
      </c>
      <c r="DA40" s="623"/>
      <c r="DB40" s="623"/>
      <c r="DC40" s="624"/>
      <c r="DD40" s="614">
        <v>4217</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159085445</v>
      </c>
      <c r="S41" s="633"/>
      <c r="T41" s="633"/>
      <c r="U41" s="633"/>
      <c r="V41" s="633"/>
      <c r="W41" s="633"/>
      <c r="X41" s="633"/>
      <c r="Y41" s="636"/>
      <c r="Z41" s="637">
        <v>100</v>
      </c>
      <c r="AA41" s="637"/>
      <c r="AB41" s="637"/>
      <c r="AC41" s="637"/>
      <c r="AD41" s="638">
        <v>83112243</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2370744</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10291101</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361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18872919</v>
      </c>
      <c r="CS42" s="621"/>
      <c r="CT42" s="621"/>
      <c r="CU42" s="621"/>
      <c r="CV42" s="621"/>
      <c r="CW42" s="621"/>
      <c r="CX42" s="621"/>
      <c r="CY42" s="622"/>
      <c r="CZ42" s="611">
        <v>12.2</v>
      </c>
      <c r="DA42" s="623"/>
      <c r="DB42" s="623"/>
      <c r="DC42" s="624"/>
      <c r="DD42" s="614">
        <v>4215340</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755817</v>
      </c>
      <c r="CS43" s="621"/>
      <c r="CT43" s="621"/>
      <c r="CU43" s="621"/>
      <c r="CV43" s="621"/>
      <c r="CW43" s="621"/>
      <c r="CX43" s="621"/>
      <c r="CY43" s="622"/>
      <c r="CZ43" s="611">
        <v>0.5</v>
      </c>
      <c r="DA43" s="623"/>
      <c r="DB43" s="623"/>
      <c r="DC43" s="624"/>
      <c r="DD43" s="614">
        <v>755817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18872919</v>
      </c>
      <c r="CS44" s="609"/>
      <c r="CT44" s="609"/>
      <c r="CU44" s="609"/>
      <c r="CV44" s="609"/>
      <c r="CW44" s="609"/>
      <c r="CX44" s="609"/>
      <c r="CY44" s="610"/>
      <c r="CZ44" s="611">
        <v>12.2</v>
      </c>
      <c r="DA44" s="612"/>
      <c r="DB44" s="612"/>
      <c r="DC44" s="613"/>
      <c r="DD44" s="614">
        <v>4215340</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8797916</v>
      </c>
      <c r="CS45" s="621"/>
      <c r="CT45" s="621"/>
      <c r="CU45" s="621"/>
      <c r="CV45" s="621"/>
      <c r="CW45" s="621"/>
      <c r="CX45" s="621"/>
      <c r="CY45" s="622"/>
      <c r="CZ45" s="611">
        <v>5.7</v>
      </c>
      <c r="DA45" s="623"/>
      <c r="DB45" s="623"/>
      <c r="DC45" s="624"/>
      <c r="DD45" s="614">
        <v>290816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9521794</v>
      </c>
      <c r="CS46" s="609"/>
      <c r="CT46" s="609"/>
      <c r="CU46" s="609"/>
      <c r="CV46" s="609"/>
      <c r="CW46" s="609"/>
      <c r="CX46" s="609"/>
      <c r="CY46" s="610"/>
      <c r="CZ46" s="611">
        <v>6.2</v>
      </c>
      <c r="DA46" s="612"/>
      <c r="DB46" s="612"/>
      <c r="DC46" s="613"/>
      <c r="DD46" s="614">
        <v>3853670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154618588</v>
      </c>
      <c r="CS49" s="593"/>
      <c r="CT49" s="593"/>
      <c r="CU49" s="593"/>
      <c r="CV49" s="593"/>
      <c r="CW49" s="593"/>
      <c r="CX49" s="593"/>
      <c r="CY49" s="594"/>
      <c r="CZ49" s="595">
        <v>100</v>
      </c>
      <c r="DA49" s="596"/>
      <c r="DB49" s="596"/>
      <c r="DC49" s="597"/>
      <c r="DD49" s="598">
        <v>94720473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xv2E3iCPTkKXP/rbxz7l/HFdtGEY2uEHXXd/GUIFzmKVTp/HwXcgsgku+36/saN4Xvru4I2b5g47FGqLQb5DBA==" saltValue="A3pYhxiNuqnmJBwa+xnvT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80" t="s">
        <v>352</v>
      </c>
      <c r="B2" s="1080"/>
      <c r="C2" s="1080"/>
      <c r="D2" s="1080"/>
      <c r="E2" s="1080"/>
      <c r="F2" s="1080"/>
      <c r="G2" s="1080"/>
      <c r="H2" s="1080"/>
      <c r="I2" s="1080"/>
      <c r="J2" s="1080"/>
      <c r="K2" s="1080"/>
      <c r="L2" s="1080"/>
      <c r="M2" s="1080"/>
      <c r="N2" s="1080"/>
      <c r="O2" s="1080"/>
      <c r="P2" s="1080"/>
      <c r="Q2" s="1080"/>
      <c r="R2" s="1080"/>
      <c r="S2" s="1080"/>
      <c r="T2" s="1080"/>
      <c r="U2" s="1080"/>
      <c r="V2" s="1080"/>
      <c r="W2" s="1080"/>
      <c r="X2" s="1080"/>
      <c r="Y2" s="1080"/>
      <c r="Z2" s="1080"/>
      <c r="AA2" s="1080"/>
      <c r="AB2" s="1080"/>
      <c r="AC2" s="1080"/>
      <c r="AD2" s="1080"/>
      <c r="AE2" s="1080"/>
      <c r="AF2" s="1080"/>
      <c r="AG2" s="1080"/>
      <c r="AH2" s="1080"/>
      <c r="AI2" s="1080"/>
      <c r="AJ2" s="1080"/>
      <c r="AK2" s="1080"/>
      <c r="AL2" s="1080"/>
      <c r="AM2" s="1080"/>
      <c r="AN2" s="1080"/>
      <c r="AO2" s="1080"/>
      <c r="AP2" s="1080"/>
      <c r="AQ2" s="1080"/>
      <c r="AR2" s="1080"/>
      <c r="AS2" s="1080"/>
      <c r="AT2" s="1080"/>
      <c r="AU2" s="1080"/>
      <c r="AV2" s="1080"/>
      <c r="AW2" s="1080"/>
      <c r="AX2" s="1080"/>
      <c r="AY2" s="1080"/>
      <c r="AZ2" s="1080"/>
      <c r="BA2" s="1080"/>
      <c r="BB2" s="1080"/>
      <c r="BC2" s="1080"/>
      <c r="BD2" s="1080"/>
      <c r="BE2" s="1080"/>
      <c r="BF2" s="1080"/>
      <c r="BG2" s="1080"/>
      <c r="BH2" s="1080"/>
      <c r="BI2" s="108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81" t="s">
        <v>353</v>
      </c>
      <c r="DK2" s="1082"/>
      <c r="DL2" s="1082"/>
      <c r="DM2" s="1082"/>
      <c r="DN2" s="1082"/>
      <c r="DO2" s="1083"/>
      <c r="DP2" s="210"/>
      <c r="DQ2" s="1081" t="s">
        <v>354</v>
      </c>
      <c r="DR2" s="1082"/>
      <c r="DS2" s="1082"/>
      <c r="DT2" s="1082"/>
      <c r="DU2" s="1082"/>
      <c r="DV2" s="1082"/>
      <c r="DW2" s="1082"/>
      <c r="DX2" s="1082"/>
      <c r="DY2" s="1082"/>
      <c r="DZ2" s="1083"/>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9" t="s">
        <v>355</v>
      </c>
      <c r="B4" s="1049"/>
      <c r="C4" s="1049"/>
      <c r="D4" s="1049"/>
      <c r="E4" s="1049"/>
      <c r="F4" s="1049"/>
      <c r="G4" s="1049"/>
      <c r="H4" s="1049"/>
      <c r="I4" s="1049"/>
      <c r="J4" s="1049"/>
      <c r="K4" s="1049"/>
      <c r="L4" s="1049"/>
      <c r="M4" s="1049"/>
      <c r="N4" s="1049"/>
      <c r="O4" s="1049"/>
      <c r="P4" s="1049"/>
      <c r="Q4" s="1049"/>
      <c r="R4" s="1049"/>
      <c r="S4" s="1049"/>
      <c r="T4" s="1049"/>
      <c r="U4" s="1049"/>
      <c r="V4" s="1049"/>
      <c r="W4" s="1049"/>
      <c r="X4" s="1049"/>
      <c r="Y4" s="1049"/>
      <c r="Z4" s="1049"/>
      <c r="AA4" s="1049"/>
      <c r="AB4" s="1049"/>
      <c r="AC4" s="1049"/>
      <c r="AD4" s="1049"/>
      <c r="AE4" s="1049"/>
      <c r="AF4" s="1049"/>
      <c r="AG4" s="1049"/>
      <c r="AH4" s="1049"/>
      <c r="AI4" s="1049"/>
      <c r="AJ4" s="1049"/>
      <c r="AK4" s="1049"/>
      <c r="AL4" s="1049"/>
      <c r="AM4" s="1049"/>
      <c r="AN4" s="1049"/>
      <c r="AO4" s="1049"/>
      <c r="AP4" s="1049"/>
      <c r="AQ4" s="1049"/>
      <c r="AR4" s="1049"/>
      <c r="AS4" s="1049"/>
      <c r="AT4" s="1049"/>
      <c r="AU4" s="1049"/>
      <c r="AV4" s="1049"/>
      <c r="AW4" s="1049"/>
      <c r="AX4" s="1049"/>
      <c r="AY4" s="1049"/>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4"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4" t="s">
        <v>371</v>
      </c>
      <c r="DH5" s="1075"/>
      <c r="DI5" s="1075"/>
      <c r="DJ5" s="1075"/>
      <c r="DK5" s="1076"/>
      <c r="DL5" s="1074" t="s">
        <v>372</v>
      </c>
      <c r="DM5" s="1075"/>
      <c r="DN5" s="1075"/>
      <c r="DO5" s="1075"/>
      <c r="DP5" s="1076"/>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5"/>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7"/>
      <c r="DH6" s="1078"/>
      <c r="DI6" s="1078"/>
      <c r="DJ6" s="1078"/>
      <c r="DK6" s="1079"/>
      <c r="DL6" s="1077"/>
      <c r="DM6" s="1078"/>
      <c r="DN6" s="1078"/>
      <c r="DO6" s="1078"/>
      <c r="DP6" s="1079"/>
      <c r="DQ6" s="991"/>
      <c r="DR6" s="992"/>
      <c r="DS6" s="992"/>
      <c r="DT6" s="992"/>
      <c r="DU6" s="993"/>
      <c r="DV6" s="991"/>
      <c r="DW6" s="992"/>
      <c r="DX6" s="992"/>
      <c r="DY6" s="992"/>
      <c r="DZ6" s="1003"/>
      <c r="EA6" s="216"/>
    </row>
    <row r="7" spans="1:131" s="217" customFormat="1" ht="26.25" customHeight="1" thickTop="1" x14ac:dyDescent="0.2">
      <c r="A7" s="218">
        <v>1</v>
      </c>
      <c r="B7" s="1037" t="s">
        <v>374</v>
      </c>
      <c r="C7" s="1038"/>
      <c r="D7" s="1038"/>
      <c r="E7" s="1038"/>
      <c r="F7" s="1038"/>
      <c r="G7" s="1038"/>
      <c r="H7" s="1038"/>
      <c r="I7" s="1038"/>
      <c r="J7" s="1038"/>
      <c r="K7" s="1038"/>
      <c r="L7" s="1038"/>
      <c r="M7" s="1038"/>
      <c r="N7" s="1038"/>
      <c r="O7" s="1038"/>
      <c r="P7" s="1039"/>
      <c r="Q7" s="1092">
        <v>159238</v>
      </c>
      <c r="R7" s="1093"/>
      <c r="S7" s="1093"/>
      <c r="T7" s="1093"/>
      <c r="U7" s="1093"/>
      <c r="V7" s="1093">
        <v>154807</v>
      </c>
      <c r="W7" s="1093"/>
      <c r="X7" s="1093"/>
      <c r="Y7" s="1093"/>
      <c r="Z7" s="1093"/>
      <c r="AA7" s="1093">
        <v>4430</v>
      </c>
      <c r="AB7" s="1093"/>
      <c r="AC7" s="1093"/>
      <c r="AD7" s="1093"/>
      <c r="AE7" s="1094"/>
      <c r="AF7" s="1095">
        <v>3569</v>
      </c>
      <c r="AG7" s="1096"/>
      <c r="AH7" s="1096"/>
      <c r="AI7" s="1096"/>
      <c r="AJ7" s="1097"/>
      <c r="AK7" s="1098">
        <v>4115</v>
      </c>
      <c r="AL7" s="1099"/>
      <c r="AM7" s="1099"/>
      <c r="AN7" s="1099"/>
      <c r="AO7" s="1099"/>
      <c r="AP7" s="1099">
        <v>141083</v>
      </c>
      <c r="AQ7" s="1099"/>
      <c r="AR7" s="1099"/>
      <c r="AS7" s="1099"/>
      <c r="AT7" s="1099"/>
      <c r="AU7" s="1100"/>
      <c r="AV7" s="1100"/>
      <c r="AW7" s="1100"/>
      <c r="AX7" s="1100"/>
      <c r="AY7" s="1101"/>
      <c r="AZ7" s="214"/>
      <c r="BA7" s="214"/>
      <c r="BB7" s="214"/>
      <c r="BC7" s="214"/>
      <c r="BD7" s="214"/>
      <c r="BE7" s="215"/>
      <c r="BF7" s="215"/>
      <c r="BG7" s="215"/>
      <c r="BH7" s="215"/>
      <c r="BI7" s="215"/>
      <c r="BJ7" s="215"/>
      <c r="BK7" s="215"/>
      <c r="BL7" s="215"/>
      <c r="BM7" s="215"/>
      <c r="BN7" s="215"/>
      <c r="BO7" s="215"/>
      <c r="BP7" s="215"/>
      <c r="BQ7" s="218">
        <v>1</v>
      </c>
      <c r="BR7" s="219"/>
      <c r="BS7" s="1089" t="s">
        <v>568</v>
      </c>
      <c r="BT7" s="1090"/>
      <c r="BU7" s="1090"/>
      <c r="BV7" s="1090"/>
      <c r="BW7" s="1090"/>
      <c r="BX7" s="1090"/>
      <c r="BY7" s="1090"/>
      <c r="BZ7" s="1090"/>
      <c r="CA7" s="1090"/>
      <c r="CB7" s="1090"/>
      <c r="CC7" s="1090"/>
      <c r="CD7" s="1090"/>
      <c r="CE7" s="1090"/>
      <c r="CF7" s="1090"/>
      <c r="CG7" s="1102"/>
      <c r="CH7" s="1086">
        <v>3</v>
      </c>
      <c r="CI7" s="1087"/>
      <c r="CJ7" s="1087"/>
      <c r="CK7" s="1087"/>
      <c r="CL7" s="1088"/>
      <c r="CM7" s="1086">
        <v>147</v>
      </c>
      <c r="CN7" s="1087"/>
      <c r="CO7" s="1087"/>
      <c r="CP7" s="1087"/>
      <c r="CQ7" s="1088"/>
      <c r="CR7" s="1086">
        <v>41</v>
      </c>
      <c r="CS7" s="1087"/>
      <c r="CT7" s="1087"/>
      <c r="CU7" s="1087"/>
      <c r="CV7" s="1088"/>
      <c r="CW7" s="1086">
        <v>158</v>
      </c>
      <c r="CX7" s="1087"/>
      <c r="CY7" s="1087"/>
      <c r="CZ7" s="1087"/>
      <c r="DA7" s="1088"/>
      <c r="DB7" s="1086" t="s">
        <v>561</v>
      </c>
      <c r="DC7" s="1087"/>
      <c r="DD7" s="1087"/>
      <c r="DE7" s="1087"/>
      <c r="DF7" s="1088"/>
      <c r="DG7" s="1086" t="s">
        <v>561</v>
      </c>
      <c r="DH7" s="1087"/>
      <c r="DI7" s="1087"/>
      <c r="DJ7" s="1087"/>
      <c r="DK7" s="1088"/>
      <c r="DL7" s="1086" t="s">
        <v>561</v>
      </c>
      <c r="DM7" s="1087"/>
      <c r="DN7" s="1087"/>
      <c r="DO7" s="1087"/>
      <c r="DP7" s="1088"/>
      <c r="DQ7" s="1086" t="s">
        <v>561</v>
      </c>
      <c r="DR7" s="1087"/>
      <c r="DS7" s="1087"/>
      <c r="DT7" s="1087"/>
      <c r="DU7" s="1088"/>
      <c r="DV7" s="1089"/>
      <c r="DW7" s="1090"/>
      <c r="DX7" s="1090"/>
      <c r="DY7" s="1090"/>
      <c r="DZ7" s="1091"/>
      <c r="EA7" s="216"/>
    </row>
    <row r="8" spans="1:131" s="217" customFormat="1" ht="26.25" customHeight="1" x14ac:dyDescent="0.2">
      <c r="A8" s="220">
        <v>2</v>
      </c>
      <c r="B8" s="1015" t="s">
        <v>375</v>
      </c>
      <c r="C8" s="1016"/>
      <c r="D8" s="1016"/>
      <c r="E8" s="1016"/>
      <c r="F8" s="1016"/>
      <c r="G8" s="1016"/>
      <c r="H8" s="1016"/>
      <c r="I8" s="1016"/>
      <c r="J8" s="1016"/>
      <c r="K8" s="1016"/>
      <c r="L8" s="1016"/>
      <c r="M8" s="1016"/>
      <c r="N8" s="1016"/>
      <c r="O8" s="1016"/>
      <c r="P8" s="1017"/>
      <c r="Q8" s="1023">
        <v>56</v>
      </c>
      <c r="R8" s="1024"/>
      <c r="S8" s="1024"/>
      <c r="T8" s="1024"/>
      <c r="U8" s="1024"/>
      <c r="V8" s="1024">
        <v>20</v>
      </c>
      <c r="W8" s="1024"/>
      <c r="X8" s="1024"/>
      <c r="Y8" s="1024"/>
      <c r="Z8" s="1024"/>
      <c r="AA8" s="1024">
        <v>36</v>
      </c>
      <c r="AB8" s="1024"/>
      <c r="AC8" s="1024"/>
      <c r="AD8" s="1024"/>
      <c r="AE8" s="1025"/>
      <c r="AF8" s="1020">
        <v>36</v>
      </c>
      <c r="AG8" s="1021"/>
      <c r="AH8" s="1021"/>
      <c r="AI8" s="1021"/>
      <c r="AJ8" s="1022"/>
      <c r="AK8" s="1070">
        <v>0</v>
      </c>
      <c r="AL8" s="1071"/>
      <c r="AM8" s="1071"/>
      <c r="AN8" s="1071"/>
      <c r="AO8" s="1071"/>
      <c r="AP8" s="1071">
        <v>35</v>
      </c>
      <c r="AQ8" s="1071"/>
      <c r="AR8" s="1071"/>
      <c r="AS8" s="1071"/>
      <c r="AT8" s="1071"/>
      <c r="AU8" s="1072"/>
      <c r="AV8" s="1072"/>
      <c r="AW8" s="1072"/>
      <c r="AX8" s="1072"/>
      <c r="AY8" s="1073"/>
      <c r="AZ8" s="214"/>
      <c r="BA8" s="214"/>
      <c r="BB8" s="214"/>
      <c r="BC8" s="214"/>
      <c r="BD8" s="214"/>
      <c r="BE8" s="215"/>
      <c r="BF8" s="215"/>
      <c r="BG8" s="215"/>
      <c r="BH8" s="215"/>
      <c r="BI8" s="215"/>
      <c r="BJ8" s="215"/>
      <c r="BK8" s="215"/>
      <c r="BL8" s="215"/>
      <c r="BM8" s="215"/>
      <c r="BN8" s="215"/>
      <c r="BO8" s="215"/>
      <c r="BP8" s="215"/>
      <c r="BQ8" s="220">
        <v>2</v>
      </c>
      <c r="BR8" s="221"/>
      <c r="BS8" s="979" t="s">
        <v>569</v>
      </c>
      <c r="BT8" s="980"/>
      <c r="BU8" s="980"/>
      <c r="BV8" s="980"/>
      <c r="BW8" s="980"/>
      <c r="BX8" s="980"/>
      <c r="BY8" s="980"/>
      <c r="BZ8" s="980"/>
      <c r="CA8" s="980"/>
      <c r="CB8" s="980"/>
      <c r="CC8" s="980"/>
      <c r="CD8" s="980"/>
      <c r="CE8" s="980"/>
      <c r="CF8" s="980"/>
      <c r="CG8" s="1001"/>
      <c r="CH8" s="976">
        <v>1</v>
      </c>
      <c r="CI8" s="977"/>
      <c r="CJ8" s="977"/>
      <c r="CK8" s="977"/>
      <c r="CL8" s="978"/>
      <c r="CM8" s="976">
        <v>75</v>
      </c>
      <c r="CN8" s="977"/>
      <c r="CO8" s="977"/>
      <c r="CP8" s="977"/>
      <c r="CQ8" s="978"/>
      <c r="CR8" s="976">
        <v>4</v>
      </c>
      <c r="CS8" s="977"/>
      <c r="CT8" s="977"/>
      <c r="CU8" s="977"/>
      <c r="CV8" s="978"/>
      <c r="CW8" s="976" t="s">
        <v>573</v>
      </c>
      <c r="CX8" s="977"/>
      <c r="CY8" s="977"/>
      <c r="CZ8" s="977"/>
      <c r="DA8" s="978"/>
      <c r="DB8" s="976" t="s">
        <v>493</v>
      </c>
      <c r="DC8" s="977"/>
      <c r="DD8" s="977"/>
      <c r="DE8" s="977"/>
      <c r="DF8" s="978"/>
      <c r="DG8" s="976" t="s">
        <v>493</v>
      </c>
      <c r="DH8" s="977"/>
      <c r="DI8" s="977"/>
      <c r="DJ8" s="977"/>
      <c r="DK8" s="978"/>
      <c r="DL8" s="976" t="s">
        <v>493</v>
      </c>
      <c r="DM8" s="977"/>
      <c r="DN8" s="977"/>
      <c r="DO8" s="977"/>
      <c r="DP8" s="978"/>
      <c r="DQ8" s="976" t="s">
        <v>493</v>
      </c>
      <c r="DR8" s="977"/>
      <c r="DS8" s="977"/>
      <c r="DT8" s="977"/>
      <c r="DU8" s="978"/>
      <c r="DV8" s="979"/>
      <c r="DW8" s="980"/>
      <c r="DX8" s="980"/>
      <c r="DY8" s="980"/>
      <c r="DZ8" s="981"/>
      <c r="EA8" s="216"/>
    </row>
    <row r="9" spans="1:131" s="217" customFormat="1" ht="26.25" customHeight="1" x14ac:dyDescent="0.2">
      <c r="A9" s="220">
        <v>3</v>
      </c>
      <c r="B9" s="1015" t="s">
        <v>376</v>
      </c>
      <c r="C9" s="1016"/>
      <c r="D9" s="1016"/>
      <c r="E9" s="1016"/>
      <c r="F9" s="1016"/>
      <c r="G9" s="1016"/>
      <c r="H9" s="1016"/>
      <c r="I9" s="1016"/>
      <c r="J9" s="1016"/>
      <c r="K9" s="1016"/>
      <c r="L9" s="1016"/>
      <c r="M9" s="1016"/>
      <c r="N9" s="1016"/>
      <c r="O9" s="1016"/>
      <c r="P9" s="1017"/>
      <c r="Q9" s="1023" t="s">
        <v>555</v>
      </c>
      <c r="R9" s="1024"/>
      <c r="S9" s="1024"/>
      <c r="T9" s="1024"/>
      <c r="U9" s="1024"/>
      <c r="V9" s="1024" t="s">
        <v>556</v>
      </c>
      <c r="W9" s="1024"/>
      <c r="X9" s="1024"/>
      <c r="Y9" s="1024"/>
      <c r="Z9" s="1024"/>
      <c r="AA9" s="1024" t="s">
        <v>557</v>
      </c>
      <c r="AB9" s="1024"/>
      <c r="AC9" s="1024"/>
      <c r="AD9" s="1024"/>
      <c r="AE9" s="1025"/>
      <c r="AF9" s="1020" t="s">
        <v>122</v>
      </c>
      <c r="AG9" s="1021"/>
      <c r="AH9" s="1021"/>
      <c r="AI9" s="1021"/>
      <c r="AJ9" s="1022"/>
      <c r="AK9" s="1070" t="s">
        <v>559</v>
      </c>
      <c r="AL9" s="1071"/>
      <c r="AM9" s="1071"/>
      <c r="AN9" s="1071"/>
      <c r="AO9" s="1071"/>
      <c r="AP9" s="1071" t="s">
        <v>558</v>
      </c>
      <c r="AQ9" s="1071"/>
      <c r="AR9" s="1071"/>
      <c r="AS9" s="1071"/>
      <c r="AT9" s="1071"/>
      <c r="AU9" s="1072"/>
      <c r="AV9" s="1072"/>
      <c r="AW9" s="1072"/>
      <c r="AX9" s="1072"/>
      <c r="AY9" s="1073"/>
      <c r="AZ9" s="214"/>
      <c r="BA9" s="214"/>
      <c r="BB9" s="214"/>
      <c r="BC9" s="214"/>
      <c r="BD9" s="214"/>
      <c r="BE9" s="215"/>
      <c r="BF9" s="215"/>
      <c r="BG9" s="215"/>
      <c r="BH9" s="215"/>
      <c r="BI9" s="215"/>
      <c r="BJ9" s="215"/>
      <c r="BK9" s="215"/>
      <c r="BL9" s="215"/>
      <c r="BM9" s="215"/>
      <c r="BN9" s="215"/>
      <c r="BO9" s="215"/>
      <c r="BP9" s="215"/>
      <c r="BQ9" s="220">
        <v>3</v>
      </c>
      <c r="BR9" s="221"/>
      <c r="BS9" s="979" t="s">
        <v>570</v>
      </c>
      <c r="BT9" s="980"/>
      <c r="BU9" s="980"/>
      <c r="BV9" s="980"/>
      <c r="BW9" s="980"/>
      <c r="BX9" s="980"/>
      <c r="BY9" s="980"/>
      <c r="BZ9" s="980"/>
      <c r="CA9" s="980"/>
      <c r="CB9" s="980"/>
      <c r="CC9" s="980"/>
      <c r="CD9" s="980"/>
      <c r="CE9" s="980"/>
      <c r="CF9" s="980"/>
      <c r="CG9" s="1001"/>
      <c r="CH9" s="976">
        <v>1</v>
      </c>
      <c r="CI9" s="977"/>
      <c r="CJ9" s="977"/>
      <c r="CK9" s="977"/>
      <c r="CL9" s="978"/>
      <c r="CM9" s="976">
        <v>171</v>
      </c>
      <c r="CN9" s="977"/>
      <c r="CO9" s="977"/>
      <c r="CP9" s="977"/>
      <c r="CQ9" s="978"/>
      <c r="CR9" s="976">
        <v>23</v>
      </c>
      <c r="CS9" s="977"/>
      <c r="CT9" s="977"/>
      <c r="CU9" s="977"/>
      <c r="CV9" s="978"/>
      <c r="CW9" s="976" t="s">
        <v>574</v>
      </c>
      <c r="CX9" s="977"/>
      <c r="CY9" s="977"/>
      <c r="CZ9" s="977"/>
      <c r="DA9" s="978"/>
      <c r="DB9" s="976" t="s">
        <v>493</v>
      </c>
      <c r="DC9" s="977"/>
      <c r="DD9" s="977"/>
      <c r="DE9" s="977"/>
      <c r="DF9" s="978"/>
      <c r="DG9" s="976" t="s">
        <v>493</v>
      </c>
      <c r="DH9" s="977"/>
      <c r="DI9" s="977"/>
      <c r="DJ9" s="977"/>
      <c r="DK9" s="978"/>
      <c r="DL9" s="976" t="s">
        <v>493</v>
      </c>
      <c r="DM9" s="977"/>
      <c r="DN9" s="977"/>
      <c r="DO9" s="977"/>
      <c r="DP9" s="978"/>
      <c r="DQ9" s="976" t="s">
        <v>493</v>
      </c>
      <c r="DR9" s="977"/>
      <c r="DS9" s="977"/>
      <c r="DT9" s="977"/>
      <c r="DU9" s="978"/>
      <c r="DV9" s="979"/>
      <c r="DW9" s="980"/>
      <c r="DX9" s="980"/>
      <c r="DY9" s="980"/>
      <c r="DZ9" s="981"/>
      <c r="EA9" s="216"/>
    </row>
    <row r="10" spans="1:131" s="217" customFormat="1" ht="26.25" customHeight="1" x14ac:dyDescent="0.2">
      <c r="A10" s="220">
        <v>4</v>
      </c>
      <c r="B10" s="1015"/>
      <c r="C10" s="1016"/>
      <c r="D10" s="1016"/>
      <c r="E10" s="1016"/>
      <c r="F10" s="1016"/>
      <c r="G10" s="1016"/>
      <c r="H10" s="1016"/>
      <c r="I10" s="1016"/>
      <c r="J10" s="1016"/>
      <c r="K10" s="1016"/>
      <c r="L10" s="1016"/>
      <c r="M10" s="1016"/>
      <c r="N10" s="1016"/>
      <c r="O10" s="1016"/>
      <c r="P10" s="1017"/>
      <c r="Q10" s="1023"/>
      <c r="R10" s="1024"/>
      <c r="S10" s="1024"/>
      <c r="T10" s="1024"/>
      <c r="U10" s="1024"/>
      <c r="V10" s="1024"/>
      <c r="W10" s="1024"/>
      <c r="X10" s="1024"/>
      <c r="Y10" s="1024"/>
      <c r="Z10" s="1024"/>
      <c r="AA10" s="1024"/>
      <c r="AB10" s="1024"/>
      <c r="AC10" s="1024"/>
      <c r="AD10" s="1024"/>
      <c r="AE10" s="1025"/>
      <c r="AF10" s="1020"/>
      <c r="AG10" s="1021"/>
      <c r="AH10" s="1021"/>
      <c r="AI10" s="1021"/>
      <c r="AJ10" s="1022"/>
      <c r="AK10" s="1070"/>
      <c r="AL10" s="1071"/>
      <c r="AM10" s="1071"/>
      <c r="AN10" s="1071"/>
      <c r="AO10" s="1071"/>
      <c r="AP10" s="1071"/>
      <c r="AQ10" s="1071"/>
      <c r="AR10" s="1071"/>
      <c r="AS10" s="1071"/>
      <c r="AT10" s="1071"/>
      <c r="AU10" s="1072"/>
      <c r="AV10" s="1072"/>
      <c r="AW10" s="1072"/>
      <c r="AX10" s="1072"/>
      <c r="AY10" s="1073"/>
      <c r="AZ10" s="214"/>
      <c r="BA10" s="214"/>
      <c r="BB10" s="214"/>
      <c r="BC10" s="214"/>
      <c r="BD10" s="214"/>
      <c r="BE10" s="215"/>
      <c r="BF10" s="215"/>
      <c r="BG10" s="215"/>
      <c r="BH10" s="215"/>
      <c r="BI10" s="215"/>
      <c r="BJ10" s="215"/>
      <c r="BK10" s="215"/>
      <c r="BL10" s="215"/>
      <c r="BM10" s="215"/>
      <c r="BN10" s="215"/>
      <c r="BO10" s="215"/>
      <c r="BP10" s="215"/>
      <c r="BQ10" s="220">
        <v>4</v>
      </c>
      <c r="BR10" s="221" t="s">
        <v>572</v>
      </c>
      <c r="BS10" s="979" t="s">
        <v>571</v>
      </c>
      <c r="BT10" s="980"/>
      <c r="BU10" s="980"/>
      <c r="BV10" s="980"/>
      <c r="BW10" s="980"/>
      <c r="BX10" s="980"/>
      <c r="BY10" s="980"/>
      <c r="BZ10" s="980"/>
      <c r="CA10" s="980"/>
      <c r="CB10" s="980"/>
      <c r="CC10" s="980"/>
      <c r="CD10" s="980"/>
      <c r="CE10" s="980"/>
      <c r="CF10" s="980"/>
      <c r="CG10" s="1001"/>
      <c r="CH10" s="976">
        <v>121</v>
      </c>
      <c r="CI10" s="977"/>
      <c r="CJ10" s="977"/>
      <c r="CK10" s="977"/>
      <c r="CL10" s="978"/>
      <c r="CM10" s="976">
        <v>3300</v>
      </c>
      <c r="CN10" s="977"/>
      <c r="CO10" s="977"/>
      <c r="CP10" s="977"/>
      <c r="CQ10" s="978"/>
      <c r="CR10" s="976">
        <v>1946</v>
      </c>
      <c r="CS10" s="977"/>
      <c r="CT10" s="977"/>
      <c r="CU10" s="977"/>
      <c r="CV10" s="978"/>
      <c r="CW10" s="976">
        <v>1015</v>
      </c>
      <c r="CX10" s="977"/>
      <c r="CY10" s="977"/>
      <c r="CZ10" s="977"/>
      <c r="DA10" s="978"/>
      <c r="DB10" s="976" t="s">
        <v>493</v>
      </c>
      <c r="DC10" s="977"/>
      <c r="DD10" s="977"/>
      <c r="DE10" s="977"/>
      <c r="DF10" s="978"/>
      <c r="DG10" s="976" t="s">
        <v>493</v>
      </c>
      <c r="DH10" s="977"/>
      <c r="DI10" s="977"/>
      <c r="DJ10" s="977"/>
      <c r="DK10" s="978"/>
      <c r="DL10" s="976" t="s">
        <v>493</v>
      </c>
      <c r="DM10" s="977"/>
      <c r="DN10" s="977"/>
      <c r="DO10" s="977"/>
      <c r="DP10" s="978"/>
      <c r="DQ10" s="976" t="s">
        <v>493</v>
      </c>
      <c r="DR10" s="977"/>
      <c r="DS10" s="977"/>
      <c r="DT10" s="977"/>
      <c r="DU10" s="978"/>
      <c r="DV10" s="979"/>
      <c r="DW10" s="980"/>
      <c r="DX10" s="980"/>
      <c r="DY10" s="980"/>
      <c r="DZ10" s="981"/>
      <c r="EA10" s="216"/>
    </row>
    <row r="11" spans="1:131" s="217" customFormat="1" ht="26.25" customHeight="1" x14ac:dyDescent="0.2">
      <c r="A11" s="220">
        <v>5</v>
      </c>
      <c r="B11" s="1015"/>
      <c r="C11" s="1016"/>
      <c r="D11" s="1016"/>
      <c r="E11" s="1016"/>
      <c r="F11" s="1016"/>
      <c r="G11" s="1016"/>
      <c r="H11" s="1016"/>
      <c r="I11" s="1016"/>
      <c r="J11" s="1016"/>
      <c r="K11" s="1016"/>
      <c r="L11" s="1016"/>
      <c r="M11" s="1016"/>
      <c r="N11" s="1016"/>
      <c r="O11" s="1016"/>
      <c r="P11" s="1017"/>
      <c r="Q11" s="1023"/>
      <c r="R11" s="1024"/>
      <c r="S11" s="1024"/>
      <c r="T11" s="1024"/>
      <c r="U11" s="1024"/>
      <c r="V11" s="1024"/>
      <c r="W11" s="1024"/>
      <c r="X11" s="1024"/>
      <c r="Y11" s="1024"/>
      <c r="Z11" s="1024"/>
      <c r="AA11" s="1024"/>
      <c r="AB11" s="1024"/>
      <c r="AC11" s="1024"/>
      <c r="AD11" s="1024"/>
      <c r="AE11" s="1025"/>
      <c r="AF11" s="1020"/>
      <c r="AG11" s="1021"/>
      <c r="AH11" s="1021"/>
      <c r="AI11" s="1021"/>
      <c r="AJ11" s="1022"/>
      <c r="AK11" s="1070"/>
      <c r="AL11" s="1071"/>
      <c r="AM11" s="1071"/>
      <c r="AN11" s="1071"/>
      <c r="AO11" s="1071"/>
      <c r="AP11" s="1071"/>
      <c r="AQ11" s="1071"/>
      <c r="AR11" s="1071"/>
      <c r="AS11" s="1071"/>
      <c r="AT11" s="1071"/>
      <c r="AU11" s="1072"/>
      <c r="AV11" s="1072"/>
      <c r="AW11" s="1072"/>
      <c r="AX11" s="1072"/>
      <c r="AY11" s="1073"/>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5"/>
      <c r="C12" s="1016"/>
      <c r="D12" s="1016"/>
      <c r="E12" s="1016"/>
      <c r="F12" s="1016"/>
      <c r="G12" s="1016"/>
      <c r="H12" s="1016"/>
      <c r="I12" s="1016"/>
      <c r="J12" s="1016"/>
      <c r="K12" s="1016"/>
      <c r="L12" s="1016"/>
      <c r="M12" s="1016"/>
      <c r="N12" s="1016"/>
      <c r="O12" s="1016"/>
      <c r="P12" s="1017"/>
      <c r="Q12" s="1023"/>
      <c r="R12" s="1024"/>
      <c r="S12" s="1024"/>
      <c r="T12" s="1024"/>
      <c r="U12" s="1024"/>
      <c r="V12" s="1024"/>
      <c r="W12" s="1024"/>
      <c r="X12" s="1024"/>
      <c r="Y12" s="1024"/>
      <c r="Z12" s="1024"/>
      <c r="AA12" s="1024"/>
      <c r="AB12" s="1024"/>
      <c r="AC12" s="1024"/>
      <c r="AD12" s="1024"/>
      <c r="AE12" s="1025"/>
      <c r="AF12" s="1020"/>
      <c r="AG12" s="1021"/>
      <c r="AH12" s="1021"/>
      <c r="AI12" s="1021"/>
      <c r="AJ12" s="1022"/>
      <c r="AK12" s="1070"/>
      <c r="AL12" s="1071"/>
      <c r="AM12" s="1071"/>
      <c r="AN12" s="1071"/>
      <c r="AO12" s="1071"/>
      <c r="AP12" s="1071"/>
      <c r="AQ12" s="1071"/>
      <c r="AR12" s="1071"/>
      <c r="AS12" s="1071"/>
      <c r="AT12" s="1071"/>
      <c r="AU12" s="1072"/>
      <c r="AV12" s="1072"/>
      <c r="AW12" s="1072"/>
      <c r="AX12" s="1072"/>
      <c r="AY12" s="1073"/>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5"/>
      <c r="C13" s="1016"/>
      <c r="D13" s="1016"/>
      <c r="E13" s="1016"/>
      <c r="F13" s="1016"/>
      <c r="G13" s="1016"/>
      <c r="H13" s="1016"/>
      <c r="I13" s="1016"/>
      <c r="J13" s="1016"/>
      <c r="K13" s="1016"/>
      <c r="L13" s="1016"/>
      <c r="M13" s="1016"/>
      <c r="N13" s="1016"/>
      <c r="O13" s="1016"/>
      <c r="P13" s="1017"/>
      <c r="Q13" s="1023"/>
      <c r="R13" s="1024"/>
      <c r="S13" s="1024"/>
      <c r="T13" s="1024"/>
      <c r="U13" s="1024"/>
      <c r="V13" s="1024"/>
      <c r="W13" s="1024"/>
      <c r="X13" s="1024"/>
      <c r="Y13" s="1024"/>
      <c r="Z13" s="1024"/>
      <c r="AA13" s="1024"/>
      <c r="AB13" s="1024"/>
      <c r="AC13" s="1024"/>
      <c r="AD13" s="1024"/>
      <c r="AE13" s="1025"/>
      <c r="AF13" s="1020"/>
      <c r="AG13" s="1021"/>
      <c r="AH13" s="1021"/>
      <c r="AI13" s="1021"/>
      <c r="AJ13" s="1022"/>
      <c r="AK13" s="1070"/>
      <c r="AL13" s="1071"/>
      <c r="AM13" s="1071"/>
      <c r="AN13" s="1071"/>
      <c r="AO13" s="1071"/>
      <c r="AP13" s="1071"/>
      <c r="AQ13" s="1071"/>
      <c r="AR13" s="1071"/>
      <c r="AS13" s="1071"/>
      <c r="AT13" s="1071"/>
      <c r="AU13" s="1072"/>
      <c r="AV13" s="1072"/>
      <c r="AW13" s="1072"/>
      <c r="AX13" s="1072"/>
      <c r="AY13" s="1073"/>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5"/>
      <c r="C14" s="1016"/>
      <c r="D14" s="1016"/>
      <c r="E14" s="1016"/>
      <c r="F14" s="1016"/>
      <c r="G14" s="1016"/>
      <c r="H14" s="1016"/>
      <c r="I14" s="1016"/>
      <c r="J14" s="1016"/>
      <c r="K14" s="1016"/>
      <c r="L14" s="1016"/>
      <c r="M14" s="1016"/>
      <c r="N14" s="1016"/>
      <c r="O14" s="1016"/>
      <c r="P14" s="1017"/>
      <c r="Q14" s="1023"/>
      <c r="R14" s="1024"/>
      <c r="S14" s="1024"/>
      <c r="T14" s="1024"/>
      <c r="U14" s="1024"/>
      <c r="V14" s="1024"/>
      <c r="W14" s="1024"/>
      <c r="X14" s="1024"/>
      <c r="Y14" s="1024"/>
      <c r="Z14" s="1024"/>
      <c r="AA14" s="1024"/>
      <c r="AB14" s="1024"/>
      <c r="AC14" s="1024"/>
      <c r="AD14" s="1024"/>
      <c r="AE14" s="1025"/>
      <c r="AF14" s="1020"/>
      <c r="AG14" s="1021"/>
      <c r="AH14" s="1021"/>
      <c r="AI14" s="1021"/>
      <c r="AJ14" s="1022"/>
      <c r="AK14" s="1070"/>
      <c r="AL14" s="1071"/>
      <c r="AM14" s="1071"/>
      <c r="AN14" s="1071"/>
      <c r="AO14" s="1071"/>
      <c r="AP14" s="1071"/>
      <c r="AQ14" s="1071"/>
      <c r="AR14" s="1071"/>
      <c r="AS14" s="1071"/>
      <c r="AT14" s="1071"/>
      <c r="AU14" s="1072"/>
      <c r="AV14" s="1072"/>
      <c r="AW14" s="1072"/>
      <c r="AX14" s="1072"/>
      <c r="AY14" s="1073"/>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5"/>
      <c r="C15" s="1016"/>
      <c r="D15" s="1016"/>
      <c r="E15" s="1016"/>
      <c r="F15" s="1016"/>
      <c r="G15" s="1016"/>
      <c r="H15" s="1016"/>
      <c r="I15" s="1016"/>
      <c r="J15" s="1016"/>
      <c r="K15" s="1016"/>
      <c r="L15" s="1016"/>
      <c r="M15" s="1016"/>
      <c r="N15" s="1016"/>
      <c r="O15" s="1016"/>
      <c r="P15" s="1017"/>
      <c r="Q15" s="1023"/>
      <c r="R15" s="1024"/>
      <c r="S15" s="1024"/>
      <c r="T15" s="1024"/>
      <c r="U15" s="1024"/>
      <c r="V15" s="1024"/>
      <c r="W15" s="1024"/>
      <c r="X15" s="1024"/>
      <c r="Y15" s="1024"/>
      <c r="Z15" s="1024"/>
      <c r="AA15" s="1024"/>
      <c r="AB15" s="1024"/>
      <c r="AC15" s="1024"/>
      <c r="AD15" s="1024"/>
      <c r="AE15" s="1025"/>
      <c r="AF15" s="1020"/>
      <c r="AG15" s="1021"/>
      <c r="AH15" s="1021"/>
      <c r="AI15" s="1021"/>
      <c r="AJ15" s="1022"/>
      <c r="AK15" s="1070"/>
      <c r="AL15" s="1071"/>
      <c r="AM15" s="1071"/>
      <c r="AN15" s="1071"/>
      <c r="AO15" s="1071"/>
      <c r="AP15" s="1071"/>
      <c r="AQ15" s="1071"/>
      <c r="AR15" s="1071"/>
      <c r="AS15" s="1071"/>
      <c r="AT15" s="1071"/>
      <c r="AU15" s="1072"/>
      <c r="AV15" s="1072"/>
      <c r="AW15" s="1072"/>
      <c r="AX15" s="1072"/>
      <c r="AY15" s="1073"/>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5"/>
      <c r="C16" s="1016"/>
      <c r="D16" s="1016"/>
      <c r="E16" s="1016"/>
      <c r="F16" s="1016"/>
      <c r="G16" s="1016"/>
      <c r="H16" s="1016"/>
      <c r="I16" s="1016"/>
      <c r="J16" s="1016"/>
      <c r="K16" s="1016"/>
      <c r="L16" s="1016"/>
      <c r="M16" s="1016"/>
      <c r="N16" s="1016"/>
      <c r="O16" s="1016"/>
      <c r="P16" s="1017"/>
      <c r="Q16" s="1023"/>
      <c r="R16" s="1024"/>
      <c r="S16" s="1024"/>
      <c r="T16" s="1024"/>
      <c r="U16" s="1024"/>
      <c r="V16" s="1024"/>
      <c r="W16" s="1024"/>
      <c r="X16" s="1024"/>
      <c r="Y16" s="1024"/>
      <c r="Z16" s="1024"/>
      <c r="AA16" s="1024"/>
      <c r="AB16" s="1024"/>
      <c r="AC16" s="1024"/>
      <c r="AD16" s="1024"/>
      <c r="AE16" s="1025"/>
      <c r="AF16" s="1020"/>
      <c r="AG16" s="1021"/>
      <c r="AH16" s="1021"/>
      <c r="AI16" s="1021"/>
      <c r="AJ16" s="1022"/>
      <c r="AK16" s="1070"/>
      <c r="AL16" s="1071"/>
      <c r="AM16" s="1071"/>
      <c r="AN16" s="1071"/>
      <c r="AO16" s="1071"/>
      <c r="AP16" s="1071"/>
      <c r="AQ16" s="1071"/>
      <c r="AR16" s="1071"/>
      <c r="AS16" s="1071"/>
      <c r="AT16" s="1071"/>
      <c r="AU16" s="1072"/>
      <c r="AV16" s="1072"/>
      <c r="AW16" s="1072"/>
      <c r="AX16" s="1072"/>
      <c r="AY16" s="1073"/>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5"/>
      <c r="C17" s="1016"/>
      <c r="D17" s="1016"/>
      <c r="E17" s="1016"/>
      <c r="F17" s="1016"/>
      <c r="G17" s="1016"/>
      <c r="H17" s="1016"/>
      <c r="I17" s="1016"/>
      <c r="J17" s="1016"/>
      <c r="K17" s="1016"/>
      <c r="L17" s="1016"/>
      <c r="M17" s="1016"/>
      <c r="N17" s="1016"/>
      <c r="O17" s="1016"/>
      <c r="P17" s="1017"/>
      <c r="Q17" s="1023"/>
      <c r="R17" s="1024"/>
      <c r="S17" s="1024"/>
      <c r="T17" s="1024"/>
      <c r="U17" s="1024"/>
      <c r="V17" s="1024"/>
      <c r="W17" s="1024"/>
      <c r="X17" s="1024"/>
      <c r="Y17" s="1024"/>
      <c r="Z17" s="1024"/>
      <c r="AA17" s="1024"/>
      <c r="AB17" s="1024"/>
      <c r="AC17" s="1024"/>
      <c r="AD17" s="1024"/>
      <c r="AE17" s="1025"/>
      <c r="AF17" s="1020"/>
      <c r="AG17" s="1021"/>
      <c r="AH17" s="1021"/>
      <c r="AI17" s="1021"/>
      <c r="AJ17" s="1022"/>
      <c r="AK17" s="1070"/>
      <c r="AL17" s="1071"/>
      <c r="AM17" s="1071"/>
      <c r="AN17" s="1071"/>
      <c r="AO17" s="1071"/>
      <c r="AP17" s="1071"/>
      <c r="AQ17" s="1071"/>
      <c r="AR17" s="1071"/>
      <c r="AS17" s="1071"/>
      <c r="AT17" s="1071"/>
      <c r="AU17" s="1072"/>
      <c r="AV17" s="1072"/>
      <c r="AW17" s="1072"/>
      <c r="AX17" s="1072"/>
      <c r="AY17" s="1073"/>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5"/>
      <c r="C18" s="1016"/>
      <c r="D18" s="1016"/>
      <c r="E18" s="1016"/>
      <c r="F18" s="1016"/>
      <c r="G18" s="1016"/>
      <c r="H18" s="1016"/>
      <c r="I18" s="1016"/>
      <c r="J18" s="1016"/>
      <c r="K18" s="1016"/>
      <c r="L18" s="1016"/>
      <c r="M18" s="1016"/>
      <c r="N18" s="1016"/>
      <c r="O18" s="1016"/>
      <c r="P18" s="1017"/>
      <c r="Q18" s="1023"/>
      <c r="R18" s="1024"/>
      <c r="S18" s="1024"/>
      <c r="T18" s="1024"/>
      <c r="U18" s="1024"/>
      <c r="V18" s="1024"/>
      <c r="W18" s="1024"/>
      <c r="X18" s="1024"/>
      <c r="Y18" s="1024"/>
      <c r="Z18" s="1024"/>
      <c r="AA18" s="1024"/>
      <c r="AB18" s="1024"/>
      <c r="AC18" s="1024"/>
      <c r="AD18" s="1024"/>
      <c r="AE18" s="1025"/>
      <c r="AF18" s="1020"/>
      <c r="AG18" s="1021"/>
      <c r="AH18" s="1021"/>
      <c r="AI18" s="1021"/>
      <c r="AJ18" s="1022"/>
      <c r="AK18" s="1070"/>
      <c r="AL18" s="1071"/>
      <c r="AM18" s="1071"/>
      <c r="AN18" s="1071"/>
      <c r="AO18" s="1071"/>
      <c r="AP18" s="1071"/>
      <c r="AQ18" s="1071"/>
      <c r="AR18" s="1071"/>
      <c r="AS18" s="1071"/>
      <c r="AT18" s="1071"/>
      <c r="AU18" s="1072"/>
      <c r="AV18" s="1072"/>
      <c r="AW18" s="1072"/>
      <c r="AX18" s="1072"/>
      <c r="AY18" s="1073"/>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5"/>
      <c r="C19" s="1016"/>
      <c r="D19" s="1016"/>
      <c r="E19" s="1016"/>
      <c r="F19" s="1016"/>
      <c r="G19" s="1016"/>
      <c r="H19" s="1016"/>
      <c r="I19" s="1016"/>
      <c r="J19" s="1016"/>
      <c r="K19" s="1016"/>
      <c r="L19" s="1016"/>
      <c r="M19" s="1016"/>
      <c r="N19" s="1016"/>
      <c r="O19" s="1016"/>
      <c r="P19" s="1017"/>
      <c r="Q19" s="1023"/>
      <c r="R19" s="1024"/>
      <c r="S19" s="1024"/>
      <c r="T19" s="1024"/>
      <c r="U19" s="1024"/>
      <c r="V19" s="1024"/>
      <c r="W19" s="1024"/>
      <c r="X19" s="1024"/>
      <c r="Y19" s="1024"/>
      <c r="Z19" s="1024"/>
      <c r="AA19" s="1024"/>
      <c r="AB19" s="1024"/>
      <c r="AC19" s="1024"/>
      <c r="AD19" s="1024"/>
      <c r="AE19" s="1025"/>
      <c r="AF19" s="1020"/>
      <c r="AG19" s="1021"/>
      <c r="AH19" s="1021"/>
      <c r="AI19" s="1021"/>
      <c r="AJ19" s="1022"/>
      <c r="AK19" s="1070"/>
      <c r="AL19" s="1071"/>
      <c r="AM19" s="1071"/>
      <c r="AN19" s="1071"/>
      <c r="AO19" s="1071"/>
      <c r="AP19" s="1071"/>
      <c r="AQ19" s="1071"/>
      <c r="AR19" s="1071"/>
      <c r="AS19" s="1071"/>
      <c r="AT19" s="1071"/>
      <c r="AU19" s="1072"/>
      <c r="AV19" s="1072"/>
      <c r="AW19" s="1072"/>
      <c r="AX19" s="1072"/>
      <c r="AY19" s="1073"/>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5"/>
      <c r="C20" s="1016"/>
      <c r="D20" s="1016"/>
      <c r="E20" s="1016"/>
      <c r="F20" s="1016"/>
      <c r="G20" s="1016"/>
      <c r="H20" s="1016"/>
      <c r="I20" s="1016"/>
      <c r="J20" s="1016"/>
      <c r="K20" s="1016"/>
      <c r="L20" s="1016"/>
      <c r="M20" s="1016"/>
      <c r="N20" s="1016"/>
      <c r="O20" s="1016"/>
      <c r="P20" s="1017"/>
      <c r="Q20" s="1023"/>
      <c r="R20" s="1024"/>
      <c r="S20" s="1024"/>
      <c r="T20" s="1024"/>
      <c r="U20" s="1024"/>
      <c r="V20" s="1024"/>
      <c r="W20" s="1024"/>
      <c r="X20" s="1024"/>
      <c r="Y20" s="1024"/>
      <c r="Z20" s="1024"/>
      <c r="AA20" s="1024"/>
      <c r="AB20" s="1024"/>
      <c r="AC20" s="1024"/>
      <c r="AD20" s="1024"/>
      <c r="AE20" s="1025"/>
      <c r="AF20" s="1020"/>
      <c r="AG20" s="1021"/>
      <c r="AH20" s="1021"/>
      <c r="AI20" s="1021"/>
      <c r="AJ20" s="1022"/>
      <c r="AK20" s="1070"/>
      <c r="AL20" s="1071"/>
      <c r="AM20" s="1071"/>
      <c r="AN20" s="1071"/>
      <c r="AO20" s="1071"/>
      <c r="AP20" s="1071"/>
      <c r="AQ20" s="1071"/>
      <c r="AR20" s="1071"/>
      <c r="AS20" s="1071"/>
      <c r="AT20" s="1071"/>
      <c r="AU20" s="1072"/>
      <c r="AV20" s="1072"/>
      <c r="AW20" s="1072"/>
      <c r="AX20" s="1072"/>
      <c r="AY20" s="1073"/>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5"/>
      <c r="C21" s="1016"/>
      <c r="D21" s="1016"/>
      <c r="E21" s="1016"/>
      <c r="F21" s="1016"/>
      <c r="G21" s="1016"/>
      <c r="H21" s="1016"/>
      <c r="I21" s="1016"/>
      <c r="J21" s="1016"/>
      <c r="K21" s="1016"/>
      <c r="L21" s="1016"/>
      <c r="M21" s="1016"/>
      <c r="N21" s="1016"/>
      <c r="O21" s="1016"/>
      <c r="P21" s="1017"/>
      <c r="Q21" s="1023"/>
      <c r="R21" s="1024"/>
      <c r="S21" s="1024"/>
      <c r="T21" s="1024"/>
      <c r="U21" s="1024"/>
      <c r="V21" s="1024"/>
      <c r="W21" s="1024"/>
      <c r="X21" s="1024"/>
      <c r="Y21" s="1024"/>
      <c r="Z21" s="1024"/>
      <c r="AA21" s="1024"/>
      <c r="AB21" s="1024"/>
      <c r="AC21" s="1024"/>
      <c r="AD21" s="1024"/>
      <c r="AE21" s="1025"/>
      <c r="AF21" s="1020"/>
      <c r="AG21" s="1021"/>
      <c r="AH21" s="1021"/>
      <c r="AI21" s="1021"/>
      <c r="AJ21" s="1022"/>
      <c r="AK21" s="1070"/>
      <c r="AL21" s="1071"/>
      <c r="AM21" s="1071"/>
      <c r="AN21" s="1071"/>
      <c r="AO21" s="1071"/>
      <c r="AP21" s="1071"/>
      <c r="AQ21" s="1071"/>
      <c r="AR21" s="1071"/>
      <c r="AS21" s="1071"/>
      <c r="AT21" s="1071"/>
      <c r="AU21" s="1072"/>
      <c r="AV21" s="1072"/>
      <c r="AW21" s="1072"/>
      <c r="AX21" s="1072"/>
      <c r="AY21" s="1073"/>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5"/>
      <c r="C22" s="1016"/>
      <c r="D22" s="1016"/>
      <c r="E22" s="1016"/>
      <c r="F22" s="1016"/>
      <c r="G22" s="1016"/>
      <c r="H22" s="1016"/>
      <c r="I22" s="1016"/>
      <c r="J22" s="1016"/>
      <c r="K22" s="1016"/>
      <c r="L22" s="1016"/>
      <c r="M22" s="1016"/>
      <c r="N22" s="1016"/>
      <c r="O22" s="1016"/>
      <c r="P22" s="1017"/>
      <c r="Q22" s="1063"/>
      <c r="R22" s="1064"/>
      <c r="S22" s="1064"/>
      <c r="T22" s="1064"/>
      <c r="U22" s="1064"/>
      <c r="V22" s="1064"/>
      <c r="W22" s="1064"/>
      <c r="X22" s="1064"/>
      <c r="Y22" s="1064"/>
      <c r="Z22" s="1064"/>
      <c r="AA22" s="1064"/>
      <c r="AB22" s="1064"/>
      <c r="AC22" s="1064"/>
      <c r="AD22" s="1064"/>
      <c r="AE22" s="1065"/>
      <c r="AF22" s="1020"/>
      <c r="AG22" s="1021"/>
      <c r="AH22" s="1021"/>
      <c r="AI22" s="1021"/>
      <c r="AJ22" s="1022"/>
      <c r="AK22" s="1066"/>
      <c r="AL22" s="1067"/>
      <c r="AM22" s="1067"/>
      <c r="AN22" s="1067"/>
      <c r="AO22" s="1067"/>
      <c r="AP22" s="1067"/>
      <c r="AQ22" s="1067"/>
      <c r="AR22" s="1067"/>
      <c r="AS22" s="1067"/>
      <c r="AT22" s="1067"/>
      <c r="AU22" s="1068"/>
      <c r="AV22" s="1068"/>
      <c r="AW22" s="1068"/>
      <c r="AX22" s="1068"/>
      <c r="AY22" s="1069"/>
      <c r="AZ22" s="1013" t="s">
        <v>377</v>
      </c>
      <c r="BA22" s="1013"/>
      <c r="BB22" s="1013"/>
      <c r="BC22" s="1013"/>
      <c r="BD22" s="1014"/>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378</v>
      </c>
      <c r="B23" s="924" t="s">
        <v>379</v>
      </c>
      <c r="C23" s="925"/>
      <c r="D23" s="925"/>
      <c r="E23" s="925"/>
      <c r="F23" s="925"/>
      <c r="G23" s="925"/>
      <c r="H23" s="925"/>
      <c r="I23" s="925"/>
      <c r="J23" s="925"/>
      <c r="K23" s="925"/>
      <c r="L23" s="925"/>
      <c r="M23" s="925"/>
      <c r="N23" s="925"/>
      <c r="O23" s="925"/>
      <c r="P23" s="935"/>
      <c r="Q23" s="1057">
        <v>159085</v>
      </c>
      <c r="R23" s="1051"/>
      <c r="S23" s="1051"/>
      <c r="T23" s="1051"/>
      <c r="U23" s="1051"/>
      <c r="V23" s="1051">
        <v>154619</v>
      </c>
      <c r="W23" s="1051"/>
      <c r="X23" s="1051"/>
      <c r="Y23" s="1051"/>
      <c r="Z23" s="1051"/>
      <c r="AA23" s="1051">
        <v>4467</v>
      </c>
      <c r="AB23" s="1051"/>
      <c r="AC23" s="1051"/>
      <c r="AD23" s="1051"/>
      <c r="AE23" s="1058"/>
      <c r="AF23" s="1059">
        <v>3606</v>
      </c>
      <c r="AG23" s="1051"/>
      <c r="AH23" s="1051"/>
      <c r="AI23" s="1051"/>
      <c r="AJ23" s="1060"/>
      <c r="AK23" s="1061"/>
      <c r="AL23" s="1062"/>
      <c r="AM23" s="1062"/>
      <c r="AN23" s="1062"/>
      <c r="AO23" s="1062"/>
      <c r="AP23" s="1051">
        <v>141118</v>
      </c>
      <c r="AQ23" s="1051"/>
      <c r="AR23" s="1051"/>
      <c r="AS23" s="1051"/>
      <c r="AT23" s="1051"/>
      <c r="AU23" s="1052"/>
      <c r="AV23" s="1052"/>
      <c r="AW23" s="1052"/>
      <c r="AX23" s="1052"/>
      <c r="AY23" s="1053"/>
      <c r="AZ23" s="1054" t="s">
        <v>122</v>
      </c>
      <c r="BA23" s="1055"/>
      <c r="BB23" s="1055"/>
      <c r="BC23" s="1055"/>
      <c r="BD23" s="1056"/>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50" t="s">
        <v>380</v>
      </c>
      <c r="B24" s="1050"/>
      <c r="C24" s="1050"/>
      <c r="D24" s="1050"/>
      <c r="E24" s="1050"/>
      <c r="F24" s="1050"/>
      <c r="G24" s="1050"/>
      <c r="H24" s="1050"/>
      <c r="I24" s="1050"/>
      <c r="J24" s="1050"/>
      <c r="K24" s="1050"/>
      <c r="L24" s="1050"/>
      <c r="M24" s="1050"/>
      <c r="N24" s="1050"/>
      <c r="O24" s="1050"/>
      <c r="P24" s="1050"/>
      <c r="Q24" s="1050"/>
      <c r="R24" s="1050"/>
      <c r="S24" s="1050"/>
      <c r="T24" s="1050"/>
      <c r="U24" s="1050"/>
      <c r="V24" s="1050"/>
      <c r="W24" s="1050"/>
      <c r="X24" s="1050"/>
      <c r="Y24" s="1050"/>
      <c r="Z24" s="1050"/>
      <c r="AA24" s="1050"/>
      <c r="AB24" s="1050"/>
      <c r="AC24" s="1050"/>
      <c r="AD24" s="1050"/>
      <c r="AE24" s="1050"/>
      <c r="AF24" s="1050"/>
      <c r="AG24" s="1050"/>
      <c r="AH24" s="1050"/>
      <c r="AI24" s="1050"/>
      <c r="AJ24" s="1050"/>
      <c r="AK24" s="1050"/>
      <c r="AL24" s="1050"/>
      <c r="AM24" s="1050"/>
      <c r="AN24" s="1050"/>
      <c r="AO24" s="1050"/>
      <c r="AP24" s="1050"/>
      <c r="AQ24" s="1050"/>
      <c r="AR24" s="1050"/>
      <c r="AS24" s="1050"/>
      <c r="AT24" s="1050"/>
      <c r="AU24" s="1050"/>
      <c r="AV24" s="1050"/>
      <c r="AW24" s="1050"/>
      <c r="AX24" s="1050"/>
      <c r="AY24" s="1050"/>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9" t="s">
        <v>381</v>
      </c>
      <c r="B25" s="1049"/>
      <c r="C25" s="1049"/>
      <c r="D25" s="1049"/>
      <c r="E25" s="1049"/>
      <c r="F25" s="1049"/>
      <c r="G25" s="1049"/>
      <c r="H25" s="1049"/>
      <c r="I25" s="1049"/>
      <c r="J25" s="1049"/>
      <c r="K25" s="1049"/>
      <c r="L25" s="1049"/>
      <c r="M25" s="1049"/>
      <c r="N25" s="1049"/>
      <c r="O25" s="1049"/>
      <c r="P25" s="1049"/>
      <c r="Q25" s="1049"/>
      <c r="R25" s="1049"/>
      <c r="S25" s="1049"/>
      <c r="T25" s="1049"/>
      <c r="U25" s="1049"/>
      <c r="V25" s="1049"/>
      <c r="W25" s="1049"/>
      <c r="X25" s="1049"/>
      <c r="Y25" s="1049"/>
      <c r="Z25" s="1049"/>
      <c r="AA25" s="1049"/>
      <c r="AB25" s="1049"/>
      <c r="AC25" s="1049"/>
      <c r="AD25" s="1049"/>
      <c r="AE25" s="1049"/>
      <c r="AF25" s="1049"/>
      <c r="AG25" s="1049"/>
      <c r="AH25" s="1049"/>
      <c r="AI25" s="1049"/>
      <c r="AJ25" s="1049"/>
      <c r="AK25" s="1049"/>
      <c r="AL25" s="1049"/>
      <c r="AM25" s="1049"/>
      <c r="AN25" s="1049"/>
      <c r="AO25" s="1049"/>
      <c r="AP25" s="1049"/>
      <c r="AQ25" s="1049"/>
      <c r="AR25" s="1049"/>
      <c r="AS25" s="1049"/>
      <c r="AT25" s="1049"/>
      <c r="AU25" s="1049"/>
      <c r="AV25" s="1049"/>
      <c r="AW25" s="1049"/>
      <c r="AX25" s="1049"/>
      <c r="AY25" s="1049"/>
      <c r="AZ25" s="1049"/>
      <c r="BA25" s="1049"/>
      <c r="BB25" s="1049"/>
      <c r="BC25" s="1049"/>
      <c r="BD25" s="1049"/>
      <c r="BE25" s="1049"/>
      <c r="BF25" s="1049"/>
      <c r="BG25" s="1049"/>
      <c r="BH25" s="1049"/>
      <c r="BI25" s="1049"/>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5" t="s">
        <v>385</v>
      </c>
      <c r="AG26" s="995"/>
      <c r="AH26" s="995"/>
      <c r="AI26" s="995"/>
      <c r="AJ26" s="1046"/>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7"/>
      <c r="AG27" s="998"/>
      <c r="AH27" s="998"/>
      <c r="AI27" s="998"/>
      <c r="AJ27" s="1048"/>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7" t="s">
        <v>390</v>
      </c>
      <c r="C28" s="1038"/>
      <c r="D28" s="1038"/>
      <c r="E28" s="1038"/>
      <c r="F28" s="1038"/>
      <c r="G28" s="1038"/>
      <c r="H28" s="1038"/>
      <c r="I28" s="1038"/>
      <c r="J28" s="1038"/>
      <c r="K28" s="1038"/>
      <c r="L28" s="1038"/>
      <c r="M28" s="1038"/>
      <c r="N28" s="1038"/>
      <c r="O28" s="1038"/>
      <c r="P28" s="1039"/>
      <c r="Q28" s="1040">
        <v>32111</v>
      </c>
      <c r="R28" s="1041"/>
      <c r="S28" s="1041"/>
      <c r="T28" s="1041"/>
      <c r="U28" s="1041"/>
      <c r="V28" s="1041">
        <v>31871</v>
      </c>
      <c r="W28" s="1041"/>
      <c r="X28" s="1041"/>
      <c r="Y28" s="1041"/>
      <c r="Z28" s="1041"/>
      <c r="AA28" s="1041">
        <v>240</v>
      </c>
      <c r="AB28" s="1041"/>
      <c r="AC28" s="1041"/>
      <c r="AD28" s="1041"/>
      <c r="AE28" s="1042"/>
      <c r="AF28" s="1043">
        <v>240</v>
      </c>
      <c r="AG28" s="1041"/>
      <c r="AH28" s="1041"/>
      <c r="AI28" s="1041"/>
      <c r="AJ28" s="1044"/>
      <c r="AK28" s="1030">
        <v>2860</v>
      </c>
      <c r="AL28" s="1031"/>
      <c r="AM28" s="1031"/>
      <c r="AN28" s="1031"/>
      <c r="AO28" s="1031"/>
      <c r="AP28" s="1032" t="s">
        <v>561</v>
      </c>
      <c r="AQ28" s="1033"/>
      <c r="AR28" s="1033"/>
      <c r="AS28" s="1033"/>
      <c r="AT28" s="1034"/>
      <c r="AU28" s="1032" t="s">
        <v>561</v>
      </c>
      <c r="AV28" s="1033"/>
      <c r="AW28" s="1033"/>
      <c r="AX28" s="1033"/>
      <c r="AY28" s="1034"/>
      <c r="AZ28" s="1032" t="s">
        <v>561</v>
      </c>
      <c r="BA28" s="1033"/>
      <c r="BB28" s="1033"/>
      <c r="BC28" s="1033"/>
      <c r="BD28" s="1034"/>
      <c r="BE28" s="1035"/>
      <c r="BF28" s="1035"/>
      <c r="BG28" s="1035"/>
      <c r="BH28" s="1035"/>
      <c r="BI28" s="1036"/>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5" t="s">
        <v>391</v>
      </c>
      <c r="C29" s="1016"/>
      <c r="D29" s="1016"/>
      <c r="E29" s="1016"/>
      <c r="F29" s="1016"/>
      <c r="G29" s="1016"/>
      <c r="H29" s="1016"/>
      <c r="I29" s="1016"/>
      <c r="J29" s="1016"/>
      <c r="K29" s="1016"/>
      <c r="L29" s="1016"/>
      <c r="M29" s="1016"/>
      <c r="N29" s="1016"/>
      <c r="O29" s="1016"/>
      <c r="P29" s="1017"/>
      <c r="Q29" s="1023">
        <v>5833</v>
      </c>
      <c r="R29" s="1024"/>
      <c r="S29" s="1024"/>
      <c r="T29" s="1024"/>
      <c r="U29" s="1024"/>
      <c r="V29" s="1024">
        <v>5815</v>
      </c>
      <c r="W29" s="1024"/>
      <c r="X29" s="1024"/>
      <c r="Y29" s="1024"/>
      <c r="Z29" s="1024"/>
      <c r="AA29" s="1024">
        <v>18</v>
      </c>
      <c r="AB29" s="1024"/>
      <c r="AC29" s="1024"/>
      <c r="AD29" s="1024"/>
      <c r="AE29" s="1025"/>
      <c r="AF29" s="1020">
        <v>18</v>
      </c>
      <c r="AG29" s="1021"/>
      <c r="AH29" s="1021"/>
      <c r="AI29" s="1021"/>
      <c r="AJ29" s="1022"/>
      <c r="AK29" s="967">
        <v>1144</v>
      </c>
      <c r="AL29" s="958"/>
      <c r="AM29" s="958"/>
      <c r="AN29" s="958"/>
      <c r="AO29" s="958"/>
      <c r="AP29" s="968" t="s">
        <v>493</v>
      </c>
      <c r="AQ29" s="966"/>
      <c r="AR29" s="966"/>
      <c r="AS29" s="966"/>
      <c r="AT29" s="967"/>
      <c r="AU29" s="968" t="s">
        <v>493</v>
      </c>
      <c r="AV29" s="966"/>
      <c r="AW29" s="966"/>
      <c r="AX29" s="966"/>
      <c r="AY29" s="967"/>
      <c r="AZ29" s="1027" t="s">
        <v>493</v>
      </c>
      <c r="BA29" s="1028"/>
      <c r="BB29" s="1028"/>
      <c r="BC29" s="1028"/>
      <c r="BD29" s="1029"/>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5" t="s">
        <v>392</v>
      </c>
      <c r="C30" s="1016"/>
      <c r="D30" s="1016"/>
      <c r="E30" s="1016"/>
      <c r="F30" s="1016"/>
      <c r="G30" s="1016"/>
      <c r="H30" s="1016"/>
      <c r="I30" s="1016"/>
      <c r="J30" s="1016"/>
      <c r="K30" s="1016"/>
      <c r="L30" s="1016"/>
      <c r="M30" s="1016"/>
      <c r="N30" s="1016"/>
      <c r="O30" s="1016"/>
      <c r="P30" s="1017"/>
      <c r="Q30" s="1023">
        <v>37418</v>
      </c>
      <c r="R30" s="1024"/>
      <c r="S30" s="1024"/>
      <c r="T30" s="1024"/>
      <c r="U30" s="1024"/>
      <c r="V30" s="1024">
        <v>37115</v>
      </c>
      <c r="W30" s="1024"/>
      <c r="X30" s="1024"/>
      <c r="Y30" s="1024"/>
      <c r="Z30" s="1024"/>
      <c r="AA30" s="1024">
        <v>303</v>
      </c>
      <c r="AB30" s="1024"/>
      <c r="AC30" s="1024"/>
      <c r="AD30" s="1024"/>
      <c r="AE30" s="1025"/>
      <c r="AF30" s="1020">
        <v>303</v>
      </c>
      <c r="AG30" s="1021"/>
      <c r="AH30" s="1021"/>
      <c r="AI30" s="1021"/>
      <c r="AJ30" s="1022"/>
      <c r="AK30" s="967" t="s">
        <v>560</v>
      </c>
      <c r="AL30" s="958"/>
      <c r="AM30" s="958"/>
      <c r="AN30" s="958"/>
      <c r="AO30" s="958"/>
      <c r="AP30" s="968" t="s">
        <v>493</v>
      </c>
      <c r="AQ30" s="966"/>
      <c r="AR30" s="966"/>
      <c r="AS30" s="966"/>
      <c r="AT30" s="967"/>
      <c r="AU30" s="968" t="s">
        <v>493</v>
      </c>
      <c r="AV30" s="966"/>
      <c r="AW30" s="966"/>
      <c r="AX30" s="966"/>
      <c r="AY30" s="967"/>
      <c r="AZ30" s="1027" t="s">
        <v>493</v>
      </c>
      <c r="BA30" s="1028"/>
      <c r="BB30" s="1028"/>
      <c r="BC30" s="1028"/>
      <c r="BD30" s="1029"/>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5" t="s">
        <v>393</v>
      </c>
      <c r="C31" s="1016"/>
      <c r="D31" s="1016"/>
      <c r="E31" s="1016"/>
      <c r="F31" s="1016"/>
      <c r="G31" s="1016"/>
      <c r="H31" s="1016"/>
      <c r="I31" s="1016"/>
      <c r="J31" s="1016"/>
      <c r="K31" s="1016"/>
      <c r="L31" s="1016"/>
      <c r="M31" s="1016"/>
      <c r="N31" s="1016"/>
      <c r="O31" s="1016"/>
      <c r="P31" s="1017"/>
      <c r="Q31" s="1023">
        <v>35488</v>
      </c>
      <c r="R31" s="1024"/>
      <c r="S31" s="1024"/>
      <c r="T31" s="1024"/>
      <c r="U31" s="1024"/>
      <c r="V31" s="1024">
        <v>34728</v>
      </c>
      <c r="W31" s="1024"/>
      <c r="X31" s="1024"/>
      <c r="Y31" s="1024"/>
      <c r="Z31" s="1024"/>
      <c r="AA31" s="1024">
        <v>760</v>
      </c>
      <c r="AB31" s="1024"/>
      <c r="AC31" s="1024"/>
      <c r="AD31" s="1024"/>
      <c r="AE31" s="1025"/>
      <c r="AF31" s="1020">
        <v>760</v>
      </c>
      <c r="AG31" s="1021"/>
      <c r="AH31" s="1021"/>
      <c r="AI31" s="1021"/>
      <c r="AJ31" s="1022"/>
      <c r="AK31" s="967">
        <v>5473</v>
      </c>
      <c r="AL31" s="958"/>
      <c r="AM31" s="958"/>
      <c r="AN31" s="958"/>
      <c r="AO31" s="958"/>
      <c r="AP31" s="968" t="s">
        <v>493</v>
      </c>
      <c r="AQ31" s="966"/>
      <c r="AR31" s="966"/>
      <c r="AS31" s="966"/>
      <c r="AT31" s="967"/>
      <c r="AU31" s="968" t="s">
        <v>493</v>
      </c>
      <c r="AV31" s="966"/>
      <c r="AW31" s="966"/>
      <c r="AX31" s="966"/>
      <c r="AY31" s="967"/>
      <c r="AZ31" s="1027" t="s">
        <v>493</v>
      </c>
      <c r="BA31" s="1028"/>
      <c r="BB31" s="1028"/>
      <c r="BC31" s="1028"/>
      <c r="BD31" s="1029"/>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5" t="s">
        <v>394</v>
      </c>
      <c r="C32" s="1016"/>
      <c r="D32" s="1016"/>
      <c r="E32" s="1016"/>
      <c r="F32" s="1016"/>
      <c r="G32" s="1016"/>
      <c r="H32" s="1016"/>
      <c r="I32" s="1016"/>
      <c r="J32" s="1016"/>
      <c r="K32" s="1016"/>
      <c r="L32" s="1016"/>
      <c r="M32" s="1016"/>
      <c r="N32" s="1016"/>
      <c r="O32" s="1016"/>
      <c r="P32" s="1017"/>
      <c r="Q32" s="1023">
        <v>6839</v>
      </c>
      <c r="R32" s="1024"/>
      <c r="S32" s="1024"/>
      <c r="T32" s="1024"/>
      <c r="U32" s="1024"/>
      <c r="V32" s="1024">
        <v>6158</v>
      </c>
      <c r="W32" s="1024"/>
      <c r="X32" s="1024"/>
      <c r="Y32" s="1024"/>
      <c r="Z32" s="1024"/>
      <c r="AA32" s="1024">
        <v>681</v>
      </c>
      <c r="AB32" s="1024"/>
      <c r="AC32" s="1024"/>
      <c r="AD32" s="1024"/>
      <c r="AE32" s="1025"/>
      <c r="AF32" s="1020">
        <v>2703</v>
      </c>
      <c r="AG32" s="1021"/>
      <c r="AH32" s="1021"/>
      <c r="AI32" s="1021"/>
      <c r="AJ32" s="1022"/>
      <c r="AK32" s="967">
        <v>18</v>
      </c>
      <c r="AL32" s="958"/>
      <c r="AM32" s="958"/>
      <c r="AN32" s="958"/>
      <c r="AO32" s="958"/>
      <c r="AP32" s="958">
        <v>13434</v>
      </c>
      <c r="AQ32" s="958"/>
      <c r="AR32" s="958"/>
      <c r="AS32" s="958"/>
      <c r="AT32" s="958"/>
      <c r="AU32" s="958">
        <v>67</v>
      </c>
      <c r="AV32" s="958"/>
      <c r="AW32" s="958"/>
      <c r="AX32" s="958"/>
      <c r="AY32" s="958"/>
      <c r="AZ32" s="1027" t="s">
        <v>493</v>
      </c>
      <c r="BA32" s="1028"/>
      <c r="BB32" s="1028"/>
      <c r="BC32" s="1028"/>
      <c r="BD32" s="1029"/>
      <c r="BE32" s="959" t="s">
        <v>395</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5" t="s">
        <v>396</v>
      </c>
      <c r="C33" s="1016"/>
      <c r="D33" s="1016"/>
      <c r="E33" s="1016"/>
      <c r="F33" s="1016"/>
      <c r="G33" s="1016"/>
      <c r="H33" s="1016"/>
      <c r="I33" s="1016"/>
      <c r="J33" s="1016"/>
      <c r="K33" s="1016"/>
      <c r="L33" s="1016"/>
      <c r="M33" s="1016"/>
      <c r="N33" s="1016"/>
      <c r="O33" s="1016"/>
      <c r="P33" s="1017"/>
      <c r="Q33" s="1023">
        <v>6990</v>
      </c>
      <c r="R33" s="1024"/>
      <c r="S33" s="1024"/>
      <c r="T33" s="1024"/>
      <c r="U33" s="1024"/>
      <c r="V33" s="1024">
        <v>7017</v>
      </c>
      <c r="W33" s="1024"/>
      <c r="X33" s="1024"/>
      <c r="Y33" s="1024"/>
      <c r="Z33" s="1024"/>
      <c r="AA33" s="1024">
        <v>-27</v>
      </c>
      <c r="AB33" s="1024"/>
      <c r="AC33" s="1024"/>
      <c r="AD33" s="1024"/>
      <c r="AE33" s="1025"/>
      <c r="AF33" s="1020">
        <v>1688</v>
      </c>
      <c r="AG33" s="1021"/>
      <c r="AH33" s="1021"/>
      <c r="AI33" s="1021"/>
      <c r="AJ33" s="1022"/>
      <c r="AK33" s="967">
        <v>2328</v>
      </c>
      <c r="AL33" s="958"/>
      <c r="AM33" s="958"/>
      <c r="AN33" s="958"/>
      <c r="AO33" s="958"/>
      <c r="AP33" s="958">
        <v>32500</v>
      </c>
      <c r="AQ33" s="958"/>
      <c r="AR33" s="958"/>
      <c r="AS33" s="958"/>
      <c r="AT33" s="958"/>
      <c r="AU33" s="958">
        <v>14657</v>
      </c>
      <c r="AV33" s="958"/>
      <c r="AW33" s="958"/>
      <c r="AX33" s="958"/>
      <c r="AY33" s="958"/>
      <c r="AZ33" s="1027" t="s">
        <v>493</v>
      </c>
      <c r="BA33" s="1028"/>
      <c r="BB33" s="1028"/>
      <c r="BC33" s="1028"/>
      <c r="BD33" s="1029"/>
      <c r="BE33" s="959" t="s">
        <v>395</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5" t="s">
        <v>397</v>
      </c>
      <c r="C34" s="1016"/>
      <c r="D34" s="1016"/>
      <c r="E34" s="1016"/>
      <c r="F34" s="1016"/>
      <c r="G34" s="1016"/>
      <c r="H34" s="1016"/>
      <c r="I34" s="1016"/>
      <c r="J34" s="1016"/>
      <c r="K34" s="1016"/>
      <c r="L34" s="1016"/>
      <c r="M34" s="1016"/>
      <c r="N34" s="1016"/>
      <c r="O34" s="1016"/>
      <c r="P34" s="1017"/>
      <c r="Q34" s="1023">
        <v>1296</v>
      </c>
      <c r="R34" s="1024"/>
      <c r="S34" s="1024"/>
      <c r="T34" s="1024"/>
      <c r="U34" s="1024"/>
      <c r="V34" s="1024">
        <v>1321</v>
      </c>
      <c r="W34" s="1024"/>
      <c r="X34" s="1024"/>
      <c r="Y34" s="1024"/>
      <c r="Z34" s="1024"/>
      <c r="AA34" s="1024">
        <v>-26</v>
      </c>
      <c r="AB34" s="1024"/>
      <c r="AC34" s="1024"/>
      <c r="AD34" s="1024"/>
      <c r="AE34" s="1025"/>
      <c r="AF34" s="1020">
        <v>170</v>
      </c>
      <c r="AG34" s="1021"/>
      <c r="AH34" s="1021"/>
      <c r="AI34" s="1021"/>
      <c r="AJ34" s="1022"/>
      <c r="AK34" s="967">
        <v>410</v>
      </c>
      <c r="AL34" s="958"/>
      <c r="AM34" s="958"/>
      <c r="AN34" s="958"/>
      <c r="AO34" s="958"/>
      <c r="AP34" s="958">
        <v>4188</v>
      </c>
      <c r="AQ34" s="958"/>
      <c r="AR34" s="958"/>
      <c r="AS34" s="958"/>
      <c r="AT34" s="958"/>
      <c r="AU34" s="958">
        <v>4069</v>
      </c>
      <c r="AV34" s="958"/>
      <c r="AW34" s="958"/>
      <c r="AX34" s="958"/>
      <c r="AY34" s="958"/>
      <c r="AZ34" s="1027" t="s">
        <v>493</v>
      </c>
      <c r="BA34" s="1028"/>
      <c r="BB34" s="1028"/>
      <c r="BC34" s="1028"/>
      <c r="BD34" s="1029"/>
      <c r="BE34" s="959" t="s">
        <v>395</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5" t="s">
        <v>398</v>
      </c>
      <c r="C35" s="1016"/>
      <c r="D35" s="1016"/>
      <c r="E35" s="1016"/>
      <c r="F35" s="1016"/>
      <c r="G35" s="1016"/>
      <c r="H35" s="1016"/>
      <c r="I35" s="1016"/>
      <c r="J35" s="1016"/>
      <c r="K35" s="1016"/>
      <c r="L35" s="1016"/>
      <c r="M35" s="1016"/>
      <c r="N35" s="1016"/>
      <c r="O35" s="1016"/>
      <c r="P35" s="1017"/>
      <c r="Q35" s="1023">
        <v>129</v>
      </c>
      <c r="R35" s="1024"/>
      <c r="S35" s="1024"/>
      <c r="T35" s="1024"/>
      <c r="U35" s="1024"/>
      <c r="V35" s="1024">
        <v>112</v>
      </c>
      <c r="W35" s="1024"/>
      <c r="X35" s="1024"/>
      <c r="Y35" s="1024"/>
      <c r="Z35" s="1024"/>
      <c r="AA35" s="1024">
        <v>17</v>
      </c>
      <c r="AB35" s="1024"/>
      <c r="AC35" s="1024"/>
      <c r="AD35" s="1024"/>
      <c r="AE35" s="1025"/>
      <c r="AF35" s="1020">
        <v>17</v>
      </c>
      <c r="AG35" s="1021"/>
      <c r="AH35" s="1021"/>
      <c r="AI35" s="1021"/>
      <c r="AJ35" s="1022"/>
      <c r="AK35" s="967" t="s">
        <v>557</v>
      </c>
      <c r="AL35" s="958"/>
      <c r="AM35" s="958"/>
      <c r="AN35" s="958"/>
      <c r="AO35" s="958"/>
      <c r="AP35" s="958">
        <v>289</v>
      </c>
      <c r="AQ35" s="958"/>
      <c r="AR35" s="958"/>
      <c r="AS35" s="958"/>
      <c r="AT35" s="958"/>
      <c r="AU35" s="958" t="s">
        <v>562</v>
      </c>
      <c r="AV35" s="958"/>
      <c r="AW35" s="958"/>
      <c r="AX35" s="958"/>
      <c r="AY35" s="958"/>
      <c r="AZ35" s="1027" t="s">
        <v>493</v>
      </c>
      <c r="BA35" s="1028"/>
      <c r="BB35" s="1028"/>
      <c r="BC35" s="1028"/>
      <c r="BD35" s="1029"/>
      <c r="BE35" s="959" t="s">
        <v>399</v>
      </c>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5" t="s">
        <v>400</v>
      </c>
      <c r="C36" s="1016"/>
      <c r="D36" s="1016"/>
      <c r="E36" s="1016"/>
      <c r="F36" s="1016"/>
      <c r="G36" s="1016"/>
      <c r="H36" s="1016"/>
      <c r="I36" s="1016"/>
      <c r="J36" s="1016"/>
      <c r="K36" s="1016"/>
      <c r="L36" s="1016"/>
      <c r="M36" s="1016"/>
      <c r="N36" s="1016"/>
      <c r="O36" s="1016"/>
      <c r="P36" s="1017"/>
      <c r="Q36" s="1023">
        <v>1108</v>
      </c>
      <c r="R36" s="1024"/>
      <c r="S36" s="1024"/>
      <c r="T36" s="1024"/>
      <c r="U36" s="1024"/>
      <c r="V36" s="1024">
        <v>836</v>
      </c>
      <c r="W36" s="1024"/>
      <c r="X36" s="1024"/>
      <c r="Y36" s="1024"/>
      <c r="Z36" s="1024"/>
      <c r="AA36" s="1024">
        <v>272</v>
      </c>
      <c r="AB36" s="1024"/>
      <c r="AC36" s="1024"/>
      <c r="AD36" s="1024"/>
      <c r="AE36" s="1025"/>
      <c r="AF36" s="1020" t="s">
        <v>122</v>
      </c>
      <c r="AG36" s="1021"/>
      <c r="AH36" s="1021"/>
      <c r="AI36" s="1021"/>
      <c r="AJ36" s="1022"/>
      <c r="AK36" s="967" t="s">
        <v>557</v>
      </c>
      <c r="AL36" s="958"/>
      <c r="AM36" s="958"/>
      <c r="AN36" s="958"/>
      <c r="AO36" s="958"/>
      <c r="AP36" s="958">
        <v>3594</v>
      </c>
      <c r="AQ36" s="958"/>
      <c r="AR36" s="958"/>
      <c r="AS36" s="958"/>
      <c r="AT36" s="958"/>
      <c r="AU36" s="958" t="s">
        <v>561</v>
      </c>
      <c r="AV36" s="958"/>
      <c r="AW36" s="958"/>
      <c r="AX36" s="958"/>
      <c r="AY36" s="958"/>
      <c r="AZ36" s="1027" t="s">
        <v>493</v>
      </c>
      <c r="BA36" s="1028"/>
      <c r="BB36" s="1028"/>
      <c r="BC36" s="1028"/>
      <c r="BD36" s="1029"/>
      <c r="BE36" s="959" t="s">
        <v>399</v>
      </c>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5"/>
      <c r="C37" s="1016"/>
      <c r="D37" s="1016"/>
      <c r="E37" s="1016"/>
      <c r="F37" s="1016"/>
      <c r="G37" s="1016"/>
      <c r="H37" s="1016"/>
      <c r="I37" s="1016"/>
      <c r="J37" s="1016"/>
      <c r="K37" s="1016"/>
      <c r="L37" s="1016"/>
      <c r="M37" s="1016"/>
      <c r="N37" s="1016"/>
      <c r="O37" s="1016"/>
      <c r="P37" s="1017"/>
      <c r="Q37" s="1023"/>
      <c r="R37" s="1024"/>
      <c r="S37" s="1024"/>
      <c r="T37" s="1024"/>
      <c r="U37" s="1024"/>
      <c r="V37" s="1024"/>
      <c r="W37" s="1024"/>
      <c r="X37" s="1024"/>
      <c r="Y37" s="1024"/>
      <c r="Z37" s="1024"/>
      <c r="AA37" s="1024"/>
      <c r="AB37" s="1024"/>
      <c r="AC37" s="1024"/>
      <c r="AD37" s="1024"/>
      <c r="AE37" s="1025"/>
      <c r="AF37" s="1020"/>
      <c r="AG37" s="1021"/>
      <c r="AH37" s="1021"/>
      <c r="AI37" s="1021"/>
      <c r="AJ37" s="1022"/>
      <c r="AK37" s="967"/>
      <c r="AL37" s="958"/>
      <c r="AM37" s="958"/>
      <c r="AN37" s="958"/>
      <c r="AO37" s="958"/>
      <c r="AP37" s="958"/>
      <c r="AQ37" s="958"/>
      <c r="AR37" s="958"/>
      <c r="AS37" s="958"/>
      <c r="AT37" s="958"/>
      <c r="AU37" s="958"/>
      <c r="AV37" s="958"/>
      <c r="AW37" s="958"/>
      <c r="AX37" s="958"/>
      <c r="AY37" s="958"/>
      <c r="AZ37" s="1026"/>
      <c r="BA37" s="1026"/>
      <c r="BB37" s="1026"/>
      <c r="BC37" s="1026"/>
      <c r="BD37" s="1026"/>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5"/>
      <c r="C38" s="1016"/>
      <c r="D38" s="1016"/>
      <c r="E38" s="1016"/>
      <c r="F38" s="1016"/>
      <c r="G38" s="1016"/>
      <c r="H38" s="1016"/>
      <c r="I38" s="1016"/>
      <c r="J38" s="1016"/>
      <c r="K38" s="1016"/>
      <c r="L38" s="1016"/>
      <c r="M38" s="1016"/>
      <c r="N38" s="1016"/>
      <c r="O38" s="1016"/>
      <c r="P38" s="1017"/>
      <c r="Q38" s="1023"/>
      <c r="R38" s="1024"/>
      <c r="S38" s="1024"/>
      <c r="T38" s="1024"/>
      <c r="U38" s="1024"/>
      <c r="V38" s="1024"/>
      <c r="W38" s="1024"/>
      <c r="X38" s="1024"/>
      <c r="Y38" s="1024"/>
      <c r="Z38" s="1024"/>
      <c r="AA38" s="1024"/>
      <c r="AB38" s="1024"/>
      <c r="AC38" s="1024"/>
      <c r="AD38" s="1024"/>
      <c r="AE38" s="1025"/>
      <c r="AF38" s="1020"/>
      <c r="AG38" s="1021"/>
      <c r="AH38" s="1021"/>
      <c r="AI38" s="1021"/>
      <c r="AJ38" s="1022"/>
      <c r="AK38" s="967"/>
      <c r="AL38" s="958"/>
      <c r="AM38" s="958"/>
      <c r="AN38" s="958"/>
      <c r="AO38" s="958"/>
      <c r="AP38" s="958"/>
      <c r="AQ38" s="958"/>
      <c r="AR38" s="958"/>
      <c r="AS38" s="958"/>
      <c r="AT38" s="958"/>
      <c r="AU38" s="958"/>
      <c r="AV38" s="958"/>
      <c r="AW38" s="958"/>
      <c r="AX38" s="958"/>
      <c r="AY38" s="958"/>
      <c r="AZ38" s="1026"/>
      <c r="BA38" s="1026"/>
      <c r="BB38" s="1026"/>
      <c r="BC38" s="1026"/>
      <c r="BD38" s="1026"/>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5"/>
      <c r="C39" s="1016"/>
      <c r="D39" s="1016"/>
      <c r="E39" s="1016"/>
      <c r="F39" s="1016"/>
      <c r="G39" s="1016"/>
      <c r="H39" s="1016"/>
      <c r="I39" s="1016"/>
      <c r="J39" s="1016"/>
      <c r="K39" s="1016"/>
      <c r="L39" s="1016"/>
      <c r="M39" s="1016"/>
      <c r="N39" s="1016"/>
      <c r="O39" s="1016"/>
      <c r="P39" s="1017"/>
      <c r="Q39" s="1023"/>
      <c r="R39" s="1024"/>
      <c r="S39" s="1024"/>
      <c r="T39" s="1024"/>
      <c r="U39" s="1024"/>
      <c r="V39" s="1024"/>
      <c r="W39" s="1024"/>
      <c r="X39" s="1024"/>
      <c r="Y39" s="1024"/>
      <c r="Z39" s="1024"/>
      <c r="AA39" s="1024"/>
      <c r="AB39" s="1024"/>
      <c r="AC39" s="1024"/>
      <c r="AD39" s="1024"/>
      <c r="AE39" s="1025"/>
      <c r="AF39" s="1020"/>
      <c r="AG39" s="1021"/>
      <c r="AH39" s="1021"/>
      <c r="AI39" s="1021"/>
      <c r="AJ39" s="1022"/>
      <c r="AK39" s="967"/>
      <c r="AL39" s="958"/>
      <c r="AM39" s="958"/>
      <c r="AN39" s="958"/>
      <c r="AO39" s="958"/>
      <c r="AP39" s="958"/>
      <c r="AQ39" s="958"/>
      <c r="AR39" s="958"/>
      <c r="AS39" s="958"/>
      <c r="AT39" s="958"/>
      <c r="AU39" s="958"/>
      <c r="AV39" s="958"/>
      <c r="AW39" s="958"/>
      <c r="AX39" s="958"/>
      <c r="AY39" s="958"/>
      <c r="AZ39" s="1026"/>
      <c r="BA39" s="1026"/>
      <c r="BB39" s="1026"/>
      <c r="BC39" s="1026"/>
      <c r="BD39" s="1026"/>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5"/>
      <c r="C40" s="1016"/>
      <c r="D40" s="1016"/>
      <c r="E40" s="1016"/>
      <c r="F40" s="1016"/>
      <c r="G40" s="1016"/>
      <c r="H40" s="1016"/>
      <c r="I40" s="1016"/>
      <c r="J40" s="1016"/>
      <c r="K40" s="1016"/>
      <c r="L40" s="1016"/>
      <c r="M40" s="1016"/>
      <c r="N40" s="1016"/>
      <c r="O40" s="1016"/>
      <c r="P40" s="1017"/>
      <c r="Q40" s="1023"/>
      <c r="R40" s="1024"/>
      <c r="S40" s="1024"/>
      <c r="T40" s="1024"/>
      <c r="U40" s="1024"/>
      <c r="V40" s="1024"/>
      <c r="W40" s="1024"/>
      <c r="X40" s="1024"/>
      <c r="Y40" s="1024"/>
      <c r="Z40" s="1024"/>
      <c r="AA40" s="1024"/>
      <c r="AB40" s="1024"/>
      <c r="AC40" s="1024"/>
      <c r="AD40" s="1024"/>
      <c r="AE40" s="1025"/>
      <c r="AF40" s="1020"/>
      <c r="AG40" s="1021"/>
      <c r="AH40" s="1021"/>
      <c r="AI40" s="1021"/>
      <c r="AJ40" s="1022"/>
      <c r="AK40" s="967"/>
      <c r="AL40" s="958"/>
      <c r="AM40" s="958"/>
      <c r="AN40" s="958"/>
      <c r="AO40" s="958"/>
      <c r="AP40" s="958"/>
      <c r="AQ40" s="958"/>
      <c r="AR40" s="958"/>
      <c r="AS40" s="958"/>
      <c r="AT40" s="958"/>
      <c r="AU40" s="958"/>
      <c r="AV40" s="958"/>
      <c r="AW40" s="958"/>
      <c r="AX40" s="958"/>
      <c r="AY40" s="958"/>
      <c r="AZ40" s="1026"/>
      <c r="BA40" s="1026"/>
      <c r="BB40" s="1026"/>
      <c r="BC40" s="1026"/>
      <c r="BD40" s="1026"/>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5"/>
      <c r="C41" s="1016"/>
      <c r="D41" s="1016"/>
      <c r="E41" s="1016"/>
      <c r="F41" s="1016"/>
      <c r="G41" s="1016"/>
      <c r="H41" s="1016"/>
      <c r="I41" s="1016"/>
      <c r="J41" s="1016"/>
      <c r="K41" s="1016"/>
      <c r="L41" s="1016"/>
      <c r="M41" s="1016"/>
      <c r="N41" s="1016"/>
      <c r="O41" s="1016"/>
      <c r="P41" s="1017"/>
      <c r="Q41" s="1023"/>
      <c r="R41" s="1024"/>
      <c r="S41" s="1024"/>
      <c r="T41" s="1024"/>
      <c r="U41" s="1024"/>
      <c r="V41" s="1024"/>
      <c r="W41" s="1024"/>
      <c r="X41" s="1024"/>
      <c r="Y41" s="1024"/>
      <c r="Z41" s="1024"/>
      <c r="AA41" s="1024"/>
      <c r="AB41" s="1024"/>
      <c r="AC41" s="1024"/>
      <c r="AD41" s="1024"/>
      <c r="AE41" s="1025"/>
      <c r="AF41" s="1020"/>
      <c r="AG41" s="1021"/>
      <c r="AH41" s="1021"/>
      <c r="AI41" s="1021"/>
      <c r="AJ41" s="1022"/>
      <c r="AK41" s="967"/>
      <c r="AL41" s="958"/>
      <c r="AM41" s="958"/>
      <c r="AN41" s="958"/>
      <c r="AO41" s="958"/>
      <c r="AP41" s="958"/>
      <c r="AQ41" s="958"/>
      <c r="AR41" s="958"/>
      <c r="AS41" s="958"/>
      <c r="AT41" s="958"/>
      <c r="AU41" s="958"/>
      <c r="AV41" s="958"/>
      <c r="AW41" s="958"/>
      <c r="AX41" s="958"/>
      <c r="AY41" s="958"/>
      <c r="AZ41" s="1026"/>
      <c r="BA41" s="1026"/>
      <c r="BB41" s="1026"/>
      <c r="BC41" s="1026"/>
      <c r="BD41" s="1026"/>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5"/>
      <c r="C42" s="1016"/>
      <c r="D42" s="1016"/>
      <c r="E42" s="1016"/>
      <c r="F42" s="1016"/>
      <c r="G42" s="1016"/>
      <c r="H42" s="1016"/>
      <c r="I42" s="1016"/>
      <c r="J42" s="1016"/>
      <c r="K42" s="1016"/>
      <c r="L42" s="1016"/>
      <c r="M42" s="1016"/>
      <c r="N42" s="1016"/>
      <c r="O42" s="1016"/>
      <c r="P42" s="1017"/>
      <c r="Q42" s="1023"/>
      <c r="R42" s="1024"/>
      <c r="S42" s="1024"/>
      <c r="T42" s="1024"/>
      <c r="U42" s="1024"/>
      <c r="V42" s="1024"/>
      <c r="W42" s="1024"/>
      <c r="X42" s="1024"/>
      <c r="Y42" s="1024"/>
      <c r="Z42" s="1024"/>
      <c r="AA42" s="1024"/>
      <c r="AB42" s="1024"/>
      <c r="AC42" s="1024"/>
      <c r="AD42" s="1024"/>
      <c r="AE42" s="1025"/>
      <c r="AF42" s="1020"/>
      <c r="AG42" s="1021"/>
      <c r="AH42" s="1021"/>
      <c r="AI42" s="1021"/>
      <c r="AJ42" s="1022"/>
      <c r="AK42" s="967"/>
      <c r="AL42" s="958"/>
      <c r="AM42" s="958"/>
      <c r="AN42" s="958"/>
      <c r="AO42" s="958"/>
      <c r="AP42" s="958"/>
      <c r="AQ42" s="958"/>
      <c r="AR42" s="958"/>
      <c r="AS42" s="958"/>
      <c r="AT42" s="958"/>
      <c r="AU42" s="958"/>
      <c r="AV42" s="958"/>
      <c r="AW42" s="958"/>
      <c r="AX42" s="958"/>
      <c r="AY42" s="958"/>
      <c r="AZ42" s="1026"/>
      <c r="BA42" s="1026"/>
      <c r="BB42" s="1026"/>
      <c r="BC42" s="1026"/>
      <c r="BD42" s="1026"/>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5"/>
      <c r="C43" s="1016"/>
      <c r="D43" s="1016"/>
      <c r="E43" s="1016"/>
      <c r="F43" s="1016"/>
      <c r="G43" s="1016"/>
      <c r="H43" s="1016"/>
      <c r="I43" s="1016"/>
      <c r="J43" s="1016"/>
      <c r="K43" s="1016"/>
      <c r="L43" s="1016"/>
      <c r="M43" s="1016"/>
      <c r="N43" s="1016"/>
      <c r="O43" s="1016"/>
      <c r="P43" s="1017"/>
      <c r="Q43" s="1023"/>
      <c r="R43" s="1024"/>
      <c r="S43" s="1024"/>
      <c r="T43" s="1024"/>
      <c r="U43" s="1024"/>
      <c r="V43" s="1024"/>
      <c r="W43" s="1024"/>
      <c r="X43" s="1024"/>
      <c r="Y43" s="1024"/>
      <c r="Z43" s="1024"/>
      <c r="AA43" s="1024"/>
      <c r="AB43" s="1024"/>
      <c r="AC43" s="1024"/>
      <c r="AD43" s="1024"/>
      <c r="AE43" s="1025"/>
      <c r="AF43" s="1020"/>
      <c r="AG43" s="1021"/>
      <c r="AH43" s="1021"/>
      <c r="AI43" s="1021"/>
      <c r="AJ43" s="1022"/>
      <c r="AK43" s="967"/>
      <c r="AL43" s="958"/>
      <c r="AM43" s="958"/>
      <c r="AN43" s="958"/>
      <c r="AO43" s="958"/>
      <c r="AP43" s="958"/>
      <c r="AQ43" s="958"/>
      <c r="AR43" s="958"/>
      <c r="AS43" s="958"/>
      <c r="AT43" s="958"/>
      <c r="AU43" s="958"/>
      <c r="AV43" s="958"/>
      <c r="AW43" s="958"/>
      <c r="AX43" s="958"/>
      <c r="AY43" s="958"/>
      <c r="AZ43" s="1026"/>
      <c r="BA43" s="1026"/>
      <c r="BB43" s="1026"/>
      <c r="BC43" s="1026"/>
      <c r="BD43" s="1026"/>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5"/>
      <c r="C44" s="1016"/>
      <c r="D44" s="1016"/>
      <c r="E44" s="1016"/>
      <c r="F44" s="1016"/>
      <c r="G44" s="1016"/>
      <c r="H44" s="1016"/>
      <c r="I44" s="1016"/>
      <c r="J44" s="1016"/>
      <c r="K44" s="1016"/>
      <c r="L44" s="1016"/>
      <c r="M44" s="1016"/>
      <c r="N44" s="1016"/>
      <c r="O44" s="1016"/>
      <c r="P44" s="1017"/>
      <c r="Q44" s="1023"/>
      <c r="R44" s="1024"/>
      <c r="S44" s="1024"/>
      <c r="T44" s="1024"/>
      <c r="U44" s="1024"/>
      <c r="V44" s="1024"/>
      <c r="W44" s="1024"/>
      <c r="X44" s="1024"/>
      <c r="Y44" s="1024"/>
      <c r="Z44" s="1024"/>
      <c r="AA44" s="1024"/>
      <c r="AB44" s="1024"/>
      <c r="AC44" s="1024"/>
      <c r="AD44" s="1024"/>
      <c r="AE44" s="1025"/>
      <c r="AF44" s="1020"/>
      <c r="AG44" s="1021"/>
      <c r="AH44" s="1021"/>
      <c r="AI44" s="1021"/>
      <c r="AJ44" s="1022"/>
      <c r="AK44" s="967"/>
      <c r="AL44" s="958"/>
      <c r="AM44" s="958"/>
      <c r="AN44" s="958"/>
      <c r="AO44" s="958"/>
      <c r="AP44" s="958"/>
      <c r="AQ44" s="958"/>
      <c r="AR44" s="958"/>
      <c r="AS44" s="958"/>
      <c r="AT44" s="958"/>
      <c r="AU44" s="958"/>
      <c r="AV44" s="958"/>
      <c r="AW44" s="958"/>
      <c r="AX44" s="958"/>
      <c r="AY44" s="958"/>
      <c r="AZ44" s="1026"/>
      <c r="BA44" s="1026"/>
      <c r="BB44" s="1026"/>
      <c r="BC44" s="1026"/>
      <c r="BD44" s="1026"/>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5"/>
      <c r="C45" s="1016"/>
      <c r="D45" s="1016"/>
      <c r="E45" s="1016"/>
      <c r="F45" s="1016"/>
      <c r="G45" s="1016"/>
      <c r="H45" s="1016"/>
      <c r="I45" s="1016"/>
      <c r="J45" s="1016"/>
      <c r="K45" s="1016"/>
      <c r="L45" s="1016"/>
      <c r="M45" s="1016"/>
      <c r="N45" s="1016"/>
      <c r="O45" s="1016"/>
      <c r="P45" s="1017"/>
      <c r="Q45" s="1023"/>
      <c r="R45" s="1024"/>
      <c r="S45" s="1024"/>
      <c r="T45" s="1024"/>
      <c r="U45" s="1024"/>
      <c r="V45" s="1024"/>
      <c r="W45" s="1024"/>
      <c r="X45" s="1024"/>
      <c r="Y45" s="1024"/>
      <c r="Z45" s="1024"/>
      <c r="AA45" s="1024"/>
      <c r="AB45" s="1024"/>
      <c r="AC45" s="1024"/>
      <c r="AD45" s="1024"/>
      <c r="AE45" s="1025"/>
      <c r="AF45" s="1020"/>
      <c r="AG45" s="1021"/>
      <c r="AH45" s="1021"/>
      <c r="AI45" s="1021"/>
      <c r="AJ45" s="1022"/>
      <c r="AK45" s="967"/>
      <c r="AL45" s="958"/>
      <c r="AM45" s="958"/>
      <c r="AN45" s="958"/>
      <c r="AO45" s="958"/>
      <c r="AP45" s="958"/>
      <c r="AQ45" s="958"/>
      <c r="AR45" s="958"/>
      <c r="AS45" s="958"/>
      <c r="AT45" s="958"/>
      <c r="AU45" s="958"/>
      <c r="AV45" s="958"/>
      <c r="AW45" s="958"/>
      <c r="AX45" s="958"/>
      <c r="AY45" s="958"/>
      <c r="AZ45" s="1026"/>
      <c r="BA45" s="1026"/>
      <c r="BB45" s="1026"/>
      <c r="BC45" s="1026"/>
      <c r="BD45" s="1026"/>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5"/>
      <c r="C46" s="1016"/>
      <c r="D46" s="1016"/>
      <c r="E46" s="1016"/>
      <c r="F46" s="1016"/>
      <c r="G46" s="1016"/>
      <c r="H46" s="1016"/>
      <c r="I46" s="1016"/>
      <c r="J46" s="1016"/>
      <c r="K46" s="1016"/>
      <c r="L46" s="1016"/>
      <c r="M46" s="1016"/>
      <c r="N46" s="1016"/>
      <c r="O46" s="1016"/>
      <c r="P46" s="1017"/>
      <c r="Q46" s="1023"/>
      <c r="R46" s="1024"/>
      <c r="S46" s="1024"/>
      <c r="T46" s="1024"/>
      <c r="U46" s="1024"/>
      <c r="V46" s="1024"/>
      <c r="W46" s="1024"/>
      <c r="X46" s="1024"/>
      <c r="Y46" s="1024"/>
      <c r="Z46" s="1024"/>
      <c r="AA46" s="1024"/>
      <c r="AB46" s="1024"/>
      <c r="AC46" s="1024"/>
      <c r="AD46" s="1024"/>
      <c r="AE46" s="1025"/>
      <c r="AF46" s="1020"/>
      <c r="AG46" s="1021"/>
      <c r="AH46" s="1021"/>
      <c r="AI46" s="1021"/>
      <c r="AJ46" s="1022"/>
      <c r="AK46" s="967"/>
      <c r="AL46" s="958"/>
      <c r="AM46" s="958"/>
      <c r="AN46" s="958"/>
      <c r="AO46" s="958"/>
      <c r="AP46" s="958"/>
      <c r="AQ46" s="958"/>
      <c r="AR46" s="958"/>
      <c r="AS46" s="958"/>
      <c r="AT46" s="958"/>
      <c r="AU46" s="958"/>
      <c r="AV46" s="958"/>
      <c r="AW46" s="958"/>
      <c r="AX46" s="958"/>
      <c r="AY46" s="958"/>
      <c r="AZ46" s="1026"/>
      <c r="BA46" s="1026"/>
      <c r="BB46" s="1026"/>
      <c r="BC46" s="1026"/>
      <c r="BD46" s="1026"/>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5"/>
      <c r="C47" s="1016"/>
      <c r="D47" s="1016"/>
      <c r="E47" s="1016"/>
      <c r="F47" s="1016"/>
      <c r="G47" s="1016"/>
      <c r="H47" s="1016"/>
      <c r="I47" s="1016"/>
      <c r="J47" s="1016"/>
      <c r="K47" s="1016"/>
      <c r="L47" s="1016"/>
      <c r="M47" s="1016"/>
      <c r="N47" s="1016"/>
      <c r="O47" s="1016"/>
      <c r="P47" s="1017"/>
      <c r="Q47" s="1023"/>
      <c r="R47" s="1024"/>
      <c r="S47" s="1024"/>
      <c r="T47" s="1024"/>
      <c r="U47" s="1024"/>
      <c r="V47" s="1024"/>
      <c r="W47" s="1024"/>
      <c r="X47" s="1024"/>
      <c r="Y47" s="1024"/>
      <c r="Z47" s="1024"/>
      <c r="AA47" s="1024"/>
      <c r="AB47" s="1024"/>
      <c r="AC47" s="1024"/>
      <c r="AD47" s="1024"/>
      <c r="AE47" s="1025"/>
      <c r="AF47" s="1020"/>
      <c r="AG47" s="1021"/>
      <c r="AH47" s="1021"/>
      <c r="AI47" s="1021"/>
      <c r="AJ47" s="1022"/>
      <c r="AK47" s="967"/>
      <c r="AL47" s="958"/>
      <c r="AM47" s="958"/>
      <c r="AN47" s="958"/>
      <c r="AO47" s="958"/>
      <c r="AP47" s="958"/>
      <c r="AQ47" s="958"/>
      <c r="AR47" s="958"/>
      <c r="AS47" s="958"/>
      <c r="AT47" s="958"/>
      <c r="AU47" s="958"/>
      <c r="AV47" s="958"/>
      <c r="AW47" s="958"/>
      <c r="AX47" s="958"/>
      <c r="AY47" s="958"/>
      <c r="AZ47" s="1026"/>
      <c r="BA47" s="1026"/>
      <c r="BB47" s="1026"/>
      <c r="BC47" s="1026"/>
      <c r="BD47" s="1026"/>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5"/>
      <c r="C48" s="1016"/>
      <c r="D48" s="1016"/>
      <c r="E48" s="1016"/>
      <c r="F48" s="1016"/>
      <c r="G48" s="1016"/>
      <c r="H48" s="1016"/>
      <c r="I48" s="1016"/>
      <c r="J48" s="1016"/>
      <c r="K48" s="1016"/>
      <c r="L48" s="1016"/>
      <c r="M48" s="1016"/>
      <c r="N48" s="1016"/>
      <c r="O48" s="1016"/>
      <c r="P48" s="1017"/>
      <c r="Q48" s="1023"/>
      <c r="R48" s="1024"/>
      <c r="S48" s="1024"/>
      <c r="T48" s="1024"/>
      <c r="U48" s="1024"/>
      <c r="V48" s="1024"/>
      <c r="W48" s="1024"/>
      <c r="X48" s="1024"/>
      <c r="Y48" s="1024"/>
      <c r="Z48" s="1024"/>
      <c r="AA48" s="1024"/>
      <c r="AB48" s="1024"/>
      <c r="AC48" s="1024"/>
      <c r="AD48" s="1024"/>
      <c r="AE48" s="1025"/>
      <c r="AF48" s="1020"/>
      <c r="AG48" s="1021"/>
      <c r="AH48" s="1021"/>
      <c r="AI48" s="1021"/>
      <c r="AJ48" s="1022"/>
      <c r="AK48" s="967"/>
      <c r="AL48" s="958"/>
      <c r="AM48" s="958"/>
      <c r="AN48" s="958"/>
      <c r="AO48" s="958"/>
      <c r="AP48" s="958"/>
      <c r="AQ48" s="958"/>
      <c r="AR48" s="958"/>
      <c r="AS48" s="958"/>
      <c r="AT48" s="958"/>
      <c r="AU48" s="958"/>
      <c r="AV48" s="958"/>
      <c r="AW48" s="958"/>
      <c r="AX48" s="958"/>
      <c r="AY48" s="958"/>
      <c r="AZ48" s="1026"/>
      <c r="BA48" s="1026"/>
      <c r="BB48" s="1026"/>
      <c r="BC48" s="1026"/>
      <c r="BD48" s="1026"/>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5"/>
      <c r="C49" s="1016"/>
      <c r="D49" s="1016"/>
      <c r="E49" s="1016"/>
      <c r="F49" s="1016"/>
      <c r="G49" s="1016"/>
      <c r="H49" s="1016"/>
      <c r="I49" s="1016"/>
      <c r="J49" s="1016"/>
      <c r="K49" s="1016"/>
      <c r="L49" s="1016"/>
      <c r="M49" s="1016"/>
      <c r="N49" s="1016"/>
      <c r="O49" s="1016"/>
      <c r="P49" s="1017"/>
      <c r="Q49" s="1023"/>
      <c r="R49" s="1024"/>
      <c r="S49" s="1024"/>
      <c r="T49" s="1024"/>
      <c r="U49" s="1024"/>
      <c r="V49" s="1024"/>
      <c r="W49" s="1024"/>
      <c r="X49" s="1024"/>
      <c r="Y49" s="1024"/>
      <c r="Z49" s="1024"/>
      <c r="AA49" s="1024"/>
      <c r="AB49" s="1024"/>
      <c r="AC49" s="1024"/>
      <c r="AD49" s="1024"/>
      <c r="AE49" s="1025"/>
      <c r="AF49" s="1020"/>
      <c r="AG49" s="1021"/>
      <c r="AH49" s="1021"/>
      <c r="AI49" s="1021"/>
      <c r="AJ49" s="1022"/>
      <c r="AK49" s="967"/>
      <c r="AL49" s="958"/>
      <c r="AM49" s="958"/>
      <c r="AN49" s="958"/>
      <c r="AO49" s="958"/>
      <c r="AP49" s="958"/>
      <c r="AQ49" s="958"/>
      <c r="AR49" s="958"/>
      <c r="AS49" s="958"/>
      <c r="AT49" s="958"/>
      <c r="AU49" s="958"/>
      <c r="AV49" s="958"/>
      <c r="AW49" s="958"/>
      <c r="AX49" s="958"/>
      <c r="AY49" s="958"/>
      <c r="AZ49" s="1026"/>
      <c r="BA49" s="1026"/>
      <c r="BB49" s="1026"/>
      <c r="BC49" s="1026"/>
      <c r="BD49" s="1026"/>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5"/>
      <c r="C50" s="1016"/>
      <c r="D50" s="1016"/>
      <c r="E50" s="1016"/>
      <c r="F50" s="1016"/>
      <c r="G50" s="1016"/>
      <c r="H50" s="1016"/>
      <c r="I50" s="1016"/>
      <c r="J50" s="1016"/>
      <c r="K50" s="1016"/>
      <c r="L50" s="1016"/>
      <c r="M50" s="1016"/>
      <c r="N50" s="1016"/>
      <c r="O50" s="1016"/>
      <c r="P50" s="1017"/>
      <c r="Q50" s="1018"/>
      <c r="R50" s="1010"/>
      <c r="S50" s="1010"/>
      <c r="T50" s="1010"/>
      <c r="U50" s="1010"/>
      <c r="V50" s="1010"/>
      <c r="W50" s="1010"/>
      <c r="X50" s="1010"/>
      <c r="Y50" s="1010"/>
      <c r="Z50" s="1010"/>
      <c r="AA50" s="1010"/>
      <c r="AB50" s="1010"/>
      <c r="AC50" s="1010"/>
      <c r="AD50" s="1010"/>
      <c r="AE50" s="1019"/>
      <c r="AF50" s="1020"/>
      <c r="AG50" s="1021"/>
      <c r="AH50" s="1021"/>
      <c r="AI50" s="1021"/>
      <c r="AJ50" s="1022"/>
      <c r="AK50" s="1009"/>
      <c r="AL50" s="1010"/>
      <c r="AM50" s="1010"/>
      <c r="AN50" s="1010"/>
      <c r="AO50" s="1010"/>
      <c r="AP50" s="1010"/>
      <c r="AQ50" s="1010"/>
      <c r="AR50" s="1010"/>
      <c r="AS50" s="1010"/>
      <c r="AT50" s="1010"/>
      <c r="AU50" s="1010"/>
      <c r="AV50" s="1010"/>
      <c r="AW50" s="1010"/>
      <c r="AX50" s="1010"/>
      <c r="AY50" s="1010"/>
      <c r="AZ50" s="1011"/>
      <c r="BA50" s="1011"/>
      <c r="BB50" s="1011"/>
      <c r="BC50" s="1011"/>
      <c r="BD50" s="1011"/>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5"/>
      <c r="C51" s="1016"/>
      <c r="D51" s="1016"/>
      <c r="E51" s="1016"/>
      <c r="F51" s="1016"/>
      <c r="G51" s="1016"/>
      <c r="H51" s="1016"/>
      <c r="I51" s="1016"/>
      <c r="J51" s="1016"/>
      <c r="K51" s="1016"/>
      <c r="L51" s="1016"/>
      <c r="M51" s="1016"/>
      <c r="N51" s="1016"/>
      <c r="O51" s="1016"/>
      <c r="P51" s="1017"/>
      <c r="Q51" s="1018"/>
      <c r="R51" s="1010"/>
      <c r="S51" s="1010"/>
      <c r="T51" s="1010"/>
      <c r="U51" s="1010"/>
      <c r="V51" s="1010"/>
      <c r="W51" s="1010"/>
      <c r="X51" s="1010"/>
      <c r="Y51" s="1010"/>
      <c r="Z51" s="1010"/>
      <c r="AA51" s="1010"/>
      <c r="AB51" s="1010"/>
      <c r="AC51" s="1010"/>
      <c r="AD51" s="1010"/>
      <c r="AE51" s="1019"/>
      <c r="AF51" s="1020"/>
      <c r="AG51" s="1021"/>
      <c r="AH51" s="1021"/>
      <c r="AI51" s="1021"/>
      <c r="AJ51" s="1022"/>
      <c r="AK51" s="1009"/>
      <c r="AL51" s="1010"/>
      <c r="AM51" s="1010"/>
      <c r="AN51" s="1010"/>
      <c r="AO51" s="1010"/>
      <c r="AP51" s="1010"/>
      <c r="AQ51" s="1010"/>
      <c r="AR51" s="1010"/>
      <c r="AS51" s="1010"/>
      <c r="AT51" s="1010"/>
      <c r="AU51" s="1010"/>
      <c r="AV51" s="1010"/>
      <c r="AW51" s="1010"/>
      <c r="AX51" s="1010"/>
      <c r="AY51" s="1010"/>
      <c r="AZ51" s="1011"/>
      <c r="BA51" s="1011"/>
      <c r="BB51" s="1011"/>
      <c r="BC51" s="1011"/>
      <c r="BD51" s="1011"/>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5"/>
      <c r="C52" s="1016"/>
      <c r="D52" s="1016"/>
      <c r="E52" s="1016"/>
      <c r="F52" s="1016"/>
      <c r="G52" s="1016"/>
      <c r="H52" s="1016"/>
      <c r="I52" s="1016"/>
      <c r="J52" s="1016"/>
      <c r="K52" s="1016"/>
      <c r="L52" s="1016"/>
      <c r="M52" s="1016"/>
      <c r="N52" s="1016"/>
      <c r="O52" s="1016"/>
      <c r="P52" s="1017"/>
      <c r="Q52" s="1018"/>
      <c r="R52" s="1010"/>
      <c r="S52" s="1010"/>
      <c r="T52" s="1010"/>
      <c r="U52" s="1010"/>
      <c r="V52" s="1010"/>
      <c r="W52" s="1010"/>
      <c r="X52" s="1010"/>
      <c r="Y52" s="1010"/>
      <c r="Z52" s="1010"/>
      <c r="AA52" s="1010"/>
      <c r="AB52" s="1010"/>
      <c r="AC52" s="1010"/>
      <c r="AD52" s="1010"/>
      <c r="AE52" s="1019"/>
      <c r="AF52" s="1020"/>
      <c r="AG52" s="1021"/>
      <c r="AH52" s="1021"/>
      <c r="AI52" s="1021"/>
      <c r="AJ52" s="1022"/>
      <c r="AK52" s="1009"/>
      <c r="AL52" s="1010"/>
      <c r="AM52" s="1010"/>
      <c r="AN52" s="1010"/>
      <c r="AO52" s="1010"/>
      <c r="AP52" s="1010"/>
      <c r="AQ52" s="1010"/>
      <c r="AR52" s="1010"/>
      <c r="AS52" s="1010"/>
      <c r="AT52" s="1010"/>
      <c r="AU52" s="1010"/>
      <c r="AV52" s="1010"/>
      <c r="AW52" s="1010"/>
      <c r="AX52" s="1010"/>
      <c r="AY52" s="1010"/>
      <c r="AZ52" s="1011"/>
      <c r="BA52" s="1011"/>
      <c r="BB52" s="1011"/>
      <c r="BC52" s="1011"/>
      <c r="BD52" s="1011"/>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5"/>
      <c r="C53" s="1016"/>
      <c r="D53" s="1016"/>
      <c r="E53" s="1016"/>
      <c r="F53" s="1016"/>
      <c r="G53" s="1016"/>
      <c r="H53" s="1016"/>
      <c r="I53" s="1016"/>
      <c r="J53" s="1016"/>
      <c r="K53" s="1016"/>
      <c r="L53" s="1016"/>
      <c r="M53" s="1016"/>
      <c r="N53" s="1016"/>
      <c r="O53" s="1016"/>
      <c r="P53" s="1017"/>
      <c r="Q53" s="1018"/>
      <c r="R53" s="1010"/>
      <c r="S53" s="1010"/>
      <c r="T53" s="1010"/>
      <c r="U53" s="1010"/>
      <c r="V53" s="1010"/>
      <c r="W53" s="1010"/>
      <c r="X53" s="1010"/>
      <c r="Y53" s="1010"/>
      <c r="Z53" s="1010"/>
      <c r="AA53" s="1010"/>
      <c r="AB53" s="1010"/>
      <c r="AC53" s="1010"/>
      <c r="AD53" s="1010"/>
      <c r="AE53" s="1019"/>
      <c r="AF53" s="1020"/>
      <c r="AG53" s="1021"/>
      <c r="AH53" s="1021"/>
      <c r="AI53" s="1021"/>
      <c r="AJ53" s="1022"/>
      <c r="AK53" s="1009"/>
      <c r="AL53" s="1010"/>
      <c r="AM53" s="1010"/>
      <c r="AN53" s="1010"/>
      <c r="AO53" s="1010"/>
      <c r="AP53" s="1010"/>
      <c r="AQ53" s="1010"/>
      <c r="AR53" s="1010"/>
      <c r="AS53" s="1010"/>
      <c r="AT53" s="1010"/>
      <c r="AU53" s="1010"/>
      <c r="AV53" s="1010"/>
      <c r="AW53" s="1010"/>
      <c r="AX53" s="1010"/>
      <c r="AY53" s="1010"/>
      <c r="AZ53" s="1011"/>
      <c r="BA53" s="1011"/>
      <c r="BB53" s="1011"/>
      <c r="BC53" s="1011"/>
      <c r="BD53" s="1011"/>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5"/>
      <c r="C54" s="1016"/>
      <c r="D54" s="1016"/>
      <c r="E54" s="1016"/>
      <c r="F54" s="1016"/>
      <c r="G54" s="1016"/>
      <c r="H54" s="1016"/>
      <c r="I54" s="1016"/>
      <c r="J54" s="1016"/>
      <c r="K54" s="1016"/>
      <c r="L54" s="1016"/>
      <c r="M54" s="1016"/>
      <c r="N54" s="1016"/>
      <c r="O54" s="1016"/>
      <c r="P54" s="1017"/>
      <c r="Q54" s="1018"/>
      <c r="R54" s="1010"/>
      <c r="S54" s="1010"/>
      <c r="T54" s="1010"/>
      <c r="U54" s="1010"/>
      <c r="V54" s="1010"/>
      <c r="W54" s="1010"/>
      <c r="X54" s="1010"/>
      <c r="Y54" s="1010"/>
      <c r="Z54" s="1010"/>
      <c r="AA54" s="1010"/>
      <c r="AB54" s="1010"/>
      <c r="AC54" s="1010"/>
      <c r="AD54" s="1010"/>
      <c r="AE54" s="1019"/>
      <c r="AF54" s="1020"/>
      <c r="AG54" s="1021"/>
      <c r="AH54" s="1021"/>
      <c r="AI54" s="1021"/>
      <c r="AJ54" s="1022"/>
      <c r="AK54" s="1009"/>
      <c r="AL54" s="1010"/>
      <c r="AM54" s="1010"/>
      <c r="AN54" s="1010"/>
      <c r="AO54" s="1010"/>
      <c r="AP54" s="1010"/>
      <c r="AQ54" s="1010"/>
      <c r="AR54" s="1010"/>
      <c r="AS54" s="1010"/>
      <c r="AT54" s="1010"/>
      <c r="AU54" s="1010"/>
      <c r="AV54" s="1010"/>
      <c r="AW54" s="1010"/>
      <c r="AX54" s="1010"/>
      <c r="AY54" s="1010"/>
      <c r="AZ54" s="1011"/>
      <c r="BA54" s="1011"/>
      <c r="BB54" s="1011"/>
      <c r="BC54" s="1011"/>
      <c r="BD54" s="1011"/>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5"/>
      <c r="C55" s="1016"/>
      <c r="D55" s="1016"/>
      <c r="E55" s="1016"/>
      <c r="F55" s="1016"/>
      <c r="G55" s="1016"/>
      <c r="H55" s="1016"/>
      <c r="I55" s="1016"/>
      <c r="J55" s="1016"/>
      <c r="K55" s="1016"/>
      <c r="L55" s="1016"/>
      <c r="M55" s="1016"/>
      <c r="N55" s="1016"/>
      <c r="O55" s="1016"/>
      <c r="P55" s="1017"/>
      <c r="Q55" s="1018"/>
      <c r="R55" s="1010"/>
      <c r="S55" s="1010"/>
      <c r="T55" s="1010"/>
      <c r="U55" s="1010"/>
      <c r="V55" s="1010"/>
      <c r="W55" s="1010"/>
      <c r="X55" s="1010"/>
      <c r="Y55" s="1010"/>
      <c r="Z55" s="1010"/>
      <c r="AA55" s="1010"/>
      <c r="AB55" s="1010"/>
      <c r="AC55" s="1010"/>
      <c r="AD55" s="1010"/>
      <c r="AE55" s="1019"/>
      <c r="AF55" s="1020"/>
      <c r="AG55" s="1021"/>
      <c r="AH55" s="1021"/>
      <c r="AI55" s="1021"/>
      <c r="AJ55" s="1022"/>
      <c r="AK55" s="1009"/>
      <c r="AL55" s="1010"/>
      <c r="AM55" s="1010"/>
      <c r="AN55" s="1010"/>
      <c r="AO55" s="1010"/>
      <c r="AP55" s="1010"/>
      <c r="AQ55" s="1010"/>
      <c r="AR55" s="1010"/>
      <c r="AS55" s="1010"/>
      <c r="AT55" s="1010"/>
      <c r="AU55" s="1010"/>
      <c r="AV55" s="1010"/>
      <c r="AW55" s="1010"/>
      <c r="AX55" s="1010"/>
      <c r="AY55" s="1010"/>
      <c r="AZ55" s="1011"/>
      <c r="BA55" s="1011"/>
      <c r="BB55" s="1011"/>
      <c r="BC55" s="1011"/>
      <c r="BD55" s="1011"/>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5"/>
      <c r="C56" s="1016"/>
      <c r="D56" s="1016"/>
      <c r="E56" s="1016"/>
      <c r="F56" s="1016"/>
      <c r="G56" s="1016"/>
      <c r="H56" s="1016"/>
      <c r="I56" s="1016"/>
      <c r="J56" s="1016"/>
      <c r="K56" s="1016"/>
      <c r="L56" s="1016"/>
      <c r="M56" s="1016"/>
      <c r="N56" s="1016"/>
      <c r="O56" s="1016"/>
      <c r="P56" s="1017"/>
      <c r="Q56" s="1018"/>
      <c r="R56" s="1010"/>
      <c r="S56" s="1010"/>
      <c r="T56" s="1010"/>
      <c r="U56" s="1010"/>
      <c r="V56" s="1010"/>
      <c r="W56" s="1010"/>
      <c r="X56" s="1010"/>
      <c r="Y56" s="1010"/>
      <c r="Z56" s="1010"/>
      <c r="AA56" s="1010"/>
      <c r="AB56" s="1010"/>
      <c r="AC56" s="1010"/>
      <c r="AD56" s="1010"/>
      <c r="AE56" s="1019"/>
      <c r="AF56" s="1020"/>
      <c r="AG56" s="1021"/>
      <c r="AH56" s="1021"/>
      <c r="AI56" s="1021"/>
      <c r="AJ56" s="1022"/>
      <c r="AK56" s="1009"/>
      <c r="AL56" s="1010"/>
      <c r="AM56" s="1010"/>
      <c r="AN56" s="1010"/>
      <c r="AO56" s="1010"/>
      <c r="AP56" s="1010"/>
      <c r="AQ56" s="1010"/>
      <c r="AR56" s="1010"/>
      <c r="AS56" s="1010"/>
      <c r="AT56" s="1010"/>
      <c r="AU56" s="1010"/>
      <c r="AV56" s="1010"/>
      <c r="AW56" s="1010"/>
      <c r="AX56" s="1010"/>
      <c r="AY56" s="1010"/>
      <c r="AZ56" s="1011"/>
      <c r="BA56" s="1011"/>
      <c r="BB56" s="1011"/>
      <c r="BC56" s="1011"/>
      <c r="BD56" s="1011"/>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5"/>
      <c r="C57" s="1016"/>
      <c r="D57" s="1016"/>
      <c r="E57" s="1016"/>
      <c r="F57" s="1016"/>
      <c r="G57" s="1016"/>
      <c r="H57" s="1016"/>
      <c r="I57" s="1016"/>
      <c r="J57" s="1016"/>
      <c r="K57" s="1016"/>
      <c r="L57" s="1016"/>
      <c r="M57" s="1016"/>
      <c r="N57" s="1016"/>
      <c r="O57" s="1016"/>
      <c r="P57" s="1017"/>
      <c r="Q57" s="1018"/>
      <c r="R57" s="1010"/>
      <c r="S57" s="1010"/>
      <c r="T57" s="1010"/>
      <c r="U57" s="1010"/>
      <c r="V57" s="1010"/>
      <c r="W57" s="1010"/>
      <c r="X57" s="1010"/>
      <c r="Y57" s="1010"/>
      <c r="Z57" s="1010"/>
      <c r="AA57" s="1010"/>
      <c r="AB57" s="1010"/>
      <c r="AC57" s="1010"/>
      <c r="AD57" s="1010"/>
      <c r="AE57" s="1019"/>
      <c r="AF57" s="1020"/>
      <c r="AG57" s="1021"/>
      <c r="AH57" s="1021"/>
      <c r="AI57" s="1021"/>
      <c r="AJ57" s="1022"/>
      <c r="AK57" s="1009"/>
      <c r="AL57" s="1010"/>
      <c r="AM57" s="1010"/>
      <c r="AN57" s="1010"/>
      <c r="AO57" s="1010"/>
      <c r="AP57" s="1010"/>
      <c r="AQ57" s="1010"/>
      <c r="AR57" s="1010"/>
      <c r="AS57" s="1010"/>
      <c r="AT57" s="1010"/>
      <c r="AU57" s="1010"/>
      <c r="AV57" s="1010"/>
      <c r="AW57" s="1010"/>
      <c r="AX57" s="1010"/>
      <c r="AY57" s="1010"/>
      <c r="AZ57" s="1011"/>
      <c r="BA57" s="1011"/>
      <c r="BB57" s="1011"/>
      <c r="BC57" s="1011"/>
      <c r="BD57" s="1011"/>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5"/>
      <c r="C58" s="1016"/>
      <c r="D58" s="1016"/>
      <c r="E58" s="1016"/>
      <c r="F58" s="1016"/>
      <c r="G58" s="1016"/>
      <c r="H58" s="1016"/>
      <c r="I58" s="1016"/>
      <c r="J58" s="1016"/>
      <c r="K58" s="1016"/>
      <c r="L58" s="1016"/>
      <c r="M58" s="1016"/>
      <c r="N58" s="1016"/>
      <c r="O58" s="1016"/>
      <c r="P58" s="1017"/>
      <c r="Q58" s="1018"/>
      <c r="R58" s="1010"/>
      <c r="S58" s="1010"/>
      <c r="T58" s="1010"/>
      <c r="U58" s="1010"/>
      <c r="V58" s="1010"/>
      <c r="W58" s="1010"/>
      <c r="X58" s="1010"/>
      <c r="Y58" s="1010"/>
      <c r="Z58" s="1010"/>
      <c r="AA58" s="1010"/>
      <c r="AB58" s="1010"/>
      <c r="AC58" s="1010"/>
      <c r="AD58" s="1010"/>
      <c r="AE58" s="1019"/>
      <c r="AF58" s="1020"/>
      <c r="AG58" s="1021"/>
      <c r="AH58" s="1021"/>
      <c r="AI58" s="1021"/>
      <c r="AJ58" s="1022"/>
      <c r="AK58" s="1009"/>
      <c r="AL58" s="1010"/>
      <c r="AM58" s="1010"/>
      <c r="AN58" s="1010"/>
      <c r="AO58" s="1010"/>
      <c r="AP58" s="1010"/>
      <c r="AQ58" s="1010"/>
      <c r="AR58" s="1010"/>
      <c r="AS58" s="1010"/>
      <c r="AT58" s="1010"/>
      <c r="AU58" s="1010"/>
      <c r="AV58" s="1010"/>
      <c r="AW58" s="1010"/>
      <c r="AX58" s="1010"/>
      <c r="AY58" s="1010"/>
      <c r="AZ58" s="1011"/>
      <c r="BA58" s="1011"/>
      <c r="BB58" s="1011"/>
      <c r="BC58" s="1011"/>
      <c r="BD58" s="1011"/>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5"/>
      <c r="C59" s="1016"/>
      <c r="D59" s="1016"/>
      <c r="E59" s="1016"/>
      <c r="F59" s="1016"/>
      <c r="G59" s="1016"/>
      <c r="H59" s="1016"/>
      <c r="I59" s="1016"/>
      <c r="J59" s="1016"/>
      <c r="K59" s="1016"/>
      <c r="L59" s="1016"/>
      <c r="M59" s="1016"/>
      <c r="N59" s="1016"/>
      <c r="O59" s="1016"/>
      <c r="P59" s="1017"/>
      <c r="Q59" s="1018"/>
      <c r="R59" s="1010"/>
      <c r="S59" s="1010"/>
      <c r="T59" s="1010"/>
      <c r="U59" s="1010"/>
      <c r="V59" s="1010"/>
      <c r="W59" s="1010"/>
      <c r="X59" s="1010"/>
      <c r="Y59" s="1010"/>
      <c r="Z59" s="1010"/>
      <c r="AA59" s="1010"/>
      <c r="AB59" s="1010"/>
      <c r="AC59" s="1010"/>
      <c r="AD59" s="1010"/>
      <c r="AE59" s="1019"/>
      <c r="AF59" s="1020"/>
      <c r="AG59" s="1021"/>
      <c r="AH59" s="1021"/>
      <c r="AI59" s="1021"/>
      <c r="AJ59" s="1022"/>
      <c r="AK59" s="1009"/>
      <c r="AL59" s="1010"/>
      <c r="AM59" s="1010"/>
      <c r="AN59" s="1010"/>
      <c r="AO59" s="1010"/>
      <c r="AP59" s="1010"/>
      <c r="AQ59" s="1010"/>
      <c r="AR59" s="1010"/>
      <c r="AS59" s="1010"/>
      <c r="AT59" s="1010"/>
      <c r="AU59" s="1010"/>
      <c r="AV59" s="1010"/>
      <c r="AW59" s="1010"/>
      <c r="AX59" s="1010"/>
      <c r="AY59" s="1010"/>
      <c r="AZ59" s="1011"/>
      <c r="BA59" s="1011"/>
      <c r="BB59" s="1011"/>
      <c r="BC59" s="1011"/>
      <c r="BD59" s="1011"/>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5"/>
      <c r="C60" s="1016"/>
      <c r="D60" s="1016"/>
      <c r="E60" s="1016"/>
      <c r="F60" s="1016"/>
      <c r="G60" s="1016"/>
      <c r="H60" s="1016"/>
      <c r="I60" s="1016"/>
      <c r="J60" s="1016"/>
      <c r="K60" s="1016"/>
      <c r="L60" s="1016"/>
      <c r="M60" s="1016"/>
      <c r="N60" s="1016"/>
      <c r="O60" s="1016"/>
      <c r="P60" s="1017"/>
      <c r="Q60" s="1018"/>
      <c r="R60" s="1010"/>
      <c r="S60" s="1010"/>
      <c r="T60" s="1010"/>
      <c r="U60" s="1010"/>
      <c r="V60" s="1010"/>
      <c r="W60" s="1010"/>
      <c r="X60" s="1010"/>
      <c r="Y60" s="1010"/>
      <c r="Z60" s="1010"/>
      <c r="AA60" s="1010"/>
      <c r="AB60" s="1010"/>
      <c r="AC60" s="1010"/>
      <c r="AD60" s="1010"/>
      <c r="AE60" s="1019"/>
      <c r="AF60" s="1020"/>
      <c r="AG60" s="1021"/>
      <c r="AH60" s="1021"/>
      <c r="AI60" s="1021"/>
      <c r="AJ60" s="1022"/>
      <c r="AK60" s="1009"/>
      <c r="AL60" s="1010"/>
      <c r="AM60" s="1010"/>
      <c r="AN60" s="1010"/>
      <c r="AO60" s="1010"/>
      <c r="AP60" s="1010"/>
      <c r="AQ60" s="1010"/>
      <c r="AR60" s="1010"/>
      <c r="AS60" s="1010"/>
      <c r="AT60" s="1010"/>
      <c r="AU60" s="1010"/>
      <c r="AV60" s="1010"/>
      <c r="AW60" s="1010"/>
      <c r="AX60" s="1010"/>
      <c r="AY60" s="1010"/>
      <c r="AZ60" s="1011"/>
      <c r="BA60" s="1011"/>
      <c r="BB60" s="1011"/>
      <c r="BC60" s="1011"/>
      <c r="BD60" s="1011"/>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5"/>
      <c r="C61" s="1016"/>
      <c r="D61" s="1016"/>
      <c r="E61" s="1016"/>
      <c r="F61" s="1016"/>
      <c r="G61" s="1016"/>
      <c r="H61" s="1016"/>
      <c r="I61" s="1016"/>
      <c r="J61" s="1016"/>
      <c r="K61" s="1016"/>
      <c r="L61" s="1016"/>
      <c r="M61" s="1016"/>
      <c r="N61" s="1016"/>
      <c r="O61" s="1016"/>
      <c r="P61" s="1017"/>
      <c r="Q61" s="1018"/>
      <c r="R61" s="1010"/>
      <c r="S61" s="1010"/>
      <c r="T61" s="1010"/>
      <c r="U61" s="1010"/>
      <c r="V61" s="1010"/>
      <c r="W61" s="1010"/>
      <c r="X61" s="1010"/>
      <c r="Y61" s="1010"/>
      <c r="Z61" s="1010"/>
      <c r="AA61" s="1010"/>
      <c r="AB61" s="1010"/>
      <c r="AC61" s="1010"/>
      <c r="AD61" s="1010"/>
      <c r="AE61" s="1019"/>
      <c r="AF61" s="1020"/>
      <c r="AG61" s="1021"/>
      <c r="AH61" s="1021"/>
      <c r="AI61" s="1021"/>
      <c r="AJ61" s="1022"/>
      <c r="AK61" s="1009"/>
      <c r="AL61" s="1010"/>
      <c r="AM61" s="1010"/>
      <c r="AN61" s="1010"/>
      <c r="AO61" s="1010"/>
      <c r="AP61" s="1010"/>
      <c r="AQ61" s="1010"/>
      <c r="AR61" s="1010"/>
      <c r="AS61" s="1010"/>
      <c r="AT61" s="1010"/>
      <c r="AU61" s="1010"/>
      <c r="AV61" s="1010"/>
      <c r="AW61" s="1010"/>
      <c r="AX61" s="1010"/>
      <c r="AY61" s="1010"/>
      <c r="AZ61" s="1011"/>
      <c r="BA61" s="1011"/>
      <c r="BB61" s="1011"/>
      <c r="BC61" s="1011"/>
      <c r="BD61" s="1011"/>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5"/>
      <c r="C62" s="1016"/>
      <c r="D62" s="1016"/>
      <c r="E62" s="1016"/>
      <c r="F62" s="1016"/>
      <c r="G62" s="1016"/>
      <c r="H62" s="1016"/>
      <c r="I62" s="1016"/>
      <c r="J62" s="1016"/>
      <c r="K62" s="1016"/>
      <c r="L62" s="1016"/>
      <c r="M62" s="1016"/>
      <c r="N62" s="1016"/>
      <c r="O62" s="1016"/>
      <c r="P62" s="1017"/>
      <c r="Q62" s="1018"/>
      <c r="R62" s="1010"/>
      <c r="S62" s="1010"/>
      <c r="T62" s="1010"/>
      <c r="U62" s="1010"/>
      <c r="V62" s="1010"/>
      <c r="W62" s="1010"/>
      <c r="X62" s="1010"/>
      <c r="Y62" s="1010"/>
      <c r="Z62" s="1010"/>
      <c r="AA62" s="1010"/>
      <c r="AB62" s="1010"/>
      <c r="AC62" s="1010"/>
      <c r="AD62" s="1010"/>
      <c r="AE62" s="1019"/>
      <c r="AF62" s="1020"/>
      <c r="AG62" s="1021"/>
      <c r="AH62" s="1021"/>
      <c r="AI62" s="1021"/>
      <c r="AJ62" s="1022"/>
      <c r="AK62" s="1009"/>
      <c r="AL62" s="1010"/>
      <c r="AM62" s="1010"/>
      <c r="AN62" s="1010"/>
      <c r="AO62" s="1010"/>
      <c r="AP62" s="1010"/>
      <c r="AQ62" s="1010"/>
      <c r="AR62" s="1010"/>
      <c r="AS62" s="1010"/>
      <c r="AT62" s="1010"/>
      <c r="AU62" s="1010"/>
      <c r="AV62" s="1010"/>
      <c r="AW62" s="1010"/>
      <c r="AX62" s="1010"/>
      <c r="AY62" s="1010"/>
      <c r="AZ62" s="1011"/>
      <c r="BA62" s="1011"/>
      <c r="BB62" s="1011"/>
      <c r="BC62" s="1011"/>
      <c r="BD62" s="1011"/>
      <c r="BE62" s="959"/>
      <c r="BF62" s="959"/>
      <c r="BG62" s="959"/>
      <c r="BH62" s="959"/>
      <c r="BI62" s="960"/>
      <c r="BJ62" s="1012" t="s">
        <v>401</v>
      </c>
      <c r="BK62" s="1013"/>
      <c r="BL62" s="1013"/>
      <c r="BM62" s="1013"/>
      <c r="BN62" s="1014"/>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378</v>
      </c>
      <c r="B63" s="924" t="s">
        <v>402</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5">
        <f>SUM(AF28:AJ62)+1</f>
        <v>5900</v>
      </c>
      <c r="AG63" s="940"/>
      <c r="AH63" s="940"/>
      <c r="AI63" s="940"/>
      <c r="AJ63" s="1006"/>
      <c r="AK63" s="1008"/>
      <c r="AL63" s="950"/>
      <c r="AM63" s="950"/>
      <c r="AN63" s="950"/>
      <c r="AO63" s="950"/>
      <c r="AP63" s="946">
        <f>SUM(AP28:AT62)</f>
        <v>54005</v>
      </c>
      <c r="AQ63" s="946"/>
      <c r="AR63" s="946"/>
      <c r="AS63" s="946"/>
      <c r="AT63" s="946"/>
      <c r="AU63" s="946">
        <f>SUM(AU28:AY62)+1</f>
        <v>18794</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404</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405</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563</v>
      </c>
      <c r="C68" s="973"/>
      <c r="D68" s="973"/>
      <c r="E68" s="973"/>
      <c r="F68" s="973"/>
      <c r="G68" s="973"/>
      <c r="H68" s="973"/>
      <c r="I68" s="973"/>
      <c r="J68" s="973"/>
      <c r="K68" s="973"/>
      <c r="L68" s="973"/>
      <c r="M68" s="973"/>
      <c r="N68" s="973"/>
      <c r="O68" s="973"/>
      <c r="P68" s="974"/>
      <c r="Q68" s="975">
        <v>4537</v>
      </c>
      <c r="R68" s="969"/>
      <c r="S68" s="969"/>
      <c r="T68" s="969"/>
      <c r="U68" s="969"/>
      <c r="V68" s="969">
        <v>4237</v>
      </c>
      <c r="W68" s="969"/>
      <c r="X68" s="969"/>
      <c r="Y68" s="969"/>
      <c r="Z68" s="969"/>
      <c r="AA68" s="969">
        <v>299</v>
      </c>
      <c r="AB68" s="969"/>
      <c r="AC68" s="969"/>
      <c r="AD68" s="969"/>
      <c r="AE68" s="969"/>
      <c r="AF68" s="969">
        <v>297</v>
      </c>
      <c r="AG68" s="969"/>
      <c r="AH68" s="969"/>
      <c r="AI68" s="969"/>
      <c r="AJ68" s="969"/>
      <c r="AK68" s="969">
        <v>2</v>
      </c>
      <c r="AL68" s="969"/>
      <c r="AM68" s="969"/>
      <c r="AN68" s="969"/>
      <c r="AO68" s="969"/>
      <c r="AP68" s="969" t="s">
        <v>561</v>
      </c>
      <c r="AQ68" s="969"/>
      <c r="AR68" s="969"/>
      <c r="AS68" s="969"/>
      <c r="AT68" s="969"/>
      <c r="AU68" s="969" t="s">
        <v>561</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564</v>
      </c>
      <c r="C69" s="962"/>
      <c r="D69" s="962"/>
      <c r="E69" s="962"/>
      <c r="F69" s="962"/>
      <c r="G69" s="962"/>
      <c r="H69" s="962"/>
      <c r="I69" s="962"/>
      <c r="J69" s="962"/>
      <c r="K69" s="962"/>
      <c r="L69" s="962"/>
      <c r="M69" s="962"/>
      <c r="N69" s="962"/>
      <c r="O69" s="962"/>
      <c r="P69" s="963"/>
      <c r="Q69" s="964">
        <v>4</v>
      </c>
      <c r="R69" s="958"/>
      <c r="S69" s="958"/>
      <c r="T69" s="958"/>
      <c r="U69" s="958"/>
      <c r="V69" s="958">
        <v>3</v>
      </c>
      <c r="W69" s="958"/>
      <c r="X69" s="958"/>
      <c r="Y69" s="958"/>
      <c r="Z69" s="958"/>
      <c r="AA69" s="958">
        <v>0</v>
      </c>
      <c r="AB69" s="958"/>
      <c r="AC69" s="958"/>
      <c r="AD69" s="958"/>
      <c r="AE69" s="958"/>
      <c r="AF69" s="958">
        <v>2</v>
      </c>
      <c r="AG69" s="958"/>
      <c r="AH69" s="958"/>
      <c r="AI69" s="958"/>
      <c r="AJ69" s="958"/>
      <c r="AK69" s="958">
        <v>0</v>
      </c>
      <c r="AL69" s="958"/>
      <c r="AM69" s="958"/>
      <c r="AN69" s="958"/>
      <c r="AO69" s="958"/>
      <c r="AP69" s="958" t="s">
        <v>493</v>
      </c>
      <c r="AQ69" s="958"/>
      <c r="AR69" s="958"/>
      <c r="AS69" s="958"/>
      <c r="AT69" s="958"/>
      <c r="AU69" s="958" t="s">
        <v>493</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565</v>
      </c>
      <c r="C70" s="962"/>
      <c r="D70" s="962"/>
      <c r="E70" s="962"/>
      <c r="F70" s="962"/>
      <c r="G70" s="962"/>
      <c r="H70" s="962"/>
      <c r="I70" s="962"/>
      <c r="J70" s="962"/>
      <c r="K70" s="962"/>
      <c r="L70" s="962"/>
      <c r="M70" s="962"/>
      <c r="N70" s="962"/>
      <c r="O70" s="962"/>
      <c r="P70" s="963"/>
      <c r="Q70" s="964">
        <v>103</v>
      </c>
      <c r="R70" s="958"/>
      <c r="S70" s="958"/>
      <c r="T70" s="958"/>
      <c r="U70" s="958"/>
      <c r="V70" s="958">
        <v>91</v>
      </c>
      <c r="W70" s="958"/>
      <c r="X70" s="958"/>
      <c r="Y70" s="958"/>
      <c r="Z70" s="958"/>
      <c r="AA70" s="958">
        <v>11</v>
      </c>
      <c r="AB70" s="958"/>
      <c r="AC70" s="958"/>
      <c r="AD70" s="958"/>
      <c r="AE70" s="958"/>
      <c r="AF70" s="958">
        <v>11</v>
      </c>
      <c r="AG70" s="958"/>
      <c r="AH70" s="958"/>
      <c r="AI70" s="958"/>
      <c r="AJ70" s="958"/>
      <c r="AK70" s="958" t="s">
        <v>561</v>
      </c>
      <c r="AL70" s="958"/>
      <c r="AM70" s="958"/>
      <c r="AN70" s="958"/>
      <c r="AO70" s="958"/>
      <c r="AP70" s="958" t="s">
        <v>493</v>
      </c>
      <c r="AQ70" s="958"/>
      <c r="AR70" s="958"/>
      <c r="AS70" s="958"/>
      <c r="AT70" s="958"/>
      <c r="AU70" s="958" t="s">
        <v>493</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566</v>
      </c>
      <c r="C71" s="962"/>
      <c r="D71" s="962"/>
      <c r="E71" s="962"/>
      <c r="F71" s="962"/>
      <c r="G71" s="962"/>
      <c r="H71" s="962"/>
      <c r="I71" s="962"/>
      <c r="J71" s="962"/>
      <c r="K71" s="962"/>
      <c r="L71" s="962"/>
      <c r="M71" s="962"/>
      <c r="N71" s="962"/>
      <c r="O71" s="962"/>
      <c r="P71" s="963"/>
      <c r="Q71" s="964">
        <v>276838</v>
      </c>
      <c r="R71" s="958"/>
      <c r="S71" s="958"/>
      <c r="T71" s="958"/>
      <c r="U71" s="958"/>
      <c r="V71" s="958">
        <v>269931</v>
      </c>
      <c r="W71" s="958"/>
      <c r="X71" s="958"/>
      <c r="Y71" s="958"/>
      <c r="Z71" s="958"/>
      <c r="AA71" s="958">
        <v>6907</v>
      </c>
      <c r="AB71" s="958"/>
      <c r="AC71" s="958"/>
      <c r="AD71" s="958"/>
      <c r="AE71" s="958"/>
      <c r="AF71" s="958">
        <v>6907</v>
      </c>
      <c r="AG71" s="958"/>
      <c r="AH71" s="958"/>
      <c r="AI71" s="958"/>
      <c r="AJ71" s="958"/>
      <c r="AK71" s="958">
        <v>2277</v>
      </c>
      <c r="AL71" s="958"/>
      <c r="AM71" s="958"/>
      <c r="AN71" s="958"/>
      <c r="AO71" s="958"/>
      <c r="AP71" s="958" t="s">
        <v>493</v>
      </c>
      <c r="AQ71" s="958"/>
      <c r="AR71" s="958"/>
      <c r="AS71" s="958"/>
      <c r="AT71" s="958"/>
      <c r="AU71" s="958" t="s">
        <v>493</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567</v>
      </c>
      <c r="C72" s="962"/>
      <c r="D72" s="962"/>
      <c r="E72" s="962"/>
      <c r="F72" s="962"/>
      <c r="G72" s="962"/>
      <c r="H72" s="962"/>
      <c r="I72" s="962"/>
      <c r="J72" s="962"/>
      <c r="K72" s="962"/>
      <c r="L72" s="962"/>
      <c r="M72" s="962"/>
      <c r="N72" s="962"/>
      <c r="O72" s="962"/>
      <c r="P72" s="963"/>
      <c r="Q72" s="964">
        <v>227</v>
      </c>
      <c r="R72" s="958"/>
      <c r="S72" s="958"/>
      <c r="T72" s="958"/>
      <c r="U72" s="958"/>
      <c r="V72" s="958">
        <v>199</v>
      </c>
      <c r="W72" s="958"/>
      <c r="X72" s="958"/>
      <c r="Y72" s="958"/>
      <c r="Z72" s="958"/>
      <c r="AA72" s="958">
        <v>28</v>
      </c>
      <c r="AB72" s="958"/>
      <c r="AC72" s="958"/>
      <c r="AD72" s="958"/>
      <c r="AE72" s="958"/>
      <c r="AF72" s="958">
        <v>28</v>
      </c>
      <c r="AG72" s="958"/>
      <c r="AH72" s="958"/>
      <c r="AI72" s="958"/>
      <c r="AJ72" s="958"/>
      <c r="AK72" s="958">
        <v>75</v>
      </c>
      <c r="AL72" s="958"/>
      <c r="AM72" s="958"/>
      <c r="AN72" s="958"/>
      <c r="AO72" s="958"/>
      <c r="AP72" s="958" t="s">
        <v>493</v>
      </c>
      <c r="AQ72" s="958"/>
      <c r="AR72" s="958"/>
      <c r="AS72" s="958"/>
      <c r="AT72" s="958"/>
      <c r="AU72" s="958" t="s">
        <v>493</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378</v>
      </c>
      <c r="B88" s="924" t="s">
        <v>406</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f>SUM(AF68:AJ72)</f>
        <v>7245</v>
      </c>
      <c r="AG88" s="946"/>
      <c r="AH88" s="946"/>
      <c r="AI88" s="946"/>
      <c r="AJ88" s="946"/>
      <c r="AK88" s="950"/>
      <c r="AL88" s="950"/>
      <c r="AM88" s="950"/>
      <c r="AN88" s="950"/>
      <c r="AO88" s="950"/>
      <c r="AP88" s="946" t="s">
        <v>561</v>
      </c>
      <c r="AQ88" s="946"/>
      <c r="AR88" s="946"/>
      <c r="AS88" s="946"/>
      <c r="AT88" s="946"/>
      <c r="AU88" s="946" t="s">
        <v>561</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24" t="s">
        <v>407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f>SUM(CR7:CV88)+1</f>
        <v>2015</v>
      </c>
      <c r="CS102" s="940"/>
      <c r="CT102" s="940"/>
      <c r="CU102" s="940"/>
      <c r="CV102" s="941"/>
      <c r="CW102" s="939">
        <f>SUM(CW7:DA88)</f>
        <v>1173</v>
      </c>
      <c r="CX102" s="940"/>
      <c r="CY102" s="940"/>
      <c r="CZ102" s="940"/>
      <c r="DA102" s="941"/>
      <c r="DB102" s="939" t="s">
        <v>575</v>
      </c>
      <c r="DC102" s="940"/>
      <c r="DD102" s="940"/>
      <c r="DE102" s="940"/>
      <c r="DF102" s="941"/>
      <c r="DG102" s="939" t="s">
        <v>576</v>
      </c>
      <c r="DH102" s="940"/>
      <c r="DI102" s="940"/>
      <c r="DJ102" s="940"/>
      <c r="DK102" s="941"/>
      <c r="DL102" s="939" t="s">
        <v>577</v>
      </c>
      <c r="DM102" s="940"/>
      <c r="DN102" s="940"/>
      <c r="DO102" s="940"/>
      <c r="DP102" s="941"/>
      <c r="DQ102" s="939" t="s">
        <v>561</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415</v>
      </c>
      <c r="AB109" s="883"/>
      <c r="AC109" s="883"/>
      <c r="AD109" s="883"/>
      <c r="AE109" s="884"/>
      <c r="AF109" s="885" t="s">
        <v>416</v>
      </c>
      <c r="AG109" s="883"/>
      <c r="AH109" s="883"/>
      <c r="AI109" s="883"/>
      <c r="AJ109" s="884"/>
      <c r="AK109" s="885" t="s">
        <v>294</v>
      </c>
      <c r="AL109" s="883"/>
      <c r="AM109" s="883"/>
      <c r="AN109" s="883"/>
      <c r="AO109" s="884"/>
      <c r="AP109" s="885" t="s">
        <v>417</v>
      </c>
      <c r="AQ109" s="883"/>
      <c r="AR109" s="883"/>
      <c r="AS109" s="883"/>
      <c r="AT109" s="916"/>
      <c r="AU109" s="882" t="s">
        <v>414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415</v>
      </c>
      <c r="BR109" s="883"/>
      <c r="BS109" s="883"/>
      <c r="BT109" s="883"/>
      <c r="BU109" s="884"/>
      <c r="BV109" s="885" t="s">
        <v>416</v>
      </c>
      <c r="BW109" s="883"/>
      <c r="BX109" s="883"/>
      <c r="BY109" s="883"/>
      <c r="BZ109" s="884"/>
      <c r="CA109" s="885" t="s">
        <v>294</v>
      </c>
      <c r="CB109" s="883"/>
      <c r="CC109" s="883"/>
      <c r="CD109" s="883"/>
      <c r="CE109" s="884"/>
      <c r="CF109" s="923" t="s">
        <v>417</v>
      </c>
      <c r="CG109" s="923"/>
      <c r="CH109" s="923"/>
      <c r="CI109" s="923"/>
      <c r="CJ109" s="923"/>
      <c r="CK109" s="885" t="s">
        <v>418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415</v>
      </c>
      <c r="DH109" s="883"/>
      <c r="DI109" s="883"/>
      <c r="DJ109" s="883"/>
      <c r="DK109" s="884"/>
      <c r="DL109" s="885" t="s">
        <v>416</v>
      </c>
      <c r="DM109" s="883"/>
      <c r="DN109" s="883"/>
      <c r="DO109" s="883"/>
      <c r="DP109" s="884"/>
      <c r="DQ109" s="885" t="s">
        <v>294</v>
      </c>
      <c r="DR109" s="883"/>
      <c r="DS109" s="883"/>
      <c r="DT109" s="883"/>
      <c r="DU109" s="884"/>
      <c r="DV109" s="885" t="s">
        <v>417</v>
      </c>
      <c r="DW109" s="883"/>
      <c r="DX109" s="883"/>
      <c r="DY109" s="883"/>
      <c r="DZ109" s="916"/>
    </row>
    <row r="110" spans="1:131" s="212" customFormat="1" ht="26.25" customHeight="1" x14ac:dyDescent="0.2">
      <c r="A110" s="794" t="s">
        <v>419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15963000</v>
      </c>
      <c r="AB110" s="876"/>
      <c r="AC110" s="876"/>
      <c r="AD110" s="876"/>
      <c r="AE110" s="877"/>
      <c r="AF110" s="878">
        <v>15842124</v>
      </c>
      <c r="AG110" s="876"/>
      <c r="AH110" s="876"/>
      <c r="AI110" s="876"/>
      <c r="AJ110" s="877"/>
      <c r="AK110" s="878">
        <v>15026286</v>
      </c>
      <c r="AL110" s="876"/>
      <c r="AM110" s="876"/>
      <c r="AN110" s="876"/>
      <c r="AO110" s="877"/>
      <c r="AP110" s="879">
        <v>21.1</v>
      </c>
      <c r="AQ110" s="880"/>
      <c r="AR110" s="880"/>
      <c r="AS110" s="880"/>
      <c r="AT110" s="881"/>
      <c r="AU110" s="917" t="s">
        <v>69</v>
      </c>
      <c r="AV110" s="918"/>
      <c r="AW110" s="918"/>
      <c r="AX110" s="918"/>
      <c r="AY110" s="918"/>
      <c r="AZ110" s="847" t="s">
        <v>420</v>
      </c>
      <c r="BA110" s="795"/>
      <c r="BB110" s="795"/>
      <c r="BC110" s="795"/>
      <c r="BD110" s="795"/>
      <c r="BE110" s="795"/>
      <c r="BF110" s="795"/>
      <c r="BG110" s="795"/>
      <c r="BH110" s="795"/>
      <c r="BI110" s="795"/>
      <c r="BJ110" s="795"/>
      <c r="BK110" s="795"/>
      <c r="BL110" s="795"/>
      <c r="BM110" s="795"/>
      <c r="BN110" s="795"/>
      <c r="BO110" s="795"/>
      <c r="BP110" s="796"/>
      <c r="BQ110" s="848">
        <v>152717505</v>
      </c>
      <c r="BR110" s="829"/>
      <c r="BS110" s="829"/>
      <c r="BT110" s="829"/>
      <c r="BU110" s="829"/>
      <c r="BV110" s="829">
        <v>146100922</v>
      </c>
      <c r="BW110" s="829"/>
      <c r="BX110" s="829"/>
      <c r="BY110" s="829"/>
      <c r="BZ110" s="829"/>
      <c r="CA110" s="829">
        <v>141117896</v>
      </c>
      <c r="CB110" s="829"/>
      <c r="CC110" s="829"/>
      <c r="CD110" s="829"/>
      <c r="CE110" s="829"/>
      <c r="CF110" s="853">
        <v>198.2</v>
      </c>
      <c r="CG110" s="854"/>
      <c r="CH110" s="854"/>
      <c r="CI110" s="854"/>
      <c r="CJ110" s="854"/>
      <c r="CK110" s="913" t="s">
        <v>421</v>
      </c>
      <c r="CL110" s="806"/>
      <c r="CM110" s="847" t="s">
        <v>422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424</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426</v>
      </c>
      <c r="B112" s="900"/>
      <c r="C112" s="739" t="s">
        <v>427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428</v>
      </c>
      <c r="BA112" s="739"/>
      <c r="BB112" s="739"/>
      <c r="BC112" s="739"/>
      <c r="BD112" s="739"/>
      <c r="BE112" s="739"/>
      <c r="BF112" s="739"/>
      <c r="BG112" s="739"/>
      <c r="BH112" s="739"/>
      <c r="BI112" s="739"/>
      <c r="BJ112" s="739"/>
      <c r="BK112" s="739"/>
      <c r="BL112" s="739"/>
      <c r="BM112" s="739"/>
      <c r="BN112" s="739"/>
      <c r="BO112" s="739"/>
      <c r="BP112" s="740"/>
      <c r="BQ112" s="803">
        <v>19637002</v>
      </c>
      <c r="BR112" s="804"/>
      <c r="BS112" s="804"/>
      <c r="BT112" s="804"/>
      <c r="BU112" s="804"/>
      <c r="BV112" s="804">
        <v>18589387</v>
      </c>
      <c r="BW112" s="804"/>
      <c r="BX112" s="804"/>
      <c r="BY112" s="804"/>
      <c r="BZ112" s="804"/>
      <c r="CA112" s="804">
        <v>18794239</v>
      </c>
      <c r="CB112" s="804"/>
      <c r="CC112" s="804"/>
      <c r="CD112" s="804"/>
      <c r="CE112" s="804"/>
      <c r="CF112" s="862">
        <v>26.4</v>
      </c>
      <c r="CG112" s="863"/>
      <c r="CH112" s="863"/>
      <c r="CI112" s="863"/>
      <c r="CJ112" s="863"/>
      <c r="CK112" s="914"/>
      <c r="CL112" s="808"/>
      <c r="CM112" s="802" t="s">
        <v>429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430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1908640</v>
      </c>
      <c r="AB113" s="906"/>
      <c r="AC113" s="906"/>
      <c r="AD113" s="906"/>
      <c r="AE113" s="907"/>
      <c r="AF113" s="908">
        <v>1772208</v>
      </c>
      <c r="AG113" s="906"/>
      <c r="AH113" s="906"/>
      <c r="AI113" s="906"/>
      <c r="AJ113" s="907"/>
      <c r="AK113" s="908">
        <v>1433269</v>
      </c>
      <c r="AL113" s="906"/>
      <c r="AM113" s="906"/>
      <c r="AN113" s="906"/>
      <c r="AO113" s="907"/>
      <c r="AP113" s="909">
        <v>2</v>
      </c>
      <c r="AQ113" s="910"/>
      <c r="AR113" s="910"/>
      <c r="AS113" s="910"/>
      <c r="AT113" s="911"/>
      <c r="AU113" s="919"/>
      <c r="AV113" s="920"/>
      <c r="AW113" s="920"/>
      <c r="AX113" s="920"/>
      <c r="AY113" s="920"/>
      <c r="AZ113" s="802" t="s">
        <v>431</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434</v>
      </c>
      <c r="BA114" s="739"/>
      <c r="BB114" s="739"/>
      <c r="BC114" s="739"/>
      <c r="BD114" s="739"/>
      <c r="BE114" s="739"/>
      <c r="BF114" s="739"/>
      <c r="BG114" s="739"/>
      <c r="BH114" s="739"/>
      <c r="BI114" s="739"/>
      <c r="BJ114" s="739"/>
      <c r="BK114" s="739"/>
      <c r="BL114" s="739"/>
      <c r="BM114" s="739"/>
      <c r="BN114" s="739"/>
      <c r="BO114" s="739"/>
      <c r="BP114" s="740"/>
      <c r="BQ114" s="803">
        <v>17687644</v>
      </c>
      <c r="BR114" s="804"/>
      <c r="BS114" s="804"/>
      <c r="BT114" s="804"/>
      <c r="BU114" s="804"/>
      <c r="BV114" s="804">
        <v>18798464</v>
      </c>
      <c r="BW114" s="804"/>
      <c r="BX114" s="804"/>
      <c r="BY114" s="804"/>
      <c r="BZ114" s="804"/>
      <c r="CA114" s="804">
        <v>19158570</v>
      </c>
      <c r="CB114" s="804"/>
      <c r="CC114" s="804"/>
      <c r="CD114" s="804"/>
      <c r="CE114" s="804"/>
      <c r="CF114" s="862">
        <v>26.9</v>
      </c>
      <c r="CG114" s="863"/>
      <c r="CH114" s="863"/>
      <c r="CI114" s="863"/>
      <c r="CJ114" s="863"/>
      <c r="CK114" s="914"/>
      <c r="CL114" s="808"/>
      <c r="CM114" s="802" t="s">
        <v>435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437</v>
      </c>
      <c r="BA115" s="739"/>
      <c r="BB115" s="739"/>
      <c r="BC115" s="739"/>
      <c r="BD115" s="739"/>
      <c r="BE115" s="739"/>
      <c r="BF115" s="739"/>
      <c r="BG115" s="739"/>
      <c r="BH115" s="739"/>
      <c r="BI115" s="739"/>
      <c r="BJ115" s="739"/>
      <c r="BK115" s="739"/>
      <c r="BL115" s="739"/>
      <c r="BM115" s="739"/>
      <c r="BN115" s="739"/>
      <c r="BO115" s="739"/>
      <c r="BP115" s="740"/>
      <c r="BQ115" s="803">
        <v>52317</v>
      </c>
      <c r="BR115" s="804"/>
      <c r="BS115" s="804"/>
      <c r="BT115" s="804"/>
      <c r="BU115" s="804"/>
      <c r="BV115" s="804">
        <v>91001</v>
      </c>
      <c r="BW115" s="804"/>
      <c r="BX115" s="804"/>
      <c r="BY115" s="804"/>
      <c r="BZ115" s="804"/>
      <c r="CA115" s="804">
        <v>115585</v>
      </c>
      <c r="CB115" s="804"/>
      <c r="CC115" s="804"/>
      <c r="CD115" s="804"/>
      <c r="CE115" s="804"/>
      <c r="CF115" s="862">
        <v>0.2</v>
      </c>
      <c r="CG115" s="863"/>
      <c r="CH115" s="863"/>
      <c r="CI115" s="863"/>
      <c r="CJ115" s="863"/>
      <c r="CK115" s="914"/>
      <c r="CL115" s="808"/>
      <c r="CM115" s="802" t="s">
        <v>438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766</v>
      </c>
      <c r="AB116" s="767"/>
      <c r="AC116" s="767"/>
      <c r="AD116" s="767"/>
      <c r="AE116" s="768"/>
      <c r="AF116" s="769">
        <v>1049</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440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442</v>
      </c>
      <c r="Z117" s="884"/>
      <c r="AA117" s="889">
        <v>17872406</v>
      </c>
      <c r="AB117" s="890"/>
      <c r="AC117" s="890"/>
      <c r="AD117" s="890"/>
      <c r="AE117" s="891"/>
      <c r="AF117" s="892">
        <v>17615381</v>
      </c>
      <c r="AG117" s="890"/>
      <c r="AH117" s="890"/>
      <c r="AI117" s="890"/>
      <c r="AJ117" s="891"/>
      <c r="AK117" s="892">
        <v>16459555</v>
      </c>
      <c r="AL117" s="890"/>
      <c r="AM117" s="890"/>
      <c r="AN117" s="890"/>
      <c r="AO117" s="891"/>
      <c r="AP117" s="893"/>
      <c r="AQ117" s="894"/>
      <c r="AR117" s="894"/>
      <c r="AS117" s="894"/>
      <c r="AT117" s="895"/>
      <c r="AU117" s="919"/>
      <c r="AV117" s="920"/>
      <c r="AW117" s="920"/>
      <c r="AX117" s="920"/>
      <c r="AY117" s="920"/>
      <c r="AZ117" s="850" t="s">
        <v>443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415</v>
      </c>
      <c r="AB118" s="883"/>
      <c r="AC118" s="883"/>
      <c r="AD118" s="883"/>
      <c r="AE118" s="884"/>
      <c r="AF118" s="885" t="s">
        <v>416</v>
      </c>
      <c r="AG118" s="883"/>
      <c r="AH118" s="883"/>
      <c r="AI118" s="883"/>
      <c r="AJ118" s="884"/>
      <c r="AK118" s="885" t="s">
        <v>294</v>
      </c>
      <c r="AL118" s="883"/>
      <c r="AM118" s="883"/>
      <c r="AN118" s="883"/>
      <c r="AO118" s="884"/>
      <c r="AP118" s="886" t="s">
        <v>417</v>
      </c>
      <c r="AQ118" s="887"/>
      <c r="AR118" s="887"/>
      <c r="AS118" s="887"/>
      <c r="AT118" s="888"/>
      <c r="AU118" s="919"/>
      <c r="AV118" s="920"/>
      <c r="AW118" s="920"/>
      <c r="AX118" s="920"/>
      <c r="AY118" s="920"/>
      <c r="AZ118" s="825" t="s">
        <v>445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421</v>
      </c>
      <c r="B119" s="806"/>
      <c r="C119" s="847" t="s">
        <v>422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447</v>
      </c>
      <c r="BP119" s="865"/>
      <c r="BQ119" s="866">
        <v>190094468</v>
      </c>
      <c r="BR119" s="832"/>
      <c r="BS119" s="832"/>
      <c r="BT119" s="832"/>
      <c r="BU119" s="832"/>
      <c r="BV119" s="832">
        <v>183579774</v>
      </c>
      <c r="BW119" s="832"/>
      <c r="BX119" s="832"/>
      <c r="BY119" s="832"/>
      <c r="BZ119" s="832"/>
      <c r="CA119" s="832">
        <v>179186290</v>
      </c>
      <c r="CB119" s="832"/>
      <c r="CC119" s="832"/>
      <c r="CD119" s="832"/>
      <c r="CE119" s="832"/>
      <c r="CF119" s="735"/>
      <c r="CG119" s="736"/>
      <c r="CH119" s="736"/>
      <c r="CI119" s="736"/>
      <c r="CJ119" s="821"/>
      <c r="CK119" s="915"/>
      <c r="CL119" s="810"/>
      <c r="CM119" s="825" t="s">
        <v>448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449</v>
      </c>
      <c r="AV120" s="868"/>
      <c r="AW120" s="868"/>
      <c r="AX120" s="868"/>
      <c r="AY120" s="869"/>
      <c r="AZ120" s="847" t="s">
        <v>450</v>
      </c>
      <c r="BA120" s="795"/>
      <c r="BB120" s="795"/>
      <c r="BC120" s="795"/>
      <c r="BD120" s="795"/>
      <c r="BE120" s="795"/>
      <c r="BF120" s="795"/>
      <c r="BG120" s="795"/>
      <c r="BH120" s="795"/>
      <c r="BI120" s="795"/>
      <c r="BJ120" s="795"/>
      <c r="BK120" s="795"/>
      <c r="BL120" s="795"/>
      <c r="BM120" s="795"/>
      <c r="BN120" s="795"/>
      <c r="BO120" s="795"/>
      <c r="BP120" s="796"/>
      <c r="BQ120" s="848">
        <v>20251462</v>
      </c>
      <c r="BR120" s="829"/>
      <c r="BS120" s="829"/>
      <c r="BT120" s="829"/>
      <c r="BU120" s="829"/>
      <c r="BV120" s="829">
        <v>20654700</v>
      </c>
      <c r="BW120" s="829"/>
      <c r="BX120" s="829"/>
      <c r="BY120" s="829"/>
      <c r="BZ120" s="829"/>
      <c r="CA120" s="829">
        <v>21031563</v>
      </c>
      <c r="CB120" s="829"/>
      <c r="CC120" s="829"/>
      <c r="CD120" s="829"/>
      <c r="CE120" s="829"/>
      <c r="CF120" s="853">
        <v>29.5</v>
      </c>
      <c r="CG120" s="854"/>
      <c r="CH120" s="854"/>
      <c r="CI120" s="854"/>
      <c r="CJ120" s="854"/>
      <c r="CK120" s="855" t="s">
        <v>451</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v>15294638</v>
      </c>
      <c r="DH120" s="829"/>
      <c r="DI120" s="829"/>
      <c r="DJ120" s="829"/>
      <c r="DK120" s="829"/>
      <c r="DL120" s="829">
        <v>14559370</v>
      </c>
      <c r="DM120" s="829"/>
      <c r="DN120" s="829"/>
      <c r="DO120" s="829"/>
      <c r="DP120" s="829"/>
      <c r="DQ120" s="829">
        <v>14657488</v>
      </c>
      <c r="DR120" s="829"/>
      <c r="DS120" s="829"/>
      <c r="DT120" s="829"/>
      <c r="DU120" s="829"/>
      <c r="DV120" s="830">
        <v>20.6</v>
      </c>
      <c r="DW120" s="830"/>
      <c r="DX120" s="830"/>
      <c r="DY120" s="830"/>
      <c r="DZ120" s="831"/>
    </row>
    <row r="121" spans="1:130" s="212" customFormat="1" ht="26.25" customHeight="1" x14ac:dyDescent="0.2">
      <c r="A121" s="807"/>
      <c r="B121" s="808"/>
      <c r="C121" s="850" t="s">
        <v>452</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453</v>
      </c>
      <c r="BA121" s="739"/>
      <c r="BB121" s="739"/>
      <c r="BC121" s="739"/>
      <c r="BD121" s="739"/>
      <c r="BE121" s="739"/>
      <c r="BF121" s="739"/>
      <c r="BG121" s="739"/>
      <c r="BH121" s="739"/>
      <c r="BI121" s="739"/>
      <c r="BJ121" s="739"/>
      <c r="BK121" s="739"/>
      <c r="BL121" s="739"/>
      <c r="BM121" s="739"/>
      <c r="BN121" s="739"/>
      <c r="BO121" s="739"/>
      <c r="BP121" s="740"/>
      <c r="BQ121" s="803">
        <v>15038190</v>
      </c>
      <c r="BR121" s="804"/>
      <c r="BS121" s="804"/>
      <c r="BT121" s="804"/>
      <c r="BU121" s="804"/>
      <c r="BV121" s="804">
        <v>14285524</v>
      </c>
      <c r="BW121" s="804"/>
      <c r="BX121" s="804"/>
      <c r="BY121" s="804"/>
      <c r="BZ121" s="804"/>
      <c r="CA121" s="804">
        <v>15372353</v>
      </c>
      <c r="CB121" s="804"/>
      <c r="CC121" s="804"/>
      <c r="CD121" s="804"/>
      <c r="CE121" s="804"/>
      <c r="CF121" s="862">
        <v>21.6</v>
      </c>
      <c r="CG121" s="863"/>
      <c r="CH121" s="863"/>
      <c r="CI121" s="863"/>
      <c r="CJ121" s="863"/>
      <c r="CK121" s="856"/>
      <c r="CL121" s="842"/>
      <c r="CM121" s="842"/>
      <c r="CN121" s="842"/>
      <c r="CO121" s="843"/>
      <c r="CP121" s="822" t="s">
        <v>397</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v>3966042</v>
      </c>
      <c r="DM121" s="804"/>
      <c r="DN121" s="804"/>
      <c r="DO121" s="804"/>
      <c r="DP121" s="804"/>
      <c r="DQ121" s="804">
        <v>4069330</v>
      </c>
      <c r="DR121" s="804"/>
      <c r="DS121" s="804"/>
      <c r="DT121" s="804"/>
      <c r="DU121" s="804"/>
      <c r="DV121" s="781">
        <v>5.7</v>
      </c>
      <c r="DW121" s="781"/>
      <c r="DX121" s="781"/>
      <c r="DY121" s="781"/>
      <c r="DZ121" s="782"/>
    </row>
    <row r="122" spans="1:130" s="212" customFormat="1" ht="26.25" customHeight="1" x14ac:dyDescent="0.2">
      <c r="A122" s="807"/>
      <c r="B122" s="808"/>
      <c r="C122" s="802" t="s">
        <v>435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454</v>
      </c>
      <c r="BA122" s="826"/>
      <c r="BB122" s="826"/>
      <c r="BC122" s="826"/>
      <c r="BD122" s="826"/>
      <c r="BE122" s="826"/>
      <c r="BF122" s="826"/>
      <c r="BG122" s="826"/>
      <c r="BH122" s="826"/>
      <c r="BI122" s="826"/>
      <c r="BJ122" s="826"/>
      <c r="BK122" s="826"/>
      <c r="BL122" s="826"/>
      <c r="BM122" s="826"/>
      <c r="BN122" s="826"/>
      <c r="BO122" s="826"/>
      <c r="BP122" s="827"/>
      <c r="BQ122" s="866">
        <v>114329807</v>
      </c>
      <c r="BR122" s="832"/>
      <c r="BS122" s="832"/>
      <c r="BT122" s="832"/>
      <c r="BU122" s="832"/>
      <c r="BV122" s="832">
        <v>108700102</v>
      </c>
      <c r="BW122" s="832"/>
      <c r="BX122" s="832"/>
      <c r="BY122" s="832"/>
      <c r="BZ122" s="832"/>
      <c r="CA122" s="832">
        <v>103211351</v>
      </c>
      <c r="CB122" s="832"/>
      <c r="CC122" s="832"/>
      <c r="CD122" s="832"/>
      <c r="CE122" s="832"/>
      <c r="CF122" s="833">
        <v>145</v>
      </c>
      <c r="CG122" s="834"/>
      <c r="CH122" s="834"/>
      <c r="CI122" s="834"/>
      <c r="CJ122" s="834"/>
      <c r="CK122" s="856"/>
      <c r="CL122" s="842"/>
      <c r="CM122" s="842"/>
      <c r="CN122" s="842"/>
      <c r="CO122" s="843"/>
      <c r="CP122" s="822" t="s">
        <v>394</v>
      </c>
      <c r="CQ122" s="823"/>
      <c r="CR122" s="823"/>
      <c r="CS122" s="823"/>
      <c r="CT122" s="823"/>
      <c r="CU122" s="823"/>
      <c r="CV122" s="823"/>
      <c r="CW122" s="823"/>
      <c r="CX122" s="823"/>
      <c r="CY122" s="823"/>
      <c r="CZ122" s="823"/>
      <c r="DA122" s="823"/>
      <c r="DB122" s="823"/>
      <c r="DC122" s="823"/>
      <c r="DD122" s="823"/>
      <c r="DE122" s="823"/>
      <c r="DF122" s="824"/>
      <c r="DG122" s="803">
        <v>59259</v>
      </c>
      <c r="DH122" s="804"/>
      <c r="DI122" s="804"/>
      <c r="DJ122" s="804"/>
      <c r="DK122" s="804"/>
      <c r="DL122" s="804">
        <v>63975</v>
      </c>
      <c r="DM122" s="804"/>
      <c r="DN122" s="804"/>
      <c r="DO122" s="804"/>
      <c r="DP122" s="804"/>
      <c r="DQ122" s="804">
        <v>67421</v>
      </c>
      <c r="DR122" s="804"/>
      <c r="DS122" s="804"/>
      <c r="DT122" s="804"/>
      <c r="DU122" s="804"/>
      <c r="DV122" s="781">
        <v>0.1</v>
      </c>
      <c r="DW122" s="781"/>
      <c r="DX122" s="781"/>
      <c r="DY122" s="781"/>
      <c r="DZ122" s="782"/>
    </row>
    <row r="123" spans="1:130" s="212" customFormat="1" ht="26.25" customHeight="1" x14ac:dyDescent="0.2">
      <c r="A123" s="807"/>
      <c r="B123" s="808"/>
      <c r="C123" s="802" t="s">
        <v>441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455</v>
      </c>
      <c r="BP123" s="865"/>
      <c r="BQ123" s="819">
        <v>149619459</v>
      </c>
      <c r="BR123" s="820"/>
      <c r="BS123" s="820"/>
      <c r="BT123" s="820"/>
      <c r="BU123" s="820"/>
      <c r="BV123" s="820">
        <v>143640326</v>
      </c>
      <c r="BW123" s="820"/>
      <c r="BX123" s="820"/>
      <c r="BY123" s="820"/>
      <c r="BZ123" s="820"/>
      <c r="CA123" s="820">
        <v>139615267</v>
      </c>
      <c r="CB123" s="820"/>
      <c r="CC123" s="820"/>
      <c r="CD123" s="820"/>
      <c r="CE123" s="820"/>
      <c r="CF123" s="735"/>
      <c r="CG123" s="736"/>
      <c r="CH123" s="736"/>
      <c r="CI123" s="736"/>
      <c r="CJ123" s="821"/>
      <c r="CK123" s="856"/>
      <c r="CL123" s="842"/>
      <c r="CM123" s="842"/>
      <c r="CN123" s="842"/>
      <c r="CO123" s="843"/>
      <c r="CP123" s="822" t="s">
        <v>393</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456</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59.3</v>
      </c>
      <c r="BR124" s="818"/>
      <c r="BS124" s="818"/>
      <c r="BT124" s="818"/>
      <c r="BU124" s="818"/>
      <c r="BV124" s="818">
        <v>57.6</v>
      </c>
      <c r="BW124" s="818"/>
      <c r="BX124" s="818"/>
      <c r="BY124" s="818"/>
      <c r="BZ124" s="818"/>
      <c r="CA124" s="818">
        <v>55.5</v>
      </c>
      <c r="CB124" s="818"/>
      <c r="CC124" s="818"/>
      <c r="CD124" s="818"/>
      <c r="CE124" s="818"/>
      <c r="CF124" s="713"/>
      <c r="CG124" s="714"/>
      <c r="CH124" s="714"/>
      <c r="CI124" s="714"/>
      <c r="CJ124" s="849"/>
      <c r="CK124" s="857"/>
      <c r="CL124" s="857"/>
      <c r="CM124" s="857"/>
      <c r="CN124" s="857"/>
      <c r="CO124" s="858"/>
      <c r="CP124" s="822" t="s">
        <v>457</v>
      </c>
      <c r="CQ124" s="823"/>
      <c r="CR124" s="823"/>
      <c r="CS124" s="823"/>
      <c r="CT124" s="823"/>
      <c r="CU124" s="823"/>
      <c r="CV124" s="823"/>
      <c r="CW124" s="823"/>
      <c r="CX124" s="823"/>
      <c r="CY124" s="823"/>
      <c r="CZ124" s="823"/>
      <c r="DA124" s="823"/>
      <c r="DB124" s="823"/>
      <c r="DC124" s="823"/>
      <c r="DD124" s="823"/>
      <c r="DE124" s="823"/>
      <c r="DF124" s="824"/>
      <c r="DG124" s="750">
        <v>4283105</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458</v>
      </c>
      <c r="CL125" s="839"/>
      <c r="CM125" s="839"/>
      <c r="CN125" s="839"/>
      <c r="CO125" s="840"/>
      <c r="CP125" s="847" t="s">
        <v>459</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460</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461</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462</v>
      </c>
      <c r="AY127" s="799"/>
      <c r="AZ127" s="799"/>
      <c r="BA127" s="799"/>
      <c r="BB127" s="799"/>
      <c r="BC127" s="799"/>
      <c r="BD127" s="799"/>
      <c r="BE127" s="800"/>
      <c r="BF127" s="798" t="s">
        <v>463</v>
      </c>
      <c r="BG127" s="799"/>
      <c r="BH127" s="799"/>
      <c r="BI127" s="799"/>
      <c r="BJ127" s="799"/>
      <c r="BK127" s="799"/>
      <c r="BL127" s="800"/>
      <c r="BM127" s="798" t="s">
        <v>464</v>
      </c>
      <c r="BN127" s="799"/>
      <c r="BO127" s="799"/>
      <c r="BP127" s="799"/>
      <c r="BQ127" s="799"/>
      <c r="BR127" s="799"/>
      <c r="BS127" s="800"/>
      <c r="BT127" s="798" t="s">
        <v>465</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466</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467</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468</v>
      </c>
      <c r="X128" s="785"/>
      <c r="Y128" s="785"/>
      <c r="Z128" s="786"/>
      <c r="AA128" s="787">
        <v>1677397</v>
      </c>
      <c r="AB128" s="788"/>
      <c r="AC128" s="788"/>
      <c r="AD128" s="788"/>
      <c r="AE128" s="789"/>
      <c r="AF128" s="790">
        <v>1607185</v>
      </c>
      <c r="AG128" s="788"/>
      <c r="AH128" s="788"/>
      <c r="AI128" s="788"/>
      <c r="AJ128" s="789"/>
      <c r="AK128" s="790">
        <v>1848355</v>
      </c>
      <c r="AL128" s="788"/>
      <c r="AM128" s="788"/>
      <c r="AN128" s="788"/>
      <c r="AO128" s="789"/>
      <c r="AP128" s="791"/>
      <c r="AQ128" s="792"/>
      <c r="AR128" s="792"/>
      <c r="AS128" s="792"/>
      <c r="AT128" s="793"/>
      <c r="AU128" s="214"/>
      <c r="AV128" s="214"/>
      <c r="AW128" s="214"/>
      <c r="AX128" s="794" t="s">
        <v>469</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470</v>
      </c>
      <c r="CQ128" s="717"/>
      <c r="CR128" s="717"/>
      <c r="CS128" s="717"/>
      <c r="CT128" s="717"/>
      <c r="CU128" s="717"/>
      <c r="CV128" s="717"/>
      <c r="CW128" s="717"/>
      <c r="CX128" s="717"/>
      <c r="CY128" s="717"/>
      <c r="CZ128" s="717"/>
      <c r="DA128" s="717"/>
      <c r="DB128" s="717"/>
      <c r="DC128" s="717"/>
      <c r="DD128" s="717"/>
      <c r="DE128" s="717"/>
      <c r="DF128" s="718"/>
      <c r="DG128" s="777">
        <v>52317</v>
      </c>
      <c r="DH128" s="778"/>
      <c r="DI128" s="778"/>
      <c r="DJ128" s="778"/>
      <c r="DK128" s="778"/>
      <c r="DL128" s="778">
        <v>91001</v>
      </c>
      <c r="DM128" s="778"/>
      <c r="DN128" s="778"/>
      <c r="DO128" s="778"/>
      <c r="DP128" s="778"/>
      <c r="DQ128" s="778">
        <v>115585</v>
      </c>
      <c r="DR128" s="778"/>
      <c r="DS128" s="778"/>
      <c r="DT128" s="778"/>
      <c r="DU128" s="778"/>
      <c r="DV128" s="779">
        <v>0.2</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471</v>
      </c>
      <c r="X129" s="764"/>
      <c r="Y129" s="764"/>
      <c r="Z129" s="765"/>
      <c r="AA129" s="766">
        <v>78628898</v>
      </c>
      <c r="AB129" s="767"/>
      <c r="AC129" s="767"/>
      <c r="AD129" s="767"/>
      <c r="AE129" s="768"/>
      <c r="AF129" s="769">
        <v>79556772</v>
      </c>
      <c r="AG129" s="767"/>
      <c r="AH129" s="767"/>
      <c r="AI129" s="767"/>
      <c r="AJ129" s="768"/>
      <c r="AK129" s="769">
        <v>80700609</v>
      </c>
      <c r="AL129" s="767"/>
      <c r="AM129" s="767"/>
      <c r="AN129" s="767"/>
      <c r="AO129" s="768"/>
      <c r="AP129" s="770"/>
      <c r="AQ129" s="771"/>
      <c r="AR129" s="771"/>
      <c r="AS129" s="771"/>
      <c r="AT129" s="772"/>
      <c r="AU129" s="215"/>
      <c r="AV129" s="215"/>
      <c r="AW129" s="215"/>
      <c r="AX129" s="738" t="s">
        <v>472</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473</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474</v>
      </c>
      <c r="X130" s="764"/>
      <c r="Y130" s="764"/>
      <c r="Z130" s="765"/>
      <c r="AA130" s="766">
        <v>10433976</v>
      </c>
      <c r="AB130" s="767"/>
      <c r="AC130" s="767"/>
      <c r="AD130" s="767"/>
      <c r="AE130" s="768"/>
      <c r="AF130" s="769">
        <v>10218044</v>
      </c>
      <c r="AG130" s="767"/>
      <c r="AH130" s="767"/>
      <c r="AI130" s="767"/>
      <c r="AJ130" s="768"/>
      <c r="AK130" s="769">
        <v>9505910</v>
      </c>
      <c r="AL130" s="767"/>
      <c r="AM130" s="767"/>
      <c r="AN130" s="767"/>
      <c r="AO130" s="768"/>
      <c r="AP130" s="770"/>
      <c r="AQ130" s="771"/>
      <c r="AR130" s="771"/>
      <c r="AS130" s="771"/>
      <c r="AT130" s="772"/>
      <c r="AU130" s="215"/>
      <c r="AV130" s="215"/>
      <c r="AW130" s="215"/>
      <c r="AX130" s="738" t="s">
        <v>475</v>
      </c>
      <c r="AY130" s="739"/>
      <c r="AZ130" s="739"/>
      <c r="BA130" s="739"/>
      <c r="BB130" s="739"/>
      <c r="BC130" s="739"/>
      <c r="BD130" s="739"/>
      <c r="BE130" s="740"/>
      <c r="BF130" s="741">
        <v>7.9</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476</v>
      </c>
      <c r="X131" s="748"/>
      <c r="Y131" s="748"/>
      <c r="Z131" s="749"/>
      <c r="AA131" s="750">
        <v>68194922</v>
      </c>
      <c r="AB131" s="751"/>
      <c r="AC131" s="751"/>
      <c r="AD131" s="751"/>
      <c r="AE131" s="752"/>
      <c r="AF131" s="753">
        <v>69338728</v>
      </c>
      <c r="AG131" s="751"/>
      <c r="AH131" s="751"/>
      <c r="AI131" s="751"/>
      <c r="AJ131" s="752"/>
      <c r="AK131" s="753">
        <v>71194699</v>
      </c>
      <c r="AL131" s="751"/>
      <c r="AM131" s="751"/>
      <c r="AN131" s="751"/>
      <c r="AO131" s="752"/>
      <c r="AP131" s="754"/>
      <c r="AQ131" s="755"/>
      <c r="AR131" s="755"/>
      <c r="AS131" s="755"/>
      <c r="AT131" s="756"/>
      <c r="AU131" s="215"/>
      <c r="AV131" s="215"/>
      <c r="AW131" s="215"/>
      <c r="AX131" s="716" t="s">
        <v>477</v>
      </c>
      <c r="AY131" s="717"/>
      <c r="AZ131" s="717"/>
      <c r="BA131" s="717"/>
      <c r="BB131" s="717"/>
      <c r="BC131" s="717"/>
      <c r="BD131" s="717"/>
      <c r="BE131" s="718"/>
      <c r="BF131" s="719">
        <v>55.5</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478</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479</v>
      </c>
      <c r="W132" s="729"/>
      <c r="X132" s="729"/>
      <c r="Y132" s="729"/>
      <c r="Z132" s="730"/>
      <c r="AA132" s="731">
        <v>8.4478914720000002</v>
      </c>
      <c r="AB132" s="732"/>
      <c r="AC132" s="732"/>
      <c r="AD132" s="732"/>
      <c r="AE132" s="733"/>
      <c r="AF132" s="734">
        <v>8.3505310339999994</v>
      </c>
      <c r="AG132" s="732"/>
      <c r="AH132" s="732"/>
      <c r="AI132" s="732"/>
      <c r="AJ132" s="733"/>
      <c r="AK132" s="734">
        <v>7.1708850120000003</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480</v>
      </c>
      <c r="W133" s="708"/>
      <c r="X133" s="708"/>
      <c r="Y133" s="708"/>
      <c r="Z133" s="709"/>
      <c r="AA133" s="710">
        <v>8.1999999999999993</v>
      </c>
      <c r="AB133" s="711"/>
      <c r="AC133" s="711"/>
      <c r="AD133" s="711"/>
      <c r="AE133" s="712"/>
      <c r="AF133" s="710">
        <v>8.1999999999999993</v>
      </c>
      <c r="AG133" s="711"/>
      <c r="AH133" s="711"/>
      <c r="AI133" s="711"/>
      <c r="AJ133" s="712"/>
      <c r="AK133" s="710">
        <v>7.9</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6yCu/bzCTNlEoqvgNd02slBc+eeRNbWD/UwSQ9BhX2XDfiZOjJIS+3lH+T+0ieg+JxN1HbIAwlhW4JIZD58UA==" saltValue="1Fxld+mPvLVkOC3OYZqrX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Hsr/E27xegfdFu0a8TecOGXT5STrb6r/DMi9F8rQ/4rkajpCL9GtUA+bh08T96sUxHwtExry9FGrxW9vaGbUw==" saltValue="4F1OqXaLLiRstQTD3eKpv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8wd9TY1BRN55H43K+0XR0fmBTB7ESqVJ8RAUo5esOoqTEbA1DkAGE3cZR2EEwtQMwaAGc+oGByAPsKgH96vjw==" saltValue="bZQMZqCBb+hpj0rrICVzd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483</v>
      </c>
      <c r="AL6" s="248"/>
      <c r="AM6" s="248"/>
      <c r="AN6" s="248"/>
    </row>
    <row r="7" spans="1:46" ht="13.5" customHeight="1" x14ac:dyDescent="0.2">
      <c r="A7" s="247"/>
      <c r="AK7" s="250"/>
      <c r="AL7" s="251"/>
      <c r="AM7" s="251"/>
      <c r="AN7" s="252"/>
      <c r="AO7" s="1108" t="s">
        <v>484</v>
      </c>
      <c r="AP7" s="253"/>
      <c r="AQ7" s="254" t="s">
        <v>485</v>
      </c>
      <c r="AR7" s="255"/>
    </row>
    <row r="8" spans="1:46" ht="13" x14ac:dyDescent="0.2">
      <c r="A8" s="247"/>
      <c r="AK8" s="256"/>
      <c r="AL8" s="257"/>
      <c r="AM8" s="257"/>
      <c r="AN8" s="258"/>
      <c r="AO8" s="1109"/>
      <c r="AP8" s="259" t="s">
        <v>486</v>
      </c>
      <c r="AQ8" s="260" t="s">
        <v>487</v>
      </c>
      <c r="AR8" s="261" t="s">
        <v>488</v>
      </c>
    </row>
    <row r="9" spans="1:46" ht="13" x14ac:dyDescent="0.2">
      <c r="A9" s="247"/>
      <c r="AK9" s="1120" t="s">
        <v>489</v>
      </c>
      <c r="AL9" s="1121"/>
      <c r="AM9" s="1121"/>
      <c r="AN9" s="1122"/>
      <c r="AO9" s="262">
        <v>22900540</v>
      </c>
      <c r="AP9" s="262">
        <v>69581</v>
      </c>
      <c r="AQ9" s="263">
        <v>69190</v>
      </c>
      <c r="AR9" s="264">
        <v>0.6</v>
      </c>
    </row>
    <row r="10" spans="1:46" ht="13.5" customHeight="1" x14ac:dyDescent="0.2">
      <c r="A10" s="247"/>
      <c r="AK10" s="1120" t="s">
        <v>490</v>
      </c>
      <c r="AL10" s="1121"/>
      <c r="AM10" s="1121"/>
      <c r="AN10" s="1122"/>
      <c r="AO10" s="265">
        <v>29504</v>
      </c>
      <c r="AP10" s="265">
        <v>90</v>
      </c>
      <c r="AQ10" s="266">
        <v>1817</v>
      </c>
      <c r="AR10" s="267">
        <v>-95</v>
      </c>
    </row>
    <row r="11" spans="1:46" ht="13.5" customHeight="1" x14ac:dyDescent="0.2">
      <c r="A11" s="247"/>
      <c r="AK11" s="1120" t="s">
        <v>491</v>
      </c>
      <c r="AL11" s="1121"/>
      <c r="AM11" s="1121"/>
      <c r="AN11" s="1122"/>
      <c r="AO11" s="265">
        <v>11535</v>
      </c>
      <c r="AP11" s="265">
        <v>35</v>
      </c>
      <c r="AQ11" s="266">
        <v>711</v>
      </c>
      <c r="AR11" s="267">
        <v>-95.1</v>
      </c>
    </row>
    <row r="12" spans="1:46" ht="13.5" customHeight="1" x14ac:dyDescent="0.2">
      <c r="A12" s="247"/>
      <c r="AK12" s="1120" t="s">
        <v>492</v>
      </c>
      <c r="AL12" s="1121"/>
      <c r="AM12" s="1121"/>
      <c r="AN12" s="1122"/>
      <c r="AO12" s="265" t="s">
        <v>493</v>
      </c>
      <c r="AP12" s="265" t="s">
        <v>493</v>
      </c>
      <c r="AQ12" s="266">
        <v>19</v>
      </c>
      <c r="AR12" s="267" t="s">
        <v>493</v>
      </c>
    </row>
    <row r="13" spans="1:46" ht="13.5" customHeight="1" x14ac:dyDescent="0.2">
      <c r="A13" s="247"/>
      <c r="AK13" s="1120" t="s">
        <v>494</v>
      </c>
      <c r="AL13" s="1121"/>
      <c r="AM13" s="1121"/>
      <c r="AN13" s="1122"/>
      <c r="AO13" s="265">
        <v>509175</v>
      </c>
      <c r="AP13" s="265">
        <v>1547</v>
      </c>
      <c r="AQ13" s="266">
        <v>2094</v>
      </c>
      <c r="AR13" s="267">
        <v>-26.1</v>
      </c>
    </row>
    <row r="14" spans="1:46" ht="13.5" customHeight="1" x14ac:dyDescent="0.2">
      <c r="A14" s="247"/>
      <c r="AK14" s="1120" t="s">
        <v>495</v>
      </c>
      <c r="AL14" s="1121"/>
      <c r="AM14" s="1121"/>
      <c r="AN14" s="1122"/>
      <c r="AO14" s="265">
        <v>755817</v>
      </c>
      <c r="AP14" s="265">
        <v>2296</v>
      </c>
      <c r="AQ14" s="266">
        <v>1351</v>
      </c>
      <c r="AR14" s="267">
        <v>69.900000000000006</v>
      </c>
    </row>
    <row r="15" spans="1:46" ht="13.5" customHeight="1" x14ac:dyDescent="0.2">
      <c r="A15" s="247"/>
      <c r="AK15" s="1123" t="s">
        <v>496</v>
      </c>
      <c r="AL15" s="1124"/>
      <c r="AM15" s="1124"/>
      <c r="AN15" s="1125"/>
      <c r="AO15" s="265">
        <v>-1390322</v>
      </c>
      <c r="AP15" s="265">
        <v>-4224</v>
      </c>
      <c r="AQ15" s="266">
        <v>-3935</v>
      </c>
      <c r="AR15" s="267">
        <v>7.3</v>
      </c>
    </row>
    <row r="16" spans="1:46" ht="13" x14ac:dyDescent="0.2">
      <c r="A16" s="247"/>
      <c r="AK16" s="1123" t="s">
        <v>177</v>
      </c>
      <c r="AL16" s="1124"/>
      <c r="AM16" s="1124"/>
      <c r="AN16" s="1125"/>
      <c r="AO16" s="265">
        <v>22816249</v>
      </c>
      <c r="AP16" s="265">
        <v>69325</v>
      </c>
      <c r="AQ16" s="266">
        <v>71247</v>
      </c>
      <c r="AR16" s="267">
        <v>-2.7</v>
      </c>
    </row>
    <row r="17" spans="1:46" ht="13" x14ac:dyDescent="0.2">
      <c r="A17" s="247"/>
    </row>
    <row r="18" spans="1:46" ht="13" x14ac:dyDescent="0.2">
      <c r="A18" s="247"/>
      <c r="AQ18" s="268"/>
      <c r="AR18" s="268"/>
    </row>
    <row r="19" spans="1:46" ht="13" x14ac:dyDescent="0.2">
      <c r="A19" s="247"/>
      <c r="AK19" s="243" t="s">
        <v>497</v>
      </c>
    </row>
    <row r="20" spans="1:46" ht="13" x14ac:dyDescent="0.2">
      <c r="A20" s="247"/>
      <c r="AK20" s="269"/>
      <c r="AL20" s="270"/>
      <c r="AM20" s="270"/>
      <c r="AN20" s="271"/>
      <c r="AO20" s="272" t="s">
        <v>498</v>
      </c>
      <c r="AP20" s="273" t="s">
        <v>499</v>
      </c>
      <c r="AQ20" s="274" t="s">
        <v>500</v>
      </c>
      <c r="AR20" s="275"/>
    </row>
    <row r="21" spans="1:46" s="248" customFormat="1" ht="13" x14ac:dyDescent="0.2">
      <c r="A21" s="276"/>
      <c r="AK21" s="1126" t="s">
        <v>501</v>
      </c>
      <c r="AL21" s="1127"/>
      <c r="AM21" s="1127"/>
      <c r="AN21" s="1128"/>
      <c r="AO21" s="277">
        <v>7.11</v>
      </c>
      <c r="AP21" s="278">
        <v>6.59</v>
      </c>
      <c r="AQ21" s="279">
        <v>0.52</v>
      </c>
      <c r="AS21" s="280"/>
      <c r="AT21" s="276"/>
    </row>
    <row r="22" spans="1:46" s="248" customFormat="1" ht="13" x14ac:dyDescent="0.2">
      <c r="A22" s="276"/>
      <c r="AK22" s="1126" t="s">
        <v>502</v>
      </c>
      <c r="AL22" s="1127"/>
      <c r="AM22" s="1127"/>
      <c r="AN22" s="1128"/>
      <c r="AO22" s="281">
        <v>99.2</v>
      </c>
      <c r="AP22" s="282">
        <v>99.2</v>
      </c>
      <c r="AQ22" s="283">
        <v>0</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9" t="s">
        <v>503</v>
      </c>
      <c r="B26" s="1119"/>
      <c r="C26" s="1119"/>
      <c r="D26" s="1119"/>
      <c r="E26" s="1119"/>
      <c r="F26" s="1119"/>
      <c r="G26" s="1119"/>
      <c r="H26" s="1119"/>
      <c r="I26" s="1119"/>
      <c r="J26" s="1119"/>
      <c r="K26" s="1119"/>
      <c r="L26" s="1119"/>
      <c r="M26" s="1119"/>
      <c r="N26" s="1119"/>
      <c r="O26" s="1119"/>
      <c r="P26" s="1119"/>
      <c r="Q26" s="1119"/>
      <c r="R26" s="1119"/>
      <c r="S26" s="1119"/>
      <c r="T26" s="1119"/>
      <c r="U26" s="1119"/>
      <c r="V26" s="1119"/>
      <c r="W26" s="1119"/>
      <c r="X26" s="1119"/>
      <c r="Y26" s="1119"/>
      <c r="Z26" s="1119"/>
      <c r="AA26" s="1119"/>
      <c r="AB26" s="1119"/>
      <c r="AC26" s="1119"/>
      <c r="AD26" s="1119"/>
      <c r="AE26" s="1119"/>
      <c r="AF26" s="1119"/>
      <c r="AG26" s="1119"/>
      <c r="AH26" s="1119"/>
      <c r="AI26" s="1119"/>
      <c r="AJ26" s="1119"/>
      <c r="AK26" s="1119"/>
      <c r="AL26" s="1119"/>
      <c r="AM26" s="1119"/>
      <c r="AN26" s="1119"/>
      <c r="AO26" s="1119"/>
      <c r="AP26" s="1119"/>
      <c r="AQ26" s="1119"/>
      <c r="AR26" s="1119"/>
      <c r="AS26" s="1119"/>
    </row>
    <row r="27" spans="1:46" ht="13" x14ac:dyDescent="0.2">
      <c r="A27" s="288"/>
      <c r="AS27" s="243"/>
      <c r="AT27" s="243"/>
    </row>
    <row r="28" spans="1:46" ht="16.5"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505</v>
      </c>
      <c r="AL29" s="248"/>
      <c r="AM29" s="248"/>
      <c r="AN29" s="248"/>
      <c r="AS29" s="290"/>
    </row>
    <row r="30" spans="1:46" ht="13.5" customHeight="1" x14ac:dyDescent="0.2">
      <c r="A30" s="247"/>
      <c r="AK30" s="250"/>
      <c r="AL30" s="251"/>
      <c r="AM30" s="251"/>
      <c r="AN30" s="252"/>
      <c r="AO30" s="1108" t="s">
        <v>484</v>
      </c>
      <c r="AP30" s="253"/>
      <c r="AQ30" s="254" t="s">
        <v>485</v>
      </c>
      <c r="AR30" s="255"/>
    </row>
    <row r="31" spans="1:46" ht="13" x14ac:dyDescent="0.2">
      <c r="A31" s="247"/>
      <c r="AK31" s="256"/>
      <c r="AL31" s="257"/>
      <c r="AM31" s="257"/>
      <c r="AN31" s="258"/>
      <c r="AO31" s="1109"/>
      <c r="AP31" s="259" t="s">
        <v>486</v>
      </c>
      <c r="AQ31" s="260" t="s">
        <v>487</v>
      </c>
      <c r="AR31" s="261" t="s">
        <v>488</v>
      </c>
    </row>
    <row r="32" spans="1:46" ht="27" customHeight="1" x14ac:dyDescent="0.2">
      <c r="A32" s="247"/>
      <c r="AK32" s="1110" t="s">
        <v>506</v>
      </c>
      <c r="AL32" s="1111"/>
      <c r="AM32" s="1111"/>
      <c r="AN32" s="1112"/>
      <c r="AO32" s="291">
        <v>15026286</v>
      </c>
      <c r="AP32" s="291">
        <v>45656</v>
      </c>
      <c r="AQ32" s="292">
        <v>37151</v>
      </c>
      <c r="AR32" s="293">
        <v>22.9</v>
      </c>
    </row>
    <row r="33" spans="1:46" ht="13.5" customHeight="1" x14ac:dyDescent="0.2">
      <c r="A33" s="247"/>
      <c r="AK33" s="1110" t="s">
        <v>507</v>
      </c>
      <c r="AL33" s="1111"/>
      <c r="AM33" s="1111"/>
      <c r="AN33" s="1112"/>
      <c r="AO33" s="291" t="s">
        <v>493</v>
      </c>
      <c r="AP33" s="291" t="s">
        <v>493</v>
      </c>
      <c r="AQ33" s="292">
        <v>1</v>
      </c>
      <c r="AR33" s="293" t="s">
        <v>493</v>
      </c>
    </row>
    <row r="34" spans="1:46" ht="27" customHeight="1" x14ac:dyDescent="0.2">
      <c r="A34" s="247"/>
      <c r="AK34" s="1110" t="s">
        <v>508</v>
      </c>
      <c r="AL34" s="1111"/>
      <c r="AM34" s="1111"/>
      <c r="AN34" s="1112"/>
      <c r="AO34" s="291" t="s">
        <v>493</v>
      </c>
      <c r="AP34" s="291" t="s">
        <v>493</v>
      </c>
      <c r="AQ34" s="292">
        <v>48</v>
      </c>
      <c r="AR34" s="293" t="s">
        <v>493</v>
      </c>
    </row>
    <row r="35" spans="1:46" ht="27" customHeight="1" x14ac:dyDescent="0.2">
      <c r="A35" s="247"/>
      <c r="AK35" s="1110" t="s">
        <v>509</v>
      </c>
      <c r="AL35" s="1111"/>
      <c r="AM35" s="1111"/>
      <c r="AN35" s="1112"/>
      <c r="AO35" s="291">
        <v>1433269</v>
      </c>
      <c r="AP35" s="291">
        <v>4355</v>
      </c>
      <c r="AQ35" s="292">
        <v>8181</v>
      </c>
      <c r="AR35" s="293">
        <v>-46.8</v>
      </c>
    </row>
    <row r="36" spans="1:46" ht="27" customHeight="1" x14ac:dyDescent="0.2">
      <c r="A36" s="247"/>
      <c r="AK36" s="1110" t="s">
        <v>510</v>
      </c>
      <c r="AL36" s="1111"/>
      <c r="AM36" s="1111"/>
      <c r="AN36" s="1112"/>
      <c r="AO36" s="291" t="s">
        <v>493</v>
      </c>
      <c r="AP36" s="291" t="s">
        <v>493</v>
      </c>
      <c r="AQ36" s="292">
        <v>473</v>
      </c>
      <c r="AR36" s="293" t="s">
        <v>493</v>
      </c>
    </row>
    <row r="37" spans="1:46" ht="13.5" customHeight="1" x14ac:dyDescent="0.2">
      <c r="A37" s="247"/>
      <c r="AK37" s="1110" t="s">
        <v>511</v>
      </c>
      <c r="AL37" s="1111"/>
      <c r="AM37" s="1111"/>
      <c r="AN37" s="1112"/>
      <c r="AO37" s="291" t="s">
        <v>493</v>
      </c>
      <c r="AP37" s="291" t="s">
        <v>493</v>
      </c>
      <c r="AQ37" s="292">
        <v>499</v>
      </c>
      <c r="AR37" s="293" t="s">
        <v>493</v>
      </c>
    </row>
    <row r="38" spans="1:46" ht="27" customHeight="1" x14ac:dyDescent="0.2">
      <c r="A38" s="247"/>
      <c r="AK38" s="1113" t="s">
        <v>512</v>
      </c>
      <c r="AL38" s="1114"/>
      <c r="AM38" s="1114"/>
      <c r="AN38" s="1115"/>
      <c r="AO38" s="294" t="s">
        <v>493</v>
      </c>
      <c r="AP38" s="294" t="s">
        <v>493</v>
      </c>
      <c r="AQ38" s="295">
        <v>1</v>
      </c>
      <c r="AR38" s="283" t="s">
        <v>493</v>
      </c>
      <c r="AS38" s="290"/>
    </row>
    <row r="39" spans="1:46" ht="13" x14ac:dyDescent="0.2">
      <c r="A39" s="247"/>
      <c r="AK39" s="1113" t="s">
        <v>513</v>
      </c>
      <c r="AL39" s="1114"/>
      <c r="AM39" s="1114"/>
      <c r="AN39" s="1115"/>
      <c r="AO39" s="291">
        <v>-1848355</v>
      </c>
      <c r="AP39" s="291">
        <v>-5616</v>
      </c>
      <c r="AQ39" s="292">
        <v>-8269</v>
      </c>
      <c r="AR39" s="293">
        <v>-32.1</v>
      </c>
      <c r="AS39" s="290"/>
    </row>
    <row r="40" spans="1:46" ht="27" customHeight="1" x14ac:dyDescent="0.2">
      <c r="A40" s="247"/>
      <c r="AK40" s="1110" t="s">
        <v>514</v>
      </c>
      <c r="AL40" s="1111"/>
      <c r="AM40" s="1111"/>
      <c r="AN40" s="1112"/>
      <c r="AO40" s="291">
        <v>-9505910</v>
      </c>
      <c r="AP40" s="291">
        <v>-28883</v>
      </c>
      <c r="AQ40" s="292">
        <v>-27482</v>
      </c>
      <c r="AR40" s="293">
        <v>5.0999999999999996</v>
      </c>
      <c r="AS40" s="290"/>
    </row>
    <row r="41" spans="1:46" ht="13" x14ac:dyDescent="0.2">
      <c r="A41" s="247"/>
      <c r="AK41" s="1116" t="s">
        <v>287</v>
      </c>
      <c r="AL41" s="1117"/>
      <c r="AM41" s="1117"/>
      <c r="AN41" s="1118"/>
      <c r="AO41" s="291">
        <v>5105290</v>
      </c>
      <c r="AP41" s="291">
        <v>15512</v>
      </c>
      <c r="AQ41" s="292">
        <v>10602</v>
      </c>
      <c r="AR41" s="293">
        <v>46.3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 x14ac:dyDescent="0.2">
      <c r="A48" s="247"/>
      <c r="AK48" s="301" t="s">
        <v>516</v>
      </c>
      <c r="AL48" s="301"/>
      <c r="AM48" s="301"/>
      <c r="AN48" s="301"/>
      <c r="AO48" s="301"/>
      <c r="AP48" s="301"/>
      <c r="AQ48" s="302"/>
      <c r="AR48" s="301"/>
    </row>
    <row r="49" spans="1:44" ht="13.5" customHeight="1" x14ac:dyDescent="0.2">
      <c r="A49" s="247"/>
      <c r="AK49" s="303"/>
      <c r="AL49" s="304"/>
      <c r="AM49" s="1103" t="s">
        <v>484</v>
      </c>
      <c r="AN49" s="1105" t="s">
        <v>517</v>
      </c>
      <c r="AO49" s="1106"/>
      <c r="AP49" s="1106"/>
      <c r="AQ49" s="1106"/>
      <c r="AR49" s="1107"/>
    </row>
    <row r="50" spans="1:44" ht="13" x14ac:dyDescent="0.2">
      <c r="A50" s="247"/>
      <c r="AK50" s="305"/>
      <c r="AL50" s="306"/>
      <c r="AM50" s="1104"/>
      <c r="AN50" s="307" t="s">
        <v>518</v>
      </c>
      <c r="AO50" s="308" t="s">
        <v>519</v>
      </c>
      <c r="AP50" s="309" t="s">
        <v>520</v>
      </c>
      <c r="AQ50" s="310" t="s">
        <v>521</v>
      </c>
      <c r="AR50" s="311" t="s">
        <v>522</v>
      </c>
    </row>
    <row r="51" spans="1:44" ht="13" x14ac:dyDescent="0.2">
      <c r="A51" s="247"/>
      <c r="AK51" s="303" t="s">
        <v>523</v>
      </c>
      <c r="AL51" s="304"/>
      <c r="AM51" s="312">
        <v>18821870</v>
      </c>
      <c r="AN51" s="313">
        <v>56175</v>
      </c>
      <c r="AO51" s="314">
        <v>-12.3</v>
      </c>
      <c r="AP51" s="315">
        <v>52191</v>
      </c>
      <c r="AQ51" s="316">
        <v>0.7</v>
      </c>
      <c r="AR51" s="317">
        <v>-13</v>
      </c>
    </row>
    <row r="52" spans="1:44" ht="13" x14ac:dyDescent="0.2">
      <c r="A52" s="247"/>
      <c r="AK52" s="318"/>
      <c r="AL52" s="319" t="s">
        <v>524</v>
      </c>
      <c r="AM52" s="320">
        <v>9127052</v>
      </c>
      <c r="AN52" s="321">
        <v>27240</v>
      </c>
      <c r="AO52" s="322">
        <v>9.6999999999999993</v>
      </c>
      <c r="AP52" s="323">
        <v>26807</v>
      </c>
      <c r="AQ52" s="324">
        <v>1.8</v>
      </c>
      <c r="AR52" s="325">
        <v>7.9</v>
      </c>
    </row>
    <row r="53" spans="1:44" ht="13" x14ac:dyDescent="0.2">
      <c r="A53" s="247"/>
      <c r="AK53" s="303" t="s">
        <v>525</v>
      </c>
      <c r="AL53" s="304"/>
      <c r="AM53" s="312">
        <v>19305296</v>
      </c>
      <c r="AN53" s="313">
        <v>57928</v>
      </c>
      <c r="AO53" s="314">
        <v>3.1</v>
      </c>
      <c r="AP53" s="315">
        <v>48105</v>
      </c>
      <c r="AQ53" s="316">
        <v>-7.8</v>
      </c>
      <c r="AR53" s="317">
        <v>10.9</v>
      </c>
    </row>
    <row r="54" spans="1:44" ht="13" x14ac:dyDescent="0.2">
      <c r="A54" s="247"/>
      <c r="AK54" s="318"/>
      <c r="AL54" s="319" t="s">
        <v>524</v>
      </c>
      <c r="AM54" s="320">
        <v>8714012</v>
      </c>
      <c r="AN54" s="321">
        <v>26148</v>
      </c>
      <c r="AO54" s="322">
        <v>-4</v>
      </c>
      <c r="AP54" s="323">
        <v>24072</v>
      </c>
      <c r="AQ54" s="324">
        <v>-10.199999999999999</v>
      </c>
      <c r="AR54" s="325">
        <v>6.2</v>
      </c>
    </row>
    <row r="55" spans="1:44" ht="13" x14ac:dyDescent="0.2">
      <c r="A55" s="247"/>
      <c r="AK55" s="303" t="s">
        <v>526</v>
      </c>
      <c r="AL55" s="304"/>
      <c r="AM55" s="312">
        <v>18578680</v>
      </c>
      <c r="AN55" s="313">
        <v>55999</v>
      </c>
      <c r="AO55" s="314">
        <v>-3.3</v>
      </c>
      <c r="AP55" s="315">
        <v>47446</v>
      </c>
      <c r="AQ55" s="316">
        <v>-1.4</v>
      </c>
      <c r="AR55" s="317">
        <v>-1.9</v>
      </c>
    </row>
    <row r="56" spans="1:44" ht="13" x14ac:dyDescent="0.2">
      <c r="A56" s="247"/>
      <c r="AK56" s="318"/>
      <c r="AL56" s="319" t="s">
        <v>524</v>
      </c>
      <c r="AM56" s="320">
        <v>10248046</v>
      </c>
      <c r="AN56" s="321">
        <v>30889</v>
      </c>
      <c r="AO56" s="322">
        <v>18.100000000000001</v>
      </c>
      <c r="AP56" s="323">
        <v>24371</v>
      </c>
      <c r="AQ56" s="324">
        <v>1.2</v>
      </c>
      <c r="AR56" s="325">
        <v>16.899999999999999</v>
      </c>
    </row>
    <row r="57" spans="1:44" ht="13" x14ac:dyDescent="0.2">
      <c r="A57" s="247"/>
      <c r="AK57" s="303" t="s">
        <v>527</v>
      </c>
      <c r="AL57" s="304"/>
      <c r="AM57" s="312">
        <v>17427531</v>
      </c>
      <c r="AN57" s="313">
        <v>52833</v>
      </c>
      <c r="AO57" s="314">
        <v>-5.7</v>
      </c>
      <c r="AP57" s="315">
        <v>48387</v>
      </c>
      <c r="AQ57" s="316">
        <v>2</v>
      </c>
      <c r="AR57" s="317">
        <v>-7.7</v>
      </c>
    </row>
    <row r="58" spans="1:44" ht="13" x14ac:dyDescent="0.2">
      <c r="A58" s="247"/>
      <c r="AK58" s="318"/>
      <c r="AL58" s="319" t="s">
        <v>524</v>
      </c>
      <c r="AM58" s="320">
        <v>8813859</v>
      </c>
      <c r="AN58" s="321">
        <v>26720</v>
      </c>
      <c r="AO58" s="322">
        <v>-13.5</v>
      </c>
      <c r="AP58" s="323">
        <v>25592</v>
      </c>
      <c r="AQ58" s="324">
        <v>5</v>
      </c>
      <c r="AR58" s="325">
        <v>-18.5</v>
      </c>
    </row>
    <row r="59" spans="1:44" ht="13" x14ac:dyDescent="0.2">
      <c r="A59" s="247"/>
      <c r="AK59" s="303" t="s">
        <v>528</v>
      </c>
      <c r="AL59" s="304"/>
      <c r="AM59" s="312">
        <v>18872919</v>
      </c>
      <c r="AN59" s="313">
        <v>57344</v>
      </c>
      <c r="AO59" s="314">
        <v>8.5</v>
      </c>
      <c r="AP59" s="315">
        <v>49684</v>
      </c>
      <c r="AQ59" s="316">
        <v>2.7</v>
      </c>
      <c r="AR59" s="317">
        <v>5.8</v>
      </c>
    </row>
    <row r="60" spans="1:44" ht="13" x14ac:dyDescent="0.2">
      <c r="A60" s="247"/>
      <c r="AK60" s="318"/>
      <c r="AL60" s="319" t="s">
        <v>524</v>
      </c>
      <c r="AM60" s="320">
        <v>9521794</v>
      </c>
      <c r="AN60" s="321">
        <v>28931</v>
      </c>
      <c r="AO60" s="322">
        <v>8.3000000000000007</v>
      </c>
      <c r="AP60" s="323">
        <v>28303</v>
      </c>
      <c r="AQ60" s="324">
        <v>10.6</v>
      </c>
      <c r="AR60" s="325">
        <v>-2.2999999999999998</v>
      </c>
    </row>
    <row r="61" spans="1:44" ht="13" x14ac:dyDescent="0.2">
      <c r="A61" s="247"/>
      <c r="AK61" s="303" t="s">
        <v>529</v>
      </c>
      <c r="AL61" s="326"/>
      <c r="AM61" s="312">
        <v>18601259</v>
      </c>
      <c r="AN61" s="313">
        <v>56056</v>
      </c>
      <c r="AO61" s="314">
        <v>-1.9</v>
      </c>
      <c r="AP61" s="315">
        <v>49163</v>
      </c>
      <c r="AQ61" s="327">
        <v>-0.8</v>
      </c>
      <c r="AR61" s="317">
        <v>-1.1000000000000001</v>
      </c>
    </row>
    <row r="62" spans="1:44" ht="13" x14ac:dyDescent="0.2">
      <c r="A62" s="247"/>
      <c r="AK62" s="318"/>
      <c r="AL62" s="319" t="s">
        <v>524</v>
      </c>
      <c r="AM62" s="320">
        <v>9284953</v>
      </c>
      <c r="AN62" s="321">
        <v>27986</v>
      </c>
      <c r="AO62" s="322">
        <v>3.7</v>
      </c>
      <c r="AP62" s="323">
        <v>25829</v>
      </c>
      <c r="AQ62" s="324">
        <v>1.7</v>
      </c>
      <c r="AR62" s="325">
        <v>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uPgAAJj8XZG37cENIp5G3MLsH3hAQH2lQxanHsU1hlpuTTaKyHDnWGNmDiRUXPbGRj/T7atsIxQJAQ61qtq7DQ==" saltValue="d7IzKIpc8FQaW4JGpdwBd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M54NXPlyvImO7/YQbxyl6U74aR9i5kdUuHDtnCmmg5Rt7IoapW4nijBUuUmnm42AwyXR+NwdqBzEQ46nU0CnXg==" saltValue="5j4jpbm98d4GCnUNNWTs/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oEewxb2VBAkLTqppdy2/lf8eQeuElRlerISfde2K7DIZPkMpfEiVIHBJlw+sM3Bsb+ReQLCaoyfKLodI3vCIg==" saltValue="t3FOIx4Clyn8xx1zAbC/h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531</v>
      </c>
      <c r="G46" s="8" t="s">
        <v>532</v>
      </c>
      <c r="H46" s="8" t="s">
        <v>533</v>
      </c>
      <c r="I46" s="8" t="s">
        <v>534</v>
      </c>
      <c r="J46" s="9" t="s">
        <v>535</v>
      </c>
    </row>
    <row r="47" spans="2:10" ht="57.75" customHeight="1" x14ac:dyDescent="0.2">
      <c r="B47" s="10"/>
      <c r="C47" s="1129" t="s">
        <v>3</v>
      </c>
      <c r="D47" s="1129"/>
      <c r="E47" s="1130"/>
      <c r="F47" s="11">
        <v>5.92</v>
      </c>
      <c r="G47" s="12">
        <v>9.7899999999999991</v>
      </c>
      <c r="H47" s="12">
        <v>9.99</v>
      </c>
      <c r="I47" s="12">
        <v>10.82</v>
      </c>
      <c r="J47" s="13">
        <v>10.74</v>
      </c>
    </row>
    <row r="48" spans="2:10" ht="57.75" customHeight="1" x14ac:dyDescent="0.2">
      <c r="B48" s="14"/>
      <c r="C48" s="1131" t="s">
        <v>4</v>
      </c>
      <c r="D48" s="1131"/>
      <c r="E48" s="1132"/>
      <c r="F48" s="15">
        <v>4.45</v>
      </c>
      <c r="G48" s="16">
        <v>5.14</v>
      </c>
      <c r="H48" s="16">
        <v>6.57</v>
      </c>
      <c r="I48" s="16">
        <v>4.5</v>
      </c>
      <c r="J48" s="17">
        <v>4.47</v>
      </c>
    </row>
    <row r="49" spans="2:10" ht="57.75" customHeight="1" thickBot="1" x14ac:dyDescent="0.25">
      <c r="B49" s="18"/>
      <c r="C49" s="1133" t="s">
        <v>5</v>
      </c>
      <c r="D49" s="1133"/>
      <c r="E49" s="1134"/>
      <c r="F49" s="19" t="s">
        <v>536</v>
      </c>
      <c r="G49" s="20">
        <v>2.5</v>
      </c>
      <c r="H49" s="20" t="s">
        <v>537</v>
      </c>
      <c r="I49" s="20" t="s">
        <v>538</v>
      </c>
      <c r="J49" s="21" t="s">
        <v>539</v>
      </c>
    </row>
    <row r="50" spans="2:10" ht="13" x14ac:dyDescent="0.2"/>
  </sheetData>
  <sheetProtection algorithmName="SHA-512" hashValue="NAKbxYojL8DkZYUOGhJayCtyToyOWKeS8zqhp7b40uQda/9xWIXmqxlLiY2PCKoIoCVCD2vpQVREAc3DniGEAQ==" saltValue="ixsrRfogfeyFt9b1RcjN5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39" t="s">
        <v>540</v>
      </c>
      <c r="D34" s="1139"/>
      <c r="E34" s="1140"/>
      <c r="F34" s="32">
        <v>4.4000000000000004</v>
      </c>
      <c r="G34" s="33">
        <v>5.08</v>
      </c>
      <c r="H34" s="33">
        <v>6.5</v>
      </c>
      <c r="I34" s="33">
        <v>4.4400000000000004</v>
      </c>
      <c r="J34" s="34">
        <v>4.42</v>
      </c>
      <c r="K34" s="22"/>
      <c r="L34" s="22"/>
      <c r="M34" s="22"/>
      <c r="N34" s="22"/>
      <c r="O34" s="22"/>
      <c r="P34" s="22"/>
    </row>
    <row r="35" spans="1:16" ht="39" customHeight="1" x14ac:dyDescent="0.2">
      <c r="A35" s="22"/>
      <c r="B35" s="35"/>
      <c r="C35" s="1135" t="s">
        <v>541</v>
      </c>
      <c r="D35" s="1135"/>
      <c r="E35" s="1136"/>
      <c r="F35" s="36">
        <v>2.46</v>
      </c>
      <c r="G35" s="37">
        <v>1.95</v>
      </c>
      <c r="H35" s="37">
        <v>2.38</v>
      </c>
      <c r="I35" s="37">
        <v>2.52</v>
      </c>
      <c r="J35" s="38">
        <v>3.34</v>
      </c>
      <c r="K35" s="22"/>
      <c r="L35" s="22"/>
      <c r="M35" s="22"/>
      <c r="N35" s="22"/>
      <c r="O35" s="22"/>
      <c r="P35" s="22"/>
    </row>
    <row r="36" spans="1:16" ht="39" customHeight="1" x14ac:dyDescent="0.2">
      <c r="A36" s="22"/>
      <c r="B36" s="35"/>
      <c r="C36" s="1135" t="s">
        <v>542</v>
      </c>
      <c r="D36" s="1135"/>
      <c r="E36" s="1136"/>
      <c r="F36" s="36">
        <v>2.4300000000000002</v>
      </c>
      <c r="G36" s="37">
        <v>2.2599999999999998</v>
      </c>
      <c r="H36" s="37">
        <v>2.0699999999999998</v>
      </c>
      <c r="I36" s="37">
        <v>1.92</v>
      </c>
      <c r="J36" s="38">
        <v>2.09</v>
      </c>
      <c r="K36" s="22"/>
      <c r="L36" s="22"/>
      <c r="M36" s="22"/>
      <c r="N36" s="22"/>
      <c r="O36" s="22"/>
      <c r="P36" s="22"/>
    </row>
    <row r="37" spans="1:16" ht="39" customHeight="1" x14ac:dyDescent="0.2">
      <c r="A37" s="22"/>
      <c r="B37" s="35"/>
      <c r="C37" s="1135" t="s">
        <v>543</v>
      </c>
      <c r="D37" s="1135"/>
      <c r="E37" s="1136"/>
      <c r="F37" s="36">
        <v>0.53</v>
      </c>
      <c r="G37" s="37">
        <v>0.51</v>
      </c>
      <c r="H37" s="37">
        <v>0.84</v>
      </c>
      <c r="I37" s="37">
        <v>0.62</v>
      </c>
      <c r="J37" s="38">
        <v>0.94</v>
      </c>
      <c r="K37" s="22"/>
      <c r="L37" s="22"/>
      <c r="M37" s="22"/>
      <c r="N37" s="22"/>
      <c r="O37" s="22"/>
      <c r="P37" s="22"/>
    </row>
    <row r="38" spans="1:16" ht="39" customHeight="1" x14ac:dyDescent="0.2">
      <c r="A38" s="22"/>
      <c r="B38" s="35"/>
      <c r="C38" s="1135" t="s">
        <v>544</v>
      </c>
      <c r="D38" s="1135"/>
      <c r="E38" s="1136"/>
      <c r="F38" s="36">
        <v>0.37</v>
      </c>
      <c r="G38" s="37">
        <v>0.31</v>
      </c>
      <c r="H38" s="37">
        <v>0.33</v>
      </c>
      <c r="I38" s="37">
        <v>0.35</v>
      </c>
      <c r="J38" s="38">
        <v>0.37</v>
      </c>
      <c r="K38" s="22"/>
      <c r="L38" s="22"/>
      <c r="M38" s="22"/>
      <c r="N38" s="22"/>
      <c r="O38" s="22"/>
      <c r="P38" s="22"/>
    </row>
    <row r="39" spans="1:16" ht="39" customHeight="1" x14ac:dyDescent="0.2">
      <c r="A39" s="22"/>
      <c r="B39" s="35"/>
      <c r="C39" s="1135" t="s">
        <v>545</v>
      </c>
      <c r="D39" s="1135"/>
      <c r="E39" s="1136"/>
      <c r="F39" s="36">
        <v>0.99</v>
      </c>
      <c r="G39" s="37">
        <v>0.88</v>
      </c>
      <c r="H39" s="37">
        <v>0.45</v>
      </c>
      <c r="I39" s="37">
        <v>0.43</v>
      </c>
      <c r="J39" s="38">
        <v>0.28999999999999998</v>
      </c>
      <c r="K39" s="22"/>
      <c r="L39" s="22"/>
      <c r="M39" s="22"/>
      <c r="N39" s="22"/>
      <c r="O39" s="22"/>
      <c r="P39" s="22"/>
    </row>
    <row r="40" spans="1:16" ht="39" customHeight="1" x14ac:dyDescent="0.2">
      <c r="A40" s="22"/>
      <c r="B40" s="35"/>
      <c r="C40" s="1135" t="s">
        <v>546</v>
      </c>
      <c r="D40" s="1135"/>
      <c r="E40" s="1136"/>
      <c r="F40" s="36" t="s">
        <v>493</v>
      </c>
      <c r="G40" s="37" t="s">
        <v>493</v>
      </c>
      <c r="H40" s="37" t="s">
        <v>493</v>
      </c>
      <c r="I40" s="37">
        <v>0.26</v>
      </c>
      <c r="J40" s="38">
        <v>0.21</v>
      </c>
      <c r="K40" s="22"/>
      <c r="L40" s="22"/>
      <c r="M40" s="22"/>
      <c r="N40" s="22"/>
      <c r="O40" s="22"/>
      <c r="P40" s="22"/>
    </row>
    <row r="41" spans="1:16" ht="39" customHeight="1" x14ac:dyDescent="0.2">
      <c r="A41" s="22"/>
      <c r="B41" s="35"/>
      <c r="C41" s="1135" t="s">
        <v>547</v>
      </c>
      <c r="D41" s="1135"/>
      <c r="E41" s="1136"/>
      <c r="F41" s="36">
        <v>0.04</v>
      </c>
      <c r="G41" s="37">
        <v>0.05</v>
      </c>
      <c r="H41" s="37">
        <v>0.06</v>
      </c>
      <c r="I41" s="37">
        <v>0.05</v>
      </c>
      <c r="J41" s="38">
        <v>0.04</v>
      </c>
      <c r="K41" s="22"/>
      <c r="L41" s="22"/>
      <c r="M41" s="22"/>
      <c r="N41" s="22"/>
      <c r="O41" s="22"/>
      <c r="P41" s="22"/>
    </row>
    <row r="42" spans="1:16" ht="39" customHeight="1" x14ac:dyDescent="0.2">
      <c r="A42" s="22"/>
      <c r="B42" s="39"/>
      <c r="C42" s="1135" t="s">
        <v>548</v>
      </c>
      <c r="D42" s="1135"/>
      <c r="E42" s="1136"/>
      <c r="F42" s="36" t="s">
        <v>493</v>
      </c>
      <c r="G42" s="37" t="s">
        <v>493</v>
      </c>
      <c r="H42" s="37" t="s">
        <v>493</v>
      </c>
      <c r="I42" s="37" t="s">
        <v>493</v>
      </c>
      <c r="J42" s="38" t="s">
        <v>493</v>
      </c>
      <c r="K42" s="22"/>
      <c r="L42" s="22"/>
      <c r="M42" s="22"/>
      <c r="N42" s="22"/>
      <c r="O42" s="22"/>
      <c r="P42" s="22"/>
    </row>
    <row r="43" spans="1:16" ht="39" customHeight="1" thickBot="1" x14ac:dyDescent="0.25">
      <c r="A43" s="22"/>
      <c r="B43" s="40"/>
      <c r="C43" s="1137" t="s">
        <v>549</v>
      </c>
      <c r="D43" s="1137"/>
      <c r="E43" s="1138"/>
      <c r="F43" s="41">
        <v>1.59</v>
      </c>
      <c r="G43" s="42">
        <v>0.46</v>
      </c>
      <c r="H43" s="42">
        <v>0.06</v>
      </c>
      <c r="I43" s="42">
        <v>0.02</v>
      </c>
      <c r="J43" s="43">
        <v>0.04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6BcWvezPtP3MALMUb/aBRKdPQPDykh3xwqq5oadu1iWN6y8GG2/MRSBw2pcEVyx55pSYD4pevUWrD9yDb8y5bA==" saltValue="o4dW/sqIQcf0RwsuYJH0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15338</v>
      </c>
      <c r="L45" s="58">
        <v>15771</v>
      </c>
      <c r="M45" s="58">
        <v>15963</v>
      </c>
      <c r="N45" s="58">
        <v>15842</v>
      </c>
      <c r="O45" s="59">
        <v>15026</v>
      </c>
      <c r="P45" s="46"/>
      <c r="Q45" s="46"/>
      <c r="R45" s="46"/>
      <c r="S45" s="46"/>
      <c r="T45" s="46"/>
      <c r="U45" s="46"/>
    </row>
    <row r="46" spans="1:21" ht="30.75" customHeight="1" x14ac:dyDescent="0.2">
      <c r="A46" s="46"/>
      <c r="B46" s="1166"/>
      <c r="C46" s="1167"/>
      <c r="D46" s="60"/>
      <c r="E46" s="1143" t="s">
        <v>11</v>
      </c>
      <c r="F46" s="1143"/>
      <c r="G46" s="1143"/>
      <c r="H46" s="1143"/>
      <c r="I46" s="1143"/>
      <c r="J46" s="1144"/>
      <c r="K46" s="61" t="s">
        <v>493</v>
      </c>
      <c r="L46" s="62" t="s">
        <v>493</v>
      </c>
      <c r="M46" s="62" t="s">
        <v>493</v>
      </c>
      <c r="N46" s="62" t="s">
        <v>493</v>
      </c>
      <c r="O46" s="63" t="s">
        <v>493</v>
      </c>
      <c r="P46" s="46"/>
      <c r="Q46" s="46"/>
      <c r="R46" s="46"/>
      <c r="S46" s="46"/>
      <c r="T46" s="46"/>
      <c r="U46" s="46"/>
    </row>
    <row r="47" spans="1:21" ht="30.75" customHeight="1" x14ac:dyDescent="0.2">
      <c r="A47" s="46"/>
      <c r="B47" s="1166"/>
      <c r="C47" s="1167"/>
      <c r="D47" s="60"/>
      <c r="E47" s="1143" t="s">
        <v>12</v>
      </c>
      <c r="F47" s="1143"/>
      <c r="G47" s="1143"/>
      <c r="H47" s="1143"/>
      <c r="I47" s="1143"/>
      <c r="J47" s="1144"/>
      <c r="K47" s="61" t="s">
        <v>493</v>
      </c>
      <c r="L47" s="62" t="s">
        <v>493</v>
      </c>
      <c r="M47" s="62" t="s">
        <v>493</v>
      </c>
      <c r="N47" s="62" t="s">
        <v>493</v>
      </c>
      <c r="O47" s="63" t="s">
        <v>493</v>
      </c>
      <c r="P47" s="46"/>
      <c r="Q47" s="46"/>
      <c r="R47" s="46"/>
      <c r="S47" s="46"/>
      <c r="T47" s="46"/>
      <c r="U47" s="46"/>
    </row>
    <row r="48" spans="1:21" ht="30.75" customHeight="1" x14ac:dyDescent="0.2">
      <c r="A48" s="46"/>
      <c r="B48" s="1166"/>
      <c r="C48" s="1167"/>
      <c r="D48" s="60"/>
      <c r="E48" s="1143" t="s">
        <v>13</v>
      </c>
      <c r="F48" s="1143"/>
      <c r="G48" s="1143"/>
      <c r="H48" s="1143"/>
      <c r="I48" s="1143"/>
      <c r="J48" s="1144"/>
      <c r="K48" s="61">
        <v>1998</v>
      </c>
      <c r="L48" s="62">
        <v>1980</v>
      </c>
      <c r="M48" s="62">
        <v>1909</v>
      </c>
      <c r="N48" s="62">
        <v>1772</v>
      </c>
      <c r="O48" s="63">
        <v>1433</v>
      </c>
      <c r="P48" s="46"/>
      <c r="Q48" s="46"/>
      <c r="R48" s="46"/>
      <c r="S48" s="46"/>
      <c r="T48" s="46"/>
      <c r="U48" s="46"/>
    </row>
    <row r="49" spans="1:21" ht="30.75" customHeight="1" x14ac:dyDescent="0.2">
      <c r="A49" s="46"/>
      <c r="B49" s="1166"/>
      <c r="C49" s="1167"/>
      <c r="D49" s="60"/>
      <c r="E49" s="1143" t="s">
        <v>14</v>
      </c>
      <c r="F49" s="1143"/>
      <c r="G49" s="1143"/>
      <c r="H49" s="1143"/>
      <c r="I49" s="1143"/>
      <c r="J49" s="1144"/>
      <c r="K49" s="61" t="s">
        <v>493</v>
      </c>
      <c r="L49" s="62" t="s">
        <v>493</v>
      </c>
      <c r="M49" s="62" t="s">
        <v>493</v>
      </c>
      <c r="N49" s="62" t="s">
        <v>493</v>
      </c>
      <c r="O49" s="63" t="s">
        <v>493</v>
      </c>
      <c r="P49" s="46"/>
      <c r="Q49" s="46"/>
      <c r="R49" s="46"/>
      <c r="S49" s="46"/>
      <c r="T49" s="46"/>
      <c r="U49" s="46"/>
    </row>
    <row r="50" spans="1:21" ht="30.75" customHeight="1" x14ac:dyDescent="0.2">
      <c r="A50" s="46"/>
      <c r="B50" s="1166"/>
      <c r="C50" s="1167"/>
      <c r="D50" s="60"/>
      <c r="E50" s="1143" t="s">
        <v>15</v>
      </c>
      <c r="F50" s="1143"/>
      <c r="G50" s="1143"/>
      <c r="H50" s="1143"/>
      <c r="I50" s="1143"/>
      <c r="J50" s="1144"/>
      <c r="K50" s="61" t="s">
        <v>493</v>
      </c>
      <c r="L50" s="62" t="s">
        <v>493</v>
      </c>
      <c r="M50" s="62" t="s">
        <v>493</v>
      </c>
      <c r="N50" s="62" t="s">
        <v>493</v>
      </c>
      <c r="O50" s="63" t="s">
        <v>493</v>
      </c>
      <c r="P50" s="46"/>
      <c r="Q50" s="46"/>
      <c r="R50" s="46"/>
      <c r="S50" s="46"/>
      <c r="T50" s="46"/>
      <c r="U50" s="46"/>
    </row>
    <row r="51" spans="1:21" ht="30.75" customHeight="1" x14ac:dyDescent="0.2">
      <c r="A51" s="46"/>
      <c r="B51" s="1168"/>
      <c r="C51" s="1169"/>
      <c r="D51" s="64"/>
      <c r="E51" s="1143" t="s">
        <v>16</v>
      </c>
      <c r="F51" s="1143"/>
      <c r="G51" s="1143"/>
      <c r="H51" s="1143"/>
      <c r="I51" s="1143"/>
      <c r="J51" s="1144"/>
      <c r="K51" s="61">
        <v>0</v>
      </c>
      <c r="L51" s="62" t="s">
        <v>493</v>
      </c>
      <c r="M51" s="62">
        <v>1</v>
      </c>
      <c r="N51" s="62">
        <v>1</v>
      </c>
      <c r="O51" s="63" t="s">
        <v>493</v>
      </c>
      <c r="P51" s="46"/>
      <c r="Q51" s="46"/>
      <c r="R51" s="46"/>
      <c r="S51" s="46"/>
      <c r="T51" s="46"/>
      <c r="U51" s="46"/>
    </row>
    <row r="52" spans="1:21" ht="30.75" customHeight="1" x14ac:dyDescent="0.2">
      <c r="A52" s="46"/>
      <c r="B52" s="1141" t="s">
        <v>17</v>
      </c>
      <c r="C52" s="1142"/>
      <c r="D52" s="64"/>
      <c r="E52" s="1143" t="s">
        <v>18</v>
      </c>
      <c r="F52" s="1143"/>
      <c r="G52" s="1143"/>
      <c r="H52" s="1143"/>
      <c r="I52" s="1143"/>
      <c r="J52" s="1144"/>
      <c r="K52" s="61">
        <v>11746</v>
      </c>
      <c r="L52" s="62">
        <v>12136</v>
      </c>
      <c r="M52" s="62">
        <v>12111</v>
      </c>
      <c r="N52" s="62">
        <v>11826</v>
      </c>
      <c r="O52" s="63">
        <v>11354</v>
      </c>
      <c r="P52" s="46"/>
      <c r="Q52" s="46"/>
      <c r="R52" s="46"/>
      <c r="S52" s="46"/>
      <c r="T52" s="46"/>
      <c r="U52" s="46"/>
    </row>
    <row r="53" spans="1:21" ht="30.75" customHeight="1" thickBot="1" x14ac:dyDescent="0.25">
      <c r="A53" s="46"/>
      <c r="B53" s="1145" t="s">
        <v>19</v>
      </c>
      <c r="C53" s="1146"/>
      <c r="D53" s="65"/>
      <c r="E53" s="1147" t="s">
        <v>20</v>
      </c>
      <c r="F53" s="1147"/>
      <c r="G53" s="1147"/>
      <c r="H53" s="1147"/>
      <c r="I53" s="1147"/>
      <c r="J53" s="1148"/>
      <c r="K53" s="66">
        <v>5590</v>
      </c>
      <c r="L53" s="67">
        <v>5615</v>
      </c>
      <c r="M53" s="67">
        <v>5762</v>
      </c>
      <c r="N53" s="67">
        <v>5789</v>
      </c>
      <c r="O53" s="68">
        <v>5105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2">
      <c r="B58" s="1149" t="s">
        <v>24</v>
      </c>
      <c r="C58" s="1150"/>
      <c r="D58" s="1155" t="s">
        <v>25</v>
      </c>
      <c r="E58" s="1156"/>
      <c r="F58" s="1156"/>
      <c r="G58" s="1156"/>
      <c r="H58" s="1156"/>
      <c r="I58" s="1156"/>
      <c r="J58" s="1157"/>
      <c r="K58" s="81"/>
      <c r="L58" s="82"/>
      <c r="M58" s="82"/>
      <c r="N58" s="82"/>
      <c r="O58" s="83"/>
    </row>
    <row r="59" spans="1:21" ht="31.5" customHeight="1" x14ac:dyDescent="0.2">
      <c r="B59" s="1151"/>
      <c r="C59" s="1152"/>
      <c r="D59" s="1158" t="s">
        <v>26</v>
      </c>
      <c r="E59" s="1159"/>
      <c r="F59" s="1159"/>
      <c r="G59" s="1159"/>
      <c r="H59" s="1159"/>
      <c r="I59" s="1159"/>
      <c r="J59" s="1160"/>
      <c r="K59" s="84"/>
      <c r="L59" s="85"/>
      <c r="M59" s="85"/>
      <c r="N59" s="85"/>
      <c r="O59" s="86"/>
    </row>
    <row r="60" spans="1:21" ht="31.5" customHeight="1" thickBot="1" x14ac:dyDescent="0.25">
      <c r="B60" s="1153"/>
      <c r="C60" s="1154"/>
      <c r="D60" s="1161" t="s">
        <v>27</v>
      </c>
      <c r="E60" s="1162"/>
      <c r="F60" s="1162"/>
      <c r="G60" s="1162"/>
      <c r="H60" s="1162"/>
      <c r="I60" s="1162"/>
      <c r="J60" s="1163"/>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bLVKTopaaNQNdjI1wy6wLtI1qSxaNXGlRQ4qVABQlqB5ZymOp1Bz00ChUvBqJLmemC9gIEEDEhOFLaklhK9Ig==" saltValue="tFQCrmJUgs65RGJskK5Mi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531</v>
      </c>
      <c r="J40" s="101" t="s">
        <v>532</v>
      </c>
      <c r="K40" s="101" t="s">
        <v>533</v>
      </c>
      <c r="L40" s="101" t="s">
        <v>534</v>
      </c>
      <c r="M40" s="102" t="s">
        <v>535</v>
      </c>
    </row>
    <row r="41" spans="2:13" ht="27.75" customHeight="1" x14ac:dyDescent="0.2">
      <c r="B41" s="1184" t="s">
        <v>30</v>
      </c>
      <c r="C41" s="1185"/>
      <c r="D41" s="103"/>
      <c r="E41" s="1186" t="s">
        <v>31</v>
      </c>
      <c r="F41" s="1186"/>
      <c r="G41" s="1186"/>
      <c r="H41" s="1187"/>
      <c r="I41" s="330">
        <v>153834</v>
      </c>
      <c r="J41" s="331">
        <v>155768</v>
      </c>
      <c r="K41" s="331">
        <v>152718</v>
      </c>
      <c r="L41" s="331">
        <v>146101</v>
      </c>
      <c r="M41" s="332">
        <v>141118</v>
      </c>
    </row>
    <row r="42" spans="2:13" ht="27.75" customHeight="1" x14ac:dyDescent="0.2">
      <c r="B42" s="1174"/>
      <c r="C42" s="1175"/>
      <c r="D42" s="104"/>
      <c r="E42" s="1178" t="s">
        <v>32</v>
      </c>
      <c r="F42" s="1178"/>
      <c r="G42" s="1178"/>
      <c r="H42" s="1179"/>
      <c r="I42" s="333" t="s">
        <v>493</v>
      </c>
      <c r="J42" s="334" t="s">
        <v>493</v>
      </c>
      <c r="K42" s="334" t="s">
        <v>493</v>
      </c>
      <c r="L42" s="334" t="s">
        <v>493</v>
      </c>
      <c r="M42" s="335" t="s">
        <v>493</v>
      </c>
    </row>
    <row r="43" spans="2:13" ht="27.75" customHeight="1" x14ac:dyDescent="0.2">
      <c r="B43" s="1174"/>
      <c r="C43" s="1175"/>
      <c r="D43" s="104"/>
      <c r="E43" s="1178" t="s">
        <v>33</v>
      </c>
      <c r="F43" s="1178"/>
      <c r="G43" s="1178"/>
      <c r="H43" s="1179"/>
      <c r="I43" s="333">
        <v>22004</v>
      </c>
      <c r="J43" s="334">
        <v>20940</v>
      </c>
      <c r="K43" s="334">
        <v>19637</v>
      </c>
      <c r="L43" s="334">
        <v>18589</v>
      </c>
      <c r="M43" s="335">
        <v>18794</v>
      </c>
    </row>
    <row r="44" spans="2:13" ht="27.75" customHeight="1" x14ac:dyDescent="0.2">
      <c r="B44" s="1174"/>
      <c r="C44" s="1175"/>
      <c r="D44" s="104"/>
      <c r="E44" s="1178" t="s">
        <v>34</v>
      </c>
      <c r="F44" s="1178"/>
      <c r="G44" s="1178"/>
      <c r="H44" s="1179"/>
      <c r="I44" s="333" t="s">
        <v>493</v>
      </c>
      <c r="J44" s="334" t="s">
        <v>493</v>
      </c>
      <c r="K44" s="334" t="s">
        <v>493</v>
      </c>
      <c r="L44" s="334" t="s">
        <v>493</v>
      </c>
      <c r="M44" s="335" t="s">
        <v>493</v>
      </c>
    </row>
    <row r="45" spans="2:13" ht="27.75" customHeight="1" x14ac:dyDescent="0.2">
      <c r="B45" s="1174"/>
      <c r="C45" s="1175"/>
      <c r="D45" s="104"/>
      <c r="E45" s="1178" t="s">
        <v>35</v>
      </c>
      <c r="F45" s="1178"/>
      <c r="G45" s="1178"/>
      <c r="H45" s="1179"/>
      <c r="I45" s="333">
        <v>17858</v>
      </c>
      <c r="J45" s="334">
        <v>17671</v>
      </c>
      <c r="K45" s="334">
        <v>17688</v>
      </c>
      <c r="L45" s="334">
        <v>18798</v>
      </c>
      <c r="M45" s="335">
        <v>19159</v>
      </c>
    </row>
    <row r="46" spans="2:13" ht="27.75" customHeight="1" x14ac:dyDescent="0.2">
      <c r="B46" s="1174"/>
      <c r="C46" s="1175"/>
      <c r="D46" s="105"/>
      <c r="E46" s="1178" t="s">
        <v>36</v>
      </c>
      <c r="F46" s="1178"/>
      <c r="G46" s="1178"/>
      <c r="H46" s="1179"/>
      <c r="I46" s="333">
        <v>112</v>
      </c>
      <c r="J46" s="334" t="s">
        <v>493</v>
      </c>
      <c r="K46" s="334">
        <v>52</v>
      </c>
      <c r="L46" s="334">
        <v>91</v>
      </c>
      <c r="M46" s="335">
        <v>116</v>
      </c>
    </row>
    <row r="47" spans="2:13" ht="27.75" customHeight="1" x14ac:dyDescent="0.2">
      <c r="B47" s="1174"/>
      <c r="C47" s="1175"/>
      <c r="D47" s="106"/>
      <c r="E47" s="1188" t="s">
        <v>37</v>
      </c>
      <c r="F47" s="1189"/>
      <c r="G47" s="1189"/>
      <c r="H47" s="1190"/>
      <c r="I47" s="333" t="s">
        <v>493</v>
      </c>
      <c r="J47" s="334" t="s">
        <v>493</v>
      </c>
      <c r="K47" s="334" t="s">
        <v>493</v>
      </c>
      <c r="L47" s="334" t="s">
        <v>493</v>
      </c>
      <c r="M47" s="335" t="s">
        <v>493</v>
      </c>
    </row>
    <row r="48" spans="2:13" ht="27.75" customHeight="1" x14ac:dyDescent="0.2">
      <c r="B48" s="1174"/>
      <c r="C48" s="1175"/>
      <c r="D48" s="104"/>
      <c r="E48" s="1178" t="s">
        <v>38</v>
      </c>
      <c r="F48" s="1178"/>
      <c r="G48" s="1178"/>
      <c r="H48" s="1179"/>
      <c r="I48" s="333" t="s">
        <v>493</v>
      </c>
      <c r="J48" s="334" t="s">
        <v>493</v>
      </c>
      <c r="K48" s="334" t="s">
        <v>493</v>
      </c>
      <c r="L48" s="334" t="s">
        <v>493</v>
      </c>
      <c r="M48" s="335" t="s">
        <v>493</v>
      </c>
    </row>
    <row r="49" spans="2:13" ht="27.75" customHeight="1" x14ac:dyDescent="0.2">
      <c r="B49" s="1176"/>
      <c r="C49" s="1177"/>
      <c r="D49" s="104"/>
      <c r="E49" s="1178" t="s">
        <v>39</v>
      </c>
      <c r="F49" s="1178"/>
      <c r="G49" s="1178"/>
      <c r="H49" s="1179"/>
      <c r="I49" s="333" t="s">
        <v>493</v>
      </c>
      <c r="J49" s="334" t="s">
        <v>493</v>
      </c>
      <c r="K49" s="334" t="s">
        <v>493</v>
      </c>
      <c r="L49" s="334" t="s">
        <v>493</v>
      </c>
      <c r="M49" s="335" t="s">
        <v>493</v>
      </c>
    </row>
    <row r="50" spans="2:13" ht="27.75" customHeight="1" x14ac:dyDescent="0.2">
      <c r="B50" s="1172" t="s">
        <v>40</v>
      </c>
      <c r="C50" s="1173"/>
      <c r="D50" s="107"/>
      <c r="E50" s="1178" t="s">
        <v>41</v>
      </c>
      <c r="F50" s="1178"/>
      <c r="G50" s="1178"/>
      <c r="H50" s="1179"/>
      <c r="I50" s="333">
        <v>13350</v>
      </c>
      <c r="J50" s="334">
        <v>20621</v>
      </c>
      <c r="K50" s="334">
        <v>20251</v>
      </c>
      <c r="L50" s="334">
        <v>20655</v>
      </c>
      <c r="M50" s="335">
        <v>21032</v>
      </c>
    </row>
    <row r="51" spans="2:13" ht="27.75" customHeight="1" x14ac:dyDescent="0.2">
      <c r="B51" s="1174"/>
      <c r="C51" s="1175"/>
      <c r="D51" s="104"/>
      <c r="E51" s="1178" t="s">
        <v>42</v>
      </c>
      <c r="F51" s="1178"/>
      <c r="G51" s="1178"/>
      <c r="H51" s="1179"/>
      <c r="I51" s="333">
        <v>15731</v>
      </c>
      <c r="J51" s="334">
        <v>15622</v>
      </c>
      <c r="K51" s="334">
        <v>15038</v>
      </c>
      <c r="L51" s="334">
        <v>14286</v>
      </c>
      <c r="M51" s="335">
        <v>15372</v>
      </c>
    </row>
    <row r="52" spans="2:13" ht="27.75" customHeight="1" x14ac:dyDescent="0.2">
      <c r="B52" s="1176"/>
      <c r="C52" s="1177"/>
      <c r="D52" s="104"/>
      <c r="E52" s="1178" t="s">
        <v>43</v>
      </c>
      <c r="F52" s="1178"/>
      <c r="G52" s="1178"/>
      <c r="H52" s="1179"/>
      <c r="I52" s="333">
        <v>120315</v>
      </c>
      <c r="J52" s="334">
        <v>119076</v>
      </c>
      <c r="K52" s="334">
        <v>114330</v>
      </c>
      <c r="L52" s="334">
        <v>108700</v>
      </c>
      <c r="M52" s="335">
        <v>103211</v>
      </c>
    </row>
    <row r="53" spans="2:13" ht="27.75" customHeight="1" thickBot="1" x14ac:dyDescent="0.25">
      <c r="B53" s="1180" t="s">
        <v>19</v>
      </c>
      <c r="C53" s="1181"/>
      <c r="D53" s="108"/>
      <c r="E53" s="1182" t="s">
        <v>44</v>
      </c>
      <c r="F53" s="1182"/>
      <c r="G53" s="1182"/>
      <c r="H53" s="1183"/>
      <c r="I53" s="336">
        <v>44413</v>
      </c>
      <c r="J53" s="337">
        <v>39059</v>
      </c>
      <c r="K53" s="337">
        <v>40475</v>
      </c>
      <c r="L53" s="337">
        <v>39939</v>
      </c>
      <c r="M53" s="338">
        <v>39571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7wrvO+4pLElR/OE47PguO4cLs80hk/wG+8oPawOnoTN53HaqlsGocZy3m5k4R6JE679evO0IYtAe0YXFFRcH6A==" saltValue="SLt137nwTMho6Jl1avZmG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533</v>
      </c>
      <c r="G54" s="117" t="s">
        <v>534</v>
      </c>
      <c r="H54" s="118" t="s">
        <v>535</v>
      </c>
    </row>
    <row r="55" spans="2:8" ht="52.5" customHeight="1" x14ac:dyDescent="0.2">
      <c r="B55" s="119"/>
      <c r="C55" s="1199" t="s">
        <v>46</v>
      </c>
      <c r="D55" s="1199"/>
      <c r="E55" s="1200"/>
      <c r="F55" s="339">
        <v>7852</v>
      </c>
      <c r="G55" s="339">
        <v>8608</v>
      </c>
      <c r="H55" s="340">
        <v>8668</v>
      </c>
    </row>
    <row r="56" spans="2:8" ht="52.5" customHeight="1" x14ac:dyDescent="0.2">
      <c r="B56" s="120"/>
      <c r="C56" s="1201" t="s">
        <v>47</v>
      </c>
      <c r="D56" s="1201"/>
      <c r="E56" s="1202"/>
      <c r="F56" s="341">
        <v>2089</v>
      </c>
      <c r="G56" s="341">
        <v>2497</v>
      </c>
      <c r="H56" s="342">
        <v>2695</v>
      </c>
    </row>
    <row r="57" spans="2:8" ht="53.25" customHeight="1" x14ac:dyDescent="0.2">
      <c r="B57" s="120"/>
      <c r="C57" s="1203" t="s">
        <v>48</v>
      </c>
      <c r="D57" s="1203"/>
      <c r="E57" s="1204"/>
      <c r="F57" s="343">
        <v>4065</v>
      </c>
      <c r="G57" s="343">
        <v>3603</v>
      </c>
      <c r="H57" s="344">
        <v>3237</v>
      </c>
    </row>
    <row r="58" spans="2:8" ht="45.75" customHeight="1" x14ac:dyDescent="0.2">
      <c r="B58" s="121"/>
      <c r="C58" s="1191" t="s">
        <v>578</v>
      </c>
      <c r="D58" s="1192"/>
      <c r="E58" s="1193"/>
      <c r="F58" s="345">
        <v>1165</v>
      </c>
      <c r="G58" s="345">
        <v>1227</v>
      </c>
      <c r="H58" s="346">
        <v>1733</v>
      </c>
    </row>
    <row r="59" spans="2:8" ht="45.75" customHeight="1" x14ac:dyDescent="0.2">
      <c r="B59" s="121"/>
      <c r="C59" s="1191" t="s">
        <v>579</v>
      </c>
      <c r="D59" s="1192"/>
      <c r="E59" s="1193"/>
      <c r="F59" s="345">
        <v>403</v>
      </c>
      <c r="G59" s="345">
        <v>685</v>
      </c>
      <c r="H59" s="346">
        <v>293</v>
      </c>
    </row>
    <row r="60" spans="2:8" ht="45.75" customHeight="1" x14ac:dyDescent="0.2">
      <c r="B60" s="121"/>
      <c r="C60" s="1191" t="s">
        <v>580</v>
      </c>
      <c r="D60" s="1192"/>
      <c r="E60" s="1193"/>
      <c r="F60" s="345">
        <v>491</v>
      </c>
      <c r="G60" s="345">
        <v>356</v>
      </c>
      <c r="H60" s="346">
        <v>283</v>
      </c>
    </row>
    <row r="61" spans="2:8" ht="45.75" customHeight="1" x14ac:dyDescent="0.2">
      <c r="B61" s="121"/>
      <c r="C61" s="1191" t="s">
        <v>581</v>
      </c>
      <c r="D61" s="1192"/>
      <c r="E61" s="1193"/>
      <c r="F61" s="345">
        <v>514</v>
      </c>
      <c r="G61" s="345">
        <v>312</v>
      </c>
      <c r="H61" s="346">
        <v>254</v>
      </c>
    </row>
    <row r="62" spans="2:8" ht="45.75" customHeight="1" thickBot="1" x14ac:dyDescent="0.25">
      <c r="B62" s="122"/>
      <c r="C62" s="1194" t="s">
        <v>582</v>
      </c>
      <c r="D62" s="1195"/>
      <c r="E62" s="1196"/>
      <c r="F62" s="347">
        <v>11</v>
      </c>
      <c r="G62" s="347">
        <v>16</v>
      </c>
      <c r="H62" s="348">
        <v>206</v>
      </c>
    </row>
    <row r="63" spans="2:8" ht="52.5" customHeight="1" thickBot="1" x14ac:dyDescent="0.25">
      <c r="B63" s="123"/>
      <c r="C63" s="1197" t="s">
        <v>49</v>
      </c>
      <c r="D63" s="1197"/>
      <c r="E63" s="1198"/>
      <c r="F63" s="349">
        <v>14006</v>
      </c>
      <c r="G63" s="349">
        <v>14709</v>
      </c>
      <c r="H63" s="350">
        <v>14600</v>
      </c>
    </row>
    <row r="64" spans="2:8" ht="13" x14ac:dyDescent="0.2"/>
  </sheetData>
  <sheetProtection algorithmName="SHA-512" hashValue="c0AxjXxOq1akYZpRP5AXacY8y2tZp1RWYJ+SRfDq4S3E8KbNVjroQaJbxPd/sWrMb6PbqcOIfybHjP3w8wzOYQ==" saltValue="/CkE7cbX4VP3ZtMyjeBlF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66AB3-DE18-4ED6-B2F3-9B1E6B4BB50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453125" style="243" customWidth="1"/>
    <col min="2" max="107" width="2.453125" style="243" customWidth="1"/>
    <col min="108" max="108" width="6.1796875" style="249" customWidth="1"/>
    <col min="109" max="109" width="5.81640625" style="247" customWidth="1"/>
    <col min="110" max="16384" width="8.54296875" style="243" hidden="1"/>
  </cols>
  <sheetData>
    <row r="1" spans="1:109" ht="42.75" customHeight="1" x14ac:dyDescent="0.2">
      <c r="A1" s="1205"/>
      <c r="B1" s="1206"/>
      <c r="DD1" s="243"/>
      <c r="DE1" s="243"/>
    </row>
    <row r="2" spans="1:109" ht="25.5" customHeight="1" x14ac:dyDescent="0.2">
      <c r="A2" s="1207"/>
      <c r="C2" s="1207"/>
      <c r="O2" s="1207"/>
      <c r="P2" s="1207"/>
      <c r="Q2" s="1207"/>
      <c r="R2" s="1207"/>
      <c r="S2" s="1207"/>
      <c r="T2" s="1207"/>
      <c r="U2" s="1207"/>
      <c r="V2" s="1207"/>
      <c r="W2" s="1207"/>
      <c r="X2" s="1207"/>
      <c r="Y2" s="1207"/>
      <c r="Z2" s="1207"/>
      <c r="AA2" s="1207"/>
      <c r="AB2" s="1207"/>
      <c r="AC2" s="1207"/>
      <c r="AD2" s="1207"/>
      <c r="AE2" s="1207"/>
      <c r="AF2" s="1207"/>
      <c r="AG2" s="1207"/>
      <c r="AH2" s="1207"/>
      <c r="AI2" s="1207"/>
      <c r="AU2" s="1207"/>
      <c r="BG2" s="1207"/>
      <c r="BS2" s="1207"/>
      <c r="CE2" s="1207"/>
      <c r="CQ2" s="1207"/>
      <c r="DD2" s="243"/>
      <c r="DE2" s="243"/>
    </row>
    <row r="3" spans="1:109" ht="25.5" customHeight="1" x14ac:dyDescent="0.2">
      <c r="A3" s="1207"/>
      <c r="C3" s="1207"/>
      <c r="O3" s="1207"/>
      <c r="P3" s="1207"/>
      <c r="Q3" s="1207"/>
      <c r="R3" s="1207"/>
      <c r="S3" s="1207"/>
      <c r="T3" s="1207"/>
      <c r="U3" s="1207"/>
      <c r="V3" s="1207"/>
      <c r="W3" s="1207"/>
      <c r="X3" s="1207"/>
      <c r="Y3" s="1207"/>
      <c r="Z3" s="1207"/>
      <c r="AA3" s="1207"/>
      <c r="AB3" s="1207"/>
      <c r="AC3" s="1207"/>
      <c r="AD3" s="1207"/>
      <c r="AE3" s="1207"/>
      <c r="AF3" s="1207"/>
      <c r="AG3" s="1207"/>
      <c r="AH3" s="1207"/>
      <c r="AI3" s="1207"/>
      <c r="AU3" s="1207"/>
      <c r="BG3" s="1207"/>
      <c r="BS3" s="1207"/>
      <c r="CE3" s="1207"/>
      <c r="CQ3" s="1207"/>
      <c r="DD3" s="243"/>
      <c r="DE3" s="243"/>
    </row>
    <row r="4" spans="1:109" s="241" customFormat="1" ht="13" x14ac:dyDescent="0.2">
      <c r="A4" s="1207"/>
      <c r="B4" s="1207"/>
      <c r="C4" s="1207"/>
      <c r="D4" s="1207"/>
      <c r="E4" s="1207"/>
      <c r="F4" s="1207"/>
      <c r="G4" s="1207"/>
      <c r="H4" s="1207"/>
      <c r="I4" s="1207"/>
      <c r="J4" s="1207"/>
      <c r="K4" s="1207"/>
      <c r="L4" s="1207"/>
      <c r="M4" s="1207"/>
      <c r="N4" s="1207"/>
      <c r="O4" s="1207"/>
      <c r="P4" s="1207"/>
      <c r="Q4" s="1207"/>
      <c r="R4" s="1207"/>
      <c r="S4" s="1207"/>
      <c r="T4" s="1207"/>
      <c r="U4" s="1207"/>
      <c r="V4" s="1207"/>
      <c r="W4" s="1207"/>
      <c r="X4" s="1207"/>
      <c r="Y4" s="1207"/>
      <c r="Z4" s="1207"/>
      <c r="AA4" s="1207"/>
      <c r="AB4" s="1207"/>
      <c r="AC4" s="1207"/>
      <c r="AD4" s="1207"/>
      <c r="AE4" s="1207"/>
      <c r="AF4" s="1207"/>
      <c r="AG4" s="1207"/>
      <c r="AH4" s="1207"/>
      <c r="AI4" s="1207"/>
      <c r="AJ4" s="1207"/>
      <c r="AK4" s="1207"/>
      <c r="AL4" s="1207"/>
      <c r="AM4" s="1207"/>
      <c r="AN4" s="1207"/>
      <c r="AO4" s="1207"/>
      <c r="AP4" s="1207"/>
      <c r="AQ4" s="1207"/>
      <c r="AR4" s="1207"/>
      <c r="AS4" s="1207"/>
      <c r="AT4" s="1207"/>
      <c r="AU4" s="1207"/>
      <c r="AV4" s="1207"/>
      <c r="AW4" s="1207"/>
      <c r="AX4" s="1207"/>
      <c r="AY4" s="1207"/>
      <c r="AZ4" s="1207"/>
      <c r="BA4" s="1207"/>
      <c r="BB4" s="1207"/>
      <c r="BC4" s="1207"/>
      <c r="BD4" s="1207"/>
      <c r="BE4" s="1207"/>
      <c r="BF4" s="1207"/>
      <c r="BG4" s="1207"/>
      <c r="BH4" s="1207"/>
      <c r="BI4" s="1207"/>
      <c r="BJ4" s="1207"/>
      <c r="BK4" s="1207"/>
      <c r="BL4" s="1207"/>
      <c r="BM4" s="1207"/>
      <c r="BN4" s="1207"/>
      <c r="BO4" s="1207"/>
      <c r="BP4" s="1207"/>
      <c r="BQ4" s="1207"/>
      <c r="BR4" s="1207"/>
      <c r="BS4" s="1207"/>
      <c r="BT4" s="1207"/>
      <c r="BU4" s="1207"/>
      <c r="BV4" s="1207"/>
      <c r="BW4" s="1207"/>
      <c r="BX4" s="1207"/>
      <c r="BY4" s="1207"/>
      <c r="BZ4" s="1207"/>
      <c r="CA4" s="1207"/>
      <c r="CB4" s="1207"/>
      <c r="CC4" s="1207"/>
      <c r="CD4" s="1207"/>
      <c r="CE4" s="1207"/>
      <c r="CF4" s="1207"/>
      <c r="CG4" s="1207"/>
      <c r="CH4" s="1207"/>
      <c r="CI4" s="1207"/>
      <c r="CJ4" s="1207"/>
      <c r="CK4" s="1207"/>
      <c r="CL4" s="1207"/>
      <c r="CM4" s="1207"/>
      <c r="CN4" s="1207"/>
      <c r="CO4" s="1207"/>
      <c r="CP4" s="1207"/>
      <c r="CQ4" s="1207"/>
      <c r="CR4" s="1207"/>
      <c r="CS4" s="1207"/>
      <c r="CT4" s="1207"/>
      <c r="CU4" s="1207"/>
      <c r="CV4" s="1207"/>
      <c r="CW4" s="1207"/>
      <c r="CX4" s="1207"/>
      <c r="CY4" s="1207"/>
      <c r="CZ4" s="1207"/>
      <c r="DA4" s="1207"/>
      <c r="DB4" s="1207"/>
      <c r="DC4" s="1207"/>
      <c r="DD4" s="1207"/>
      <c r="DE4" s="1207"/>
    </row>
    <row r="5" spans="1:109" s="241" customFormat="1" ht="13" x14ac:dyDescent="0.2">
      <c r="A5" s="1207"/>
      <c r="B5" s="1207"/>
      <c r="C5" s="1207"/>
      <c r="D5" s="1207"/>
      <c r="E5" s="1207"/>
      <c r="F5" s="1207"/>
      <c r="G5" s="1207"/>
      <c r="H5" s="1207"/>
      <c r="I5" s="1207"/>
      <c r="J5" s="1207"/>
      <c r="K5" s="1207"/>
      <c r="L5" s="1207"/>
      <c r="M5" s="1207"/>
      <c r="N5" s="1207"/>
      <c r="O5" s="1207"/>
      <c r="P5" s="1207"/>
      <c r="Q5" s="1207"/>
      <c r="R5" s="1207"/>
      <c r="S5" s="1207"/>
      <c r="T5" s="1207"/>
      <c r="U5" s="1207"/>
      <c r="V5" s="1207"/>
      <c r="W5" s="1207"/>
      <c r="X5" s="1207"/>
      <c r="Y5" s="1207"/>
      <c r="Z5" s="1207"/>
      <c r="AA5" s="1207"/>
      <c r="AB5" s="1207"/>
      <c r="AC5" s="1207"/>
      <c r="AD5" s="1207"/>
      <c r="AE5" s="1207"/>
      <c r="AF5" s="1207"/>
      <c r="AG5" s="1207"/>
      <c r="AH5" s="1207"/>
      <c r="AI5" s="1207"/>
      <c r="AJ5" s="1207"/>
      <c r="AK5" s="1207"/>
      <c r="AL5" s="1207"/>
      <c r="AM5" s="1207"/>
      <c r="AN5" s="1207"/>
      <c r="AO5" s="1207"/>
      <c r="AP5" s="1207"/>
      <c r="AQ5" s="1207"/>
      <c r="AR5" s="1207"/>
      <c r="AS5" s="1207"/>
      <c r="AT5" s="1207"/>
      <c r="AU5" s="1207"/>
      <c r="AV5" s="1207"/>
      <c r="AW5" s="1207"/>
      <c r="AX5" s="1207"/>
      <c r="AY5" s="1207"/>
      <c r="AZ5" s="1207"/>
      <c r="BA5" s="1207"/>
      <c r="BB5" s="1207"/>
      <c r="BC5" s="1207"/>
      <c r="BD5" s="1207"/>
      <c r="BE5" s="1207"/>
      <c r="BF5" s="1207"/>
      <c r="BG5" s="1207"/>
      <c r="BH5" s="1207"/>
      <c r="BI5" s="1207"/>
      <c r="BJ5" s="1207"/>
      <c r="BK5" s="1207"/>
      <c r="BL5" s="1207"/>
      <c r="BM5" s="1207"/>
      <c r="BN5" s="1207"/>
      <c r="BO5" s="1207"/>
      <c r="BP5" s="1207"/>
      <c r="BQ5" s="1207"/>
      <c r="BR5" s="1207"/>
      <c r="BS5" s="1207"/>
      <c r="BT5" s="1207"/>
      <c r="BU5" s="1207"/>
      <c r="BV5" s="1207"/>
      <c r="BW5" s="1207"/>
      <c r="BX5" s="1207"/>
      <c r="BY5" s="1207"/>
      <c r="BZ5" s="1207"/>
      <c r="CA5" s="1207"/>
      <c r="CB5" s="1207"/>
      <c r="CC5" s="1207"/>
      <c r="CD5" s="1207"/>
      <c r="CE5" s="1207"/>
      <c r="CF5" s="1207"/>
      <c r="CG5" s="1207"/>
      <c r="CH5" s="1207"/>
      <c r="CI5" s="1207"/>
      <c r="CJ5" s="1207"/>
      <c r="CK5" s="1207"/>
      <c r="CL5" s="1207"/>
      <c r="CM5" s="1207"/>
      <c r="CN5" s="1207"/>
      <c r="CO5" s="1207"/>
      <c r="CP5" s="1207"/>
      <c r="CQ5" s="1207"/>
      <c r="CR5" s="1207"/>
      <c r="CS5" s="1207"/>
      <c r="CT5" s="1207"/>
      <c r="CU5" s="1207"/>
      <c r="CV5" s="1207"/>
      <c r="CW5" s="1207"/>
      <c r="CX5" s="1207"/>
      <c r="CY5" s="1207"/>
      <c r="CZ5" s="1207"/>
      <c r="DA5" s="1207"/>
      <c r="DB5" s="1207"/>
      <c r="DC5" s="1207"/>
      <c r="DD5" s="1207"/>
      <c r="DE5" s="1207"/>
    </row>
    <row r="6" spans="1:109" s="241" customFormat="1" ht="13" x14ac:dyDescent="0.2">
      <c r="A6" s="1207"/>
      <c r="B6" s="1207"/>
      <c r="C6" s="1207"/>
      <c r="D6" s="1207"/>
      <c r="E6" s="1207"/>
      <c r="F6" s="1207"/>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c r="AJ6" s="1207"/>
      <c r="AK6" s="1207"/>
      <c r="AL6" s="1207"/>
      <c r="AM6" s="1207"/>
      <c r="AN6" s="1207"/>
      <c r="AO6" s="1207"/>
      <c r="AP6" s="1207"/>
      <c r="AQ6" s="1207"/>
      <c r="AR6" s="1207"/>
      <c r="AS6" s="1207"/>
      <c r="AT6" s="1207"/>
      <c r="AU6" s="1207"/>
      <c r="AV6" s="1207"/>
      <c r="AW6" s="1207"/>
      <c r="AX6" s="1207"/>
      <c r="AY6" s="1207"/>
      <c r="AZ6" s="1207"/>
      <c r="BA6" s="1207"/>
      <c r="BB6" s="1207"/>
      <c r="BC6" s="1207"/>
      <c r="BD6" s="1207"/>
      <c r="BE6" s="1207"/>
      <c r="BF6" s="1207"/>
      <c r="BG6" s="1207"/>
      <c r="BH6" s="1207"/>
      <c r="BI6" s="1207"/>
      <c r="BJ6" s="1207"/>
      <c r="BK6" s="1207"/>
      <c r="BL6" s="1207"/>
      <c r="BM6" s="1207"/>
      <c r="BN6" s="1207"/>
      <c r="BO6" s="1207"/>
      <c r="BP6" s="1207"/>
      <c r="BQ6" s="1207"/>
      <c r="BR6" s="1207"/>
      <c r="BS6" s="1207"/>
      <c r="BT6" s="1207"/>
      <c r="BU6" s="1207"/>
      <c r="BV6" s="1207"/>
      <c r="BW6" s="1207"/>
      <c r="BX6" s="1207"/>
      <c r="BY6" s="1207"/>
      <c r="BZ6" s="1207"/>
      <c r="CA6" s="1207"/>
      <c r="CB6" s="1207"/>
      <c r="CC6" s="1207"/>
      <c r="CD6" s="1207"/>
      <c r="CE6" s="1207"/>
      <c r="CF6" s="1207"/>
      <c r="CG6" s="1207"/>
      <c r="CH6" s="1207"/>
      <c r="CI6" s="1207"/>
      <c r="CJ6" s="1207"/>
      <c r="CK6" s="1207"/>
      <c r="CL6" s="1207"/>
      <c r="CM6" s="1207"/>
      <c r="CN6" s="1207"/>
      <c r="CO6" s="1207"/>
      <c r="CP6" s="1207"/>
      <c r="CQ6" s="1207"/>
      <c r="CR6" s="1207"/>
      <c r="CS6" s="1207"/>
      <c r="CT6" s="1207"/>
      <c r="CU6" s="1207"/>
      <c r="CV6" s="1207"/>
      <c r="CW6" s="1207"/>
      <c r="CX6" s="1207"/>
      <c r="CY6" s="1207"/>
      <c r="CZ6" s="1207"/>
      <c r="DA6" s="1207"/>
      <c r="DB6" s="1207"/>
      <c r="DC6" s="1207"/>
      <c r="DD6" s="1207"/>
      <c r="DE6" s="1207"/>
    </row>
    <row r="7" spans="1:109" s="241" customFormat="1" ht="13" x14ac:dyDescent="0.2">
      <c r="A7" s="1207"/>
      <c r="B7" s="1207"/>
      <c r="C7" s="1207"/>
      <c r="D7" s="1207"/>
      <c r="E7" s="1207"/>
      <c r="F7" s="1207"/>
      <c r="G7" s="1207"/>
      <c r="H7" s="1207"/>
      <c r="I7" s="1207"/>
      <c r="J7" s="1207"/>
      <c r="K7" s="1207"/>
      <c r="L7" s="1207"/>
      <c r="M7" s="1207"/>
      <c r="N7" s="1207"/>
      <c r="O7" s="1207"/>
      <c r="P7" s="1207"/>
      <c r="Q7" s="1207"/>
      <c r="R7" s="1207"/>
      <c r="S7" s="1207"/>
      <c r="T7" s="1207"/>
      <c r="U7" s="1207"/>
      <c r="V7" s="1207"/>
      <c r="W7" s="1207"/>
      <c r="X7" s="1207"/>
      <c r="Y7" s="1207"/>
      <c r="Z7" s="1207"/>
      <c r="AA7" s="1207"/>
      <c r="AB7" s="1207"/>
      <c r="AC7" s="1207"/>
      <c r="AD7" s="1207"/>
      <c r="AE7" s="1207"/>
      <c r="AF7" s="1207"/>
      <c r="AG7" s="1207"/>
      <c r="AH7" s="1207"/>
      <c r="AI7" s="1207"/>
      <c r="AJ7" s="1207"/>
      <c r="AK7" s="1207"/>
      <c r="AL7" s="1207"/>
      <c r="AM7" s="1207"/>
      <c r="AN7" s="1207"/>
      <c r="AO7" s="1207"/>
      <c r="AP7" s="1207"/>
      <c r="AQ7" s="1207"/>
      <c r="AR7" s="1207"/>
      <c r="AS7" s="1207"/>
      <c r="AT7" s="1207"/>
      <c r="AU7" s="1207"/>
      <c r="AV7" s="1207"/>
      <c r="AW7" s="1207"/>
      <c r="AX7" s="1207"/>
      <c r="AY7" s="1207"/>
      <c r="AZ7" s="1207"/>
      <c r="BA7" s="1207"/>
      <c r="BB7" s="1207"/>
      <c r="BC7" s="1207"/>
      <c r="BD7" s="1207"/>
      <c r="BE7" s="1207"/>
      <c r="BF7" s="1207"/>
      <c r="BG7" s="1207"/>
      <c r="BH7" s="1207"/>
      <c r="BI7" s="1207"/>
      <c r="BJ7" s="1207"/>
      <c r="BK7" s="1207"/>
      <c r="BL7" s="1207"/>
      <c r="BM7" s="1207"/>
      <c r="BN7" s="1207"/>
      <c r="BO7" s="1207"/>
      <c r="BP7" s="1207"/>
      <c r="BQ7" s="1207"/>
      <c r="BR7" s="1207"/>
      <c r="BS7" s="1207"/>
      <c r="BT7" s="1207"/>
      <c r="BU7" s="1207"/>
      <c r="BV7" s="1207"/>
      <c r="BW7" s="1207"/>
      <c r="BX7" s="1207"/>
      <c r="BY7" s="1207"/>
      <c r="BZ7" s="1207"/>
      <c r="CA7" s="1207"/>
      <c r="CB7" s="1207"/>
      <c r="CC7" s="1207"/>
      <c r="CD7" s="1207"/>
      <c r="CE7" s="1207"/>
      <c r="CF7" s="1207"/>
      <c r="CG7" s="1207"/>
      <c r="CH7" s="1207"/>
      <c r="CI7" s="1207"/>
      <c r="CJ7" s="1207"/>
      <c r="CK7" s="1207"/>
      <c r="CL7" s="1207"/>
      <c r="CM7" s="1207"/>
      <c r="CN7" s="1207"/>
      <c r="CO7" s="1207"/>
      <c r="CP7" s="1207"/>
      <c r="CQ7" s="1207"/>
      <c r="CR7" s="1207"/>
      <c r="CS7" s="1207"/>
      <c r="CT7" s="1207"/>
      <c r="CU7" s="1207"/>
      <c r="CV7" s="1207"/>
      <c r="CW7" s="1207"/>
      <c r="CX7" s="1207"/>
      <c r="CY7" s="1207"/>
      <c r="CZ7" s="1207"/>
      <c r="DA7" s="1207"/>
      <c r="DB7" s="1207"/>
      <c r="DC7" s="1207"/>
      <c r="DD7" s="1207"/>
      <c r="DE7" s="1207"/>
    </row>
    <row r="8" spans="1:109" s="241" customFormat="1" ht="13" x14ac:dyDescent="0.2">
      <c r="A8" s="1207"/>
      <c r="B8" s="1207"/>
      <c r="C8" s="1207"/>
      <c r="D8" s="1207"/>
      <c r="E8" s="1207"/>
      <c r="F8" s="1207"/>
      <c r="G8" s="1207"/>
      <c r="H8" s="1207"/>
      <c r="I8" s="1207"/>
      <c r="J8" s="1207"/>
      <c r="K8" s="1207"/>
      <c r="L8" s="1207"/>
      <c r="M8" s="1207"/>
      <c r="N8" s="1207"/>
      <c r="O8" s="1207"/>
      <c r="P8" s="1207"/>
      <c r="Q8" s="1207"/>
      <c r="R8" s="1207"/>
      <c r="S8" s="1207"/>
      <c r="T8" s="1207"/>
      <c r="U8" s="1207"/>
      <c r="V8" s="1207"/>
      <c r="W8" s="1207"/>
      <c r="X8" s="1207"/>
      <c r="Y8" s="1207"/>
      <c r="Z8" s="1207"/>
      <c r="AA8" s="1207"/>
      <c r="AB8" s="1207"/>
      <c r="AC8" s="1207"/>
      <c r="AD8" s="1207"/>
      <c r="AE8" s="1207"/>
      <c r="AF8" s="1207"/>
      <c r="AG8" s="1207"/>
      <c r="AH8" s="1207"/>
      <c r="AI8" s="1207"/>
      <c r="AJ8" s="1207"/>
      <c r="AK8" s="1207"/>
      <c r="AL8" s="1207"/>
      <c r="AM8" s="1207"/>
      <c r="AN8" s="1207"/>
      <c r="AO8" s="1207"/>
      <c r="AP8" s="1207"/>
      <c r="AQ8" s="1207"/>
      <c r="AR8" s="1207"/>
      <c r="AS8" s="1207"/>
      <c r="AT8" s="1207"/>
      <c r="AU8" s="1207"/>
      <c r="AV8" s="1207"/>
      <c r="AW8" s="1207"/>
      <c r="AX8" s="1207"/>
      <c r="AY8" s="1207"/>
      <c r="AZ8" s="1207"/>
      <c r="BA8" s="1207"/>
      <c r="BB8" s="1207"/>
      <c r="BC8" s="1207"/>
      <c r="BD8" s="1207"/>
      <c r="BE8" s="1207"/>
      <c r="BF8" s="1207"/>
      <c r="BG8" s="1207"/>
      <c r="BH8" s="1207"/>
      <c r="BI8" s="1207"/>
      <c r="BJ8" s="1207"/>
      <c r="BK8" s="1207"/>
      <c r="BL8" s="1207"/>
      <c r="BM8" s="1207"/>
      <c r="BN8" s="1207"/>
      <c r="BO8" s="1207"/>
      <c r="BP8" s="1207"/>
      <c r="BQ8" s="1207"/>
      <c r="BR8" s="1207"/>
      <c r="BS8" s="1207"/>
      <c r="BT8" s="1207"/>
      <c r="BU8" s="1207"/>
      <c r="BV8" s="1207"/>
      <c r="BW8" s="1207"/>
      <c r="BX8" s="1207"/>
      <c r="BY8" s="1207"/>
      <c r="BZ8" s="1207"/>
      <c r="CA8" s="1207"/>
      <c r="CB8" s="1207"/>
      <c r="CC8" s="1207"/>
      <c r="CD8" s="1207"/>
      <c r="CE8" s="1207"/>
      <c r="CF8" s="1207"/>
      <c r="CG8" s="1207"/>
      <c r="CH8" s="1207"/>
      <c r="CI8" s="1207"/>
      <c r="CJ8" s="1207"/>
      <c r="CK8" s="1207"/>
      <c r="CL8" s="1207"/>
      <c r="CM8" s="1207"/>
      <c r="CN8" s="1207"/>
      <c r="CO8" s="1207"/>
      <c r="CP8" s="1207"/>
      <c r="CQ8" s="1207"/>
      <c r="CR8" s="1207"/>
      <c r="CS8" s="1207"/>
      <c r="CT8" s="1207"/>
      <c r="CU8" s="1207"/>
      <c r="CV8" s="1207"/>
      <c r="CW8" s="1207"/>
      <c r="CX8" s="1207"/>
      <c r="CY8" s="1207"/>
      <c r="CZ8" s="1207"/>
      <c r="DA8" s="1207"/>
      <c r="DB8" s="1207"/>
      <c r="DC8" s="1207"/>
      <c r="DD8" s="1207"/>
      <c r="DE8" s="1207"/>
    </row>
    <row r="9" spans="1:109" s="241" customFormat="1" ht="13" x14ac:dyDescent="0.2">
      <c r="A9" s="1207"/>
      <c r="B9" s="1207"/>
      <c r="C9" s="1207"/>
      <c r="D9" s="1207"/>
      <c r="E9" s="1207"/>
      <c r="F9" s="1207"/>
      <c r="G9" s="1207"/>
      <c r="H9" s="1207"/>
      <c r="I9" s="1207"/>
      <c r="J9" s="1207"/>
      <c r="K9" s="1207"/>
      <c r="L9" s="1207"/>
      <c r="M9" s="1207"/>
      <c r="N9" s="1207"/>
      <c r="O9" s="1207"/>
      <c r="P9" s="1207"/>
      <c r="Q9" s="1207"/>
      <c r="R9" s="1207"/>
      <c r="S9" s="1207"/>
      <c r="T9" s="1207"/>
      <c r="U9" s="1207"/>
      <c r="V9" s="1207"/>
      <c r="W9" s="1207"/>
      <c r="X9" s="1207"/>
      <c r="Y9" s="1207"/>
      <c r="Z9" s="1207"/>
      <c r="AA9" s="1207"/>
      <c r="AB9" s="1207"/>
      <c r="AC9" s="1207"/>
      <c r="AD9" s="1207"/>
      <c r="AE9" s="1207"/>
      <c r="AF9" s="1207"/>
      <c r="AG9" s="1207"/>
      <c r="AH9" s="1207"/>
      <c r="AI9" s="1207"/>
      <c r="AJ9" s="1207"/>
      <c r="AK9" s="1207"/>
      <c r="AL9" s="1207"/>
      <c r="AM9" s="1207"/>
      <c r="AN9" s="1207"/>
      <c r="AO9" s="1207"/>
      <c r="AP9" s="1207"/>
      <c r="AQ9" s="1207"/>
      <c r="AR9" s="1207"/>
      <c r="AS9" s="1207"/>
      <c r="AT9" s="1207"/>
      <c r="AU9" s="1207"/>
      <c r="AV9" s="1207"/>
      <c r="AW9" s="1207"/>
      <c r="AX9" s="1207"/>
      <c r="AY9" s="1207"/>
      <c r="AZ9" s="1207"/>
      <c r="BA9" s="1207"/>
      <c r="BB9" s="1207"/>
      <c r="BC9" s="1207"/>
      <c r="BD9" s="1207"/>
      <c r="BE9" s="1207"/>
      <c r="BF9" s="1207"/>
      <c r="BG9" s="1207"/>
      <c r="BH9" s="1207"/>
      <c r="BI9" s="1207"/>
      <c r="BJ9" s="1207"/>
      <c r="BK9" s="1207"/>
      <c r="BL9" s="1207"/>
      <c r="BM9" s="1207"/>
      <c r="BN9" s="1207"/>
      <c r="BO9" s="1207"/>
      <c r="BP9" s="1207"/>
      <c r="BQ9" s="1207"/>
      <c r="BR9" s="1207"/>
      <c r="BS9" s="1207"/>
      <c r="BT9" s="1207"/>
      <c r="BU9" s="1207"/>
      <c r="BV9" s="1207"/>
      <c r="BW9" s="1207"/>
      <c r="BX9" s="1207"/>
      <c r="BY9" s="1207"/>
      <c r="BZ9" s="1207"/>
      <c r="CA9" s="1207"/>
      <c r="CB9" s="1207"/>
      <c r="CC9" s="1207"/>
      <c r="CD9" s="1207"/>
      <c r="CE9" s="1207"/>
      <c r="CF9" s="1207"/>
      <c r="CG9" s="1207"/>
      <c r="CH9" s="1207"/>
      <c r="CI9" s="1207"/>
      <c r="CJ9" s="1207"/>
      <c r="CK9" s="1207"/>
      <c r="CL9" s="1207"/>
      <c r="CM9" s="1207"/>
      <c r="CN9" s="1207"/>
      <c r="CO9" s="1207"/>
      <c r="CP9" s="1207"/>
      <c r="CQ9" s="1207"/>
      <c r="CR9" s="1207"/>
      <c r="CS9" s="1207"/>
      <c r="CT9" s="1207"/>
      <c r="CU9" s="1207"/>
      <c r="CV9" s="1207"/>
      <c r="CW9" s="1207"/>
      <c r="CX9" s="1207"/>
      <c r="CY9" s="1207"/>
      <c r="CZ9" s="1207"/>
      <c r="DA9" s="1207"/>
      <c r="DB9" s="1207"/>
      <c r="DC9" s="1207"/>
      <c r="DD9" s="1207"/>
      <c r="DE9" s="1207"/>
    </row>
    <row r="10" spans="1:109" s="241" customFormat="1" ht="13" x14ac:dyDescent="0.2">
      <c r="A10" s="1207"/>
      <c r="B10" s="1207"/>
      <c r="C10" s="1207"/>
      <c r="D10" s="1207"/>
      <c r="E10" s="1207"/>
      <c r="F10" s="1207"/>
      <c r="G10" s="1207"/>
      <c r="H10" s="1207"/>
      <c r="I10" s="1207"/>
      <c r="J10" s="1207"/>
      <c r="K10" s="1207"/>
      <c r="L10" s="1207"/>
      <c r="M10" s="1207"/>
      <c r="N10" s="1207"/>
      <c r="O10" s="1207"/>
      <c r="P10" s="1207"/>
      <c r="Q10" s="1207"/>
      <c r="R10" s="1207"/>
      <c r="S10" s="1207"/>
      <c r="T10" s="1207"/>
      <c r="U10" s="1207"/>
      <c r="V10" s="1207"/>
      <c r="W10" s="1207"/>
      <c r="X10" s="1207"/>
      <c r="Y10" s="1207"/>
      <c r="Z10" s="1207"/>
      <c r="AA10" s="1207"/>
      <c r="AB10" s="1207"/>
      <c r="AC10" s="1207"/>
      <c r="AD10" s="1207"/>
      <c r="AE10" s="1207"/>
      <c r="AF10" s="1207"/>
      <c r="AG10" s="1207"/>
      <c r="AH10" s="1207"/>
      <c r="AI10" s="1207"/>
      <c r="AJ10" s="1207"/>
      <c r="AK10" s="1207"/>
      <c r="AL10" s="1207"/>
      <c r="AM10" s="1207"/>
      <c r="AN10" s="1207"/>
      <c r="AO10" s="1207"/>
      <c r="AP10" s="1207"/>
      <c r="AQ10" s="1207"/>
      <c r="AR10" s="1207"/>
      <c r="AS10" s="1207"/>
      <c r="AT10" s="1207"/>
      <c r="AU10" s="1207"/>
      <c r="AV10" s="1207"/>
      <c r="AW10" s="1207"/>
      <c r="AX10" s="1207"/>
      <c r="AY10" s="1207"/>
      <c r="AZ10" s="1207"/>
      <c r="BA10" s="1207"/>
      <c r="BB10" s="1207"/>
      <c r="BC10" s="1207"/>
      <c r="BD10" s="1207"/>
      <c r="BE10" s="1207"/>
      <c r="BF10" s="1207"/>
      <c r="BG10" s="1207"/>
      <c r="BH10" s="1207"/>
      <c r="BI10" s="1207"/>
      <c r="BJ10" s="1207"/>
      <c r="BK10" s="1207"/>
      <c r="BL10" s="1207"/>
      <c r="BM10" s="1207"/>
      <c r="BN10" s="1207"/>
      <c r="BO10" s="1207"/>
      <c r="BP10" s="1207"/>
      <c r="BQ10" s="1207"/>
      <c r="BR10" s="1207"/>
      <c r="BS10" s="1207"/>
      <c r="BT10" s="1207"/>
      <c r="BU10" s="1207"/>
      <c r="BV10" s="1207"/>
      <c r="BW10" s="1207"/>
      <c r="BX10" s="1207"/>
      <c r="BY10" s="1207"/>
      <c r="BZ10" s="1207"/>
      <c r="CA10" s="1207"/>
      <c r="CB10" s="1207"/>
      <c r="CC10" s="1207"/>
      <c r="CD10" s="1207"/>
      <c r="CE10" s="1207"/>
      <c r="CF10" s="1207"/>
      <c r="CG10" s="1207"/>
      <c r="CH10" s="1207"/>
      <c r="CI10" s="1207"/>
      <c r="CJ10" s="1207"/>
      <c r="CK10" s="1207"/>
      <c r="CL10" s="1207"/>
      <c r="CM10" s="1207"/>
      <c r="CN10" s="1207"/>
      <c r="CO10" s="1207"/>
      <c r="CP10" s="1207"/>
      <c r="CQ10" s="1207"/>
      <c r="CR10" s="1207"/>
      <c r="CS10" s="1207"/>
      <c r="CT10" s="1207"/>
      <c r="CU10" s="1207"/>
      <c r="CV10" s="1207"/>
      <c r="CW10" s="1207"/>
      <c r="CX10" s="1207"/>
      <c r="CY10" s="1207"/>
      <c r="CZ10" s="1207"/>
      <c r="DA10" s="1207"/>
      <c r="DB10" s="1207"/>
      <c r="DC10" s="1207"/>
      <c r="DD10" s="1207"/>
      <c r="DE10" s="1207"/>
    </row>
    <row r="11" spans="1:109" s="241" customFormat="1" ht="13" x14ac:dyDescent="0.2">
      <c r="A11" s="1207"/>
      <c r="B11" s="1207"/>
      <c r="C11" s="1207"/>
      <c r="D11" s="1207"/>
      <c r="E11" s="1207"/>
      <c r="F11" s="1207"/>
      <c r="G11" s="1207"/>
      <c r="H11" s="1207"/>
      <c r="I11" s="1207"/>
      <c r="J11" s="1207"/>
      <c r="K11" s="1207"/>
      <c r="L11" s="1207"/>
      <c r="M11" s="1207"/>
      <c r="N11" s="1207"/>
      <c r="O11" s="1207"/>
      <c r="P11" s="1207"/>
      <c r="Q11" s="1207"/>
      <c r="R11" s="1207"/>
      <c r="S11" s="1207"/>
      <c r="T11" s="1207"/>
      <c r="U11" s="1207"/>
      <c r="V11" s="1207"/>
      <c r="W11" s="1207"/>
      <c r="X11" s="1207"/>
      <c r="Y11" s="1207"/>
      <c r="Z11" s="1207"/>
      <c r="AA11" s="1207"/>
      <c r="AB11" s="1207"/>
      <c r="AC11" s="1207"/>
      <c r="AD11" s="1207"/>
      <c r="AE11" s="1207"/>
      <c r="AF11" s="1207"/>
      <c r="AG11" s="1207"/>
      <c r="AH11" s="1207"/>
      <c r="AI11" s="1207"/>
      <c r="AJ11" s="1207"/>
      <c r="AK11" s="1207"/>
      <c r="AL11" s="1207"/>
      <c r="AM11" s="1207"/>
      <c r="AN11" s="1207"/>
      <c r="AO11" s="1207"/>
      <c r="AP11" s="1207"/>
      <c r="AQ11" s="1207"/>
      <c r="AR11" s="1207"/>
      <c r="AS11" s="1207"/>
      <c r="AT11" s="1207"/>
      <c r="AU11" s="1207"/>
      <c r="AV11" s="1207"/>
      <c r="AW11" s="1207"/>
      <c r="AX11" s="1207"/>
      <c r="AY11" s="1207"/>
      <c r="AZ11" s="1207"/>
      <c r="BA11" s="1207"/>
      <c r="BB11" s="1207"/>
      <c r="BC11" s="1207"/>
      <c r="BD11" s="1207"/>
      <c r="BE11" s="1207"/>
      <c r="BF11" s="1207"/>
      <c r="BG11" s="1207"/>
      <c r="BH11" s="1207"/>
      <c r="BI11" s="1207"/>
      <c r="BJ11" s="1207"/>
      <c r="BK11" s="1207"/>
      <c r="BL11" s="1207"/>
      <c r="BM11" s="1207"/>
      <c r="BN11" s="1207"/>
      <c r="BO11" s="1207"/>
      <c r="BP11" s="1207"/>
      <c r="BQ11" s="1207"/>
      <c r="BR11" s="1207"/>
      <c r="BS11" s="1207"/>
      <c r="BT11" s="1207"/>
      <c r="BU11" s="1207"/>
      <c r="BV11" s="1207"/>
      <c r="BW11" s="1207"/>
      <c r="BX11" s="1207"/>
      <c r="BY11" s="1207"/>
      <c r="BZ11" s="1207"/>
      <c r="CA11" s="1207"/>
      <c r="CB11" s="1207"/>
      <c r="CC11" s="1207"/>
      <c r="CD11" s="1207"/>
      <c r="CE11" s="1207"/>
      <c r="CF11" s="1207"/>
      <c r="CG11" s="1207"/>
      <c r="CH11" s="1207"/>
      <c r="CI11" s="1207"/>
      <c r="CJ11" s="1207"/>
      <c r="CK11" s="1207"/>
      <c r="CL11" s="1207"/>
      <c r="CM11" s="1207"/>
      <c r="CN11" s="1207"/>
      <c r="CO11" s="1207"/>
      <c r="CP11" s="1207"/>
      <c r="CQ11" s="1207"/>
      <c r="CR11" s="1207"/>
      <c r="CS11" s="1207"/>
      <c r="CT11" s="1207"/>
      <c r="CU11" s="1207"/>
      <c r="CV11" s="1207"/>
      <c r="CW11" s="1207"/>
      <c r="CX11" s="1207"/>
      <c r="CY11" s="1207"/>
      <c r="CZ11" s="1207"/>
      <c r="DA11" s="1207"/>
      <c r="DB11" s="1207"/>
      <c r="DC11" s="1207"/>
      <c r="DD11" s="1207"/>
      <c r="DE11" s="1207"/>
    </row>
    <row r="12" spans="1:109" s="241" customFormat="1" ht="13" x14ac:dyDescent="0.2">
      <c r="A12" s="1207"/>
      <c r="B12" s="1207"/>
      <c r="C12" s="1207"/>
      <c r="D12" s="1207"/>
      <c r="E12" s="1207"/>
      <c r="F12" s="1207"/>
      <c r="G12" s="1207"/>
      <c r="H12" s="1207"/>
      <c r="I12" s="1207"/>
      <c r="J12" s="1207"/>
      <c r="K12" s="1207"/>
      <c r="L12" s="1207"/>
      <c r="M12" s="1207"/>
      <c r="N12" s="1207"/>
      <c r="O12" s="1207"/>
      <c r="P12" s="1207"/>
      <c r="Q12" s="1207"/>
      <c r="R12" s="1207"/>
      <c r="S12" s="1207"/>
      <c r="T12" s="1207"/>
      <c r="U12" s="1207"/>
      <c r="V12" s="1207"/>
      <c r="W12" s="1207"/>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7"/>
      <c r="AW12" s="1207"/>
      <c r="AX12" s="1207"/>
      <c r="AY12" s="1207"/>
      <c r="AZ12" s="1207"/>
      <c r="BA12" s="1207"/>
      <c r="BB12" s="1207"/>
      <c r="BC12" s="1207"/>
      <c r="BD12" s="1207"/>
      <c r="BE12" s="1207"/>
      <c r="BF12" s="1207"/>
      <c r="BG12" s="1207"/>
      <c r="BH12" s="1207"/>
      <c r="BI12" s="1207"/>
      <c r="BJ12" s="1207"/>
      <c r="BK12" s="1207"/>
      <c r="BL12" s="1207"/>
      <c r="BM12" s="1207"/>
      <c r="BN12" s="1207"/>
      <c r="BO12" s="1207"/>
      <c r="BP12" s="1207"/>
      <c r="BQ12" s="1207"/>
      <c r="BR12" s="1207"/>
      <c r="BS12" s="1207"/>
      <c r="BT12" s="1207"/>
      <c r="BU12" s="1207"/>
      <c r="BV12" s="1207"/>
      <c r="BW12" s="1207"/>
      <c r="BX12" s="1207"/>
      <c r="BY12" s="1207"/>
      <c r="BZ12" s="1207"/>
      <c r="CA12" s="1207"/>
      <c r="CB12" s="1207"/>
      <c r="CC12" s="1207"/>
      <c r="CD12" s="1207"/>
      <c r="CE12" s="1207"/>
      <c r="CF12" s="1207"/>
      <c r="CG12" s="1207"/>
      <c r="CH12" s="1207"/>
      <c r="CI12" s="1207"/>
      <c r="CJ12" s="1207"/>
      <c r="CK12" s="1207"/>
      <c r="CL12" s="1207"/>
      <c r="CM12" s="1207"/>
      <c r="CN12" s="1207"/>
      <c r="CO12" s="1207"/>
      <c r="CP12" s="1207"/>
      <c r="CQ12" s="1207"/>
      <c r="CR12" s="1207"/>
      <c r="CS12" s="1207"/>
      <c r="CT12" s="1207"/>
      <c r="CU12" s="1207"/>
      <c r="CV12" s="1207"/>
      <c r="CW12" s="1207"/>
      <c r="CX12" s="1207"/>
      <c r="CY12" s="1207"/>
      <c r="CZ12" s="1207"/>
      <c r="DA12" s="1207"/>
      <c r="DB12" s="1207"/>
      <c r="DC12" s="1207"/>
      <c r="DD12" s="1207"/>
      <c r="DE12" s="1207"/>
    </row>
    <row r="13" spans="1:109" s="241" customFormat="1" ht="13" x14ac:dyDescent="0.2">
      <c r="A13" s="1207"/>
      <c r="B13" s="1207"/>
      <c r="C13" s="1207"/>
      <c r="D13" s="1207"/>
      <c r="E13" s="1207"/>
      <c r="F13" s="1207"/>
      <c r="G13" s="1207"/>
      <c r="H13" s="1207"/>
      <c r="I13" s="1207"/>
      <c r="J13" s="1207"/>
      <c r="K13" s="1207"/>
      <c r="L13" s="1207"/>
      <c r="M13" s="1207"/>
      <c r="N13" s="1207"/>
      <c r="O13" s="1207"/>
      <c r="P13" s="1207"/>
      <c r="Q13" s="1207"/>
      <c r="R13" s="1207"/>
      <c r="S13" s="1207"/>
      <c r="T13" s="1207"/>
      <c r="U13" s="1207"/>
      <c r="V13" s="1207"/>
      <c r="W13" s="1207"/>
      <c r="X13" s="1207"/>
      <c r="Y13" s="1207"/>
      <c r="Z13" s="1207"/>
      <c r="AA13" s="1207"/>
      <c r="AB13" s="1207"/>
      <c r="AC13" s="1207"/>
      <c r="AD13" s="1207"/>
      <c r="AE13" s="1207"/>
      <c r="AF13" s="1207"/>
      <c r="AG13" s="1207"/>
      <c r="AH13" s="1207"/>
      <c r="AI13" s="1207"/>
      <c r="AJ13" s="1207"/>
      <c r="AK13" s="1207"/>
      <c r="AL13" s="1207"/>
      <c r="AM13" s="1207"/>
      <c r="AN13" s="1207"/>
      <c r="AO13" s="1207"/>
      <c r="AP13" s="1207"/>
      <c r="AQ13" s="1207"/>
      <c r="AR13" s="1207"/>
      <c r="AS13" s="1207"/>
      <c r="AT13" s="1207"/>
      <c r="AU13" s="1207"/>
      <c r="AV13" s="1207"/>
      <c r="AW13" s="1207"/>
      <c r="AX13" s="1207"/>
      <c r="AY13" s="1207"/>
      <c r="AZ13" s="1207"/>
      <c r="BA13" s="1207"/>
      <c r="BB13" s="1207"/>
      <c r="BC13" s="1207"/>
      <c r="BD13" s="1207"/>
      <c r="BE13" s="1207"/>
      <c r="BF13" s="1207"/>
      <c r="BG13" s="1207"/>
      <c r="BH13" s="1207"/>
      <c r="BI13" s="1207"/>
      <c r="BJ13" s="1207"/>
      <c r="BK13" s="1207"/>
      <c r="BL13" s="1207"/>
      <c r="BM13" s="1207"/>
      <c r="BN13" s="1207"/>
      <c r="BO13" s="1207"/>
      <c r="BP13" s="1207"/>
      <c r="BQ13" s="1207"/>
      <c r="BR13" s="1207"/>
      <c r="BS13" s="1207"/>
      <c r="BT13" s="1207"/>
      <c r="BU13" s="1207"/>
      <c r="BV13" s="1207"/>
      <c r="BW13" s="1207"/>
      <c r="BX13" s="1207"/>
      <c r="BY13" s="1207"/>
      <c r="BZ13" s="1207"/>
      <c r="CA13" s="1207"/>
      <c r="CB13" s="1207"/>
      <c r="CC13" s="1207"/>
      <c r="CD13" s="1207"/>
      <c r="CE13" s="1207"/>
      <c r="CF13" s="1207"/>
      <c r="CG13" s="1207"/>
      <c r="CH13" s="1207"/>
      <c r="CI13" s="1207"/>
      <c r="CJ13" s="1207"/>
      <c r="CK13" s="1207"/>
      <c r="CL13" s="1207"/>
      <c r="CM13" s="1207"/>
      <c r="CN13" s="1207"/>
      <c r="CO13" s="1207"/>
      <c r="CP13" s="1207"/>
      <c r="CQ13" s="1207"/>
      <c r="CR13" s="1207"/>
      <c r="CS13" s="1207"/>
      <c r="CT13" s="1207"/>
      <c r="CU13" s="1207"/>
      <c r="CV13" s="1207"/>
      <c r="CW13" s="1207"/>
      <c r="CX13" s="1207"/>
      <c r="CY13" s="1207"/>
      <c r="CZ13" s="1207"/>
      <c r="DA13" s="1207"/>
      <c r="DB13" s="1207"/>
      <c r="DC13" s="1207"/>
      <c r="DD13" s="1207"/>
      <c r="DE13" s="1207"/>
    </row>
    <row r="14" spans="1:109" s="241" customFormat="1" ht="13" x14ac:dyDescent="0.2">
      <c r="A14" s="1207"/>
      <c r="B14" s="1207"/>
      <c r="C14" s="1207"/>
      <c r="D14" s="1207"/>
      <c r="E14" s="1207"/>
      <c r="F14" s="1207"/>
      <c r="G14" s="1207"/>
      <c r="H14" s="1207"/>
      <c r="I14" s="1207"/>
      <c r="J14" s="1207"/>
      <c r="K14" s="1207"/>
      <c r="L14" s="1207"/>
      <c r="M14" s="1207"/>
      <c r="N14" s="1207"/>
      <c r="O14" s="1207"/>
      <c r="P14" s="1207"/>
      <c r="Q14" s="1207"/>
      <c r="R14" s="1207"/>
      <c r="S14" s="1207"/>
      <c r="T14" s="1207"/>
      <c r="U14" s="1207"/>
      <c r="V14" s="1207"/>
      <c r="W14" s="1207"/>
      <c r="X14" s="1207"/>
      <c r="Y14" s="1207"/>
      <c r="Z14" s="1207"/>
      <c r="AA14" s="1207"/>
      <c r="AB14" s="1207"/>
      <c r="AC14" s="1207"/>
      <c r="AD14" s="1207"/>
      <c r="AE14" s="1207"/>
      <c r="AF14" s="1207"/>
      <c r="AG14" s="1207"/>
      <c r="AH14" s="1207"/>
      <c r="AI14" s="1207"/>
      <c r="AJ14" s="1207"/>
      <c r="AK14" s="1207"/>
      <c r="AL14" s="1207"/>
      <c r="AM14" s="1207"/>
      <c r="AN14" s="1207"/>
      <c r="AO14" s="1207"/>
      <c r="AP14" s="1207"/>
      <c r="AQ14" s="1207"/>
      <c r="AR14" s="1207"/>
      <c r="AS14" s="1207"/>
      <c r="AT14" s="1207"/>
      <c r="AU14" s="1207"/>
      <c r="AV14" s="1207"/>
      <c r="AW14" s="1207"/>
      <c r="AX14" s="1207"/>
      <c r="AY14" s="1207"/>
      <c r="AZ14" s="1207"/>
      <c r="BA14" s="1207"/>
      <c r="BB14" s="1207"/>
      <c r="BC14" s="1207"/>
      <c r="BD14" s="1207"/>
      <c r="BE14" s="1207"/>
      <c r="BF14" s="1207"/>
      <c r="BG14" s="1207"/>
      <c r="BH14" s="1207"/>
      <c r="BI14" s="1207"/>
      <c r="BJ14" s="1207"/>
      <c r="BK14" s="1207"/>
      <c r="BL14" s="1207"/>
      <c r="BM14" s="1207"/>
      <c r="BN14" s="1207"/>
      <c r="BO14" s="1207"/>
      <c r="BP14" s="1207"/>
      <c r="BQ14" s="1207"/>
      <c r="BR14" s="1207"/>
      <c r="BS14" s="1207"/>
      <c r="BT14" s="1207"/>
      <c r="BU14" s="1207"/>
      <c r="BV14" s="1207"/>
      <c r="BW14" s="1207"/>
      <c r="BX14" s="1207"/>
      <c r="BY14" s="1207"/>
      <c r="BZ14" s="1207"/>
      <c r="CA14" s="1207"/>
      <c r="CB14" s="1207"/>
      <c r="CC14" s="1207"/>
      <c r="CD14" s="1207"/>
      <c r="CE14" s="1207"/>
      <c r="CF14" s="1207"/>
      <c r="CG14" s="1207"/>
      <c r="CH14" s="1207"/>
      <c r="CI14" s="1207"/>
      <c r="CJ14" s="1207"/>
      <c r="CK14" s="1207"/>
      <c r="CL14" s="1207"/>
      <c r="CM14" s="1207"/>
      <c r="CN14" s="1207"/>
      <c r="CO14" s="1207"/>
      <c r="CP14" s="1207"/>
      <c r="CQ14" s="1207"/>
      <c r="CR14" s="1207"/>
      <c r="CS14" s="1207"/>
      <c r="CT14" s="1207"/>
      <c r="CU14" s="1207"/>
      <c r="CV14" s="1207"/>
      <c r="CW14" s="1207"/>
      <c r="CX14" s="1207"/>
      <c r="CY14" s="1207"/>
      <c r="CZ14" s="1207"/>
      <c r="DA14" s="1207"/>
      <c r="DB14" s="1207"/>
      <c r="DC14" s="1207"/>
      <c r="DD14" s="1207"/>
      <c r="DE14" s="1207"/>
    </row>
    <row r="15" spans="1:109" s="241" customFormat="1" ht="13" x14ac:dyDescent="0.2">
      <c r="A15" s="243"/>
      <c r="B15" s="1207"/>
      <c r="C15" s="1207"/>
      <c r="D15" s="1207"/>
      <c r="E15" s="1207"/>
      <c r="F15" s="1207"/>
      <c r="G15" s="1207"/>
      <c r="H15" s="1207"/>
      <c r="I15" s="1207"/>
      <c r="J15" s="1207"/>
      <c r="K15" s="1207"/>
      <c r="L15" s="1207"/>
      <c r="M15" s="1207"/>
      <c r="N15" s="1207"/>
      <c r="O15" s="1207"/>
      <c r="P15" s="1207"/>
      <c r="Q15" s="1207"/>
      <c r="R15" s="1207"/>
      <c r="S15" s="1207"/>
      <c r="T15" s="1207"/>
      <c r="U15" s="1207"/>
      <c r="V15" s="1207"/>
      <c r="W15" s="1207"/>
      <c r="X15" s="1207"/>
      <c r="Y15" s="1207"/>
      <c r="Z15" s="1207"/>
      <c r="AA15" s="1207"/>
      <c r="AB15" s="1207"/>
      <c r="AC15" s="1207"/>
      <c r="AD15" s="1207"/>
      <c r="AE15" s="1207"/>
      <c r="AF15" s="1207"/>
      <c r="AG15" s="1207"/>
      <c r="AH15" s="1207"/>
      <c r="AI15" s="1207"/>
      <c r="AJ15" s="1207"/>
      <c r="AK15" s="1207"/>
      <c r="AL15" s="1207"/>
      <c r="AM15" s="1207"/>
      <c r="AN15" s="1207"/>
      <c r="AO15" s="1207"/>
      <c r="AP15" s="1207"/>
      <c r="AQ15" s="1207"/>
      <c r="AR15" s="1207"/>
      <c r="AS15" s="1207"/>
      <c r="AT15" s="1207"/>
      <c r="AU15" s="1207"/>
      <c r="AV15" s="1207"/>
      <c r="AW15" s="1207"/>
      <c r="AX15" s="1207"/>
      <c r="AY15" s="1207"/>
      <c r="AZ15" s="1207"/>
      <c r="BA15" s="1207"/>
      <c r="BB15" s="1207"/>
      <c r="BC15" s="1207"/>
      <c r="BD15" s="1207"/>
      <c r="BE15" s="1207"/>
      <c r="BF15" s="1207"/>
      <c r="BG15" s="1207"/>
      <c r="BH15" s="1207"/>
      <c r="BI15" s="1207"/>
      <c r="BJ15" s="1207"/>
      <c r="BK15" s="1207"/>
      <c r="BL15" s="1207"/>
      <c r="BM15" s="1207"/>
      <c r="BN15" s="1207"/>
      <c r="BO15" s="1207"/>
      <c r="BP15" s="1207"/>
      <c r="BQ15" s="1207"/>
      <c r="BR15" s="1207"/>
      <c r="BS15" s="1207"/>
      <c r="BT15" s="1207"/>
      <c r="BU15" s="1207"/>
      <c r="BV15" s="1207"/>
      <c r="BW15" s="1207"/>
      <c r="BX15" s="1207"/>
      <c r="BY15" s="1207"/>
      <c r="BZ15" s="1207"/>
      <c r="CA15" s="1207"/>
      <c r="CB15" s="1207"/>
      <c r="CC15" s="1207"/>
      <c r="CD15" s="1207"/>
      <c r="CE15" s="1207"/>
      <c r="CF15" s="1207"/>
      <c r="CG15" s="1207"/>
      <c r="CH15" s="1207"/>
      <c r="CI15" s="1207"/>
      <c r="CJ15" s="1207"/>
      <c r="CK15" s="1207"/>
      <c r="CL15" s="1207"/>
      <c r="CM15" s="1207"/>
      <c r="CN15" s="1207"/>
      <c r="CO15" s="1207"/>
      <c r="CP15" s="1207"/>
      <c r="CQ15" s="1207"/>
      <c r="CR15" s="1207"/>
      <c r="CS15" s="1207"/>
      <c r="CT15" s="1207"/>
      <c r="CU15" s="1207"/>
      <c r="CV15" s="1207"/>
      <c r="CW15" s="1207"/>
      <c r="CX15" s="1207"/>
      <c r="CY15" s="1207"/>
      <c r="CZ15" s="1207"/>
      <c r="DA15" s="1207"/>
      <c r="DB15" s="1207"/>
      <c r="DC15" s="1207"/>
      <c r="DD15" s="1207"/>
      <c r="DE15" s="1207"/>
    </row>
    <row r="16" spans="1:109" s="241" customFormat="1" ht="13" x14ac:dyDescent="0.2">
      <c r="A16" s="243"/>
      <c r="B16" s="1207"/>
      <c r="C16" s="1207"/>
      <c r="D16" s="1207"/>
      <c r="E16" s="1207"/>
      <c r="F16" s="1207"/>
      <c r="G16" s="1207"/>
      <c r="H16" s="1207"/>
      <c r="I16" s="1207"/>
      <c r="J16" s="1207"/>
      <c r="K16" s="1207"/>
      <c r="L16" s="1207"/>
      <c r="M16" s="1207"/>
      <c r="N16" s="1207"/>
      <c r="O16" s="1207"/>
      <c r="P16" s="1207"/>
      <c r="Q16" s="1207"/>
      <c r="R16" s="1207"/>
      <c r="S16" s="1207"/>
      <c r="T16" s="1207"/>
      <c r="U16" s="1207"/>
      <c r="V16" s="1207"/>
      <c r="W16" s="1207"/>
      <c r="X16" s="1207"/>
      <c r="Y16" s="1207"/>
      <c r="Z16" s="1207"/>
      <c r="AA16" s="1207"/>
      <c r="AB16" s="1207"/>
      <c r="AC16" s="1207"/>
      <c r="AD16" s="1207"/>
      <c r="AE16" s="1207"/>
      <c r="AF16" s="1207"/>
      <c r="AG16" s="1207"/>
      <c r="AH16" s="1207"/>
      <c r="AI16" s="1207"/>
      <c r="AJ16" s="1207"/>
      <c r="AK16" s="1207"/>
      <c r="AL16" s="1207"/>
      <c r="AM16" s="1207"/>
      <c r="AN16" s="1207"/>
      <c r="AO16" s="1207"/>
      <c r="AP16" s="1207"/>
      <c r="AQ16" s="1207"/>
      <c r="AR16" s="1207"/>
      <c r="AS16" s="1207"/>
      <c r="AT16" s="1207"/>
      <c r="AU16" s="1207"/>
      <c r="AV16" s="1207"/>
      <c r="AW16" s="1207"/>
      <c r="AX16" s="1207"/>
      <c r="AY16" s="1207"/>
      <c r="AZ16" s="1207"/>
      <c r="BA16" s="1207"/>
      <c r="BB16" s="1207"/>
      <c r="BC16" s="1207"/>
      <c r="BD16" s="1207"/>
      <c r="BE16" s="1207"/>
      <c r="BF16" s="1207"/>
      <c r="BG16" s="1207"/>
      <c r="BH16" s="1207"/>
      <c r="BI16" s="1207"/>
      <c r="BJ16" s="1207"/>
      <c r="BK16" s="1207"/>
      <c r="BL16" s="1207"/>
      <c r="BM16" s="1207"/>
      <c r="BN16" s="1207"/>
      <c r="BO16" s="1207"/>
      <c r="BP16" s="1207"/>
      <c r="BQ16" s="1207"/>
      <c r="BR16" s="1207"/>
      <c r="BS16" s="1207"/>
      <c r="BT16" s="1207"/>
      <c r="BU16" s="1207"/>
      <c r="BV16" s="1207"/>
      <c r="BW16" s="1207"/>
      <c r="BX16" s="1207"/>
      <c r="BY16" s="1207"/>
      <c r="BZ16" s="1207"/>
      <c r="CA16" s="1207"/>
      <c r="CB16" s="1207"/>
      <c r="CC16" s="1207"/>
      <c r="CD16" s="1207"/>
      <c r="CE16" s="1207"/>
      <c r="CF16" s="1207"/>
      <c r="CG16" s="1207"/>
      <c r="CH16" s="1207"/>
      <c r="CI16" s="1207"/>
      <c r="CJ16" s="1207"/>
      <c r="CK16" s="1207"/>
      <c r="CL16" s="1207"/>
      <c r="CM16" s="1207"/>
      <c r="CN16" s="1207"/>
      <c r="CO16" s="1207"/>
      <c r="CP16" s="1207"/>
      <c r="CQ16" s="1207"/>
      <c r="CR16" s="1207"/>
      <c r="CS16" s="1207"/>
      <c r="CT16" s="1207"/>
      <c r="CU16" s="1207"/>
      <c r="CV16" s="1207"/>
      <c r="CW16" s="1207"/>
      <c r="CX16" s="1207"/>
      <c r="CY16" s="1207"/>
      <c r="CZ16" s="1207"/>
      <c r="DA16" s="1207"/>
      <c r="DB16" s="1207"/>
      <c r="DC16" s="1207"/>
      <c r="DD16" s="1207"/>
      <c r="DE16" s="1207"/>
    </row>
    <row r="17" spans="1:109" s="241" customFormat="1" ht="13" x14ac:dyDescent="0.2">
      <c r="A17" s="243"/>
      <c r="B17" s="1207"/>
      <c r="C17" s="1207"/>
      <c r="D17" s="1207"/>
      <c r="E17" s="1207"/>
      <c r="F17" s="1207"/>
      <c r="G17" s="1207"/>
      <c r="H17" s="1207"/>
      <c r="I17" s="1207"/>
      <c r="J17" s="1207"/>
      <c r="K17" s="1207"/>
      <c r="L17" s="1207"/>
      <c r="M17" s="1207"/>
      <c r="N17" s="1207"/>
      <c r="O17" s="1207"/>
      <c r="P17" s="1207"/>
      <c r="Q17" s="1207"/>
      <c r="R17" s="1207"/>
      <c r="S17" s="1207"/>
      <c r="T17" s="1207"/>
      <c r="U17" s="1207"/>
      <c r="V17" s="1207"/>
      <c r="W17" s="1207"/>
      <c r="X17" s="1207"/>
      <c r="Y17" s="1207"/>
      <c r="Z17" s="1207"/>
      <c r="AA17" s="1207"/>
      <c r="AB17" s="1207"/>
      <c r="AC17" s="1207"/>
      <c r="AD17" s="1207"/>
      <c r="AE17" s="1207"/>
      <c r="AF17" s="1207"/>
      <c r="AG17" s="1207"/>
      <c r="AH17" s="1207"/>
      <c r="AI17" s="1207"/>
      <c r="AJ17" s="1207"/>
      <c r="AK17" s="1207"/>
      <c r="AL17" s="1207"/>
      <c r="AM17" s="1207"/>
      <c r="AN17" s="1207"/>
      <c r="AO17" s="1207"/>
      <c r="AP17" s="1207"/>
      <c r="AQ17" s="1207"/>
      <c r="AR17" s="1207"/>
      <c r="AS17" s="1207"/>
      <c r="AT17" s="1207"/>
      <c r="AU17" s="1207"/>
      <c r="AV17" s="1207"/>
      <c r="AW17" s="1207"/>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1207"/>
      <c r="CR17" s="1207"/>
      <c r="CS17" s="1207"/>
      <c r="CT17" s="1207"/>
      <c r="CU17" s="1207"/>
      <c r="CV17" s="1207"/>
      <c r="CW17" s="1207"/>
      <c r="CX17" s="1207"/>
      <c r="CY17" s="1207"/>
      <c r="CZ17" s="1207"/>
      <c r="DA17" s="1207"/>
      <c r="DB17" s="1207"/>
      <c r="DC17" s="1207"/>
      <c r="DD17" s="1207"/>
      <c r="DE17" s="1207"/>
    </row>
    <row r="18" spans="1:109" s="241" customFormat="1" ht="13" x14ac:dyDescent="0.2">
      <c r="A18" s="243"/>
      <c r="B18" s="1207"/>
      <c r="C18" s="1207"/>
      <c r="D18" s="1207"/>
      <c r="E18" s="1207"/>
      <c r="F18" s="1207"/>
      <c r="G18" s="1207"/>
      <c r="H18" s="1207"/>
      <c r="I18" s="1207"/>
      <c r="J18" s="1207"/>
      <c r="K18" s="1207"/>
      <c r="L18" s="1207"/>
      <c r="M18" s="1207"/>
      <c r="N18" s="1207"/>
      <c r="O18" s="1207"/>
      <c r="P18" s="1207"/>
      <c r="Q18" s="1207"/>
      <c r="R18" s="1207"/>
      <c r="S18" s="1207"/>
      <c r="T18" s="1207"/>
      <c r="U18" s="1207"/>
      <c r="V18" s="1207"/>
      <c r="W18" s="1207"/>
      <c r="X18" s="1207"/>
      <c r="Y18" s="1207"/>
      <c r="Z18" s="1207"/>
      <c r="AA18" s="1207"/>
      <c r="AB18" s="1207"/>
      <c r="AC18" s="1207"/>
      <c r="AD18" s="1207"/>
      <c r="AE18" s="1207"/>
      <c r="AF18" s="1207"/>
      <c r="AG18" s="1207"/>
      <c r="AH18" s="1207"/>
      <c r="AI18" s="1207"/>
      <c r="AJ18" s="1207"/>
      <c r="AK18" s="1207"/>
      <c r="AL18" s="1207"/>
      <c r="AM18" s="1207"/>
      <c r="AN18" s="1207"/>
      <c r="AO18" s="1207"/>
      <c r="AP18" s="1207"/>
      <c r="AQ18" s="1207"/>
      <c r="AR18" s="1207"/>
      <c r="AS18" s="1207"/>
      <c r="AT18" s="1207"/>
      <c r="AU18" s="1207"/>
      <c r="AV18" s="1207"/>
      <c r="AW18" s="1207"/>
      <c r="AX18" s="1207"/>
      <c r="AY18" s="1207"/>
      <c r="AZ18" s="1207"/>
      <c r="BA18" s="1207"/>
      <c r="BB18" s="1207"/>
      <c r="BC18" s="1207"/>
      <c r="BD18" s="1207"/>
      <c r="BE18" s="1207"/>
      <c r="BF18" s="1207"/>
      <c r="BG18" s="1207"/>
      <c r="BH18" s="1207"/>
      <c r="BI18" s="1207"/>
      <c r="BJ18" s="1207"/>
      <c r="BK18" s="1207"/>
      <c r="BL18" s="1207"/>
      <c r="BM18" s="1207"/>
      <c r="BN18" s="1207"/>
      <c r="BO18" s="1207"/>
      <c r="BP18" s="1207"/>
      <c r="BQ18" s="1207"/>
      <c r="BR18" s="1207"/>
      <c r="BS18" s="1207"/>
      <c r="BT18" s="1207"/>
      <c r="BU18" s="1207"/>
      <c r="BV18" s="1207"/>
      <c r="BW18" s="1207"/>
      <c r="BX18" s="1207"/>
      <c r="BY18" s="1207"/>
      <c r="BZ18" s="1207"/>
      <c r="CA18" s="1207"/>
      <c r="CB18" s="1207"/>
      <c r="CC18" s="1207"/>
      <c r="CD18" s="1207"/>
      <c r="CE18" s="1207"/>
      <c r="CF18" s="1207"/>
      <c r="CG18" s="1207"/>
      <c r="CH18" s="1207"/>
      <c r="CI18" s="1207"/>
      <c r="CJ18" s="1207"/>
      <c r="CK18" s="1207"/>
      <c r="CL18" s="1207"/>
      <c r="CM18" s="1207"/>
      <c r="CN18" s="1207"/>
      <c r="CO18" s="1207"/>
      <c r="CP18" s="1207"/>
      <c r="CQ18" s="1207"/>
      <c r="CR18" s="1207"/>
      <c r="CS18" s="1207"/>
      <c r="CT18" s="1207"/>
      <c r="CU18" s="1207"/>
      <c r="CV18" s="1207"/>
      <c r="CW18" s="1207"/>
      <c r="CX18" s="1207"/>
      <c r="CY18" s="1207"/>
      <c r="CZ18" s="1207"/>
      <c r="DA18" s="1207"/>
      <c r="DB18" s="1207"/>
      <c r="DC18" s="1207"/>
      <c r="DD18" s="1207"/>
      <c r="DE18" s="1207"/>
    </row>
    <row r="19" spans="1:109" ht="13" x14ac:dyDescent="0.2">
      <c r="DD19" s="243"/>
      <c r="DE19" s="243"/>
    </row>
    <row r="20" spans="1:109" ht="13" x14ac:dyDescent="0.2">
      <c r="DD20" s="243"/>
      <c r="DE20" s="243"/>
    </row>
    <row r="21" spans="1:109" ht="17.25" customHeight="1" x14ac:dyDescent="0.2">
      <c r="B21" s="1208"/>
      <c r="C21" s="245"/>
      <c r="D21" s="245"/>
      <c r="E21" s="245"/>
      <c r="F21" s="245"/>
      <c r="G21" s="245"/>
      <c r="H21" s="245"/>
      <c r="I21" s="245"/>
      <c r="J21" s="245"/>
      <c r="K21" s="245"/>
      <c r="L21" s="245"/>
      <c r="M21" s="245"/>
      <c r="N21" s="1209"/>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9"/>
      <c r="AU21" s="245"/>
      <c r="AV21" s="245"/>
      <c r="AW21" s="245"/>
      <c r="AX21" s="245"/>
      <c r="AY21" s="245"/>
      <c r="AZ21" s="245"/>
      <c r="BA21" s="245"/>
      <c r="BB21" s="245"/>
      <c r="BC21" s="245"/>
      <c r="BD21" s="245"/>
      <c r="BE21" s="245"/>
      <c r="BF21" s="1209"/>
      <c r="BG21" s="245"/>
      <c r="BH21" s="245"/>
      <c r="BI21" s="245"/>
      <c r="BJ21" s="245"/>
      <c r="BK21" s="245"/>
      <c r="BL21" s="245"/>
      <c r="BM21" s="245"/>
      <c r="BN21" s="245"/>
      <c r="BO21" s="245"/>
      <c r="BP21" s="245"/>
      <c r="BQ21" s="245"/>
      <c r="BR21" s="1209"/>
      <c r="BS21" s="245"/>
      <c r="BT21" s="245"/>
      <c r="BU21" s="245"/>
      <c r="BV21" s="245"/>
      <c r="BW21" s="245"/>
      <c r="BX21" s="245"/>
      <c r="BY21" s="245"/>
      <c r="BZ21" s="245"/>
      <c r="CA21" s="245"/>
      <c r="CB21" s="245"/>
      <c r="CC21" s="245"/>
      <c r="CD21" s="1209"/>
      <c r="CE21" s="245"/>
      <c r="CF21" s="245"/>
      <c r="CG21" s="245"/>
      <c r="CH21" s="245"/>
      <c r="CI21" s="245"/>
      <c r="CJ21" s="245"/>
      <c r="CK21" s="245"/>
      <c r="CL21" s="245"/>
      <c r="CM21" s="245"/>
      <c r="CN21" s="245"/>
      <c r="CO21" s="245"/>
      <c r="CP21" s="1209"/>
      <c r="CQ21" s="245"/>
      <c r="CR21" s="245"/>
      <c r="CS21" s="245"/>
      <c r="CT21" s="245"/>
      <c r="CU21" s="245"/>
      <c r="CV21" s="245"/>
      <c r="CW21" s="245"/>
      <c r="CX21" s="245"/>
      <c r="CY21" s="245"/>
      <c r="CZ21" s="245"/>
      <c r="DA21" s="245"/>
      <c r="DB21" s="1209"/>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10"/>
      <c r="DD40" s="1210"/>
      <c r="DE40" s="243"/>
    </row>
    <row r="41" spans="2:109" ht="16.5" x14ac:dyDescent="0.2">
      <c r="B41" s="244" t="s">
        <v>583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11"/>
      <c r="I42" s="1212"/>
      <c r="J42" s="1212"/>
      <c r="K42" s="1212"/>
      <c r="AM42" s="1211"/>
      <c r="AN42" s="1211" t="s">
        <v>584</v>
      </c>
      <c r="AP42" s="1212"/>
      <c r="AQ42" s="1212"/>
      <c r="AR42" s="1212"/>
      <c r="AY42" s="1211"/>
      <c r="BA42" s="1212"/>
      <c r="BB42" s="1212"/>
      <c r="BC42" s="1212"/>
      <c r="BK42" s="1211"/>
      <c r="BM42" s="1212"/>
      <c r="BN42" s="1212"/>
      <c r="BO42" s="1212"/>
      <c r="BW42" s="1211"/>
      <c r="BY42" s="1212"/>
      <c r="BZ42" s="1212"/>
      <c r="CA42" s="1212"/>
      <c r="CI42" s="1211"/>
      <c r="CK42" s="1212"/>
      <c r="CL42" s="1212"/>
      <c r="CM42" s="1212"/>
      <c r="CU42" s="1211"/>
      <c r="CW42" s="1212"/>
      <c r="CX42" s="1212"/>
      <c r="CY42" s="1212"/>
    </row>
    <row r="43" spans="2:109" ht="13.5" customHeight="1" x14ac:dyDescent="0.2">
      <c r="B43" s="247"/>
      <c r="AN43" s="1213" t="s">
        <v>585</v>
      </c>
      <c r="AO43" s="1214"/>
      <c r="AP43" s="1214"/>
      <c r="AQ43" s="1214"/>
      <c r="AR43" s="1214"/>
      <c r="AS43" s="1214"/>
      <c r="AT43" s="1214"/>
      <c r="AU43" s="1214"/>
      <c r="AV43" s="1214"/>
      <c r="AW43" s="1214"/>
      <c r="AX43" s="1214"/>
      <c r="AY43" s="1214"/>
      <c r="AZ43" s="1214"/>
      <c r="BA43" s="1214"/>
      <c r="BB43" s="1214"/>
      <c r="BC43" s="1214"/>
      <c r="BD43" s="1214"/>
      <c r="BE43" s="1214"/>
      <c r="BF43" s="1214"/>
      <c r="BG43" s="1214"/>
      <c r="BH43" s="1214"/>
      <c r="BI43" s="1214"/>
      <c r="BJ43" s="1214"/>
      <c r="BK43" s="1214"/>
      <c r="BL43" s="1214"/>
      <c r="BM43" s="1214"/>
      <c r="BN43" s="1214"/>
      <c r="BO43" s="1214"/>
      <c r="BP43" s="1214"/>
      <c r="BQ43" s="1214"/>
      <c r="BR43" s="1214"/>
      <c r="BS43" s="1214"/>
      <c r="BT43" s="1214"/>
      <c r="BU43" s="1214"/>
      <c r="BV43" s="1214"/>
      <c r="BW43" s="1214"/>
      <c r="BX43" s="1214"/>
      <c r="BY43" s="1214"/>
      <c r="BZ43" s="1214"/>
      <c r="CA43" s="1214"/>
      <c r="CB43" s="1214"/>
      <c r="CC43" s="1214"/>
      <c r="CD43" s="1214"/>
      <c r="CE43" s="1214"/>
      <c r="CF43" s="1214"/>
      <c r="CG43" s="1214"/>
      <c r="CH43" s="1214"/>
      <c r="CI43" s="1214"/>
      <c r="CJ43" s="1214"/>
      <c r="CK43" s="1214"/>
      <c r="CL43" s="1214"/>
      <c r="CM43" s="1214"/>
      <c r="CN43" s="1214"/>
      <c r="CO43" s="1214"/>
      <c r="CP43" s="1214"/>
      <c r="CQ43" s="1214"/>
      <c r="CR43" s="1214"/>
      <c r="CS43" s="1214"/>
      <c r="CT43" s="1214"/>
      <c r="CU43" s="1214"/>
      <c r="CV43" s="1214"/>
      <c r="CW43" s="1214"/>
      <c r="CX43" s="1214"/>
      <c r="CY43" s="1214"/>
      <c r="CZ43" s="1214"/>
      <c r="DA43" s="1214"/>
      <c r="DB43" s="1214"/>
      <c r="DC43" s="1215"/>
    </row>
    <row r="44" spans="2:109" ht="13" x14ac:dyDescent="0.2">
      <c r="B44" s="247"/>
      <c r="AN44" s="1216"/>
      <c r="AO44" s="1217"/>
      <c r="AP44" s="1217"/>
      <c r="AQ44" s="1217"/>
      <c r="AR44" s="1217"/>
      <c r="AS44" s="1217"/>
      <c r="AT44" s="1217"/>
      <c r="AU44" s="1217"/>
      <c r="AV44" s="1217"/>
      <c r="AW44" s="1217"/>
      <c r="AX44" s="1217"/>
      <c r="AY44" s="1217"/>
      <c r="AZ44" s="1217"/>
      <c r="BA44" s="1217"/>
      <c r="BB44" s="1217"/>
      <c r="BC44" s="1217"/>
      <c r="BD44" s="1217"/>
      <c r="BE44" s="1217"/>
      <c r="BF44" s="1217"/>
      <c r="BG44" s="1217"/>
      <c r="BH44" s="1217"/>
      <c r="BI44" s="1217"/>
      <c r="BJ44" s="1217"/>
      <c r="BK44" s="1217"/>
      <c r="BL44" s="1217"/>
      <c r="BM44" s="1217"/>
      <c r="BN44" s="1217"/>
      <c r="BO44" s="1217"/>
      <c r="BP44" s="1217"/>
      <c r="BQ44" s="1217"/>
      <c r="BR44" s="1217"/>
      <c r="BS44" s="1217"/>
      <c r="BT44" s="1217"/>
      <c r="BU44" s="1217"/>
      <c r="BV44" s="1217"/>
      <c r="BW44" s="1217"/>
      <c r="BX44" s="1217"/>
      <c r="BY44" s="1217"/>
      <c r="BZ44" s="1217"/>
      <c r="CA44" s="1217"/>
      <c r="CB44" s="1217"/>
      <c r="CC44" s="1217"/>
      <c r="CD44" s="1217"/>
      <c r="CE44" s="1217"/>
      <c r="CF44" s="1217"/>
      <c r="CG44" s="1217"/>
      <c r="CH44" s="1217"/>
      <c r="CI44" s="1217"/>
      <c r="CJ44" s="1217"/>
      <c r="CK44" s="1217"/>
      <c r="CL44" s="1217"/>
      <c r="CM44" s="1217"/>
      <c r="CN44" s="1217"/>
      <c r="CO44" s="1217"/>
      <c r="CP44" s="1217"/>
      <c r="CQ44" s="1217"/>
      <c r="CR44" s="1217"/>
      <c r="CS44" s="1217"/>
      <c r="CT44" s="1217"/>
      <c r="CU44" s="1217"/>
      <c r="CV44" s="1217"/>
      <c r="CW44" s="1217"/>
      <c r="CX44" s="1217"/>
      <c r="CY44" s="1217"/>
      <c r="CZ44" s="1217"/>
      <c r="DA44" s="1217"/>
      <c r="DB44" s="1217"/>
      <c r="DC44" s="1218"/>
    </row>
    <row r="45" spans="2:109" ht="13" x14ac:dyDescent="0.2">
      <c r="B45" s="247"/>
      <c r="AN45" s="1216"/>
      <c r="AO45" s="1217"/>
      <c r="AP45" s="1217"/>
      <c r="AQ45" s="1217"/>
      <c r="AR45" s="1217"/>
      <c r="AS45" s="1217"/>
      <c r="AT45" s="1217"/>
      <c r="AU45" s="1217"/>
      <c r="AV45" s="1217"/>
      <c r="AW45" s="1217"/>
      <c r="AX45" s="1217"/>
      <c r="AY45" s="1217"/>
      <c r="AZ45" s="1217"/>
      <c r="BA45" s="1217"/>
      <c r="BB45" s="1217"/>
      <c r="BC45" s="1217"/>
      <c r="BD45" s="1217"/>
      <c r="BE45" s="1217"/>
      <c r="BF45" s="1217"/>
      <c r="BG45" s="1217"/>
      <c r="BH45" s="1217"/>
      <c r="BI45" s="1217"/>
      <c r="BJ45" s="1217"/>
      <c r="BK45" s="1217"/>
      <c r="BL45" s="1217"/>
      <c r="BM45" s="1217"/>
      <c r="BN45" s="1217"/>
      <c r="BO45" s="1217"/>
      <c r="BP45" s="1217"/>
      <c r="BQ45" s="1217"/>
      <c r="BR45" s="1217"/>
      <c r="BS45" s="1217"/>
      <c r="BT45" s="1217"/>
      <c r="BU45" s="1217"/>
      <c r="BV45" s="1217"/>
      <c r="BW45" s="1217"/>
      <c r="BX45" s="1217"/>
      <c r="BY45" s="1217"/>
      <c r="BZ45" s="1217"/>
      <c r="CA45" s="1217"/>
      <c r="CB45" s="1217"/>
      <c r="CC45" s="1217"/>
      <c r="CD45" s="1217"/>
      <c r="CE45" s="1217"/>
      <c r="CF45" s="1217"/>
      <c r="CG45" s="1217"/>
      <c r="CH45" s="1217"/>
      <c r="CI45" s="1217"/>
      <c r="CJ45" s="1217"/>
      <c r="CK45" s="1217"/>
      <c r="CL45" s="1217"/>
      <c r="CM45" s="1217"/>
      <c r="CN45" s="1217"/>
      <c r="CO45" s="1217"/>
      <c r="CP45" s="1217"/>
      <c r="CQ45" s="1217"/>
      <c r="CR45" s="1217"/>
      <c r="CS45" s="1217"/>
      <c r="CT45" s="1217"/>
      <c r="CU45" s="1217"/>
      <c r="CV45" s="1217"/>
      <c r="CW45" s="1217"/>
      <c r="CX45" s="1217"/>
      <c r="CY45" s="1217"/>
      <c r="CZ45" s="1217"/>
      <c r="DA45" s="1217"/>
      <c r="DB45" s="1217"/>
      <c r="DC45" s="1218"/>
    </row>
    <row r="46" spans="2:109" ht="13" x14ac:dyDescent="0.2">
      <c r="B46" s="247"/>
      <c r="AN46" s="1216"/>
      <c r="AO46" s="1217"/>
      <c r="AP46" s="1217"/>
      <c r="AQ46" s="1217"/>
      <c r="AR46" s="1217"/>
      <c r="AS46" s="1217"/>
      <c r="AT46" s="1217"/>
      <c r="AU46" s="1217"/>
      <c r="AV46" s="1217"/>
      <c r="AW46" s="1217"/>
      <c r="AX46" s="1217"/>
      <c r="AY46" s="1217"/>
      <c r="AZ46" s="1217"/>
      <c r="BA46" s="1217"/>
      <c r="BB46" s="1217"/>
      <c r="BC46" s="1217"/>
      <c r="BD46" s="1217"/>
      <c r="BE46" s="1217"/>
      <c r="BF46" s="1217"/>
      <c r="BG46" s="1217"/>
      <c r="BH46" s="1217"/>
      <c r="BI46" s="1217"/>
      <c r="BJ46" s="1217"/>
      <c r="BK46" s="1217"/>
      <c r="BL46" s="1217"/>
      <c r="BM46" s="1217"/>
      <c r="BN46" s="1217"/>
      <c r="BO46" s="1217"/>
      <c r="BP46" s="1217"/>
      <c r="BQ46" s="1217"/>
      <c r="BR46" s="1217"/>
      <c r="BS46" s="1217"/>
      <c r="BT46" s="1217"/>
      <c r="BU46" s="1217"/>
      <c r="BV46" s="1217"/>
      <c r="BW46" s="1217"/>
      <c r="BX46" s="1217"/>
      <c r="BY46" s="1217"/>
      <c r="BZ46" s="1217"/>
      <c r="CA46" s="1217"/>
      <c r="CB46" s="1217"/>
      <c r="CC46" s="1217"/>
      <c r="CD46" s="1217"/>
      <c r="CE46" s="1217"/>
      <c r="CF46" s="1217"/>
      <c r="CG46" s="1217"/>
      <c r="CH46" s="1217"/>
      <c r="CI46" s="1217"/>
      <c r="CJ46" s="1217"/>
      <c r="CK46" s="1217"/>
      <c r="CL46" s="1217"/>
      <c r="CM46" s="1217"/>
      <c r="CN46" s="1217"/>
      <c r="CO46" s="1217"/>
      <c r="CP46" s="1217"/>
      <c r="CQ46" s="1217"/>
      <c r="CR46" s="1217"/>
      <c r="CS46" s="1217"/>
      <c r="CT46" s="1217"/>
      <c r="CU46" s="1217"/>
      <c r="CV46" s="1217"/>
      <c r="CW46" s="1217"/>
      <c r="CX46" s="1217"/>
      <c r="CY46" s="1217"/>
      <c r="CZ46" s="1217"/>
      <c r="DA46" s="1217"/>
      <c r="DB46" s="1217"/>
      <c r="DC46" s="1218"/>
    </row>
    <row r="47" spans="2:109" ht="13" x14ac:dyDescent="0.2">
      <c r="B47" s="247"/>
      <c r="AN47" s="1219"/>
      <c r="AO47" s="1220"/>
      <c r="AP47" s="1220"/>
      <c r="AQ47" s="1220"/>
      <c r="AR47" s="1220"/>
      <c r="AS47" s="1220"/>
      <c r="AT47" s="1220"/>
      <c r="AU47" s="1220"/>
      <c r="AV47" s="1220"/>
      <c r="AW47" s="1220"/>
      <c r="AX47" s="1220"/>
      <c r="AY47" s="1220"/>
      <c r="AZ47" s="1220"/>
      <c r="BA47" s="1220"/>
      <c r="BB47" s="1220"/>
      <c r="BC47" s="1220"/>
      <c r="BD47" s="1220"/>
      <c r="BE47" s="1220"/>
      <c r="BF47" s="1220"/>
      <c r="BG47" s="1220"/>
      <c r="BH47" s="1220"/>
      <c r="BI47" s="1220"/>
      <c r="BJ47" s="1220"/>
      <c r="BK47" s="1220"/>
      <c r="BL47" s="1220"/>
      <c r="BM47" s="1220"/>
      <c r="BN47" s="1220"/>
      <c r="BO47" s="1220"/>
      <c r="BP47" s="1220"/>
      <c r="BQ47" s="1220"/>
      <c r="BR47" s="1220"/>
      <c r="BS47" s="1220"/>
      <c r="BT47" s="1220"/>
      <c r="BU47" s="1220"/>
      <c r="BV47" s="1220"/>
      <c r="BW47" s="1220"/>
      <c r="BX47" s="1220"/>
      <c r="BY47" s="1220"/>
      <c r="BZ47" s="1220"/>
      <c r="CA47" s="1220"/>
      <c r="CB47" s="1220"/>
      <c r="CC47" s="1220"/>
      <c r="CD47" s="1220"/>
      <c r="CE47" s="1220"/>
      <c r="CF47" s="1220"/>
      <c r="CG47" s="1220"/>
      <c r="CH47" s="1220"/>
      <c r="CI47" s="1220"/>
      <c r="CJ47" s="1220"/>
      <c r="CK47" s="1220"/>
      <c r="CL47" s="1220"/>
      <c r="CM47" s="1220"/>
      <c r="CN47" s="1220"/>
      <c r="CO47" s="1220"/>
      <c r="CP47" s="1220"/>
      <c r="CQ47" s="1220"/>
      <c r="CR47" s="1220"/>
      <c r="CS47" s="1220"/>
      <c r="CT47" s="1220"/>
      <c r="CU47" s="1220"/>
      <c r="CV47" s="1220"/>
      <c r="CW47" s="1220"/>
      <c r="CX47" s="1220"/>
      <c r="CY47" s="1220"/>
      <c r="CZ47" s="1220"/>
      <c r="DA47" s="1220"/>
      <c r="DB47" s="1220"/>
      <c r="DC47" s="1221"/>
    </row>
    <row r="48" spans="2:109" ht="13" x14ac:dyDescent="0.2">
      <c r="B48" s="247"/>
      <c r="H48" s="1222"/>
      <c r="I48" s="1222"/>
      <c r="J48" s="1222"/>
      <c r="AN48" s="1222"/>
      <c r="AO48" s="1222"/>
      <c r="AP48" s="1222"/>
      <c r="AZ48" s="1222"/>
      <c r="BA48" s="1222"/>
      <c r="BB48" s="1222"/>
      <c r="BL48" s="1222"/>
      <c r="BM48" s="1222"/>
      <c r="BN48" s="1222"/>
      <c r="BX48" s="1222"/>
      <c r="BY48" s="1222"/>
      <c r="BZ48" s="1222"/>
      <c r="CJ48" s="1222"/>
      <c r="CK48" s="1222"/>
      <c r="CL48" s="1222"/>
      <c r="CV48" s="1222"/>
      <c r="CW48" s="1222"/>
      <c r="CX48" s="1222"/>
    </row>
    <row r="49" spans="1:109" ht="13" x14ac:dyDescent="0.2">
      <c r="B49" s="247"/>
      <c r="AN49" s="243" t="s">
        <v>586</v>
      </c>
    </row>
    <row r="50" spans="1:109" ht="13" x14ac:dyDescent="0.2">
      <c r="B50" s="247"/>
      <c r="G50" s="1223"/>
      <c r="H50" s="1223"/>
      <c r="I50" s="1223"/>
      <c r="J50" s="1223"/>
      <c r="K50" s="1224"/>
      <c r="L50" s="1224"/>
      <c r="M50" s="1225"/>
      <c r="N50" s="1225"/>
      <c r="AN50" s="1226"/>
      <c r="AO50" s="1227"/>
      <c r="AP50" s="1227"/>
      <c r="AQ50" s="1227"/>
      <c r="AR50" s="1227"/>
      <c r="AS50" s="1227"/>
      <c r="AT50" s="1227"/>
      <c r="AU50" s="1227"/>
      <c r="AV50" s="1227"/>
      <c r="AW50" s="1227"/>
      <c r="AX50" s="1227"/>
      <c r="AY50" s="1227"/>
      <c r="AZ50" s="1227"/>
      <c r="BA50" s="1227"/>
      <c r="BB50" s="1227"/>
      <c r="BC50" s="1227"/>
      <c r="BD50" s="1227"/>
      <c r="BE50" s="1227"/>
      <c r="BF50" s="1227"/>
      <c r="BG50" s="1227"/>
      <c r="BH50" s="1227"/>
      <c r="BI50" s="1227"/>
      <c r="BJ50" s="1227"/>
      <c r="BK50" s="1227"/>
      <c r="BL50" s="1227"/>
      <c r="BM50" s="1227"/>
      <c r="BN50" s="1227"/>
      <c r="BO50" s="1228"/>
      <c r="BP50" s="1229" t="s">
        <v>531</v>
      </c>
      <c r="BQ50" s="1229"/>
      <c r="BR50" s="1229"/>
      <c r="BS50" s="1229"/>
      <c r="BT50" s="1229"/>
      <c r="BU50" s="1229"/>
      <c r="BV50" s="1229"/>
      <c r="BW50" s="1229"/>
      <c r="BX50" s="1229" t="s">
        <v>532</v>
      </c>
      <c r="BY50" s="1229"/>
      <c r="BZ50" s="1229"/>
      <c r="CA50" s="1229"/>
      <c r="CB50" s="1229"/>
      <c r="CC50" s="1229"/>
      <c r="CD50" s="1229"/>
      <c r="CE50" s="1229"/>
      <c r="CF50" s="1229" t="s">
        <v>533</v>
      </c>
      <c r="CG50" s="1229"/>
      <c r="CH50" s="1229"/>
      <c r="CI50" s="1229"/>
      <c r="CJ50" s="1229"/>
      <c r="CK50" s="1229"/>
      <c r="CL50" s="1229"/>
      <c r="CM50" s="1229"/>
      <c r="CN50" s="1229" t="s">
        <v>534</v>
      </c>
      <c r="CO50" s="1229"/>
      <c r="CP50" s="1229"/>
      <c r="CQ50" s="1229"/>
      <c r="CR50" s="1229"/>
      <c r="CS50" s="1229"/>
      <c r="CT50" s="1229"/>
      <c r="CU50" s="1229"/>
      <c r="CV50" s="1229" t="s">
        <v>535</v>
      </c>
      <c r="CW50" s="1229"/>
      <c r="CX50" s="1229"/>
      <c r="CY50" s="1229"/>
      <c r="CZ50" s="1229"/>
      <c r="DA50" s="1229"/>
      <c r="DB50" s="1229"/>
      <c r="DC50" s="1229"/>
    </row>
    <row r="51" spans="1:109" ht="13.5" customHeight="1" x14ac:dyDescent="0.2">
      <c r="B51" s="247"/>
      <c r="G51" s="1230"/>
      <c r="H51" s="1230"/>
      <c r="I51" s="1231"/>
      <c r="J51" s="1231"/>
      <c r="K51" s="1232"/>
      <c r="L51" s="1232"/>
      <c r="M51" s="1232"/>
      <c r="N51" s="1232"/>
      <c r="AM51" s="1222"/>
      <c r="AN51" s="1233" t="s">
        <v>587</v>
      </c>
      <c r="AO51" s="1233"/>
      <c r="AP51" s="1233"/>
      <c r="AQ51" s="1233"/>
      <c r="AR51" s="1233"/>
      <c r="AS51" s="1233"/>
      <c r="AT51" s="1233"/>
      <c r="AU51" s="1233"/>
      <c r="AV51" s="1233"/>
      <c r="AW51" s="1233"/>
      <c r="AX51" s="1233"/>
      <c r="AY51" s="1233"/>
      <c r="AZ51" s="1233"/>
      <c r="BA51" s="1233"/>
      <c r="BB51" s="1233" t="s">
        <v>588</v>
      </c>
      <c r="BC51" s="1233"/>
      <c r="BD51" s="1233"/>
      <c r="BE51" s="1233"/>
      <c r="BF51" s="1233"/>
      <c r="BG51" s="1233"/>
      <c r="BH51" s="1233"/>
      <c r="BI51" s="1233"/>
      <c r="BJ51" s="1233"/>
      <c r="BK51" s="1233"/>
      <c r="BL51" s="1233"/>
      <c r="BM51" s="1233"/>
      <c r="BN51" s="1233"/>
      <c r="BO51" s="1233"/>
      <c r="BP51" s="1234">
        <v>66</v>
      </c>
      <c r="BQ51" s="1234"/>
      <c r="BR51" s="1234"/>
      <c r="BS51" s="1234"/>
      <c r="BT51" s="1234"/>
      <c r="BU51" s="1234"/>
      <c r="BV51" s="1234"/>
      <c r="BW51" s="1234"/>
      <c r="BX51" s="1234">
        <v>55.6</v>
      </c>
      <c r="BY51" s="1234"/>
      <c r="BZ51" s="1234"/>
      <c r="CA51" s="1234"/>
      <c r="CB51" s="1234"/>
      <c r="CC51" s="1234"/>
      <c r="CD51" s="1234"/>
      <c r="CE51" s="1234"/>
      <c r="CF51" s="1234">
        <v>59.3</v>
      </c>
      <c r="CG51" s="1234"/>
      <c r="CH51" s="1234"/>
      <c r="CI51" s="1234"/>
      <c r="CJ51" s="1234"/>
      <c r="CK51" s="1234"/>
      <c r="CL51" s="1234"/>
      <c r="CM51" s="1234"/>
      <c r="CN51" s="1234">
        <v>57.6</v>
      </c>
      <c r="CO51" s="1234"/>
      <c r="CP51" s="1234"/>
      <c r="CQ51" s="1234"/>
      <c r="CR51" s="1234"/>
      <c r="CS51" s="1234"/>
      <c r="CT51" s="1234"/>
      <c r="CU51" s="1234"/>
      <c r="CV51" s="1234">
        <v>55.5</v>
      </c>
      <c r="CW51" s="1234"/>
      <c r="CX51" s="1234"/>
      <c r="CY51" s="1234"/>
      <c r="CZ51" s="1234"/>
      <c r="DA51" s="1234"/>
      <c r="DB51" s="1234"/>
      <c r="DC51" s="1234"/>
    </row>
    <row r="52" spans="1:109" ht="13" x14ac:dyDescent="0.2">
      <c r="B52" s="247"/>
      <c r="G52" s="1230"/>
      <c r="H52" s="1230"/>
      <c r="I52" s="1231"/>
      <c r="J52" s="1231"/>
      <c r="K52" s="1232"/>
      <c r="L52" s="1232"/>
      <c r="M52" s="1232"/>
      <c r="N52" s="1232"/>
      <c r="AM52" s="1222"/>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4"/>
      <c r="BQ52" s="1234"/>
      <c r="BR52" s="1234"/>
      <c r="BS52" s="1234"/>
      <c r="BT52" s="1234"/>
      <c r="BU52" s="1234"/>
      <c r="BV52" s="1234"/>
      <c r="BW52" s="1234"/>
      <c r="BX52" s="1234"/>
      <c r="BY52" s="1234"/>
      <c r="BZ52" s="1234"/>
      <c r="CA52" s="1234"/>
      <c r="CB52" s="1234"/>
      <c r="CC52" s="1234"/>
      <c r="CD52" s="1234"/>
      <c r="CE52" s="1234"/>
      <c r="CF52" s="1234"/>
      <c r="CG52" s="1234"/>
      <c r="CH52" s="1234"/>
      <c r="CI52" s="1234"/>
      <c r="CJ52" s="1234"/>
      <c r="CK52" s="1234"/>
      <c r="CL52" s="1234"/>
      <c r="CM52" s="1234"/>
      <c r="CN52" s="1234"/>
      <c r="CO52" s="1234"/>
      <c r="CP52" s="1234"/>
      <c r="CQ52" s="1234"/>
      <c r="CR52" s="1234"/>
      <c r="CS52" s="1234"/>
      <c r="CT52" s="1234"/>
      <c r="CU52" s="1234"/>
      <c r="CV52" s="1234"/>
      <c r="CW52" s="1234"/>
      <c r="CX52" s="1234"/>
      <c r="CY52" s="1234"/>
      <c r="CZ52" s="1234"/>
      <c r="DA52" s="1234"/>
      <c r="DB52" s="1234"/>
      <c r="DC52" s="1234"/>
    </row>
    <row r="53" spans="1:109" ht="13" x14ac:dyDescent="0.2">
      <c r="A53" s="1212"/>
      <c r="B53" s="247"/>
      <c r="G53" s="1230"/>
      <c r="H53" s="1230"/>
      <c r="I53" s="1223"/>
      <c r="J53" s="1223"/>
      <c r="K53" s="1232"/>
      <c r="L53" s="1232"/>
      <c r="M53" s="1232"/>
      <c r="N53" s="1232"/>
      <c r="AM53" s="1222"/>
      <c r="AN53" s="1233"/>
      <c r="AO53" s="1233"/>
      <c r="AP53" s="1233"/>
      <c r="AQ53" s="1233"/>
      <c r="AR53" s="1233"/>
      <c r="AS53" s="1233"/>
      <c r="AT53" s="1233"/>
      <c r="AU53" s="1233"/>
      <c r="AV53" s="1233"/>
      <c r="AW53" s="1233"/>
      <c r="AX53" s="1233"/>
      <c r="AY53" s="1233"/>
      <c r="AZ53" s="1233"/>
      <c r="BA53" s="1233"/>
      <c r="BB53" s="1233" t="s">
        <v>589</v>
      </c>
      <c r="BC53" s="1233"/>
      <c r="BD53" s="1233"/>
      <c r="BE53" s="1233"/>
      <c r="BF53" s="1233"/>
      <c r="BG53" s="1233"/>
      <c r="BH53" s="1233"/>
      <c r="BI53" s="1233"/>
      <c r="BJ53" s="1233"/>
      <c r="BK53" s="1233"/>
      <c r="BL53" s="1233"/>
      <c r="BM53" s="1233"/>
      <c r="BN53" s="1233"/>
      <c r="BO53" s="1233"/>
      <c r="BP53" s="1234">
        <v>65.599999999999994</v>
      </c>
      <c r="BQ53" s="1234"/>
      <c r="BR53" s="1234"/>
      <c r="BS53" s="1234"/>
      <c r="BT53" s="1234"/>
      <c r="BU53" s="1234"/>
      <c r="BV53" s="1234"/>
      <c r="BW53" s="1234"/>
      <c r="BX53" s="1234">
        <v>66.7</v>
      </c>
      <c r="BY53" s="1234"/>
      <c r="BZ53" s="1234"/>
      <c r="CA53" s="1234"/>
      <c r="CB53" s="1234"/>
      <c r="CC53" s="1234"/>
      <c r="CD53" s="1234"/>
      <c r="CE53" s="1234"/>
      <c r="CF53" s="1234">
        <v>67.400000000000006</v>
      </c>
      <c r="CG53" s="1234"/>
      <c r="CH53" s="1234"/>
      <c r="CI53" s="1234"/>
      <c r="CJ53" s="1234"/>
      <c r="CK53" s="1234"/>
      <c r="CL53" s="1234"/>
      <c r="CM53" s="1234"/>
      <c r="CN53" s="1234">
        <v>68.2</v>
      </c>
      <c r="CO53" s="1234"/>
      <c r="CP53" s="1234"/>
      <c r="CQ53" s="1234"/>
      <c r="CR53" s="1234"/>
      <c r="CS53" s="1234"/>
      <c r="CT53" s="1234"/>
      <c r="CU53" s="1234"/>
      <c r="CV53" s="1234">
        <v>69.400000000000006</v>
      </c>
      <c r="CW53" s="1234"/>
      <c r="CX53" s="1234"/>
      <c r="CY53" s="1234"/>
      <c r="CZ53" s="1234"/>
      <c r="DA53" s="1234"/>
      <c r="DB53" s="1234"/>
      <c r="DC53" s="1234"/>
    </row>
    <row r="54" spans="1:109" ht="13" x14ac:dyDescent="0.2">
      <c r="A54" s="1212"/>
      <c r="B54" s="247"/>
      <c r="G54" s="1230"/>
      <c r="H54" s="1230"/>
      <c r="I54" s="1223"/>
      <c r="J54" s="1223"/>
      <c r="K54" s="1232"/>
      <c r="L54" s="1232"/>
      <c r="M54" s="1232"/>
      <c r="N54" s="1232"/>
      <c r="AM54" s="1222"/>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4"/>
      <c r="BQ54" s="1234"/>
      <c r="BR54" s="1234"/>
      <c r="BS54" s="1234"/>
      <c r="BT54" s="1234"/>
      <c r="BU54" s="1234"/>
      <c r="BV54" s="1234"/>
      <c r="BW54" s="1234"/>
      <c r="BX54" s="1234"/>
      <c r="BY54" s="1234"/>
      <c r="BZ54" s="1234"/>
      <c r="CA54" s="1234"/>
      <c r="CB54" s="1234"/>
      <c r="CC54" s="1234"/>
      <c r="CD54" s="1234"/>
      <c r="CE54" s="1234"/>
      <c r="CF54" s="1234"/>
      <c r="CG54" s="1234"/>
      <c r="CH54" s="1234"/>
      <c r="CI54" s="1234"/>
      <c r="CJ54" s="1234"/>
      <c r="CK54" s="1234"/>
      <c r="CL54" s="1234"/>
      <c r="CM54" s="1234"/>
      <c r="CN54" s="1234"/>
      <c r="CO54" s="1234"/>
      <c r="CP54" s="1234"/>
      <c r="CQ54" s="1234"/>
      <c r="CR54" s="1234"/>
      <c r="CS54" s="1234"/>
      <c r="CT54" s="1234"/>
      <c r="CU54" s="1234"/>
      <c r="CV54" s="1234"/>
      <c r="CW54" s="1234"/>
      <c r="CX54" s="1234"/>
      <c r="CY54" s="1234"/>
      <c r="CZ54" s="1234"/>
      <c r="DA54" s="1234"/>
      <c r="DB54" s="1234"/>
      <c r="DC54" s="1234"/>
    </row>
    <row r="55" spans="1:109" ht="13" x14ac:dyDescent="0.2">
      <c r="A55" s="1212"/>
      <c r="B55" s="247"/>
      <c r="G55" s="1223"/>
      <c r="H55" s="1223"/>
      <c r="I55" s="1223"/>
      <c r="J55" s="1223"/>
      <c r="K55" s="1232"/>
      <c r="L55" s="1232"/>
      <c r="M55" s="1232"/>
      <c r="N55" s="1232"/>
      <c r="AN55" s="1229" t="s">
        <v>590</v>
      </c>
      <c r="AO55" s="1229"/>
      <c r="AP55" s="1229"/>
      <c r="AQ55" s="1229"/>
      <c r="AR55" s="1229"/>
      <c r="AS55" s="1229"/>
      <c r="AT55" s="1229"/>
      <c r="AU55" s="1229"/>
      <c r="AV55" s="1229"/>
      <c r="AW55" s="1229"/>
      <c r="AX55" s="1229"/>
      <c r="AY55" s="1229"/>
      <c r="AZ55" s="1229"/>
      <c r="BA55" s="1229"/>
      <c r="BB55" s="1233" t="s">
        <v>588</v>
      </c>
      <c r="BC55" s="1233"/>
      <c r="BD55" s="1233"/>
      <c r="BE55" s="1233"/>
      <c r="BF55" s="1233"/>
      <c r="BG55" s="1233"/>
      <c r="BH55" s="1233"/>
      <c r="BI55" s="1233"/>
      <c r="BJ55" s="1233"/>
      <c r="BK55" s="1233"/>
      <c r="BL55" s="1233"/>
      <c r="BM55" s="1233"/>
      <c r="BN55" s="1233"/>
      <c r="BO55" s="1233"/>
      <c r="BP55" s="1234">
        <v>31.5</v>
      </c>
      <c r="BQ55" s="1234"/>
      <c r="BR55" s="1234"/>
      <c r="BS55" s="1234"/>
      <c r="BT55" s="1234"/>
      <c r="BU55" s="1234"/>
      <c r="BV55" s="1234"/>
      <c r="BW55" s="1234"/>
      <c r="BX55" s="1234">
        <v>23.4</v>
      </c>
      <c r="BY55" s="1234"/>
      <c r="BZ55" s="1234"/>
      <c r="CA55" s="1234"/>
      <c r="CB55" s="1234"/>
      <c r="CC55" s="1234"/>
      <c r="CD55" s="1234"/>
      <c r="CE55" s="1234"/>
      <c r="CF55" s="1234">
        <v>18.2</v>
      </c>
      <c r="CG55" s="1234"/>
      <c r="CH55" s="1234"/>
      <c r="CI55" s="1234"/>
      <c r="CJ55" s="1234"/>
      <c r="CK55" s="1234"/>
      <c r="CL55" s="1234"/>
      <c r="CM55" s="1234"/>
      <c r="CN55" s="1234">
        <v>17.100000000000001</v>
      </c>
      <c r="CO55" s="1234"/>
      <c r="CP55" s="1234"/>
      <c r="CQ55" s="1234"/>
      <c r="CR55" s="1234"/>
      <c r="CS55" s="1234"/>
      <c r="CT55" s="1234"/>
      <c r="CU55" s="1234"/>
      <c r="CV55" s="1234">
        <v>16.600000000000001</v>
      </c>
      <c r="CW55" s="1234"/>
      <c r="CX55" s="1234"/>
      <c r="CY55" s="1234"/>
      <c r="CZ55" s="1234"/>
      <c r="DA55" s="1234"/>
      <c r="DB55" s="1234"/>
      <c r="DC55" s="1234"/>
    </row>
    <row r="56" spans="1:109" ht="13" x14ac:dyDescent="0.2">
      <c r="A56" s="1212"/>
      <c r="B56" s="247"/>
      <c r="G56" s="1223"/>
      <c r="H56" s="1223"/>
      <c r="I56" s="1223"/>
      <c r="J56" s="1223"/>
      <c r="K56" s="1232"/>
      <c r="L56" s="1232"/>
      <c r="M56" s="1232"/>
      <c r="N56" s="1232"/>
      <c r="AN56" s="1229"/>
      <c r="AO56" s="1229"/>
      <c r="AP56" s="1229"/>
      <c r="AQ56" s="1229"/>
      <c r="AR56" s="1229"/>
      <c r="AS56" s="1229"/>
      <c r="AT56" s="1229"/>
      <c r="AU56" s="1229"/>
      <c r="AV56" s="1229"/>
      <c r="AW56" s="1229"/>
      <c r="AX56" s="1229"/>
      <c r="AY56" s="1229"/>
      <c r="AZ56" s="1229"/>
      <c r="BA56" s="1229"/>
      <c r="BB56" s="1233"/>
      <c r="BC56" s="1233"/>
      <c r="BD56" s="1233"/>
      <c r="BE56" s="1233"/>
      <c r="BF56" s="1233"/>
      <c r="BG56" s="1233"/>
      <c r="BH56" s="1233"/>
      <c r="BI56" s="1233"/>
      <c r="BJ56" s="1233"/>
      <c r="BK56" s="1233"/>
      <c r="BL56" s="1233"/>
      <c r="BM56" s="1233"/>
      <c r="BN56" s="1233"/>
      <c r="BO56" s="1233"/>
      <c r="BP56" s="1234"/>
      <c r="BQ56" s="1234"/>
      <c r="BR56" s="1234"/>
      <c r="BS56" s="1234"/>
      <c r="BT56" s="1234"/>
      <c r="BU56" s="1234"/>
      <c r="BV56" s="1234"/>
      <c r="BW56" s="1234"/>
      <c r="BX56" s="1234"/>
      <c r="BY56" s="1234"/>
      <c r="BZ56" s="1234"/>
      <c r="CA56" s="1234"/>
      <c r="CB56" s="1234"/>
      <c r="CC56" s="1234"/>
      <c r="CD56" s="1234"/>
      <c r="CE56" s="1234"/>
      <c r="CF56" s="1234"/>
      <c r="CG56" s="1234"/>
      <c r="CH56" s="1234"/>
      <c r="CI56" s="1234"/>
      <c r="CJ56" s="1234"/>
      <c r="CK56" s="1234"/>
      <c r="CL56" s="1234"/>
      <c r="CM56" s="1234"/>
      <c r="CN56" s="1234"/>
      <c r="CO56" s="1234"/>
      <c r="CP56" s="1234"/>
      <c r="CQ56" s="1234"/>
      <c r="CR56" s="1234"/>
      <c r="CS56" s="1234"/>
      <c r="CT56" s="1234"/>
      <c r="CU56" s="1234"/>
      <c r="CV56" s="1234"/>
      <c r="CW56" s="1234"/>
      <c r="CX56" s="1234"/>
      <c r="CY56" s="1234"/>
      <c r="CZ56" s="1234"/>
      <c r="DA56" s="1234"/>
      <c r="DB56" s="1234"/>
      <c r="DC56" s="1234"/>
    </row>
    <row r="57" spans="1:109" s="1212" customFormat="1" ht="13" x14ac:dyDescent="0.2">
      <c r="B57" s="1235"/>
      <c r="G57" s="1223"/>
      <c r="H57" s="1223"/>
      <c r="I57" s="1236"/>
      <c r="J57" s="1236"/>
      <c r="K57" s="1232"/>
      <c r="L57" s="1232"/>
      <c r="M57" s="1232"/>
      <c r="N57" s="1232"/>
      <c r="AM57" s="243"/>
      <c r="AN57" s="1229"/>
      <c r="AO57" s="1229"/>
      <c r="AP57" s="1229"/>
      <c r="AQ57" s="1229"/>
      <c r="AR57" s="1229"/>
      <c r="AS57" s="1229"/>
      <c r="AT57" s="1229"/>
      <c r="AU57" s="1229"/>
      <c r="AV57" s="1229"/>
      <c r="AW57" s="1229"/>
      <c r="AX57" s="1229"/>
      <c r="AY57" s="1229"/>
      <c r="AZ57" s="1229"/>
      <c r="BA57" s="1229"/>
      <c r="BB57" s="1233" t="s">
        <v>589</v>
      </c>
      <c r="BC57" s="1233"/>
      <c r="BD57" s="1233"/>
      <c r="BE57" s="1233"/>
      <c r="BF57" s="1233"/>
      <c r="BG57" s="1233"/>
      <c r="BH57" s="1233"/>
      <c r="BI57" s="1233"/>
      <c r="BJ57" s="1233"/>
      <c r="BK57" s="1233"/>
      <c r="BL57" s="1233"/>
      <c r="BM57" s="1233"/>
      <c r="BN57" s="1233"/>
      <c r="BO57" s="1233"/>
      <c r="BP57" s="1234">
        <v>62.9</v>
      </c>
      <c r="BQ57" s="1234"/>
      <c r="BR57" s="1234"/>
      <c r="BS57" s="1234"/>
      <c r="BT57" s="1234"/>
      <c r="BU57" s="1234"/>
      <c r="BV57" s="1234"/>
      <c r="BW57" s="1234"/>
      <c r="BX57" s="1234">
        <v>63.9</v>
      </c>
      <c r="BY57" s="1234"/>
      <c r="BZ57" s="1234"/>
      <c r="CA57" s="1234"/>
      <c r="CB57" s="1234"/>
      <c r="CC57" s="1234"/>
      <c r="CD57" s="1234"/>
      <c r="CE57" s="1234"/>
      <c r="CF57" s="1234">
        <v>64.900000000000006</v>
      </c>
      <c r="CG57" s="1234"/>
      <c r="CH57" s="1234"/>
      <c r="CI57" s="1234"/>
      <c r="CJ57" s="1234"/>
      <c r="CK57" s="1234"/>
      <c r="CL57" s="1234"/>
      <c r="CM57" s="1234"/>
      <c r="CN57" s="1234">
        <v>65.8</v>
      </c>
      <c r="CO57" s="1234"/>
      <c r="CP57" s="1234"/>
      <c r="CQ57" s="1234"/>
      <c r="CR57" s="1234"/>
      <c r="CS57" s="1234"/>
      <c r="CT57" s="1234"/>
      <c r="CU57" s="1234"/>
      <c r="CV57" s="1234">
        <v>66.7</v>
      </c>
      <c r="CW57" s="1234"/>
      <c r="CX57" s="1234"/>
      <c r="CY57" s="1234"/>
      <c r="CZ57" s="1234"/>
      <c r="DA57" s="1234"/>
      <c r="DB57" s="1234"/>
      <c r="DC57" s="1234"/>
      <c r="DD57" s="1237"/>
      <c r="DE57" s="1235"/>
    </row>
    <row r="58" spans="1:109" s="1212" customFormat="1" ht="13" x14ac:dyDescent="0.2">
      <c r="A58" s="243"/>
      <c r="B58" s="1235"/>
      <c r="G58" s="1223"/>
      <c r="H58" s="1223"/>
      <c r="I58" s="1236"/>
      <c r="J58" s="1236"/>
      <c r="K58" s="1232"/>
      <c r="L58" s="1232"/>
      <c r="M58" s="1232"/>
      <c r="N58" s="1232"/>
      <c r="AM58" s="243"/>
      <c r="AN58" s="1229"/>
      <c r="AO58" s="1229"/>
      <c r="AP58" s="1229"/>
      <c r="AQ58" s="1229"/>
      <c r="AR58" s="1229"/>
      <c r="AS58" s="1229"/>
      <c r="AT58" s="1229"/>
      <c r="AU58" s="1229"/>
      <c r="AV58" s="1229"/>
      <c r="AW58" s="1229"/>
      <c r="AX58" s="1229"/>
      <c r="AY58" s="1229"/>
      <c r="AZ58" s="1229"/>
      <c r="BA58" s="1229"/>
      <c r="BB58" s="1233"/>
      <c r="BC58" s="1233"/>
      <c r="BD58" s="1233"/>
      <c r="BE58" s="1233"/>
      <c r="BF58" s="1233"/>
      <c r="BG58" s="1233"/>
      <c r="BH58" s="1233"/>
      <c r="BI58" s="1233"/>
      <c r="BJ58" s="1233"/>
      <c r="BK58" s="1233"/>
      <c r="BL58" s="1233"/>
      <c r="BM58" s="1233"/>
      <c r="BN58" s="1233"/>
      <c r="BO58" s="1233"/>
      <c r="BP58" s="1234"/>
      <c r="BQ58" s="1234"/>
      <c r="BR58" s="1234"/>
      <c r="BS58" s="1234"/>
      <c r="BT58" s="1234"/>
      <c r="BU58" s="1234"/>
      <c r="BV58" s="1234"/>
      <c r="BW58" s="1234"/>
      <c r="BX58" s="1234"/>
      <c r="BY58" s="1234"/>
      <c r="BZ58" s="1234"/>
      <c r="CA58" s="1234"/>
      <c r="CB58" s="1234"/>
      <c r="CC58" s="1234"/>
      <c r="CD58" s="1234"/>
      <c r="CE58" s="1234"/>
      <c r="CF58" s="1234"/>
      <c r="CG58" s="1234"/>
      <c r="CH58" s="1234"/>
      <c r="CI58" s="1234"/>
      <c r="CJ58" s="1234"/>
      <c r="CK58" s="1234"/>
      <c r="CL58" s="1234"/>
      <c r="CM58" s="1234"/>
      <c r="CN58" s="1234"/>
      <c r="CO58" s="1234"/>
      <c r="CP58" s="1234"/>
      <c r="CQ58" s="1234"/>
      <c r="CR58" s="1234"/>
      <c r="CS58" s="1234"/>
      <c r="CT58" s="1234"/>
      <c r="CU58" s="1234"/>
      <c r="CV58" s="1234"/>
      <c r="CW58" s="1234"/>
      <c r="CX58" s="1234"/>
      <c r="CY58" s="1234"/>
      <c r="CZ58" s="1234"/>
      <c r="DA58" s="1234"/>
      <c r="DB58" s="1234"/>
      <c r="DC58" s="1234"/>
      <c r="DD58" s="1237"/>
      <c r="DE58" s="1235"/>
    </row>
    <row r="59" spans="1:109" s="1212" customFormat="1" ht="13" x14ac:dyDescent="0.2">
      <c r="A59" s="243"/>
      <c r="B59" s="1235"/>
      <c r="K59" s="1238"/>
      <c r="L59" s="1238"/>
      <c r="M59" s="1238"/>
      <c r="N59" s="1238"/>
      <c r="AQ59" s="1238"/>
      <c r="AR59" s="1238"/>
      <c r="AS59" s="1238"/>
      <c r="AT59" s="1238"/>
      <c r="BC59" s="1238"/>
      <c r="BD59" s="1238"/>
      <c r="BE59" s="1238"/>
      <c r="BF59" s="1238"/>
      <c r="BO59" s="1238"/>
      <c r="BP59" s="1238"/>
      <c r="BQ59" s="1238"/>
      <c r="BR59" s="1238"/>
      <c r="CA59" s="1238"/>
      <c r="CB59" s="1238"/>
      <c r="CC59" s="1238"/>
      <c r="CD59" s="1238"/>
      <c r="CM59" s="1238"/>
      <c r="CN59" s="1238"/>
      <c r="CO59" s="1238"/>
      <c r="CP59" s="1238"/>
      <c r="CY59" s="1238"/>
      <c r="CZ59" s="1238"/>
      <c r="DA59" s="1238"/>
      <c r="DB59" s="1238"/>
      <c r="DC59" s="1238"/>
      <c r="DD59" s="1237"/>
      <c r="DE59" s="1235"/>
    </row>
    <row r="60" spans="1:109" s="1212" customFormat="1" ht="13" x14ac:dyDescent="0.2">
      <c r="A60" s="243"/>
      <c r="B60" s="1235"/>
      <c r="K60" s="1238"/>
      <c r="L60" s="1238"/>
      <c r="M60" s="1238"/>
      <c r="N60" s="1238"/>
      <c r="AQ60" s="1238"/>
      <c r="AR60" s="1238"/>
      <c r="AS60" s="1238"/>
      <c r="AT60" s="1238"/>
      <c r="BC60" s="1238"/>
      <c r="BD60" s="1238"/>
      <c r="BE60" s="1238"/>
      <c r="BF60" s="1238"/>
      <c r="BO60" s="1238"/>
      <c r="BP60" s="1238"/>
      <c r="BQ60" s="1238"/>
      <c r="BR60" s="1238"/>
      <c r="CA60" s="1238"/>
      <c r="CB60" s="1238"/>
      <c r="CC60" s="1238"/>
      <c r="CD60" s="1238"/>
      <c r="CM60" s="1238"/>
      <c r="CN60" s="1238"/>
      <c r="CO60" s="1238"/>
      <c r="CP60" s="1238"/>
      <c r="CY60" s="1238"/>
      <c r="CZ60" s="1238"/>
      <c r="DA60" s="1238"/>
      <c r="DB60" s="1238"/>
      <c r="DC60" s="1238"/>
      <c r="DD60" s="1237"/>
      <c r="DE60" s="1235"/>
    </row>
    <row r="61" spans="1:109" s="1212" customFormat="1" ht="13" x14ac:dyDescent="0.2">
      <c r="A61" s="243"/>
      <c r="B61" s="1239"/>
      <c r="C61" s="1240"/>
      <c r="D61" s="1240"/>
      <c r="E61" s="1240"/>
      <c r="F61" s="1240"/>
      <c r="G61" s="1240"/>
      <c r="H61" s="1240"/>
      <c r="I61" s="1240"/>
      <c r="J61" s="1240"/>
      <c r="K61" s="1240"/>
      <c r="L61" s="1240"/>
      <c r="M61" s="1241"/>
      <c r="N61" s="1241"/>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1"/>
      <c r="AT61" s="1241"/>
      <c r="AU61" s="1240"/>
      <c r="AV61" s="1240"/>
      <c r="AW61" s="1240"/>
      <c r="AX61" s="1240"/>
      <c r="AY61" s="1240"/>
      <c r="AZ61" s="1240"/>
      <c r="BA61" s="1240"/>
      <c r="BB61" s="1240"/>
      <c r="BC61" s="1240"/>
      <c r="BD61" s="1240"/>
      <c r="BE61" s="1241"/>
      <c r="BF61" s="1241"/>
      <c r="BG61" s="1240"/>
      <c r="BH61" s="1240"/>
      <c r="BI61" s="1240"/>
      <c r="BJ61" s="1240"/>
      <c r="BK61" s="1240"/>
      <c r="BL61" s="1240"/>
      <c r="BM61" s="1240"/>
      <c r="BN61" s="1240"/>
      <c r="BO61" s="1240"/>
      <c r="BP61" s="1240"/>
      <c r="BQ61" s="1241"/>
      <c r="BR61" s="1241"/>
      <c r="BS61" s="1240"/>
      <c r="BT61" s="1240"/>
      <c r="BU61" s="1240"/>
      <c r="BV61" s="1240"/>
      <c r="BW61" s="1240"/>
      <c r="BX61" s="1240"/>
      <c r="BY61" s="1240"/>
      <c r="BZ61" s="1240"/>
      <c r="CA61" s="1240"/>
      <c r="CB61" s="1240"/>
      <c r="CC61" s="1241"/>
      <c r="CD61" s="1241"/>
      <c r="CE61" s="1240"/>
      <c r="CF61" s="1240"/>
      <c r="CG61" s="1240"/>
      <c r="CH61" s="1240"/>
      <c r="CI61" s="1240"/>
      <c r="CJ61" s="1240"/>
      <c r="CK61" s="1240"/>
      <c r="CL61" s="1240"/>
      <c r="CM61" s="1240"/>
      <c r="CN61" s="1240"/>
      <c r="CO61" s="1241"/>
      <c r="CP61" s="1241"/>
      <c r="CQ61" s="1240"/>
      <c r="CR61" s="1240"/>
      <c r="CS61" s="1240"/>
      <c r="CT61" s="1240"/>
      <c r="CU61" s="1240"/>
      <c r="CV61" s="1240"/>
      <c r="CW61" s="1240"/>
      <c r="CX61" s="1240"/>
      <c r="CY61" s="1240"/>
      <c r="CZ61" s="1240"/>
      <c r="DA61" s="1241"/>
      <c r="DB61" s="1241"/>
      <c r="DC61" s="1241"/>
      <c r="DD61" s="1242"/>
      <c r="DE61" s="1235"/>
    </row>
    <row r="62" spans="1:109" ht="13" x14ac:dyDescent="0.2">
      <c r="B62" s="1210"/>
      <c r="C62" s="1210"/>
      <c r="D62" s="1210"/>
      <c r="E62" s="1210"/>
      <c r="F62" s="1210"/>
      <c r="G62" s="1210"/>
      <c r="H62" s="1210"/>
      <c r="I62" s="1210"/>
      <c r="J62" s="1210"/>
      <c r="K62" s="1210"/>
      <c r="L62" s="1210"/>
      <c r="M62" s="1210"/>
      <c r="N62" s="1210"/>
      <c r="O62" s="1210"/>
      <c r="P62" s="1210"/>
      <c r="Q62" s="1210"/>
      <c r="R62" s="1210"/>
      <c r="S62" s="1210"/>
      <c r="T62" s="1210"/>
      <c r="U62" s="1210"/>
      <c r="V62" s="1210"/>
      <c r="W62" s="1210"/>
      <c r="X62" s="1210"/>
      <c r="Y62" s="1210"/>
      <c r="Z62" s="1210"/>
      <c r="AA62" s="1210"/>
      <c r="AB62" s="1210"/>
      <c r="AC62" s="1210"/>
      <c r="AD62" s="1210"/>
      <c r="AE62" s="1210"/>
      <c r="AF62" s="1210"/>
      <c r="AG62" s="1210"/>
      <c r="AH62" s="1210"/>
      <c r="AI62" s="1210"/>
      <c r="AJ62" s="1210"/>
      <c r="AK62" s="1210"/>
      <c r="AL62" s="1210"/>
      <c r="AM62" s="1210"/>
      <c r="AN62" s="1210"/>
      <c r="AO62" s="1210"/>
      <c r="AP62" s="1210"/>
      <c r="AQ62" s="1210"/>
      <c r="AR62" s="1210"/>
      <c r="AS62" s="1210"/>
      <c r="AT62" s="1210"/>
      <c r="AU62" s="1210"/>
      <c r="AV62" s="1210"/>
      <c r="AW62" s="1210"/>
      <c r="AX62" s="1210"/>
      <c r="AY62" s="1210"/>
      <c r="AZ62" s="1210"/>
      <c r="BA62" s="1210"/>
      <c r="BB62" s="1210"/>
      <c r="BC62" s="1210"/>
      <c r="BD62" s="1210"/>
      <c r="BE62" s="1210"/>
      <c r="BF62" s="1210"/>
      <c r="BG62" s="1210"/>
      <c r="BH62" s="1210"/>
      <c r="BI62" s="1210"/>
      <c r="BJ62" s="1210"/>
      <c r="BK62" s="1210"/>
      <c r="BL62" s="1210"/>
      <c r="BM62" s="1210"/>
      <c r="BN62" s="1210"/>
      <c r="BO62" s="1210"/>
      <c r="BP62" s="1210"/>
      <c r="BQ62" s="1210"/>
      <c r="BR62" s="1210"/>
      <c r="BS62" s="1210"/>
      <c r="BT62" s="1210"/>
      <c r="BU62" s="1210"/>
      <c r="BV62" s="1210"/>
      <c r="BW62" s="1210"/>
      <c r="BX62" s="1210"/>
      <c r="BY62" s="1210"/>
      <c r="BZ62" s="1210"/>
      <c r="CA62" s="1210"/>
      <c r="CB62" s="1210"/>
      <c r="CC62" s="1210"/>
      <c r="CD62" s="1210"/>
      <c r="CE62" s="1210"/>
      <c r="CF62" s="1210"/>
      <c r="CG62" s="1210"/>
      <c r="CH62" s="1210"/>
      <c r="CI62" s="1210"/>
      <c r="CJ62" s="1210"/>
      <c r="CK62" s="1210"/>
      <c r="CL62" s="1210"/>
      <c r="CM62" s="1210"/>
      <c r="CN62" s="1210"/>
      <c r="CO62" s="1210"/>
      <c r="CP62" s="1210"/>
      <c r="CQ62" s="1210"/>
      <c r="CR62" s="1210"/>
      <c r="CS62" s="1210"/>
      <c r="CT62" s="1210"/>
      <c r="CU62" s="1210"/>
      <c r="CV62" s="1210"/>
      <c r="CW62" s="1210"/>
      <c r="CX62" s="1210"/>
      <c r="CY62" s="1210"/>
      <c r="CZ62" s="1210"/>
      <c r="DA62" s="1210"/>
      <c r="DB62" s="1210"/>
      <c r="DC62" s="1210"/>
      <c r="DD62" s="1210"/>
      <c r="DE62" s="243"/>
    </row>
    <row r="63" spans="1:109" ht="16.5" x14ac:dyDescent="0.2">
      <c r="B63" s="300" t="s">
        <v>591</v>
      </c>
    </row>
    <row r="64" spans="1:109" ht="13" x14ac:dyDescent="0.2">
      <c r="B64" s="247"/>
      <c r="G64" s="1211"/>
      <c r="I64" s="1243"/>
      <c r="J64" s="1243"/>
      <c r="K64" s="1243"/>
      <c r="L64" s="1243"/>
      <c r="M64" s="1243"/>
      <c r="N64" s="1244"/>
      <c r="AM64" s="1211"/>
      <c r="AN64" s="1211" t="s">
        <v>584</v>
      </c>
      <c r="AP64" s="1212"/>
      <c r="AQ64" s="1212"/>
      <c r="AR64" s="1212"/>
      <c r="AY64" s="1211"/>
      <c r="BA64" s="1212"/>
      <c r="BB64" s="1212"/>
      <c r="BC64" s="1212"/>
      <c r="BK64" s="1211"/>
      <c r="BM64" s="1212"/>
      <c r="BN64" s="1212"/>
      <c r="BO64" s="1212"/>
      <c r="BW64" s="1211"/>
      <c r="BY64" s="1212"/>
      <c r="BZ64" s="1212"/>
      <c r="CA64" s="1212"/>
      <c r="CI64" s="1211"/>
      <c r="CK64" s="1212"/>
      <c r="CL64" s="1212"/>
      <c r="CM64" s="1212"/>
      <c r="CU64" s="1211"/>
      <c r="CW64" s="1212"/>
      <c r="CX64" s="1212"/>
      <c r="CY64" s="1212"/>
    </row>
    <row r="65" spans="2:107" ht="13" x14ac:dyDescent="0.2">
      <c r="B65" s="247"/>
      <c r="AN65" s="1213" t="s">
        <v>592</v>
      </c>
      <c r="AO65" s="1214"/>
      <c r="AP65" s="1214"/>
      <c r="AQ65" s="1214"/>
      <c r="AR65" s="1214"/>
      <c r="AS65" s="1214"/>
      <c r="AT65" s="1214"/>
      <c r="AU65" s="1214"/>
      <c r="AV65" s="1214"/>
      <c r="AW65" s="1214"/>
      <c r="AX65" s="1214"/>
      <c r="AY65" s="1214"/>
      <c r="AZ65" s="1214"/>
      <c r="BA65" s="1214"/>
      <c r="BB65" s="1214"/>
      <c r="BC65" s="1214"/>
      <c r="BD65" s="1214"/>
      <c r="BE65" s="1214"/>
      <c r="BF65" s="1214"/>
      <c r="BG65" s="1214"/>
      <c r="BH65" s="1214"/>
      <c r="BI65" s="1214"/>
      <c r="BJ65" s="1214"/>
      <c r="BK65" s="1214"/>
      <c r="BL65" s="1214"/>
      <c r="BM65" s="1214"/>
      <c r="BN65" s="1214"/>
      <c r="BO65" s="1214"/>
      <c r="BP65" s="1214"/>
      <c r="BQ65" s="1214"/>
      <c r="BR65" s="1214"/>
      <c r="BS65" s="1214"/>
      <c r="BT65" s="1214"/>
      <c r="BU65" s="1214"/>
      <c r="BV65" s="1214"/>
      <c r="BW65" s="1214"/>
      <c r="BX65" s="1214"/>
      <c r="BY65" s="1214"/>
      <c r="BZ65" s="1214"/>
      <c r="CA65" s="1214"/>
      <c r="CB65" s="1214"/>
      <c r="CC65" s="1214"/>
      <c r="CD65" s="1214"/>
      <c r="CE65" s="1214"/>
      <c r="CF65" s="1214"/>
      <c r="CG65" s="1214"/>
      <c r="CH65" s="1214"/>
      <c r="CI65" s="1214"/>
      <c r="CJ65" s="1214"/>
      <c r="CK65" s="1214"/>
      <c r="CL65" s="1214"/>
      <c r="CM65" s="1214"/>
      <c r="CN65" s="1214"/>
      <c r="CO65" s="1214"/>
      <c r="CP65" s="1214"/>
      <c r="CQ65" s="1214"/>
      <c r="CR65" s="1214"/>
      <c r="CS65" s="1214"/>
      <c r="CT65" s="1214"/>
      <c r="CU65" s="1214"/>
      <c r="CV65" s="1214"/>
      <c r="CW65" s="1214"/>
      <c r="CX65" s="1214"/>
      <c r="CY65" s="1214"/>
      <c r="CZ65" s="1214"/>
      <c r="DA65" s="1214"/>
      <c r="DB65" s="1214"/>
      <c r="DC65" s="1215"/>
    </row>
    <row r="66" spans="2:107" ht="13" x14ac:dyDescent="0.2">
      <c r="B66" s="247"/>
      <c r="AN66" s="1216"/>
      <c r="AO66" s="1217"/>
      <c r="AP66" s="1217"/>
      <c r="AQ66" s="1217"/>
      <c r="AR66" s="1217"/>
      <c r="AS66" s="1217"/>
      <c r="AT66" s="1217"/>
      <c r="AU66" s="1217"/>
      <c r="AV66" s="1217"/>
      <c r="AW66" s="1217"/>
      <c r="AX66" s="1217"/>
      <c r="AY66" s="1217"/>
      <c r="AZ66" s="1217"/>
      <c r="BA66" s="1217"/>
      <c r="BB66" s="1217"/>
      <c r="BC66" s="1217"/>
      <c r="BD66" s="1217"/>
      <c r="BE66" s="1217"/>
      <c r="BF66" s="1217"/>
      <c r="BG66" s="1217"/>
      <c r="BH66" s="1217"/>
      <c r="BI66" s="1217"/>
      <c r="BJ66" s="1217"/>
      <c r="BK66" s="1217"/>
      <c r="BL66" s="1217"/>
      <c r="BM66" s="1217"/>
      <c r="BN66" s="1217"/>
      <c r="BO66" s="1217"/>
      <c r="BP66" s="1217"/>
      <c r="BQ66" s="1217"/>
      <c r="BR66" s="1217"/>
      <c r="BS66" s="1217"/>
      <c r="BT66" s="1217"/>
      <c r="BU66" s="1217"/>
      <c r="BV66" s="1217"/>
      <c r="BW66" s="1217"/>
      <c r="BX66" s="1217"/>
      <c r="BY66" s="1217"/>
      <c r="BZ66" s="1217"/>
      <c r="CA66" s="1217"/>
      <c r="CB66" s="1217"/>
      <c r="CC66" s="1217"/>
      <c r="CD66" s="1217"/>
      <c r="CE66" s="1217"/>
      <c r="CF66" s="1217"/>
      <c r="CG66" s="1217"/>
      <c r="CH66" s="1217"/>
      <c r="CI66" s="1217"/>
      <c r="CJ66" s="1217"/>
      <c r="CK66" s="1217"/>
      <c r="CL66" s="1217"/>
      <c r="CM66" s="1217"/>
      <c r="CN66" s="1217"/>
      <c r="CO66" s="1217"/>
      <c r="CP66" s="1217"/>
      <c r="CQ66" s="1217"/>
      <c r="CR66" s="1217"/>
      <c r="CS66" s="1217"/>
      <c r="CT66" s="1217"/>
      <c r="CU66" s="1217"/>
      <c r="CV66" s="1217"/>
      <c r="CW66" s="1217"/>
      <c r="CX66" s="1217"/>
      <c r="CY66" s="1217"/>
      <c r="CZ66" s="1217"/>
      <c r="DA66" s="1217"/>
      <c r="DB66" s="1217"/>
      <c r="DC66" s="1218"/>
    </row>
    <row r="67" spans="2:107" ht="13" x14ac:dyDescent="0.2">
      <c r="B67" s="247"/>
      <c r="AN67" s="1216"/>
      <c r="AO67" s="1217"/>
      <c r="AP67" s="1217"/>
      <c r="AQ67" s="1217"/>
      <c r="AR67" s="1217"/>
      <c r="AS67" s="1217"/>
      <c r="AT67" s="1217"/>
      <c r="AU67" s="1217"/>
      <c r="AV67" s="1217"/>
      <c r="AW67" s="1217"/>
      <c r="AX67" s="1217"/>
      <c r="AY67" s="1217"/>
      <c r="AZ67" s="1217"/>
      <c r="BA67" s="1217"/>
      <c r="BB67" s="1217"/>
      <c r="BC67" s="1217"/>
      <c r="BD67" s="1217"/>
      <c r="BE67" s="1217"/>
      <c r="BF67" s="1217"/>
      <c r="BG67" s="1217"/>
      <c r="BH67" s="1217"/>
      <c r="BI67" s="1217"/>
      <c r="BJ67" s="1217"/>
      <c r="BK67" s="1217"/>
      <c r="BL67" s="1217"/>
      <c r="BM67" s="1217"/>
      <c r="BN67" s="1217"/>
      <c r="BO67" s="1217"/>
      <c r="BP67" s="1217"/>
      <c r="BQ67" s="1217"/>
      <c r="BR67" s="1217"/>
      <c r="BS67" s="1217"/>
      <c r="BT67" s="1217"/>
      <c r="BU67" s="1217"/>
      <c r="BV67" s="1217"/>
      <c r="BW67" s="1217"/>
      <c r="BX67" s="1217"/>
      <c r="BY67" s="1217"/>
      <c r="BZ67" s="1217"/>
      <c r="CA67" s="1217"/>
      <c r="CB67" s="1217"/>
      <c r="CC67" s="1217"/>
      <c r="CD67" s="1217"/>
      <c r="CE67" s="1217"/>
      <c r="CF67" s="1217"/>
      <c r="CG67" s="1217"/>
      <c r="CH67" s="1217"/>
      <c r="CI67" s="1217"/>
      <c r="CJ67" s="1217"/>
      <c r="CK67" s="1217"/>
      <c r="CL67" s="1217"/>
      <c r="CM67" s="1217"/>
      <c r="CN67" s="1217"/>
      <c r="CO67" s="1217"/>
      <c r="CP67" s="1217"/>
      <c r="CQ67" s="1217"/>
      <c r="CR67" s="1217"/>
      <c r="CS67" s="1217"/>
      <c r="CT67" s="1217"/>
      <c r="CU67" s="1217"/>
      <c r="CV67" s="1217"/>
      <c r="CW67" s="1217"/>
      <c r="CX67" s="1217"/>
      <c r="CY67" s="1217"/>
      <c r="CZ67" s="1217"/>
      <c r="DA67" s="1217"/>
      <c r="DB67" s="1217"/>
      <c r="DC67" s="1218"/>
    </row>
    <row r="68" spans="2:107" ht="13" x14ac:dyDescent="0.2">
      <c r="B68" s="247"/>
      <c r="AN68" s="1216"/>
      <c r="AO68" s="1217"/>
      <c r="AP68" s="1217"/>
      <c r="AQ68" s="1217"/>
      <c r="AR68" s="1217"/>
      <c r="AS68" s="1217"/>
      <c r="AT68" s="1217"/>
      <c r="AU68" s="1217"/>
      <c r="AV68" s="1217"/>
      <c r="AW68" s="1217"/>
      <c r="AX68" s="1217"/>
      <c r="AY68" s="1217"/>
      <c r="AZ68" s="1217"/>
      <c r="BA68" s="1217"/>
      <c r="BB68" s="1217"/>
      <c r="BC68" s="1217"/>
      <c r="BD68" s="1217"/>
      <c r="BE68" s="1217"/>
      <c r="BF68" s="1217"/>
      <c r="BG68" s="1217"/>
      <c r="BH68" s="1217"/>
      <c r="BI68" s="1217"/>
      <c r="BJ68" s="1217"/>
      <c r="BK68" s="1217"/>
      <c r="BL68" s="1217"/>
      <c r="BM68" s="1217"/>
      <c r="BN68" s="1217"/>
      <c r="BO68" s="1217"/>
      <c r="BP68" s="1217"/>
      <c r="BQ68" s="1217"/>
      <c r="BR68" s="1217"/>
      <c r="BS68" s="1217"/>
      <c r="BT68" s="1217"/>
      <c r="BU68" s="1217"/>
      <c r="BV68" s="1217"/>
      <c r="BW68" s="1217"/>
      <c r="BX68" s="1217"/>
      <c r="BY68" s="1217"/>
      <c r="BZ68" s="1217"/>
      <c r="CA68" s="1217"/>
      <c r="CB68" s="1217"/>
      <c r="CC68" s="1217"/>
      <c r="CD68" s="1217"/>
      <c r="CE68" s="1217"/>
      <c r="CF68" s="1217"/>
      <c r="CG68" s="1217"/>
      <c r="CH68" s="1217"/>
      <c r="CI68" s="1217"/>
      <c r="CJ68" s="1217"/>
      <c r="CK68" s="1217"/>
      <c r="CL68" s="1217"/>
      <c r="CM68" s="1217"/>
      <c r="CN68" s="1217"/>
      <c r="CO68" s="1217"/>
      <c r="CP68" s="1217"/>
      <c r="CQ68" s="1217"/>
      <c r="CR68" s="1217"/>
      <c r="CS68" s="1217"/>
      <c r="CT68" s="1217"/>
      <c r="CU68" s="1217"/>
      <c r="CV68" s="1217"/>
      <c r="CW68" s="1217"/>
      <c r="CX68" s="1217"/>
      <c r="CY68" s="1217"/>
      <c r="CZ68" s="1217"/>
      <c r="DA68" s="1217"/>
      <c r="DB68" s="1217"/>
      <c r="DC68" s="1218"/>
    </row>
    <row r="69" spans="2:107" ht="13" x14ac:dyDescent="0.2">
      <c r="B69" s="247"/>
      <c r="AN69" s="1219"/>
      <c r="AO69" s="1220"/>
      <c r="AP69" s="1220"/>
      <c r="AQ69" s="1220"/>
      <c r="AR69" s="1220"/>
      <c r="AS69" s="1220"/>
      <c r="AT69" s="1220"/>
      <c r="AU69" s="1220"/>
      <c r="AV69" s="1220"/>
      <c r="AW69" s="1220"/>
      <c r="AX69" s="1220"/>
      <c r="AY69" s="1220"/>
      <c r="AZ69" s="1220"/>
      <c r="BA69" s="1220"/>
      <c r="BB69" s="1220"/>
      <c r="BC69" s="1220"/>
      <c r="BD69" s="1220"/>
      <c r="BE69" s="1220"/>
      <c r="BF69" s="1220"/>
      <c r="BG69" s="1220"/>
      <c r="BH69" s="1220"/>
      <c r="BI69" s="1220"/>
      <c r="BJ69" s="1220"/>
      <c r="BK69" s="1220"/>
      <c r="BL69" s="1220"/>
      <c r="BM69" s="1220"/>
      <c r="BN69" s="1220"/>
      <c r="BO69" s="1220"/>
      <c r="BP69" s="1220"/>
      <c r="BQ69" s="1220"/>
      <c r="BR69" s="1220"/>
      <c r="BS69" s="1220"/>
      <c r="BT69" s="1220"/>
      <c r="BU69" s="1220"/>
      <c r="BV69" s="1220"/>
      <c r="BW69" s="1220"/>
      <c r="BX69" s="1220"/>
      <c r="BY69" s="1220"/>
      <c r="BZ69" s="1220"/>
      <c r="CA69" s="1220"/>
      <c r="CB69" s="1220"/>
      <c r="CC69" s="1220"/>
      <c r="CD69" s="1220"/>
      <c r="CE69" s="1220"/>
      <c r="CF69" s="1220"/>
      <c r="CG69" s="1220"/>
      <c r="CH69" s="1220"/>
      <c r="CI69" s="1220"/>
      <c r="CJ69" s="1220"/>
      <c r="CK69" s="1220"/>
      <c r="CL69" s="1220"/>
      <c r="CM69" s="1220"/>
      <c r="CN69" s="1220"/>
      <c r="CO69" s="1220"/>
      <c r="CP69" s="1220"/>
      <c r="CQ69" s="1220"/>
      <c r="CR69" s="1220"/>
      <c r="CS69" s="1220"/>
      <c r="CT69" s="1220"/>
      <c r="CU69" s="1220"/>
      <c r="CV69" s="1220"/>
      <c r="CW69" s="1220"/>
      <c r="CX69" s="1220"/>
      <c r="CY69" s="1220"/>
      <c r="CZ69" s="1220"/>
      <c r="DA69" s="1220"/>
      <c r="DB69" s="1220"/>
      <c r="DC69" s="1221"/>
    </row>
    <row r="70" spans="2:107" ht="13" x14ac:dyDescent="0.2">
      <c r="B70" s="247"/>
      <c r="H70" s="1245"/>
      <c r="I70" s="1245"/>
      <c r="J70" s="1246"/>
      <c r="K70" s="1246"/>
      <c r="L70" s="1247"/>
      <c r="M70" s="1246"/>
      <c r="N70" s="1247"/>
      <c r="AN70" s="1222"/>
      <c r="AO70" s="1222"/>
      <c r="AP70" s="1222"/>
      <c r="AZ70" s="1222"/>
      <c r="BA70" s="1222"/>
      <c r="BB70" s="1222"/>
      <c r="BL70" s="1222"/>
      <c r="BM70" s="1222"/>
      <c r="BN70" s="1222"/>
      <c r="BX70" s="1222"/>
      <c r="BY70" s="1222"/>
      <c r="BZ70" s="1222"/>
      <c r="CJ70" s="1222"/>
      <c r="CK70" s="1222"/>
      <c r="CL70" s="1222"/>
      <c r="CV70" s="1222"/>
      <c r="CW70" s="1222"/>
      <c r="CX70" s="1222"/>
    </row>
    <row r="71" spans="2:107" ht="13" x14ac:dyDescent="0.2">
      <c r="B71" s="247"/>
      <c r="G71" s="1248"/>
      <c r="I71" s="1249"/>
      <c r="J71" s="1246"/>
      <c r="K71" s="1246"/>
      <c r="L71" s="1247"/>
      <c r="M71" s="1246"/>
      <c r="N71" s="1247"/>
      <c r="AM71" s="1248"/>
      <c r="AN71" s="243" t="s">
        <v>586</v>
      </c>
    </row>
    <row r="72" spans="2:107" ht="13" x14ac:dyDescent="0.2">
      <c r="B72" s="247"/>
      <c r="G72" s="1223"/>
      <c r="H72" s="1223"/>
      <c r="I72" s="1223"/>
      <c r="J72" s="1223"/>
      <c r="K72" s="1224"/>
      <c r="L72" s="1224"/>
      <c r="M72" s="1225"/>
      <c r="N72" s="1225"/>
      <c r="AN72" s="1226"/>
      <c r="AO72" s="1227"/>
      <c r="AP72" s="1227"/>
      <c r="AQ72" s="1227"/>
      <c r="AR72" s="1227"/>
      <c r="AS72" s="1227"/>
      <c r="AT72" s="1227"/>
      <c r="AU72" s="1227"/>
      <c r="AV72" s="1227"/>
      <c r="AW72" s="1227"/>
      <c r="AX72" s="1227"/>
      <c r="AY72" s="1227"/>
      <c r="AZ72" s="1227"/>
      <c r="BA72" s="1227"/>
      <c r="BB72" s="1227"/>
      <c r="BC72" s="1227"/>
      <c r="BD72" s="1227"/>
      <c r="BE72" s="1227"/>
      <c r="BF72" s="1227"/>
      <c r="BG72" s="1227"/>
      <c r="BH72" s="1227"/>
      <c r="BI72" s="1227"/>
      <c r="BJ72" s="1227"/>
      <c r="BK72" s="1227"/>
      <c r="BL72" s="1227"/>
      <c r="BM72" s="1227"/>
      <c r="BN72" s="1227"/>
      <c r="BO72" s="1228"/>
      <c r="BP72" s="1229" t="s">
        <v>531</v>
      </c>
      <c r="BQ72" s="1229"/>
      <c r="BR72" s="1229"/>
      <c r="BS72" s="1229"/>
      <c r="BT72" s="1229"/>
      <c r="BU72" s="1229"/>
      <c r="BV72" s="1229"/>
      <c r="BW72" s="1229"/>
      <c r="BX72" s="1229" t="s">
        <v>532</v>
      </c>
      <c r="BY72" s="1229"/>
      <c r="BZ72" s="1229"/>
      <c r="CA72" s="1229"/>
      <c r="CB72" s="1229"/>
      <c r="CC72" s="1229"/>
      <c r="CD72" s="1229"/>
      <c r="CE72" s="1229"/>
      <c r="CF72" s="1229" t="s">
        <v>533</v>
      </c>
      <c r="CG72" s="1229"/>
      <c r="CH72" s="1229"/>
      <c r="CI72" s="1229"/>
      <c r="CJ72" s="1229"/>
      <c r="CK72" s="1229"/>
      <c r="CL72" s="1229"/>
      <c r="CM72" s="1229"/>
      <c r="CN72" s="1229" t="s">
        <v>534</v>
      </c>
      <c r="CO72" s="1229"/>
      <c r="CP72" s="1229"/>
      <c r="CQ72" s="1229"/>
      <c r="CR72" s="1229"/>
      <c r="CS72" s="1229"/>
      <c r="CT72" s="1229"/>
      <c r="CU72" s="1229"/>
      <c r="CV72" s="1229" t="s">
        <v>535</v>
      </c>
      <c r="CW72" s="1229"/>
      <c r="CX72" s="1229"/>
      <c r="CY72" s="1229"/>
      <c r="CZ72" s="1229"/>
      <c r="DA72" s="1229"/>
      <c r="DB72" s="1229"/>
      <c r="DC72" s="1229"/>
    </row>
    <row r="73" spans="2:107" ht="13" x14ac:dyDescent="0.2">
      <c r="B73" s="247"/>
      <c r="G73" s="1230"/>
      <c r="H73" s="1230"/>
      <c r="I73" s="1230"/>
      <c r="J73" s="1230"/>
      <c r="K73" s="1250"/>
      <c r="L73" s="1250"/>
      <c r="M73" s="1250"/>
      <c r="N73" s="1250"/>
      <c r="AM73" s="1222"/>
      <c r="AN73" s="1233" t="s">
        <v>587</v>
      </c>
      <c r="AO73" s="1233"/>
      <c r="AP73" s="1233"/>
      <c r="AQ73" s="1233"/>
      <c r="AR73" s="1233"/>
      <c r="AS73" s="1233"/>
      <c r="AT73" s="1233"/>
      <c r="AU73" s="1233"/>
      <c r="AV73" s="1233"/>
      <c r="AW73" s="1233"/>
      <c r="AX73" s="1233"/>
      <c r="AY73" s="1233"/>
      <c r="AZ73" s="1233"/>
      <c r="BA73" s="1233"/>
      <c r="BB73" s="1233" t="s">
        <v>588</v>
      </c>
      <c r="BC73" s="1233"/>
      <c r="BD73" s="1233"/>
      <c r="BE73" s="1233"/>
      <c r="BF73" s="1233"/>
      <c r="BG73" s="1233"/>
      <c r="BH73" s="1233"/>
      <c r="BI73" s="1233"/>
      <c r="BJ73" s="1233"/>
      <c r="BK73" s="1233"/>
      <c r="BL73" s="1233"/>
      <c r="BM73" s="1233"/>
      <c r="BN73" s="1233"/>
      <c r="BO73" s="1233"/>
      <c r="BP73" s="1234">
        <v>66</v>
      </c>
      <c r="BQ73" s="1234"/>
      <c r="BR73" s="1234"/>
      <c r="BS73" s="1234"/>
      <c r="BT73" s="1234"/>
      <c r="BU73" s="1234"/>
      <c r="BV73" s="1234"/>
      <c r="BW73" s="1234"/>
      <c r="BX73" s="1234">
        <v>55.6</v>
      </c>
      <c r="BY73" s="1234"/>
      <c r="BZ73" s="1234"/>
      <c r="CA73" s="1234"/>
      <c r="CB73" s="1234"/>
      <c r="CC73" s="1234"/>
      <c r="CD73" s="1234"/>
      <c r="CE73" s="1234"/>
      <c r="CF73" s="1234">
        <v>59.3</v>
      </c>
      <c r="CG73" s="1234"/>
      <c r="CH73" s="1234"/>
      <c r="CI73" s="1234"/>
      <c r="CJ73" s="1234"/>
      <c r="CK73" s="1234"/>
      <c r="CL73" s="1234"/>
      <c r="CM73" s="1234"/>
      <c r="CN73" s="1234">
        <v>57.6</v>
      </c>
      <c r="CO73" s="1234"/>
      <c r="CP73" s="1234"/>
      <c r="CQ73" s="1234"/>
      <c r="CR73" s="1234"/>
      <c r="CS73" s="1234"/>
      <c r="CT73" s="1234"/>
      <c r="CU73" s="1234"/>
      <c r="CV73" s="1234">
        <v>55.5</v>
      </c>
      <c r="CW73" s="1234"/>
      <c r="CX73" s="1234"/>
      <c r="CY73" s="1234"/>
      <c r="CZ73" s="1234"/>
      <c r="DA73" s="1234"/>
      <c r="DB73" s="1234"/>
      <c r="DC73" s="1234"/>
    </row>
    <row r="74" spans="2:107" ht="13" x14ac:dyDescent="0.2">
      <c r="B74" s="247"/>
      <c r="G74" s="1230"/>
      <c r="H74" s="1230"/>
      <c r="I74" s="1230"/>
      <c r="J74" s="1230"/>
      <c r="K74" s="1250"/>
      <c r="L74" s="1250"/>
      <c r="M74" s="1250"/>
      <c r="N74" s="1250"/>
      <c r="AM74" s="1222"/>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4"/>
      <c r="BQ74" s="1234"/>
      <c r="BR74" s="1234"/>
      <c r="BS74" s="1234"/>
      <c r="BT74" s="1234"/>
      <c r="BU74" s="1234"/>
      <c r="BV74" s="1234"/>
      <c r="BW74" s="1234"/>
      <c r="BX74" s="1234"/>
      <c r="BY74" s="1234"/>
      <c r="BZ74" s="1234"/>
      <c r="CA74" s="1234"/>
      <c r="CB74" s="1234"/>
      <c r="CC74" s="1234"/>
      <c r="CD74" s="1234"/>
      <c r="CE74" s="1234"/>
      <c r="CF74" s="1234"/>
      <c r="CG74" s="1234"/>
      <c r="CH74" s="1234"/>
      <c r="CI74" s="1234"/>
      <c r="CJ74" s="1234"/>
      <c r="CK74" s="1234"/>
      <c r="CL74" s="1234"/>
      <c r="CM74" s="1234"/>
      <c r="CN74" s="1234"/>
      <c r="CO74" s="1234"/>
      <c r="CP74" s="1234"/>
      <c r="CQ74" s="1234"/>
      <c r="CR74" s="1234"/>
      <c r="CS74" s="1234"/>
      <c r="CT74" s="1234"/>
      <c r="CU74" s="1234"/>
      <c r="CV74" s="1234"/>
      <c r="CW74" s="1234"/>
      <c r="CX74" s="1234"/>
      <c r="CY74" s="1234"/>
      <c r="CZ74" s="1234"/>
      <c r="DA74" s="1234"/>
      <c r="DB74" s="1234"/>
      <c r="DC74" s="1234"/>
    </row>
    <row r="75" spans="2:107" ht="13" x14ac:dyDescent="0.2">
      <c r="B75" s="247"/>
      <c r="G75" s="1230"/>
      <c r="H75" s="1230"/>
      <c r="I75" s="1223"/>
      <c r="J75" s="1223"/>
      <c r="K75" s="1232"/>
      <c r="L75" s="1232"/>
      <c r="M75" s="1232"/>
      <c r="N75" s="1232"/>
      <c r="AM75" s="1222"/>
      <c r="AN75" s="1233"/>
      <c r="AO75" s="1233"/>
      <c r="AP75" s="1233"/>
      <c r="AQ75" s="1233"/>
      <c r="AR75" s="1233"/>
      <c r="AS75" s="1233"/>
      <c r="AT75" s="1233"/>
      <c r="AU75" s="1233"/>
      <c r="AV75" s="1233"/>
      <c r="AW75" s="1233"/>
      <c r="AX75" s="1233"/>
      <c r="AY75" s="1233"/>
      <c r="AZ75" s="1233"/>
      <c r="BA75" s="1233"/>
      <c r="BB75" s="1233" t="s">
        <v>593</v>
      </c>
      <c r="BC75" s="1233"/>
      <c r="BD75" s="1233"/>
      <c r="BE75" s="1233"/>
      <c r="BF75" s="1233"/>
      <c r="BG75" s="1233"/>
      <c r="BH75" s="1233"/>
      <c r="BI75" s="1233"/>
      <c r="BJ75" s="1233"/>
      <c r="BK75" s="1233"/>
      <c r="BL75" s="1233"/>
      <c r="BM75" s="1233"/>
      <c r="BN75" s="1233"/>
      <c r="BO75" s="1233"/>
      <c r="BP75" s="1234">
        <v>7.9</v>
      </c>
      <c r="BQ75" s="1234"/>
      <c r="BR75" s="1234"/>
      <c r="BS75" s="1234"/>
      <c r="BT75" s="1234"/>
      <c r="BU75" s="1234"/>
      <c r="BV75" s="1234"/>
      <c r="BW75" s="1234"/>
      <c r="BX75" s="1234">
        <v>8</v>
      </c>
      <c r="BY75" s="1234"/>
      <c r="BZ75" s="1234"/>
      <c r="CA75" s="1234"/>
      <c r="CB75" s="1234"/>
      <c r="CC75" s="1234"/>
      <c r="CD75" s="1234"/>
      <c r="CE75" s="1234"/>
      <c r="CF75" s="1234">
        <v>8.1999999999999993</v>
      </c>
      <c r="CG75" s="1234"/>
      <c r="CH75" s="1234"/>
      <c r="CI75" s="1234"/>
      <c r="CJ75" s="1234"/>
      <c r="CK75" s="1234"/>
      <c r="CL75" s="1234"/>
      <c r="CM75" s="1234"/>
      <c r="CN75" s="1234">
        <v>8.1999999999999993</v>
      </c>
      <c r="CO75" s="1234"/>
      <c r="CP75" s="1234"/>
      <c r="CQ75" s="1234"/>
      <c r="CR75" s="1234"/>
      <c r="CS75" s="1234"/>
      <c r="CT75" s="1234"/>
      <c r="CU75" s="1234"/>
      <c r="CV75" s="1234">
        <v>7.9</v>
      </c>
      <c r="CW75" s="1234"/>
      <c r="CX75" s="1234"/>
      <c r="CY75" s="1234"/>
      <c r="CZ75" s="1234"/>
      <c r="DA75" s="1234"/>
      <c r="DB75" s="1234"/>
      <c r="DC75" s="1234"/>
    </row>
    <row r="76" spans="2:107" ht="13" x14ac:dyDescent="0.2">
      <c r="B76" s="247"/>
      <c r="G76" s="1230"/>
      <c r="H76" s="1230"/>
      <c r="I76" s="1223"/>
      <c r="J76" s="1223"/>
      <c r="K76" s="1232"/>
      <c r="L76" s="1232"/>
      <c r="M76" s="1232"/>
      <c r="N76" s="1232"/>
      <c r="AM76" s="1222"/>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4"/>
      <c r="BQ76" s="1234"/>
      <c r="BR76" s="1234"/>
      <c r="BS76" s="1234"/>
      <c r="BT76" s="1234"/>
      <c r="BU76" s="1234"/>
      <c r="BV76" s="1234"/>
      <c r="BW76" s="1234"/>
      <c r="BX76" s="1234"/>
      <c r="BY76" s="1234"/>
      <c r="BZ76" s="1234"/>
      <c r="CA76" s="1234"/>
      <c r="CB76" s="1234"/>
      <c r="CC76" s="1234"/>
      <c r="CD76" s="1234"/>
      <c r="CE76" s="1234"/>
      <c r="CF76" s="1234"/>
      <c r="CG76" s="1234"/>
      <c r="CH76" s="1234"/>
      <c r="CI76" s="1234"/>
      <c r="CJ76" s="1234"/>
      <c r="CK76" s="1234"/>
      <c r="CL76" s="1234"/>
      <c r="CM76" s="1234"/>
      <c r="CN76" s="1234"/>
      <c r="CO76" s="1234"/>
      <c r="CP76" s="1234"/>
      <c r="CQ76" s="1234"/>
      <c r="CR76" s="1234"/>
      <c r="CS76" s="1234"/>
      <c r="CT76" s="1234"/>
      <c r="CU76" s="1234"/>
      <c r="CV76" s="1234"/>
      <c r="CW76" s="1234"/>
      <c r="CX76" s="1234"/>
      <c r="CY76" s="1234"/>
      <c r="CZ76" s="1234"/>
      <c r="DA76" s="1234"/>
      <c r="DB76" s="1234"/>
      <c r="DC76" s="1234"/>
    </row>
    <row r="77" spans="2:107" ht="13" x14ac:dyDescent="0.2">
      <c r="B77" s="247"/>
      <c r="G77" s="1223"/>
      <c r="H77" s="1223"/>
      <c r="I77" s="1223"/>
      <c r="J77" s="1223"/>
      <c r="K77" s="1250"/>
      <c r="L77" s="1250"/>
      <c r="M77" s="1250"/>
      <c r="N77" s="1250"/>
      <c r="AN77" s="1229" t="s">
        <v>590</v>
      </c>
      <c r="AO77" s="1229"/>
      <c r="AP77" s="1229"/>
      <c r="AQ77" s="1229"/>
      <c r="AR77" s="1229"/>
      <c r="AS77" s="1229"/>
      <c r="AT77" s="1229"/>
      <c r="AU77" s="1229"/>
      <c r="AV77" s="1229"/>
      <c r="AW77" s="1229"/>
      <c r="AX77" s="1229"/>
      <c r="AY77" s="1229"/>
      <c r="AZ77" s="1229"/>
      <c r="BA77" s="1229"/>
      <c r="BB77" s="1233" t="s">
        <v>588</v>
      </c>
      <c r="BC77" s="1233"/>
      <c r="BD77" s="1233"/>
      <c r="BE77" s="1233"/>
      <c r="BF77" s="1233"/>
      <c r="BG77" s="1233"/>
      <c r="BH77" s="1233"/>
      <c r="BI77" s="1233"/>
      <c r="BJ77" s="1233"/>
      <c r="BK77" s="1233"/>
      <c r="BL77" s="1233"/>
      <c r="BM77" s="1233"/>
      <c r="BN77" s="1233"/>
      <c r="BO77" s="1233"/>
      <c r="BP77" s="1234">
        <v>31.5</v>
      </c>
      <c r="BQ77" s="1234"/>
      <c r="BR77" s="1234"/>
      <c r="BS77" s="1234"/>
      <c r="BT77" s="1234"/>
      <c r="BU77" s="1234"/>
      <c r="BV77" s="1234"/>
      <c r="BW77" s="1234"/>
      <c r="BX77" s="1234">
        <v>23.4</v>
      </c>
      <c r="BY77" s="1234"/>
      <c r="BZ77" s="1234"/>
      <c r="CA77" s="1234"/>
      <c r="CB77" s="1234"/>
      <c r="CC77" s="1234"/>
      <c r="CD77" s="1234"/>
      <c r="CE77" s="1234"/>
      <c r="CF77" s="1234">
        <v>18.2</v>
      </c>
      <c r="CG77" s="1234"/>
      <c r="CH77" s="1234"/>
      <c r="CI77" s="1234"/>
      <c r="CJ77" s="1234"/>
      <c r="CK77" s="1234"/>
      <c r="CL77" s="1234"/>
      <c r="CM77" s="1234"/>
      <c r="CN77" s="1234">
        <v>17.100000000000001</v>
      </c>
      <c r="CO77" s="1234"/>
      <c r="CP77" s="1234"/>
      <c r="CQ77" s="1234"/>
      <c r="CR77" s="1234"/>
      <c r="CS77" s="1234"/>
      <c r="CT77" s="1234"/>
      <c r="CU77" s="1234"/>
      <c r="CV77" s="1234">
        <v>16.600000000000001</v>
      </c>
      <c r="CW77" s="1234"/>
      <c r="CX77" s="1234"/>
      <c r="CY77" s="1234"/>
      <c r="CZ77" s="1234"/>
      <c r="DA77" s="1234"/>
      <c r="DB77" s="1234"/>
      <c r="DC77" s="1234"/>
    </row>
    <row r="78" spans="2:107" ht="13" x14ac:dyDescent="0.2">
      <c r="B78" s="247"/>
      <c r="G78" s="1223"/>
      <c r="H78" s="1223"/>
      <c r="I78" s="1223"/>
      <c r="J78" s="1223"/>
      <c r="K78" s="1250"/>
      <c r="L78" s="1250"/>
      <c r="M78" s="1250"/>
      <c r="N78" s="1250"/>
      <c r="AN78" s="1229"/>
      <c r="AO78" s="1229"/>
      <c r="AP78" s="1229"/>
      <c r="AQ78" s="1229"/>
      <c r="AR78" s="1229"/>
      <c r="AS78" s="1229"/>
      <c r="AT78" s="1229"/>
      <c r="AU78" s="1229"/>
      <c r="AV78" s="1229"/>
      <c r="AW78" s="1229"/>
      <c r="AX78" s="1229"/>
      <c r="AY78" s="1229"/>
      <c r="AZ78" s="1229"/>
      <c r="BA78" s="1229"/>
      <c r="BB78" s="1233"/>
      <c r="BC78" s="1233"/>
      <c r="BD78" s="1233"/>
      <c r="BE78" s="1233"/>
      <c r="BF78" s="1233"/>
      <c r="BG78" s="1233"/>
      <c r="BH78" s="1233"/>
      <c r="BI78" s="1233"/>
      <c r="BJ78" s="1233"/>
      <c r="BK78" s="1233"/>
      <c r="BL78" s="1233"/>
      <c r="BM78" s="1233"/>
      <c r="BN78" s="1233"/>
      <c r="BO78" s="1233"/>
      <c r="BP78" s="1234"/>
      <c r="BQ78" s="1234"/>
      <c r="BR78" s="1234"/>
      <c r="BS78" s="1234"/>
      <c r="BT78" s="1234"/>
      <c r="BU78" s="1234"/>
      <c r="BV78" s="1234"/>
      <c r="BW78" s="1234"/>
      <c r="BX78" s="1234"/>
      <c r="BY78" s="1234"/>
      <c r="BZ78" s="1234"/>
      <c r="CA78" s="1234"/>
      <c r="CB78" s="1234"/>
      <c r="CC78" s="1234"/>
      <c r="CD78" s="1234"/>
      <c r="CE78" s="1234"/>
      <c r="CF78" s="1234"/>
      <c r="CG78" s="1234"/>
      <c r="CH78" s="1234"/>
      <c r="CI78" s="1234"/>
      <c r="CJ78" s="1234"/>
      <c r="CK78" s="1234"/>
      <c r="CL78" s="1234"/>
      <c r="CM78" s="1234"/>
      <c r="CN78" s="1234"/>
      <c r="CO78" s="1234"/>
      <c r="CP78" s="1234"/>
      <c r="CQ78" s="1234"/>
      <c r="CR78" s="1234"/>
      <c r="CS78" s="1234"/>
      <c r="CT78" s="1234"/>
      <c r="CU78" s="1234"/>
      <c r="CV78" s="1234"/>
      <c r="CW78" s="1234"/>
      <c r="CX78" s="1234"/>
      <c r="CY78" s="1234"/>
      <c r="CZ78" s="1234"/>
      <c r="DA78" s="1234"/>
      <c r="DB78" s="1234"/>
      <c r="DC78" s="1234"/>
    </row>
    <row r="79" spans="2:107" ht="13" x14ac:dyDescent="0.2">
      <c r="B79" s="247"/>
      <c r="G79" s="1223"/>
      <c r="H79" s="1223"/>
      <c r="I79" s="1236"/>
      <c r="J79" s="1236"/>
      <c r="K79" s="1251"/>
      <c r="L79" s="1251"/>
      <c r="M79" s="1251"/>
      <c r="N79" s="1251"/>
      <c r="AN79" s="1229"/>
      <c r="AO79" s="1229"/>
      <c r="AP79" s="1229"/>
      <c r="AQ79" s="1229"/>
      <c r="AR79" s="1229"/>
      <c r="AS79" s="1229"/>
      <c r="AT79" s="1229"/>
      <c r="AU79" s="1229"/>
      <c r="AV79" s="1229"/>
      <c r="AW79" s="1229"/>
      <c r="AX79" s="1229"/>
      <c r="AY79" s="1229"/>
      <c r="AZ79" s="1229"/>
      <c r="BA79" s="1229"/>
      <c r="BB79" s="1233" t="s">
        <v>593</v>
      </c>
      <c r="BC79" s="1233"/>
      <c r="BD79" s="1233"/>
      <c r="BE79" s="1233"/>
      <c r="BF79" s="1233"/>
      <c r="BG79" s="1233"/>
      <c r="BH79" s="1233"/>
      <c r="BI79" s="1233"/>
      <c r="BJ79" s="1233"/>
      <c r="BK79" s="1233"/>
      <c r="BL79" s="1233"/>
      <c r="BM79" s="1233"/>
      <c r="BN79" s="1233"/>
      <c r="BO79" s="1233"/>
      <c r="BP79" s="1234">
        <v>5.4</v>
      </c>
      <c r="BQ79" s="1234"/>
      <c r="BR79" s="1234"/>
      <c r="BS79" s="1234"/>
      <c r="BT79" s="1234"/>
      <c r="BU79" s="1234"/>
      <c r="BV79" s="1234"/>
      <c r="BW79" s="1234"/>
      <c r="BX79" s="1234">
        <v>5.2</v>
      </c>
      <c r="BY79" s="1234"/>
      <c r="BZ79" s="1234"/>
      <c r="CA79" s="1234"/>
      <c r="CB79" s="1234"/>
      <c r="CC79" s="1234"/>
      <c r="CD79" s="1234"/>
      <c r="CE79" s="1234"/>
      <c r="CF79" s="1234">
        <v>5.2</v>
      </c>
      <c r="CG79" s="1234"/>
      <c r="CH79" s="1234"/>
      <c r="CI79" s="1234"/>
      <c r="CJ79" s="1234"/>
      <c r="CK79" s="1234"/>
      <c r="CL79" s="1234"/>
      <c r="CM79" s="1234"/>
      <c r="CN79" s="1234">
        <v>5.2</v>
      </c>
      <c r="CO79" s="1234"/>
      <c r="CP79" s="1234"/>
      <c r="CQ79" s="1234"/>
      <c r="CR79" s="1234"/>
      <c r="CS79" s="1234"/>
      <c r="CT79" s="1234"/>
      <c r="CU79" s="1234"/>
      <c r="CV79" s="1234">
        <v>5.2</v>
      </c>
      <c r="CW79" s="1234"/>
      <c r="CX79" s="1234"/>
      <c r="CY79" s="1234"/>
      <c r="CZ79" s="1234"/>
      <c r="DA79" s="1234"/>
      <c r="DB79" s="1234"/>
      <c r="DC79" s="1234"/>
    </row>
    <row r="80" spans="2:107" ht="13" x14ac:dyDescent="0.2">
      <c r="B80" s="247"/>
      <c r="G80" s="1223"/>
      <c r="H80" s="1223"/>
      <c r="I80" s="1236"/>
      <c r="J80" s="1236"/>
      <c r="K80" s="1251"/>
      <c r="L80" s="1251"/>
      <c r="M80" s="1251"/>
      <c r="N80" s="1251"/>
      <c r="AN80" s="1229"/>
      <c r="AO80" s="1229"/>
      <c r="AP80" s="1229"/>
      <c r="AQ80" s="1229"/>
      <c r="AR80" s="1229"/>
      <c r="AS80" s="1229"/>
      <c r="AT80" s="1229"/>
      <c r="AU80" s="1229"/>
      <c r="AV80" s="1229"/>
      <c r="AW80" s="1229"/>
      <c r="AX80" s="1229"/>
      <c r="AY80" s="1229"/>
      <c r="AZ80" s="1229"/>
      <c r="BA80" s="1229"/>
      <c r="BB80" s="1233"/>
      <c r="BC80" s="1233"/>
      <c r="BD80" s="1233"/>
      <c r="BE80" s="1233"/>
      <c r="BF80" s="1233"/>
      <c r="BG80" s="1233"/>
      <c r="BH80" s="1233"/>
      <c r="BI80" s="1233"/>
      <c r="BJ80" s="1233"/>
      <c r="BK80" s="1233"/>
      <c r="BL80" s="1233"/>
      <c r="BM80" s="1233"/>
      <c r="BN80" s="1233"/>
      <c r="BO80" s="1233"/>
      <c r="BP80" s="1234"/>
      <c r="BQ80" s="1234"/>
      <c r="BR80" s="1234"/>
      <c r="BS80" s="1234"/>
      <c r="BT80" s="1234"/>
      <c r="BU80" s="1234"/>
      <c r="BV80" s="1234"/>
      <c r="BW80" s="1234"/>
      <c r="BX80" s="1234"/>
      <c r="BY80" s="1234"/>
      <c r="BZ80" s="1234"/>
      <c r="CA80" s="1234"/>
      <c r="CB80" s="1234"/>
      <c r="CC80" s="1234"/>
      <c r="CD80" s="1234"/>
      <c r="CE80" s="1234"/>
      <c r="CF80" s="1234"/>
      <c r="CG80" s="1234"/>
      <c r="CH80" s="1234"/>
      <c r="CI80" s="1234"/>
      <c r="CJ80" s="1234"/>
      <c r="CK80" s="1234"/>
      <c r="CL80" s="1234"/>
      <c r="CM80" s="1234"/>
      <c r="CN80" s="1234"/>
      <c r="CO80" s="1234"/>
      <c r="CP80" s="1234"/>
      <c r="CQ80" s="1234"/>
      <c r="CR80" s="1234"/>
      <c r="CS80" s="1234"/>
      <c r="CT80" s="1234"/>
      <c r="CU80" s="1234"/>
      <c r="CV80" s="1234"/>
      <c r="CW80" s="1234"/>
      <c r="CX80" s="1234"/>
      <c r="CY80" s="1234"/>
      <c r="CZ80" s="1234"/>
      <c r="DA80" s="1234"/>
      <c r="DB80" s="1234"/>
      <c r="DC80" s="1234"/>
    </row>
    <row r="81" spans="2:109" ht="13" x14ac:dyDescent="0.2">
      <c r="B81" s="247"/>
    </row>
    <row r="82" spans="2:109" ht="16.5" x14ac:dyDescent="0.2">
      <c r="B82" s="247"/>
      <c r="K82" s="1252"/>
      <c r="L82" s="1252"/>
      <c r="M82" s="1252"/>
      <c r="N82" s="1252"/>
      <c r="AQ82" s="1252"/>
      <c r="AR82" s="1252"/>
      <c r="AS82" s="1252"/>
      <c r="AT82" s="1252"/>
      <c r="BC82" s="1252"/>
      <c r="BD82" s="1252"/>
      <c r="BE82" s="1252"/>
      <c r="BF82" s="1252"/>
      <c r="BO82" s="1252"/>
      <c r="BP82" s="1252"/>
      <c r="BQ82" s="1252"/>
      <c r="BR82" s="1252"/>
      <c r="CA82" s="1252"/>
      <c r="CB82" s="1252"/>
      <c r="CC82" s="1252"/>
      <c r="CD82" s="1252"/>
      <c r="CM82" s="1252"/>
      <c r="CN82" s="1252"/>
      <c r="CO82" s="1252"/>
      <c r="CP82" s="1252"/>
      <c r="CY82" s="1252"/>
      <c r="CZ82" s="1252"/>
      <c r="DA82" s="1252"/>
      <c r="DB82" s="1252"/>
      <c r="DC82" s="125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GC5XL9rEbQ9Q9szdlR6dbNFkCtdZSXRMvzV6MiJytha0inbFmoq4BXsBIDIAhIdnECsskal1ywmW1SrJY4hnDw==" saltValue="0fUcdknRX1kRo0JqEKRP9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980F-F316-4429-86F0-F8ED5AA2C1C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JBDsH+JzHcSoNchlKLx0zv8xFW+4TS36psl9h8ejHygjPdZ5J0gEymJONvaTOsMbKNiue6voKpN1gGfYt4dTfQ==" saltValue="53fE1g9qcB0afBo4ASHHj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F3E54-4CE9-4493-AF82-31028ECF869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xEVPaKW3tgQJq1tQ5MoYQqg60AK6TeWARU/I3MHhzhDEmmhcCmSOYfYRCWx0oed6zW3owbBNVnZHITCHV2FGTg==" saltValue="mlowzHQTKp+uloGRtuh9d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56175</v>
      </c>
      <c r="E3" s="142"/>
      <c r="F3" s="143">
        <v>52191</v>
      </c>
      <c r="G3" s="144"/>
      <c r="H3" s="145"/>
    </row>
    <row r="4" spans="1:8" x14ac:dyDescent="0.2">
      <c r="A4" s="146"/>
      <c r="B4" s="147"/>
      <c r="C4" s="148"/>
      <c r="D4" s="149">
        <v>27240</v>
      </c>
      <c r="E4" s="150"/>
      <c r="F4" s="151">
        <v>26807</v>
      </c>
      <c r="G4" s="152"/>
      <c r="H4" s="153"/>
    </row>
    <row r="5" spans="1:8" x14ac:dyDescent="0.2">
      <c r="A5" s="134" t="s">
        <v>525</v>
      </c>
      <c r="B5" s="139"/>
      <c r="C5" s="140"/>
      <c r="D5" s="141">
        <v>57928</v>
      </c>
      <c r="E5" s="142"/>
      <c r="F5" s="143">
        <v>48105</v>
      </c>
      <c r="G5" s="144"/>
      <c r="H5" s="145"/>
    </row>
    <row r="6" spans="1:8" x14ac:dyDescent="0.2">
      <c r="A6" s="146"/>
      <c r="B6" s="147"/>
      <c r="C6" s="148"/>
      <c r="D6" s="149">
        <v>26148</v>
      </c>
      <c r="E6" s="150"/>
      <c r="F6" s="151">
        <v>24072</v>
      </c>
      <c r="G6" s="152"/>
      <c r="H6" s="153"/>
    </row>
    <row r="7" spans="1:8" x14ac:dyDescent="0.2">
      <c r="A7" s="134" t="s">
        <v>526</v>
      </c>
      <c r="B7" s="139"/>
      <c r="C7" s="140"/>
      <c r="D7" s="141">
        <v>55999</v>
      </c>
      <c r="E7" s="142"/>
      <c r="F7" s="143">
        <v>47446</v>
      </c>
      <c r="G7" s="144"/>
      <c r="H7" s="145"/>
    </row>
    <row r="8" spans="1:8" x14ac:dyDescent="0.2">
      <c r="A8" s="146"/>
      <c r="B8" s="147"/>
      <c r="C8" s="148"/>
      <c r="D8" s="149">
        <v>30889</v>
      </c>
      <c r="E8" s="150"/>
      <c r="F8" s="151">
        <v>24371</v>
      </c>
      <c r="G8" s="152"/>
      <c r="H8" s="153"/>
    </row>
    <row r="9" spans="1:8" x14ac:dyDescent="0.2">
      <c r="A9" s="134" t="s">
        <v>527</v>
      </c>
      <c r="B9" s="139"/>
      <c r="C9" s="140"/>
      <c r="D9" s="141">
        <v>52833</v>
      </c>
      <c r="E9" s="142"/>
      <c r="F9" s="143">
        <v>48387</v>
      </c>
      <c r="G9" s="144"/>
      <c r="H9" s="145"/>
    </row>
    <row r="10" spans="1:8" x14ac:dyDescent="0.2">
      <c r="A10" s="146"/>
      <c r="B10" s="147"/>
      <c r="C10" s="148"/>
      <c r="D10" s="149">
        <v>26720</v>
      </c>
      <c r="E10" s="150"/>
      <c r="F10" s="151">
        <v>25592</v>
      </c>
      <c r="G10" s="152"/>
      <c r="H10" s="153"/>
    </row>
    <row r="11" spans="1:8" x14ac:dyDescent="0.2">
      <c r="A11" s="134" t="s">
        <v>528</v>
      </c>
      <c r="B11" s="139"/>
      <c r="C11" s="140"/>
      <c r="D11" s="141">
        <v>57344</v>
      </c>
      <c r="E11" s="142"/>
      <c r="F11" s="143">
        <v>49684</v>
      </c>
      <c r="G11" s="144"/>
      <c r="H11" s="145"/>
    </row>
    <row r="12" spans="1:8" x14ac:dyDescent="0.2">
      <c r="A12" s="146"/>
      <c r="B12" s="147"/>
      <c r="C12" s="154"/>
      <c r="D12" s="149">
        <v>28931</v>
      </c>
      <c r="E12" s="150"/>
      <c r="F12" s="151">
        <v>28303</v>
      </c>
      <c r="G12" s="152"/>
      <c r="H12" s="153"/>
    </row>
    <row r="13" spans="1:8" x14ac:dyDescent="0.2">
      <c r="A13" s="134"/>
      <c r="B13" s="139"/>
      <c r="C13" s="140"/>
      <c r="D13" s="141">
        <v>56056</v>
      </c>
      <c r="E13" s="142"/>
      <c r="F13" s="143">
        <v>49163</v>
      </c>
      <c r="G13" s="155"/>
      <c r="H13" s="145"/>
    </row>
    <row r="14" spans="1:8" x14ac:dyDescent="0.2">
      <c r="A14" s="146"/>
      <c r="B14" s="147"/>
      <c r="C14" s="148"/>
      <c r="D14" s="149">
        <v>27986</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4.45</v>
      </c>
      <c r="C19" s="156">
        <f>ROUND(VALUE(SUBSTITUTE(実質収支比率等に係る経年分析!G$48,"▲","-")),2)</f>
        <v>5.14</v>
      </c>
      <c r="D19" s="156">
        <f>ROUND(VALUE(SUBSTITUTE(実質収支比率等に係る経年分析!H$48,"▲","-")),2)</f>
        <v>6.57</v>
      </c>
      <c r="E19" s="156">
        <f>ROUND(VALUE(SUBSTITUTE(実質収支比率等に係る経年分析!I$48,"▲","-")),2)</f>
        <v>4.5</v>
      </c>
      <c r="F19" s="156">
        <f>ROUND(VALUE(SUBSTITUTE(実質収支比率等に係る経年分析!J$48,"▲","-")),2)</f>
        <v>4.47</v>
      </c>
    </row>
    <row r="20" spans="1:11" x14ac:dyDescent="0.2">
      <c r="A20" s="156" t="s">
        <v>53</v>
      </c>
      <c r="B20" s="156">
        <f>ROUND(VALUE(SUBSTITUTE(実質収支比率等に係る経年分析!F$47,"▲","-")),2)</f>
        <v>5.92</v>
      </c>
      <c r="C20" s="156">
        <f>ROUND(VALUE(SUBSTITUTE(実質収支比率等に係る経年分析!G$47,"▲","-")),2)</f>
        <v>9.7899999999999991</v>
      </c>
      <c r="D20" s="156">
        <f>ROUND(VALUE(SUBSTITUTE(実質収支比率等に係る経年分析!H$47,"▲","-")),2)</f>
        <v>9.99</v>
      </c>
      <c r="E20" s="156">
        <f>ROUND(VALUE(SUBSTITUTE(実質収支比率等に係る経年分析!I$47,"▲","-")),2)</f>
        <v>10.82</v>
      </c>
      <c r="F20" s="156">
        <f>ROUND(VALUE(SUBSTITUTE(実質収支比率等に係る経年分析!J$47,"▲","-")),2)</f>
        <v>10.74</v>
      </c>
    </row>
    <row r="21" spans="1:11" x14ac:dyDescent="0.2">
      <c r="A21" s="156" t="s">
        <v>54</v>
      </c>
      <c r="B21" s="156">
        <f>IF(ISNUMBER(VALUE(SUBSTITUTE(実質収支比率等に係る経年分析!F$49,"▲","-"))),ROUND(VALUE(SUBSTITUTE(実質収支比率等に係る経年分析!F$49,"▲","-")),2),NA())</f>
        <v>-1.63</v>
      </c>
      <c r="C21" s="156">
        <f>IF(ISNUMBER(VALUE(SUBSTITUTE(実質収支比率等に係る経年分析!G$49,"▲","-"))),ROUND(VALUE(SUBSTITUTE(実質収支比率等に係る経年分析!G$49,"▲","-")),2),NA())</f>
        <v>2.5</v>
      </c>
      <c r="D21" s="156">
        <f>IF(ISNUMBER(VALUE(SUBSTITUTE(実質収支比率等に係る経年分析!H$49,"▲","-"))),ROUND(VALUE(SUBSTITUTE(実質収支比率等に係る経年分析!H$49,"▲","-")),2),NA())</f>
        <v>-2.06</v>
      </c>
      <c r="E21" s="156">
        <f>IF(ISNUMBER(VALUE(SUBSTITUTE(実質収支比率等に係る経年分析!I$49,"▲","-"))),ROUND(VALUE(SUBSTITUTE(実質収支比率等に係る経年分析!I$49,"▲","-")),2),NA())</f>
        <v>-5.57</v>
      </c>
      <c r="F21" s="156">
        <f>IF(ISNUMBER(VALUE(SUBSTITUTE(実質収支比率等に係る経年分析!J$49,"▲","-"))),ROUND(VALUE(SUBSTITUTE(実質収支比率等に係る経年分析!J$49,"▲","-")),2),NA())</f>
        <v>-2.37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1.59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0.04</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母子父子寡婦福祉資金貸付金特別会計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農業集落排水事業会計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0.21</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0.28999999999999998</v>
      </c>
    </row>
    <row r="32" spans="1:11" x14ac:dyDescent="0.2">
      <c r="A32" s="157" t="str">
        <f>IF(連結実質赤字比率に係る赤字・黒字の構成分析!C$38="",NA(),連結実質赤字比率に係る赤字・黒字の構成分析!C$38)</f>
        <v>競輪特別会計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0.37</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2.4300000000000002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2.2599999999999998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2.0699999999999998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2.09</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2.38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2.52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3.34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4.4000000000000004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4.4400000000000004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4.42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11746</v>
      </c>
      <c r="E42" s="158"/>
      <c r="F42" s="158"/>
      <c r="G42" s="158">
        <f>'実質公債費比率（分子）の構造'!L$52</f>
        <v>12136</v>
      </c>
      <c r="H42" s="158"/>
      <c r="I42" s="158"/>
      <c r="J42" s="158">
        <f>'実質公債費比率（分子）の構造'!M$52</f>
        <v>12111</v>
      </c>
      <c r="K42" s="158"/>
      <c r="L42" s="158"/>
      <c r="M42" s="158">
        <f>'実質公債費比率（分子）の構造'!N$52</f>
        <v>11826</v>
      </c>
      <c r="N42" s="158"/>
      <c r="O42" s="158"/>
      <c r="P42" s="158">
        <f>'実質公債費比率（分子）の構造'!O$52</f>
        <v>11354</v>
      </c>
    </row>
    <row r="43" spans="1:16" x14ac:dyDescent="0.2">
      <c r="A43" s="158" t="s">
        <v>16</v>
      </c>
      <c r="B43" s="158">
        <f>'実質公債費比率（分子）の構造'!K$51</f>
        <v>0</v>
      </c>
      <c r="C43" s="158"/>
      <c r="D43" s="158"/>
      <c r="E43" s="158" t="str">
        <f>'実質公債費比率（分子）の構造'!L$51</f>
        <v>-</v>
      </c>
      <c r="F43" s="158"/>
      <c r="G43" s="158"/>
      <c r="H43" s="158">
        <f>'実質公債費比率（分子）の構造'!M$51</f>
        <v>1</v>
      </c>
      <c r="I43" s="158"/>
      <c r="J43" s="158"/>
      <c r="K43" s="158">
        <f>'実質公債費比率（分子）の構造'!N$51</f>
        <v>1</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1998</v>
      </c>
      <c r="C46" s="158"/>
      <c r="D46" s="158"/>
      <c r="E46" s="158">
        <f>'実質公債費比率（分子）の構造'!L$48</f>
        <v>1980</v>
      </c>
      <c r="F46" s="158"/>
      <c r="G46" s="158"/>
      <c r="H46" s="158">
        <f>'実質公債費比率（分子）の構造'!M$48</f>
        <v>1909</v>
      </c>
      <c r="I46" s="158"/>
      <c r="J46" s="158"/>
      <c r="K46" s="158">
        <f>'実質公債費比率（分子）の構造'!N$48</f>
        <v>1772</v>
      </c>
      <c r="L46" s="158"/>
      <c r="M46" s="158"/>
      <c r="N46" s="158">
        <f>'実質公債費比率（分子）の構造'!O$48</f>
        <v>1433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15338</v>
      </c>
      <c r="C49" s="158"/>
      <c r="D49" s="158"/>
      <c r="E49" s="158">
        <f>'実質公債費比率（分子）の構造'!L$45</f>
        <v>15771</v>
      </c>
      <c r="F49" s="158"/>
      <c r="G49" s="158"/>
      <c r="H49" s="158">
        <f>'実質公債費比率（分子）の構造'!M$45</f>
        <v>15963</v>
      </c>
      <c r="I49" s="158"/>
      <c r="J49" s="158"/>
      <c r="K49" s="158">
        <f>'実質公債費比率（分子）の構造'!N$45</f>
        <v>15842</v>
      </c>
      <c r="L49" s="158"/>
      <c r="M49" s="158"/>
      <c r="N49" s="158">
        <f>'実質公債費比率（分子）の構造'!O$45</f>
        <v>15026</v>
      </c>
      <c r="O49" s="158"/>
      <c r="P49" s="158"/>
    </row>
    <row r="50" spans="1:16" x14ac:dyDescent="0.2">
      <c r="A50" s="158" t="s">
        <v>67</v>
      </c>
      <c r="B50" s="158" t="e">
        <f>NA()</f>
        <v>#N/A</v>
      </c>
      <c r="C50" s="158">
        <f>IF(ISNUMBER('実質公債費比率（分子）の構造'!K$53),'実質公債費比率（分子）の構造'!K$53,NA())</f>
        <v>5590</v>
      </c>
      <c r="D50" s="158" t="e">
        <f>NA()</f>
        <v>#N/A</v>
      </c>
      <c r="E50" s="158" t="e">
        <f>NA()</f>
        <v>#N/A</v>
      </c>
      <c r="F50" s="158">
        <f>IF(ISNUMBER('実質公債費比率（分子）の構造'!L$53),'実質公債費比率（分子）の構造'!L$53,NA())</f>
        <v>5615</v>
      </c>
      <c r="G50" s="158" t="e">
        <f>NA()</f>
        <v>#N/A</v>
      </c>
      <c r="H50" s="158" t="e">
        <f>NA()</f>
        <v>#N/A</v>
      </c>
      <c r="I50" s="158">
        <f>IF(ISNUMBER('実質公債費比率（分子）の構造'!M$53),'実質公債費比率（分子）の構造'!M$53,NA())</f>
        <v>5762</v>
      </c>
      <c r="J50" s="158" t="e">
        <f>NA()</f>
        <v>#N/A</v>
      </c>
      <c r="K50" s="158" t="e">
        <f>NA()</f>
        <v>#N/A</v>
      </c>
      <c r="L50" s="158">
        <f>IF(ISNUMBER('実質公債費比率（分子）の構造'!N$53),'実質公債費比率（分子）の構造'!N$53,NA())</f>
        <v>5789</v>
      </c>
      <c r="M50" s="158" t="e">
        <f>NA()</f>
        <v>#N/A</v>
      </c>
      <c r="N50" s="158" t="e">
        <f>NA()</f>
        <v>#N/A</v>
      </c>
      <c r="O50" s="158">
        <f>IF(ISNUMBER('実質公債費比率（分子）の構造'!O$53),'実質公債費比率（分子）の構造'!O$53,NA())</f>
        <v>5105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120315</v>
      </c>
      <c r="E56" s="157"/>
      <c r="F56" s="157"/>
      <c r="G56" s="157">
        <f>'将来負担比率（分子）の構造'!J$52</f>
        <v>119076</v>
      </c>
      <c r="H56" s="157"/>
      <c r="I56" s="157"/>
      <c r="J56" s="157">
        <f>'将来負担比率（分子）の構造'!K$52</f>
        <v>114330</v>
      </c>
      <c r="K56" s="157"/>
      <c r="L56" s="157"/>
      <c r="M56" s="157">
        <f>'将来負担比率（分子）の構造'!L$52</f>
        <v>108700</v>
      </c>
      <c r="N56" s="157"/>
      <c r="O56" s="157"/>
      <c r="P56" s="157">
        <f>'将来負担比率（分子）の構造'!M$52</f>
        <v>103211</v>
      </c>
    </row>
    <row r="57" spans="1:16" x14ac:dyDescent="0.2">
      <c r="A57" s="157" t="s">
        <v>42</v>
      </c>
      <c r="B57" s="157"/>
      <c r="C57" s="157"/>
      <c r="D57" s="157">
        <f>'将来負担比率（分子）の構造'!I$51</f>
        <v>15731</v>
      </c>
      <c r="E57" s="157"/>
      <c r="F57" s="157"/>
      <c r="G57" s="157">
        <f>'将来負担比率（分子）の構造'!J$51</f>
        <v>15622</v>
      </c>
      <c r="H57" s="157"/>
      <c r="I57" s="157"/>
      <c r="J57" s="157">
        <f>'将来負担比率（分子）の構造'!K$51</f>
        <v>15038</v>
      </c>
      <c r="K57" s="157"/>
      <c r="L57" s="157"/>
      <c r="M57" s="157">
        <f>'将来負担比率（分子）の構造'!L$51</f>
        <v>14286</v>
      </c>
      <c r="N57" s="157"/>
      <c r="O57" s="157"/>
      <c r="P57" s="157">
        <f>'将来負担比率（分子）の構造'!M$51</f>
        <v>15372</v>
      </c>
    </row>
    <row r="58" spans="1:16" x14ac:dyDescent="0.2">
      <c r="A58" s="157" t="s">
        <v>41</v>
      </c>
      <c r="B58" s="157"/>
      <c r="C58" s="157"/>
      <c r="D58" s="157">
        <f>'将来負担比率（分子）の構造'!I$50</f>
        <v>13350</v>
      </c>
      <c r="E58" s="157"/>
      <c r="F58" s="157"/>
      <c r="G58" s="157">
        <f>'将来負担比率（分子）の構造'!J$50</f>
        <v>20621</v>
      </c>
      <c r="H58" s="157"/>
      <c r="I58" s="157"/>
      <c r="J58" s="157">
        <f>'将来負担比率（分子）の構造'!K$50</f>
        <v>20251</v>
      </c>
      <c r="K58" s="157"/>
      <c r="L58" s="157"/>
      <c r="M58" s="157">
        <f>'将来負担比率（分子）の構造'!L$50</f>
        <v>20655</v>
      </c>
      <c r="N58" s="157"/>
      <c r="O58" s="157"/>
      <c r="P58" s="157">
        <f>'将来負担比率（分子）の構造'!M$50</f>
        <v>21032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112</v>
      </c>
      <c r="C61" s="157"/>
      <c r="D61" s="157"/>
      <c r="E61" s="157" t="str">
        <f>'将来負担比率（分子）の構造'!J$46</f>
        <v>-</v>
      </c>
      <c r="F61" s="157"/>
      <c r="G61" s="157"/>
      <c r="H61" s="157">
        <f>'将来負担比率（分子）の構造'!K$46</f>
        <v>52</v>
      </c>
      <c r="I61" s="157"/>
      <c r="J61" s="157"/>
      <c r="K61" s="157">
        <f>'将来負担比率（分子）の構造'!L$46</f>
        <v>91</v>
      </c>
      <c r="L61" s="157"/>
      <c r="M61" s="157"/>
      <c r="N61" s="157">
        <f>'将来負担比率（分子）の構造'!M$46</f>
        <v>116</v>
      </c>
      <c r="O61" s="157"/>
      <c r="P61" s="157"/>
    </row>
    <row r="62" spans="1:16" x14ac:dyDescent="0.2">
      <c r="A62" s="157" t="s">
        <v>35</v>
      </c>
      <c r="B62" s="157">
        <f>'将来負担比率（分子）の構造'!I$45</f>
        <v>17858</v>
      </c>
      <c r="C62" s="157"/>
      <c r="D62" s="157"/>
      <c r="E62" s="157">
        <f>'将来負担比率（分子）の構造'!J$45</f>
        <v>17671</v>
      </c>
      <c r="F62" s="157"/>
      <c r="G62" s="157"/>
      <c r="H62" s="157">
        <f>'将来負担比率（分子）の構造'!K$45</f>
        <v>17688</v>
      </c>
      <c r="I62" s="157"/>
      <c r="J62" s="157"/>
      <c r="K62" s="157">
        <f>'将来負担比率（分子）の構造'!L$45</f>
        <v>18798</v>
      </c>
      <c r="L62" s="157"/>
      <c r="M62" s="157"/>
      <c r="N62" s="157">
        <f>'将来負担比率（分子）の構造'!M$45</f>
        <v>19159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22004</v>
      </c>
      <c r="C64" s="157"/>
      <c r="D64" s="157"/>
      <c r="E64" s="157">
        <f>'将来負担比率（分子）の構造'!J$43</f>
        <v>20940</v>
      </c>
      <c r="F64" s="157"/>
      <c r="G64" s="157"/>
      <c r="H64" s="157">
        <f>'将来負担比率（分子）の構造'!K$43</f>
        <v>19637</v>
      </c>
      <c r="I64" s="157"/>
      <c r="J64" s="157"/>
      <c r="K64" s="157">
        <f>'将来負担比率（分子）の構造'!L$43</f>
        <v>18589</v>
      </c>
      <c r="L64" s="157"/>
      <c r="M64" s="157"/>
      <c r="N64" s="157">
        <f>'将来負担比率（分子）の構造'!M$43</f>
        <v>18794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153834</v>
      </c>
      <c r="C66" s="157"/>
      <c r="D66" s="157"/>
      <c r="E66" s="157">
        <f>'将来負担比率（分子）の構造'!J$41</f>
        <v>155768</v>
      </c>
      <c r="F66" s="157"/>
      <c r="G66" s="157"/>
      <c r="H66" s="157">
        <f>'将来負担比率（分子）の構造'!K$41</f>
        <v>152718</v>
      </c>
      <c r="I66" s="157"/>
      <c r="J66" s="157"/>
      <c r="K66" s="157">
        <f>'将来負担比率（分子）の構造'!L$41</f>
        <v>146101</v>
      </c>
      <c r="L66" s="157"/>
      <c r="M66" s="157"/>
      <c r="N66" s="157">
        <f>'将来負担比率（分子）の構造'!M$41</f>
        <v>141118</v>
      </c>
      <c r="O66" s="157"/>
      <c r="P66" s="157"/>
    </row>
    <row r="67" spans="1:16" x14ac:dyDescent="0.2">
      <c r="A67" s="157" t="s">
        <v>71</v>
      </c>
      <c r="B67" s="157" t="e">
        <f>NA()</f>
        <v>#N/A</v>
      </c>
      <c r="C67" s="157">
        <f>IF(ISNUMBER('将来負担比率（分子）の構造'!I$53), IF('将来負担比率（分子）の構造'!I$53 &lt; 0, 0, '将来負担比率（分子）の構造'!I$53), NA())</f>
        <v>44413</v>
      </c>
      <c r="D67" s="157" t="e">
        <f>NA()</f>
        <v>#N/A</v>
      </c>
      <c r="E67" s="157" t="e">
        <f>NA()</f>
        <v>#N/A</v>
      </c>
      <c r="F67" s="157">
        <f>IF(ISNUMBER('将来負担比率（分子）の構造'!J$53), IF('将来負担比率（分子）の構造'!J$53 &lt; 0, 0, '将来負担比率（分子）の構造'!J$53), NA())</f>
        <v>39059</v>
      </c>
      <c r="G67" s="157" t="e">
        <f>NA()</f>
        <v>#N/A</v>
      </c>
      <c r="H67" s="157" t="e">
        <f>NA()</f>
        <v>#N/A</v>
      </c>
      <c r="I67" s="157">
        <f>IF(ISNUMBER('将来負担比率（分子）の構造'!K$53), IF('将来負担比率（分子）の構造'!K$53 &lt; 0, 0, '将来負担比率（分子）の構造'!K$53), NA())</f>
        <v>40475</v>
      </c>
      <c r="J67" s="157" t="e">
        <f>NA()</f>
        <v>#N/A</v>
      </c>
      <c r="K67" s="157" t="e">
        <f>NA()</f>
        <v>#N/A</v>
      </c>
      <c r="L67" s="157">
        <f>IF(ISNUMBER('将来負担比率（分子）の構造'!L$53), IF('将来負担比率（分子）の構造'!L$53 &lt; 0, 0, '将来負担比率（分子）の構造'!L$53), NA())</f>
        <v>39939</v>
      </c>
      <c r="M67" s="157" t="e">
        <f>NA()</f>
        <v>#N/A</v>
      </c>
      <c r="N67" s="157" t="e">
        <f>NA()</f>
        <v>#N/A</v>
      </c>
      <c r="O67" s="157">
        <f>IF(ISNUMBER('将来負担比率（分子）の構造'!M$53), IF('将来負担比率（分子）の構造'!M$53 &lt; 0, 0, '将来負担比率（分子）の構造'!M$53), NA())</f>
        <v>39571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7852</v>
      </c>
      <c r="C72" s="161">
        <f>基金残高に係る経年分析!G55</f>
        <v>8608</v>
      </c>
      <c r="D72" s="161">
        <f>基金残高に係る経年分析!H55</f>
        <v>8668</v>
      </c>
    </row>
    <row r="73" spans="1:16" x14ac:dyDescent="0.2">
      <c r="A73" s="160" t="s">
        <v>74</v>
      </c>
      <c r="B73" s="161">
        <f>基金残高に係る経年分析!F56</f>
        <v>2089</v>
      </c>
      <c r="C73" s="161">
        <f>基金残高に係る経年分析!G56</f>
        <v>2497</v>
      </c>
      <c r="D73" s="161">
        <f>基金残高に係る経年分析!H56</f>
        <v>2695</v>
      </c>
    </row>
    <row r="74" spans="1:16" x14ac:dyDescent="0.2">
      <c r="A74" s="160" t="s">
        <v>75</v>
      </c>
      <c r="B74" s="161">
        <f>基金残高に係る経年分析!F57</f>
        <v>4065</v>
      </c>
      <c r="C74" s="161">
        <f>基金残高に係る経年分析!G57</f>
        <v>3603</v>
      </c>
      <c r="D74" s="161">
        <f>基金残高に係る経年分析!H57</f>
        <v>3237</v>
      </c>
    </row>
  </sheetData>
  <sheetProtection algorithmName="SHA-512" hashValue="X/oY0BLxzy2ITlpl+tggrSUPBzfsRhQAmH7tOp5bJHjfSrQ/8Yzn2m6egCPB3CFCqUko7roBq04UDjz2j/M99w==" saltValue="ZJrQeG2Ts5QPyOXqGNS9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F5E340-5FC5-4EE4-B034-7C96BDA9DBC3}">
  <ds:schemaRefs>
    <ds:schemaRef ds:uri="http://schemas.microsoft.com/sharepoint/v3/contenttype/forms"/>
  </ds:schemaRefs>
</ds:datastoreItem>
</file>

<file path=customXml/itemProps2.xml><?xml version="1.0" encoding="utf-8"?>
<ds:datastoreItem xmlns:ds="http://schemas.openxmlformats.org/officeDocument/2006/customXml" ds:itemID="{4EE88A90-7229-4056-9DE3-0135A4FAAE6B}">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096C7573-4C4E-4B83-9362-A1D3233259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2026-03-11T04:47:36Z</cp:lastPrinted>
  <dcterms:created xsi:type="dcterms:W3CDTF">2026-02-23T05:16:33Z</dcterms:created>
  <dcterms:modified xsi:type="dcterms:W3CDTF">2026-09-23T05:57:14Z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