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.74.80\課共有\200花き係\●32_施設園芸電気料金高騰緊急支援\07交付要綱一部改正\03記入例\"/>
    </mc:Choice>
  </mc:AlternateContent>
  <xr:revisionPtr revIDLastSave="0" documentId="13_ncr:1_{EF4598F2-5CFF-44A3-A5CE-1754E7972033}" xr6:coauthVersionLast="47" xr6:coauthVersionMax="47" xr10:uidLastSave="{00000000-0000-0000-0000-000000000000}"/>
  <bookViews>
    <workbookView xWindow="-120" yWindow="-120" windowWidth="29040" windowHeight="15720" activeTab="1" xr2:uid="{3EA6A7D8-4B66-4F3F-896A-7843BDA626E1}"/>
  </bookViews>
  <sheets>
    <sheet name="様式第１号別添１【記載例】" sheetId="2" r:id="rId1"/>
    <sheet name="別紙２【記載例】 " sheetId="3" r:id="rId2"/>
    <sheet name="Sheet1" sheetId="1" r:id="rId3"/>
  </sheets>
  <definedNames>
    <definedName name="_xlnm.Print_Area" localSheetId="1">'別紙２【記載例】 '!$A$1:$V$106</definedName>
    <definedName name="_xlnm.Print_Area" localSheetId="0">様式第１号別添１【記載例】!$A$1:$AI$30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3" l="1"/>
  <c r="S102" i="3"/>
  <c r="H102" i="3"/>
  <c r="F98" i="3"/>
  <c r="H98" i="3"/>
  <c r="I93" i="3"/>
  <c r="R81" i="3" l="1"/>
  <c r="R80" i="3"/>
  <c r="R77" i="3"/>
  <c r="R76" i="3"/>
  <c r="R73" i="3"/>
  <c r="R72" i="3"/>
  <c r="R69" i="3"/>
  <c r="R68" i="3"/>
  <c r="R65" i="3"/>
  <c r="R64" i="3"/>
  <c r="R61" i="3"/>
  <c r="R60" i="3"/>
  <c r="R57" i="3"/>
  <c r="R56" i="3"/>
  <c r="R53" i="3"/>
  <c r="R52" i="3"/>
  <c r="R49" i="3"/>
  <c r="R48" i="3"/>
  <c r="R44" i="3"/>
  <c r="R43" i="3"/>
  <c r="R40" i="3"/>
  <c r="R39" i="3"/>
  <c r="R36" i="3"/>
  <c r="R35" i="3"/>
  <c r="R32" i="3"/>
  <c r="R31" i="3"/>
  <c r="R28" i="3"/>
  <c r="R27" i="3"/>
  <c r="R24" i="3"/>
  <c r="R23" i="3"/>
  <c r="R20" i="3"/>
  <c r="R19" i="3"/>
  <c r="R16" i="3"/>
  <c r="R15" i="3"/>
  <c r="R12" i="3"/>
  <c r="R11" i="3"/>
  <c r="G7" i="3"/>
  <c r="M98" i="3" s="1"/>
  <c r="F7" i="3"/>
  <c r="M93" i="3" s="1"/>
  <c r="B98" i="3" l="1"/>
  <c r="Q102" i="3"/>
  <c r="C98" i="3"/>
  <c r="F102" i="3" s="1"/>
  <c r="F93" i="3"/>
  <c r="B93" i="3"/>
  <c r="O98" i="3"/>
  <c r="M102" i="3"/>
  <c r="Q98" i="3"/>
  <c r="O102" i="3" s="1"/>
  <c r="B102" i="3" l="1"/>
  <c r="J98" i="3" l="1"/>
  <c r="C102" i="3" s="1"/>
</calcChain>
</file>

<file path=xl/sharedStrings.xml><?xml version="1.0" encoding="utf-8"?>
<sst xmlns="http://schemas.openxmlformats.org/spreadsheetml/2006/main" count="470" uniqueCount="142">
  <si>
    <t>様式第１号　別添１</t>
    <rPh sb="6" eb="8">
      <t>ベッテン</t>
    </rPh>
    <phoneticPr fontId="4"/>
  </si>
  <si>
    <t>花き</t>
    <rPh sb="0" eb="1">
      <t>カ</t>
    </rPh>
    <phoneticPr fontId="4"/>
  </si>
  <si>
    <t>鉄骨ハウス（連棟）</t>
    <rPh sb="0" eb="2">
      <t>テッコツ</t>
    </rPh>
    <rPh sb="6" eb="7">
      <t>レン</t>
    </rPh>
    <rPh sb="7" eb="8">
      <t>トウ</t>
    </rPh>
    <phoneticPr fontId="4"/>
  </si>
  <si>
    <t>○</t>
    <phoneticPr fontId="4"/>
  </si>
  <si>
    <t>１　支援金申請金額</t>
    <rPh sb="2" eb="5">
      <t>シエンキン</t>
    </rPh>
    <rPh sb="5" eb="9">
      <t>シンセイキンガク</t>
    </rPh>
    <phoneticPr fontId="4"/>
  </si>
  <si>
    <t>円</t>
    <rPh sb="0" eb="1">
      <t>エン</t>
    </rPh>
    <phoneticPr fontId="4"/>
  </si>
  <si>
    <t>野菜</t>
    <rPh sb="0" eb="2">
      <t>ヤサイ</t>
    </rPh>
    <phoneticPr fontId="4"/>
  </si>
  <si>
    <t>鉄骨ハウス（単棟）</t>
    <rPh sb="0" eb="2">
      <t>テッコツ</t>
    </rPh>
    <rPh sb="6" eb="7">
      <t>タン</t>
    </rPh>
    <rPh sb="7" eb="8">
      <t>トウ</t>
    </rPh>
    <phoneticPr fontId="4"/>
  </si>
  <si>
    <t>エコノミーハウス（連棟）</t>
    <rPh sb="9" eb="10">
      <t>レン</t>
    </rPh>
    <rPh sb="10" eb="11">
      <t>トウ</t>
    </rPh>
    <phoneticPr fontId="4"/>
  </si>
  <si>
    <t>２　申請者及び経営の概要</t>
    <rPh sb="2" eb="5">
      <t>シンセイシャ</t>
    </rPh>
    <rPh sb="5" eb="6">
      <t>オヨ</t>
    </rPh>
    <rPh sb="7" eb="9">
      <t>ケイエイ</t>
    </rPh>
    <rPh sb="10" eb="12">
      <t>ガイヨウ</t>
    </rPh>
    <phoneticPr fontId="4"/>
  </si>
  <si>
    <t>エコノミーハウス（単棟）</t>
    <rPh sb="9" eb="10">
      <t>タン</t>
    </rPh>
    <rPh sb="10" eb="11">
      <t>トウ</t>
    </rPh>
    <phoneticPr fontId="4"/>
  </si>
  <si>
    <t>個人・法人名</t>
    <rPh sb="0" eb="2">
      <t>コジン</t>
    </rPh>
    <rPh sb="3" eb="6">
      <t>ホウジンメイ</t>
    </rPh>
    <phoneticPr fontId="4"/>
  </si>
  <si>
    <t>フリガナ</t>
    <phoneticPr fontId="4"/>
  </si>
  <si>
    <t>カブ）グンマカキクミアイ</t>
    <phoneticPr fontId="4"/>
  </si>
  <si>
    <t>代表者名</t>
    <rPh sb="0" eb="4">
      <t>ダイヒョウシャメイ</t>
    </rPh>
    <phoneticPr fontId="4"/>
  </si>
  <si>
    <t>グンマ　タロウ</t>
    <phoneticPr fontId="4"/>
  </si>
  <si>
    <t>営農類型</t>
    <rPh sb="0" eb="2">
      <t>エイノウ</t>
    </rPh>
    <rPh sb="2" eb="4">
      <t>ルイケイ</t>
    </rPh>
    <phoneticPr fontId="4"/>
  </si>
  <si>
    <t>パイプハウス（連棟）</t>
    <rPh sb="7" eb="8">
      <t>レン</t>
    </rPh>
    <rPh sb="8" eb="9">
      <t>トウ</t>
    </rPh>
    <phoneticPr fontId="4"/>
  </si>
  <si>
    <t>株式会社群馬花き組合</t>
    <rPh sb="0" eb="2">
      <t>カブシキ</t>
    </rPh>
    <rPh sb="2" eb="4">
      <t>カイシャ</t>
    </rPh>
    <rPh sb="4" eb="6">
      <t>グンマ</t>
    </rPh>
    <rPh sb="6" eb="7">
      <t>カ</t>
    </rPh>
    <rPh sb="8" eb="10">
      <t>クミアイ</t>
    </rPh>
    <phoneticPr fontId="4"/>
  </si>
  <si>
    <t>代表取締役　群馬太郎</t>
    <rPh sb="0" eb="2">
      <t>ダイヒョウ</t>
    </rPh>
    <rPh sb="2" eb="5">
      <t>トリシマリヤク</t>
    </rPh>
    <rPh sb="6" eb="8">
      <t>グンマ</t>
    </rPh>
    <rPh sb="8" eb="10">
      <t>タロウ</t>
    </rPh>
    <phoneticPr fontId="4"/>
  </si>
  <si>
    <t>パイプハウス（単棟）</t>
    <rPh sb="7" eb="8">
      <t>タン</t>
    </rPh>
    <rPh sb="8" eb="9">
      <t>トウ</t>
    </rPh>
    <phoneticPr fontId="4"/>
  </si>
  <si>
    <t>従業員数</t>
    <rPh sb="0" eb="4">
      <t>ジュウギョウインスウ</t>
    </rPh>
    <phoneticPr fontId="4"/>
  </si>
  <si>
    <t>名</t>
    <rPh sb="0" eb="1">
      <t>メイ</t>
    </rPh>
    <phoneticPr fontId="4"/>
  </si>
  <si>
    <t>常時雇用</t>
    <phoneticPr fontId="4"/>
  </si>
  <si>
    <t>臨時雇用</t>
    <phoneticPr fontId="4"/>
  </si>
  <si>
    <r>
      <t>認定農業者
認定年月日</t>
    </r>
    <r>
      <rPr>
        <vertAlign val="superscript"/>
        <sz val="12"/>
        <color theme="1"/>
        <rFont val="ＭＳ Ｐゴシック"/>
        <family val="3"/>
        <charset val="128"/>
      </rPr>
      <t>※</t>
    </r>
    <rPh sb="0" eb="5">
      <t>ニンテイノウギョウシャ</t>
    </rPh>
    <rPh sb="6" eb="11">
      <t>ニンテイネンガッピ</t>
    </rPh>
    <phoneticPr fontId="4"/>
  </si>
  <si>
    <r>
      <t>認定新規就農者
認定年月日</t>
    </r>
    <r>
      <rPr>
        <vertAlign val="superscript"/>
        <sz val="12"/>
        <color theme="1"/>
        <rFont val="ＭＳ Ｐゴシック"/>
        <family val="3"/>
        <charset val="128"/>
      </rPr>
      <t>※</t>
    </r>
    <rPh sb="0" eb="2">
      <t>ニンテイ</t>
    </rPh>
    <rPh sb="2" eb="4">
      <t>シンキ</t>
    </rPh>
    <rPh sb="4" eb="6">
      <t>シュウノウ</t>
    </rPh>
    <rPh sb="6" eb="7">
      <t>シャ</t>
    </rPh>
    <rPh sb="8" eb="13">
      <t>ニンテイネンガッピ</t>
    </rPh>
    <phoneticPr fontId="4"/>
  </si>
  <si>
    <t>※該当する場合は記入</t>
    <rPh sb="1" eb="3">
      <t>ガイトウ</t>
    </rPh>
    <rPh sb="5" eb="7">
      <t>バアイ</t>
    </rPh>
    <rPh sb="8" eb="10">
      <t>キニュウ</t>
    </rPh>
    <phoneticPr fontId="4"/>
  </si>
  <si>
    <t>３　園芸施設の概要</t>
    <phoneticPr fontId="4"/>
  </si>
  <si>
    <t>施設の種類</t>
    <rPh sb="0" eb="2">
      <t>シセツ</t>
    </rPh>
    <rPh sb="3" eb="5">
      <t>シュルイ</t>
    </rPh>
    <phoneticPr fontId="4"/>
  </si>
  <si>
    <t>施設面積（㎡）</t>
    <rPh sb="0" eb="2">
      <t>シセツ</t>
    </rPh>
    <rPh sb="2" eb="4">
      <t>メンセキ</t>
    </rPh>
    <phoneticPr fontId="4"/>
  </si>
  <si>
    <t>ヒートポンプ使用
（該当施設に〇）</t>
    <rPh sb="6" eb="8">
      <t>シヨウ</t>
    </rPh>
    <rPh sb="10" eb="12">
      <t>ガイトウ</t>
    </rPh>
    <rPh sb="12" eb="14">
      <t>シセツ</t>
    </rPh>
    <phoneticPr fontId="4"/>
  </si>
  <si>
    <t>所在地</t>
    <rPh sb="0" eb="3">
      <t>ショザイチ</t>
    </rPh>
    <phoneticPr fontId="4"/>
  </si>
  <si>
    <t>主な栽培品目</t>
    <rPh sb="0" eb="1">
      <t>オモ</t>
    </rPh>
    <rPh sb="2" eb="6">
      <t>サイバイヒンモク</t>
    </rPh>
    <phoneticPr fontId="4"/>
  </si>
  <si>
    <t>○</t>
  </si>
  <si>
    <t>前橋市大手町1-1</t>
    <rPh sb="0" eb="3">
      <t>マエバシシ</t>
    </rPh>
    <rPh sb="3" eb="6">
      <t>オオテマチ</t>
    </rPh>
    <phoneticPr fontId="4"/>
  </si>
  <si>
    <t>バラ</t>
    <phoneticPr fontId="4"/>
  </si>
  <si>
    <t>※記入欄が足りない場合は必要に応じて再表示を行う</t>
    <phoneticPr fontId="4"/>
  </si>
  <si>
    <t>←※必要に応じて行を表示</t>
    <rPh sb="2" eb="4">
      <t>ヒツヨウ</t>
    </rPh>
    <rPh sb="5" eb="6">
      <t>オウ</t>
    </rPh>
    <rPh sb="8" eb="9">
      <t>ギョウ</t>
    </rPh>
    <rPh sb="10" eb="12">
      <t>ヒョウジ</t>
    </rPh>
    <phoneticPr fontId="4"/>
  </si>
  <si>
    <t>　 列16、24を選択→右クリック→再表示</t>
    <phoneticPr fontId="4"/>
  </si>
  <si>
    <t>４　振込先口座</t>
    <rPh sb="2" eb="7">
      <t>フリコミサキコウザ</t>
    </rPh>
    <phoneticPr fontId="4"/>
  </si>
  <si>
    <t>金融機関</t>
    <phoneticPr fontId="4"/>
  </si>
  <si>
    <t>金融機関コード</t>
    <phoneticPr fontId="4"/>
  </si>
  <si>
    <t>支店名</t>
    <rPh sb="0" eb="3">
      <t>シテンメイ</t>
    </rPh>
    <phoneticPr fontId="4"/>
  </si>
  <si>
    <t>支店コード</t>
    <phoneticPr fontId="4"/>
  </si>
  <si>
    <t>口座種別</t>
    <rPh sb="0" eb="4">
      <t>コウザシュベツ</t>
    </rPh>
    <phoneticPr fontId="4"/>
  </si>
  <si>
    <t>口座番号</t>
    <rPh sb="0" eb="4">
      <t>コウザバンゴウ</t>
    </rPh>
    <phoneticPr fontId="4"/>
  </si>
  <si>
    <t>グンマ銀行</t>
    <rPh sb="3" eb="5">
      <t>ギンコウ</t>
    </rPh>
    <phoneticPr fontId="4"/>
  </si>
  <si>
    <t>マエバシ支店</t>
    <rPh sb="4" eb="6">
      <t>シテン</t>
    </rPh>
    <phoneticPr fontId="4"/>
  </si>
  <si>
    <t>普通 ・ 当座</t>
    <rPh sb="0" eb="2">
      <t>フツウ</t>
    </rPh>
    <rPh sb="5" eb="7">
      <t>トウザ</t>
    </rPh>
    <phoneticPr fontId="4"/>
  </si>
  <si>
    <t>口座名義（カナ）</t>
    <rPh sb="0" eb="4">
      <t>コウザメイギ</t>
    </rPh>
    <phoneticPr fontId="4"/>
  </si>
  <si>
    <t>カ</t>
    <phoneticPr fontId="4"/>
  </si>
  <si>
    <t>）</t>
    <phoneticPr fontId="4"/>
  </si>
  <si>
    <t>ク</t>
    <phoneticPr fontId="4"/>
  </si>
  <si>
    <t>゛</t>
    <phoneticPr fontId="4"/>
  </si>
  <si>
    <t>ン</t>
    <phoneticPr fontId="4"/>
  </si>
  <si>
    <t>マ</t>
    <phoneticPr fontId="4"/>
  </si>
  <si>
    <t>キ</t>
    <phoneticPr fontId="4"/>
  </si>
  <si>
    <t>ミ</t>
    <phoneticPr fontId="4"/>
  </si>
  <si>
    <t>ア</t>
    <phoneticPr fontId="4"/>
  </si>
  <si>
    <t>イ</t>
    <phoneticPr fontId="4"/>
  </si>
  <si>
    <t>タ</t>
    <phoneticPr fontId="4"/>
  </si>
  <si>
    <t>ロ</t>
    <phoneticPr fontId="4"/>
  </si>
  <si>
    <t>ウ</t>
    <phoneticPr fontId="4"/>
  </si>
  <si>
    <t>口座名義（漢字）</t>
    <rPh sb="0" eb="4">
      <t>コウザメイギ</t>
    </rPh>
    <rPh sb="5" eb="7">
      <t>カンジ</t>
    </rPh>
    <phoneticPr fontId="4"/>
  </si>
  <si>
    <t>株式会社群馬花き組合　群馬太郎</t>
    <rPh sb="11" eb="13">
      <t>グンマ</t>
    </rPh>
    <rPh sb="13" eb="15">
      <t>タロウ</t>
    </rPh>
    <phoneticPr fontId="4"/>
  </si>
  <si>
    <t>※申請者名と一致すること。</t>
    <rPh sb="1" eb="4">
      <t>シンセイシャ</t>
    </rPh>
    <rPh sb="4" eb="5">
      <t>メイ</t>
    </rPh>
    <rPh sb="6" eb="8">
      <t>イッチ</t>
    </rPh>
    <phoneticPr fontId="4"/>
  </si>
  <si>
    <t>別紙２　　支援金交付申請額算定書</t>
    <rPh sb="0" eb="2">
      <t>ベッシ</t>
    </rPh>
    <rPh sb="5" eb="8">
      <t>シエンキン</t>
    </rPh>
    <rPh sb="8" eb="13">
      <t>コウフシンセイガク</t>
    </rPh>
    <rPh sb="13" eb="16">
      <t>サンテイショ</t>
    </rPh>
    <phoneticPr fontId="4"/>
  </si>
  <si>
    <t>R3</t>
    <phoneticPr fontId="4"/>
  </si>
  <si>
    <t>R7</t>
    <phoneticPr fontId="4"/>
  </si>
  <si>
    <t>令和３年の電気使用量がわかる</t>
    <rPh sb="0" eb="2">
      <t>レイワ</t>
    </rPh>
    <rPh sb="3" eb="4">
      <t>ネン</t>
    </rPh>
    <rPh sb="5" eb="7">
      <t>デンキ</t>
    </rPh>
    <rPh sb="7" eb="10">
      <t>シヨウリョウ</t>
    </rPh>
    <phoneticPr fontId="4"/>
  </si>
  <si>
    <t>※令和２年以前からヒートポンプを導入し、かつ、令和３年の電力会社が発行する領収書等がある場合は〇</t>
    <rPh sb="1" eb="3">
      <t>レイワ</t>
    </rPh>
    <rPh sb="4" eb="5">
      <t>ネン</t>
    </rPh>
    <rPh sb="5" eb="7">
      <t>イゼン</t>
    </rPh>
    <rPh sb="16" eb="18">
      <t>ドウニュウ</t>
    </rPh>
    <rPh sb="23" eb="25">
      <t>レイワ</t>
    </rPh>
    <rPh sb="26" eb="27">
      <t>ネン</t>
    </rPh>
    <rPh sb="28" eb="32">
      <t>デンリョクガイシャ</t>
    </rPh>
    <rPh sb="33" eb="35">
      <t>ハッコウ</t>
    </rPh>
    <rPh sb="37" eb="40">
      <t>リョウシュウショ</t>
    </rPh>
    <rPh sb="40" eb="41">
      <t>トウ</t>
    </rPh>
    <rPh sb="44" eb="46">
      <t>バアイ</t>
    </rPh>
    <phoneticPr fontId="4"/>
  </si>
  <si>
    <t>高圧電力</t>
    <rPh sb="0" eb="2">
      <t>コウアツ</t>
    </rPh>
    <rPh sb="2" eb="4">
      <t>デンリョク</t>
    </rPh>
    <phoneticPr fontId="4"/>
  </si>
  <si>
    <t>【基準単価】</t>
    <rPh sb="1" eb="5">
      <t>キジュンタンカ</t>
    </rPh>
    <phoneticPr fontId="4"/>
  </si>
  <si>
    <t>円/kWh</t>
    <rPh sb="0" eb="1">
      <t>エン</t>
    </rPh>
    <phoneticPr fontId="4"/>
  </si>
  <si>
    <t>低圧電力</t>
    <rPh sb="0" eb="4">
      <t>テイアツデンリョク</t>
    </rPh>
    <phoneticPr fontId="4"/>
  </si>
  <si>
    <t>契約電力（高圧電力/低圧電力）</t>
    <rPh sb="0" eb="2">
      <t>ケイヤク</t>
    </rPh>
    <rPh sb="2" eb="4">
      <t>デンリョク</t>
    </rPh>
    <rPh sb="5" eb="7">
      <t>コウアツ</t>
    </rPh>
    <rPh sb="7" eb="9">
      <t>デンリョク</t>
    </rPh>
    <rPh sb="10" eb="12">
      <t>テイアツ</t>
    </rPh>
    <rPh sb="12" eb="14">
      <t>デンリョク</t>
    </rPh>
    <phoneticPr fontId="4"/>
  </si>
  <si>
    <t>令和３年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</si>
  <si>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</si>
  <si>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※令和３年以降にヒートポンプを導入した農業者又は令和３年の領収書を保管していない農業者は記入</t>
    <rPh sb="1" eb="3">
      <t>レイワ</t>
    </rPh>
    <rPh sb="4" eb="7">
      <t>ネンイコウ</t>
    </rPh>
    <rPh sb="15" eb="17">
      <t>ドウニュウ</t>
    </rPh>
    <rPh sb="19" eb="22">
      <t>ノウギョウシャ</t>
    </rPh>
    <rPh sb="22" eb="23">
      <t>マタ</t>
    </rPh>
    <rPh sb="24" eb="26">
      <t>レイワ</t>
    </rPh>
    <rPh sb="27" eb="28">
      <t>トシ</t>
    </rPh>
    <rPh sb="29" eb="32">
      <t>リョウシュウショ</t>
    </rPh>
    <rPh sb="33" eb="35">
      <t>ホカン</t>
    </rPh>
    <rPh sb="40" eb="43">
      <t>ノウギョウシャ</t>
    </rPh>
    <rPh sb="44" eb="46">
      <t>キニュウ</t>
    </rPh>
    <phoneticPr fontId="4"/>
  </si>
  <si>
    <t>No.</t>
    <phoneticPr fontId="4"/>
  </si>
  <si>
    <t>施設名</t>
    <rPh sb="0" eb="2">
      <t>シセツ</t>
    </rPh>
    <rPh sb="2" eb="3">
      <t>メイ</t>
    </rPh>
    <phoneticPr fontId="4"/>
  </si>
  <si>
    <t>項目</t>
    <rPh sb="0" eb="2">
      <t>コウモク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</si>
  <si>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</si>
  <si>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</si>
  <si>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</si>
  <si>
    <t>４月</t>
  </si>
  <si>
    <t>５月</t>
  </si>
  <si>
    <t>６月</t>
    <phoneticPr fontId="4"/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</si>
  <si>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</si>
  <si>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</si>
  <si>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</si>
  <si>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</si>
  <si>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</si>
  <si>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</si>
  <si>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4"/>
  </si>
  <si>
    <t>電気料金（円）</t>
    <rPh sb="0" eb="2">
      <t>デンキ</t>
    </rPh>
    <rPh sb="2" eb="4">
      <t>リョウキン</t>
    </rPh>
    <rPh sb="5" eb="6">
      <t>エン</t>
    </rPh>
    <phoneticPr fontId="4"/>
  </si>
  <si>
    <t>６月</t>
  </si>
  <si>
    <t>　　　</t>
    <phoneticPr fontId="4"/>
  </si>
  <si>
    <t xml:space="preserve">   列21、57を選択→右クリック→再表示</t>
    <phoneticPr fontId="4"/>
  </si>
  <si>
    <t>２　令和７年１月～12月の電気料金</t>
    <phoneticPr fontId="4"/>
  </si>
  <si>
    <t xml:space="preserve">   列76、112を選択→右クリック→再表示</t>
    <phoneticPr fontId="4"/>
  </si>
  <si>
    <t>３　算定</t>
    <rPh sb="2" eb="4">
      <t>サンテイ</t>
    </rPh>
    <phoneticPr fontId="4"/>
  </si>
  <si>
    <t>●令和３年以降にヒートポンプを導入した農業者又は令和３年の領収書を保管していない農業者</t>
    <phoneticPr fontId="4"/>
  </si>
  <si>
    <t xml:space="preserve">  ① 算定基礎額（令和３年１月～令和３年12月の平均単価）</t>
    <rPh sb="4" eb="6">
      <t>サンテイ</t>
    </rPh>
    <rPh sb="6" eb="9">
      <t>キソガク</t>
    </rPh>
    <rPh sb="10" eb="12">
      <t>レイワ</t>
    </rPh>
    <rPh sb="13" eb="14">
      <t>ネン</t>
    </rPh>
    <rPh sb="15" eb="16">
      <t>ガツ</t>
    </rPh>
    <rPh sb="17" eb="19">
      <t>レイワ</t>
    </rPh>
    <rPh sb="20" eb="21">
      <t>ネン</t>
    </rPh>
    <rPh sb="23" eb="24">
      <t>ガツ</t>
    </rPh>
    <rPh sb="25" eb="27">
      <t>ヘイキン</t>
    </rPh>
    <rPh sb="27" eb="29">
      <t>タンカ</t>
    </rPh>
    <phoneticPr fontId="4"/>
  </si>
  <si>
    <t>① 算定基礎額（令和３年基準単価）</t>
    <rPh sb="12" eb="14">
      <t>キジュン</t>
    </rPh>
    <phoneticPr fontId="4"/>
  </si>
  <si>
    <t>令和３年１月～12月</t>
    <rPh sb="0" eb="2">
      <t>レイワ</t>
    </rPh>
    <rPh sb="3" eb="4">
      <t>ネン</t>
    </rPh>
    <rPh sb="5" eb="6">
      <t>ガツ</t>
    </rPh>
    <rPh sb="9" eb="10">
      <t>ガツ</t>
    </rPh>
    <phoneticPr fontId="4"/>
  </si>
  <si>
    <t>算定基礎額</t>
    <rPh sb="0" eb="2">
      <t>サンテイ</t>
    </rPh>
    <rPh sb="2" eb="5">
      <t>キソガク</t>
    </rPh>
    <phoneticPr fontId="4"/>
  </si>
  <si>
    <t>算定基礎額
（a）</t>
    <phoneticPr fontId="4"/>
  </si>
  <si>
    <t xml:space="preserve">  ② 物価上昇率（令和７年１月～12月の平均単価／算定基礎額－１）</t>
    <phoneticPr fontId="4"/>
  </si>
  <si>
    <t>② 物価上昇率（令和７年基準単価／算定基礎額－１）</t>
    <rPh sb="12" eb="14">
      <t>キジュン</t>
    </rPh>
    <phoneticPr fontId="4"/>
  </si>
  <si>
    <t>令和７年１月～12月</t>
    <rPh sb="0" eb="2">
      <t>レイワ</t>
    </rPh>
    <rPh sb="3" eb="4">
      <t>ネン</t>
    </rPh>
    <rPh sb="5" eb="6">
      <t>ガツ</t>
    </rPh>
    <rPh sb="9" eb="10">
      <t>ガツ</t>
    </rPh>
    <phoneticPr fontId="4"/>
  </si>
  <si>
    <t>令和７年
基準単価
（b）</t>
    <rPh sb="0" eb="2">
      <t>レイワ</t>
    </rPh>
    <rPh sb="3" eb="4">
      <t>ネン</t>
    </rPh>
    <rPh sb="5" eb="9">
      <t>キジュンタンカ</t>
    </rPh>
    <phoneticPr fontId="4"/>
  </si>
  <si>
    <t>算定基礎額
（a）</t>
    <rPh sb="0" eb="5">
      <t>サンテイキソガク</t>
    </rPh>
    <phoneticPr fontId="4"/>
  </si>
  <si>
    <t>物価上昇率
（c＝b/a‐１）</t>
    <phoneticPr fontId="4"/>
  </si>
  <si>
    <t xml:space="preserve"> ③ 電気料高騰分（算定基礎額×物価上昇率×令和７年１月～12月の12か月電気使用量）</t>
    <phoneticPr fontId="4"/>
  </si>
  <si>
    <t>算定基礎額（a）</t>
    <rPh sb="0" eb="2">
      <t>サンテイ</t>
    </rPh>
    <rPh sb="2" eb="5">
      <t>キソガク</t>
    </rPh>
    <phoneticPr fontId="4"/>
  </si>
  <si>
    <t>物価上昇率（c）</t>
    <phoneticPr fontId="4"/>
  </si>
  <si>
    <t>令和７年１月～12月
電気使用量（d）</t>
    <phoneticPr fontId="4"/>
  </si>
  <si>
    <r>
      <t>１　令和３年１月～12月の電気料金</t>
    </r>
    <r>
      <rPr>
        <sz val="14"/>
        <color theme="1"/>
        <rFont val="ＭＳ Ｐゴシック"/>
        <family val="3"/>
        <charset val="128"/>
      </rPr>
      <t>（令和３年の領収書がある場合は記入）</t>
    </r>
    <rPh sb="2" eb="4">
      <t>レイワ</t>
    </rPh>
    <rPh sb="5" eb="6">
      <t>ネン</t>
    </rPh>
    <rPh sb="7" eb="8">
      <t>ガツ</t>
    </rPh>
    <rPh sb="11" eb="12">
      <t>ガツ</t>
    </rPh>
    <rPh sb="13" eb="17">
      <t>デンキリョウキン</t>
    </rPh>
    <rPh sb="18" eb="20">
      <t>レイワ</t>
    </rPh>
    <rPh sb="21" eb="22">
      <t>ネン</t>
    </rPh>
    <rPh sb="23" eb="26">
      <t>リョウシュウショ</t>
    </rPh>
    <rPh sb="29" eb="31">
      <t>バアイ</t>
    </rPh>
    <rPh sb="32" eb="34">
      <t>キニュウ</t>
    </rPh>
    <phoneticPr fontId="4"/>
  </si>
  <si>
    <t>電気使用量（kWh）</t>
    <rPh sb="0" eb="2">
      <t>デンキ</t>
    </rPh>
    <rPh sb="2" eb="5">
      <t>シヨウリョウ</t>
    </rPh>
    <phoneticPr fontId="4"/>
  </si>
  <si>
    <t xml:space="preserve"> 　　（１）算定方法（算定基礎額（①） × 物価上昇率（②） × 12か月電気使用量（F）×0.95） </t>
    <rPh sb="6" eb="8">
      <t>サンテイ</t>
    </rPh>
    <rPh sb="8" eb="10">
      <t>ホウホウ</t>
    </rPh>
    <phoneticPr fontId="4"/>
  </si>
  <si>
    <t>　●令和２年以前からヒートポンプを導入し、かつ、令和３年の領収書を保管している農業者</t>
    <phoneticPr fontId="4"/>
  </si>
  <si>
    <t>電気料金（A）</t>
    <rPh sb="0" eb="4">
      <t>デンキリョウキン</t>
    </rPh>
    <phoneticPr fontId="4"/>
  </si>
  <si>
    <t>電気使用量（B）</t>
    <rPh sb="0" eb="2">
      <t>デンキ</t>
    </rPh>
    <rPh sb="2" eb="5">
      <t>シヨウリョウ</t>
    </rPh>
    <phoneticPr fontId="4"/>
  </si>
  <si>
    <t>（C＝A/B）</t>
    <phoneticPr fontId="4"/>
  </si>
  <si>
    <t>算定基礎額（C）</t>
    <phoneticPr fontId="4"/>
  </si>
  <si>
    <t>物価上昇率
（G＝F/C‐１）</t>
    <rPh sb="0" eb="2">
      <t>サンテイ</t>
    </rPh>
    <rPh sb="2" eb="4">
      <t>キソ</t>
    </rPh>
    <rPh sb="4" eb="5">
      <t>ガク</t>
    </rPh>
    <phoneticPr fontId="4"/>
  </si>
  <si>
    <t>電気料金（D）</t>
    <rPh sb="0" eb="2">
      <t>デンキ</t>
    </rPh>
    <rPh sb="1" eb="5">
      <t>デンキリョウキン</t>
    </rPh>
    <phoneticPr fontId="4"/>
  </si>
  <si>
    <t>電気使用量（E）</t>
    <rPh sb="0" eb="2">
      <t>デンキ</t>
    </rPh>
    <rPh sb="2" eb="5">
      <t>シヨウリョウ</t>
    </rPh>
    <phoneticPr fontId="4"/>
  </si>
  <si>
    <t>平均単価
（F＝D/E）</t>
    <phoneticPr fontId="4"/>
  </si>
  <si>
    <t>算定基礎額（C）</t>
    <rPh sb="0" eb="2">
      <t>サンテイ</t>
    </rPh>
    <rPh sb="2" eb="5">
      <t>キソガク</t>
    </rPh>
    <phoneticPr fontId="4"/>
  </si>
  <si>
    <t>物価上昇率（G）</t>
    <phoneticPr fontId="4"/>
  </si>
  <si>
    <t>令和７年１月～12月
電気使用量（E）</t>
    <phoneticPr fontId="4"/>
  </si>
  <si>
    <r>
      <t>電気料高騰分</t>
    </r>
    <r>
      <rPr>
        <sz val="16"/>
        <color theme="1"/>
        <rFont val="ＭＳ Ｐゴシック"/>
        <family val="3"/>
        <charset val="128"/>
      </rPr>
      <t>（支援対象金額）</t>
    </r>
    <r>
      <rPr>
        <sz val="18"/>
        <color theme="1"/>
        <rFont val="ＭＳ Ｐゴシック"/>
        <family val="3"/>
        <charset val="128"/>
      </rPr>
      <t xml:space="preserve">
（H＝C×G×E×0.95）</t>
    </r>
    <rPh sb="7" eb="9">
      <t>シエン</t>
    </rPh>
    <phoneticPr fontId="4"/>
  </si>
  <si>
    <r>
      <t>電気料高騰分</t>
    </r>
    <r>
      <rPr>
        <sz val="16"/>
        <color theme="1"/>
        <rFont val="ＭＳ Ｐゴシック"/>
        <family val="3"/>
        <charset val="128"/>
      </rPr>
      <t>（支援対象金額）</t>
    </r>
    <r>
      <rPr>
        <sz val="18"/>
        <color theme="1"/>
        <rFont val="ＭＳ Ｐゴシック"/>
        <family val="3"/>
        <charset val="128"/>
      </rPr>
      <t xml:space="preserve">
（e＝a×c×d×0.95）</t>
    </r>
    <rPh sb="7" eb="9">
      <t>シエン</t>
    </rPh>
    <phoneticPr fontId="4"/>
  </si>
  <si>
    <t>４　支援金申請額（支援対象金額　（H又はe）×1/2）</t>
    <rPh sb="2" eb="5">
      <t>シエンキン</t>
    </rPh>
    <rPh sb="5" eb="7">
      <t>シンセイ</t>
    </rPh>
    <rPh sb="7" eb="8">
      <t>ガク</t>
    </rPh>
    <rPh sb="9" eb="11">
      <t>シエン</t>
    </rPh>
    <rPh sb="11" eb="13">
      <t>タイショウ</t>
    </rPh>
    <rPh sb="13" eb="15">
      <t>キンガク</t>
    </rPh>
    <rPh sb="18" eb="19">
      <t>マタ</t>
    </rPh>
    <phoneticPr fontId="4"/>
  </si>
  <si>
    <t>※青色のセルは記入又は選択</t>
    <rPh sb="1" eb="2">
      <t>アオ</t>
    </rPh>
    <rPh sb="2" eb="3">
      <t>イロ</t>
    </rPh>
    <rPh sb="7" eb="10">
      <t>キニュウマタ</t>
    </rPh>
    <rPh sb="11" eb="13">
      <t>センタク</t>
    </rPh>
    <phoneticPr fontId="3"/>
  </si>
  <si>
    <t>自宅横ハウス</t>
    <rPh sb="0" eb="2">
      <t>ジタク</t>
    </rPh>
    <rPh sb="2" eb="3">
      <t>ヨコ</t>
    </rPh>
    <phoneticPr fontId="3"/>
  </si>
  <si>
    <t>前橋市大手町1-2</t>
    <rPh sb="0" eb="3">
      <t>マエバシシ</t>
    </rPh>
    <rPh sb="3" eb="6">
      <t>オオテマチ</t>
    </rPh>
    <phoneticPr fontId="4"/>
  </si>
  <si>
    <t>ハウスA</t>
    <phoneticPr fontId="3"/>
  </si>
  <si>
    <t>※千円未満切り捨て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</si>
</sst>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¥&quot;#,##0;&quot;¥&quot;\-#,##0"/>
    <numFmt numFmtId="7" formatCode="&quot;¥&quot;#,##0.00;&quot;¥&quot;\-#,##0.00"/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&quot;¥&quot;#,##0_);[Red]\(&quot;¥&quot;#,##0\)"/>
    <numFmt numFmtId="179" formatCode="#,##0_ &quot;kWh&quot;"/>
    <numFmt numFmtId="180" formatCode="&quot;¥&quot;#,##0.0_);[Red]\(&quot;¥&quot;#,##0.0\)"/>
    <numFmt numFmtId="181" formatCode="#,##0.00_ "/>
    <numFmt numFmtId="182" formatCode="#,##0.00000_ "/>
    <numFmt numFmtId="183" formatCode="#,##0.0;[Red]\-#,##0.0"/>
    <numFmt numFmtId="184" formatCode="&quot;¥&quot;#,##0.0;&quot;¥&quot;\-#,##0.0"/>
    <numFmt numFmtId="185" formatCode="&quot;¥&quot;#,##0.00000_);[Red]\(&quot;¥&quot;#,##0.00000\)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vertAlign val="superscript"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36"/>
      <color theme="1"/>
      <name val="ＭＳ Ｐゴシック"/>
      <family val="3"/>
      <charset val="128"/>
    </font>
    <font>
      <sz val="22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C6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38" fontId="6" fillId="0" borderId="0" xfId="2" applyFont="1" applyBorder="1" applyAlignment="1">
      <alignment vertical="center"/>
    </xf>
    <xf numFmtId="0" fontId="2" fillId="0" borderId="18" xfId="1" applyFont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2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8" fillId="0" borderId="4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2" fillId="0" borderId="21" xfId="1" applyFont="1" applyBorder="1" applyAlignment="1">
      <alignment horizontal="center" vertical="center" shrinkToFit="1"/>
    </xf>
    <xf numFmtId="0" fontId="2" fillId="0" borderId="22" xfId="1" applyFont="1" applyBorder="1" applyAlignment="1">
      <alignment horizontal="center" vertical="center" shrinkToFit="1"/>
    </xf>
    <xf numFmtId="0" fontId="2" fillId="0" borderId="23" xfId="1" applyFont="1" applyBorder="1" applyAlignment="1">
      <alignment horizontal="center" vertical="center" shrinkToFit="1"/>
    </xf>
    <xf numFmtId="0" fontId="2" fillId="0" borderId="24" xfId="1" applyFont="1" applyBorder="1">
      <alignment vertical="center"/>
    </xf>
    <xf numFmtId="0" fontId="2" fillId="0" borderId="26" xfId="1" applyFont="1" applyBorder="1" applyAlignment="1">
      <alignment horizontal="center" vertical="center" shrinkToFit="1"/>
    </xf>
    <xf numFmtId="0" fontId="2" fillId="0" borderId="27" xfId="1" applyFont="1" applyBorder="1" applyAlignment="1">
      <alignment horizontal="center" vertical="center" shrinkToFit="1"/>
    </xf>
    <xf numFmtId="0" fontId="2" fillId="0" borderId="28" xfId="1" applyFont="1" applyBorder="1" applyAlignment="1">
      <alignment horizontal="center" vertical="center" shrinkToFi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3" fillId="3" borderId="4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38" fontId="13" fillId="0" borderId="4" xfId="2" applyFont="1" applyBorder="1" applyProtection="1">
      <alignment vertical="center"/>
      <protection locked="0"/>
    </xf>
    <xf numFmtId="38" fontId="13" fillId="0" borderId="4" xfId="2" applyFont="1" applyBorder="1">
      <alignment vertical="center"/>
    </xf>
    <xf numFmtId="38" fontId="13" fillId="0" borderId="4" xfId="2" applyFont="1" applyBorder="1" applyAlignment="1" applyProtection="1">
      <alignment horizontal="right" vertical="center"/>
      <protection locked="0"/>
    </xf>
    <xf numFmtId="38" fontId="13" fillId="0" borderId="4" xfId="2" applyFont="1" applyBorder="1" applyAlignment="1">
      <alignment horizontal="right" vertical="center"/>
    </xf>
    <xf numFmtId="0" fontId="13" fillId="0" borderId="39" xfId="1" applyFont="1" applyBorder="1">
      <alignment vertical="center"/>
    </xf>
    <xf numFmtId="0" fontId="16" fillId="0" borderId="0" xfId="1" applyFont="1" applyAlignment="1">
      <alignment horizontal="left" vertical="center"/>
    </xf>
    <xf numFmtId="0" fontId="13" fillId="0" borderId="0" xfId="1" applyFont="1" applyAlignment="1" applyProtection="1">
      <alignment horizontal="center" vertical="center"/>
      <protection locked="0"/>
    </xf>
    <xf numFmtId="38" fontId="13" fillId="0" borderId="0" xfId="2" applyFont="1" applyBorder="1" applyAlignment="1" applyProtection="1">
      <alignment horizontal="right" vertical="center"/>
      <protection locked="0"/>
    </xf>
    <xf numFmtId="177" fontId="13" fillId="0" borderId="0" xfId="1" applyNumberFormat="1" applyFont="1">
      <alignment vertical="center"/>
    </xf>
    <xf numFmtId="0" fontId="16" fillId="0" borderId="0" xfId="1" applyFont="1" applyAlignment="1" applyProtection="1">
      <alignment horizontal="left" vertical="center"/>
      <protection locked="0"/>
    </xf>
    <xf numFmtId="0" fontId="13" fillId="0" borderId="0" xfId="1" applyFo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>
      <alignment horizontal="left" vertical="center"/>
    </xf>
    <xf numFmtId="38" fontId="16" fillId="0" borderId="0" xfId="2" applyFont="1" applyAlignment="1">
      <alignment horizontal="left" vertical="center"/>
    </xf>
    <xf numFmtId="38" fontId="13" fillId="0" borderId="0" xfId="2" applyFont="1">
      <alignment vertical="center"/>
    </xf>
    <xf numFmtId="38" fontId="13" fillId="0" borderId="0" xfId="2" applyFont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0" fontId="16" fillId="0" borderId="0" xfId="1" applyFont="1">
      <alignment vertical="center"/>
    </xf>
    <xf numFmtId="0" fontId="1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17" fillId="0" borderId="0" xfId="1" applyFont="1">
      <alignment vertical="center"/>
    </xf>
    <xf numFmtId="0" fontId="6" fillId="0" borderId="0" xfId="1" applyFont="1">
      <alignment vertical="center"/>
    </xf>
    <xf numFmtId="0" fontId="13" fillId="0" borderId="0" xfId="1" applyFont="1" applyAlignment="1">
      <alignment horizontal="left" vertical="center" wrapText="1"/>
    </xf>
    <xf numFmtId="5" fontId="14" fillId="0" borderId="0" xfId="1" applyNumberFormat="1" applyFont="1">
      <alignment vertical="center"/>
    </xf>
    <xf numFmtId="177" fontId="13" fillId="0" borderId="0" xfId="1" applyNumberFormat="1" applyFont="1" applyAlignment="1">
      <alignment vertical="center" wrapText="1"/>
    </xf>
    <xf numFmtId="0" fontId="17" fillId="0" borderId="0" xfId="1" applyFont="1" applyAlignment="1">
      <alignment horizontal="center" vertical="center"/>
    </xf>
    <xf numFmtId="177" fontId="17" fillId="0" borderId="0" xfId="1" applyNumberFormat="1" applyFont="1">
      <alignment vertical="center"/>
    </xf>
    <xf numFmtId="5" fontId="13" fillId="6" borderId="0" xfId="1" applyNumberFormat="1" applyFont="1" applyFill="1">
      <alignment vertical="center"/>
    </xf>
    <xf numFmtId="181" fontId="13" fillId="6" borderId="0" xfId="1" applyNumberFormat="1" applyFont="1" applyFill="1">
      <alignment vertical="center"/>
    </xf>
    <xf numFmtId="0" fontId="17" fillId="0" borderId="4" xfId="1" applyFont="1" applyBorder="1" applyAlignment="1">
      <alignment horizontal="center" vertical="center" wrapText="1"/>
    </xf>
    <xf numFmtId="178" fontId="17" fillId="0" borderId="4" xfId="1" applyNumberFormat="1" applyFont="1" applyBorder="1" applyAlignment="1">
      <alignment horizontal="center" vertical="center"/>
    </xf>
    <xf numFmtId="177" fontId="6" fillId="0" borderId="0" xfId="1" applyNumberFormat="1" applyFont="1">
      <alignment vertical="center"/>
    </xf>
    <xf numFmtId="177" fontId="17" fillId="0" borderId="0" xfId="1" applyNumberFormat="1" applyFont="1" applyAlignment="1">
      <alignment vertical="center" wrapText="1"/>
    </xf>
    <xf numFmtId="180" fontId="17" fillId="0" borderId="4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vertical="top"/>
    </xf>
    <xf numFmtId="0" fontId="5" fillId="0" borderId="40" xfId="1" applyFont="1" applyBorder="1" applyAlignment="1">
      <alignment horizontal="right" vertical="top"/>
    </xf>
    <xf numFmtId="0" fontId="5" fillId="0" borderId="0" xfId="1" applyFont="1" applyAlignment="1">
      <alignment vertical="top"/>
    </xf>
    <xf numFmtId="0" fontId="15" fillId="4" borderId="0" xfId="1" applyFont="1" applyFill="1">
      <alignment vertical="center"/>
    </xf>
    <xf numFmtId="0" fontId="16" fillId="9" borderId="0" xfId="1" applyFont="1" applyFill="1">
      <alignment vertical="center"/>
    </xf>
    <xf numFmtId="177" fontId="14" fillId="0" borderId="0" xfId="1" applyNumberFormat="1" applyFont="1" applyAlignment="1">
      <alignment horizontal="left" vertical="center"/>
    </xf>
    <xf numFmtId="0" fontId="16" fillId="8" borderId="0" xfId="1" applyFont="1" applyFill="1">
      <alignment vertical="center"/>
    </xf>
    <xf numFmtId="0" fontId="13" fillId="8" borderId="0" xfId="1" applyFont="1" applyFill="1">
      <alignment vertical="center"/>
    </xf>
    <xf numFmtId="5" fontId="14" fillId="8" borderId="0" xfId="1" applyNumberFormat="1" applyFont="1" applyFill="1" applyAlignment="1">
      <alignment horizontal="right" vertical="center"/>
    </xf>
    <xf numFmtId="5" fontId="14" fillId="0" borderId="0" xfId="1" applyNumberFormat="1" applyFont="1" applyAlignment="1">
      <alignment horizontal="right" vertical="center"/>
    </xf>
    <xf numFmtId="0" fontId="13" fillId="10" borderId="0" xfId="1" applyFont="1" applyFill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7" xfId="1" applyFont="1" applyBorder="1">
      <alignment vertical="center"/>
    </xf>
    <xf numFmtId="0" fontId="13" fillId="0" borderId="38" xfId="1" applyFont="1" applyBorder="1">
      <alignment vertical="center"/>
    </xf>
    <xf numFmtId="5" fontId="13" fillId="0" borderId="0" xfId="1" applyNumberFormat="1" applyFont="1">
      <alignment vertical="center"/>
    </xf>
    <xf numFmtId="177" fontId="13" fillId="6" borderId="0" xfId="1" applyNumberFormat="1" applyFont="1" applyFill="1">
      <alignment vertical="center"/>
    </xf>
    <xf numFmtId="184" fontId="17" fillId="0" borderId="0" xfId="1" applyNumberFormat="1" applyFont="1">
      <alignment vertical="center"/>
    </xf>
    <xf numFmtId="0" fontId="6" fillId="11" borderId="32" xfId="1" applyFont="1" applyFill="1" applyBorder="1" applyAlignment="1" applyProtection="1">
      <alignment horizontal="center" vertical="center"/>
      <protection locked="0"/>
    </xf>
    <xf numFmtId="38" fontId="13" fillId="11" borderId="4" xfId="2" applyFont="1" applyFill="1" applyBorder="1" applyProtection="1">
      <alignment vertical="center"/>
      <protection locked="0"/>
    </xf>
    <xf numFmtId="38" fontId="13" fillId="11" borderId="4" xfId="2" applyFont="1" applyFill="1" applyBorder="1" applyAlignment="1" applyProtection="1">
      <alignment horizontal="right" vertical="center"/>
      <protection locked="0"/>
    </xf>
    <xf numFmtId="0" fontId="19" fillId="0" borderId="0" xfId="1" applyFont="1">
      <alignment vertical="center"/>
    </xf>
    <xf numFmtId="0" fontId="2" fillId="2" borderId="20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19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11" fillId="2" borderId="25" xfId="1" applyFont="1" applyFill="1" applyBorder="1" applyAlignment="1">
      <alignment horizontal="center" vertical="center" shrinkToFit="1"/>
    </xf>
    <xf numFmtId="0" fontId="11" fillId="2" borderId="8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 shrinkToFit="1"/>
    </xf>
    <xf numFmtId="0" fontId="2" fillId="0" borderId="29" xfId="1" applyFont="1" applyBorder="1" applyAlignment="1">
      <alignment horizontal="left" vertical="center" shrinkToFit="1"/>
    </xf>
    <xf numFmtId="0" fontId="2" fillId="0" borderId="30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38" fontId="2" fillId="0" borderId="4" xfId="2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176" fontId="2" fillId="0" borderId="19" xfId="1" applyNumberFormat="1" applyFont="1" applyBorder="1" applyAlignment="1">
      <alignment horizontal="center" vertical="center"/>
    </xf>
    <xf numFmtId="176" fontId="2" fillId="0" borderId="17" xfId="1" applyNumberFormat="1" applyFont="1" applyBorder="1" applyAlignment="1">
      <alignment horizontal="center" vertical="center"/>
    </xf>
    <xf numFmtId="176" fontId="2" fillId="0" borderId="18" xfId="1" applyNumberFormat="1" applyFont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2" borderId="4" xfId="1" applyFont="1" applyFill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38" fontId="6" fillId="0" borderId="1" xfId="2" applyFont="1" applyBorder="1" applyAlignment="1">
      <alignment horizontal="center" vertical="center"/>
    </xf>
    <xf numFmtId="38" fontId="6" fillId="0" borderId="2" xfId="2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185" fontId="17" fillId="10" borderId="1" xfId="1" applyNumberFormat="1" applyFont="1" applyFill="1" applyBorder="1" applyAlignment="1">
      <alignment horizontal="center" vertical="center"/>
    </xf>
    <xf numFmtId="184" fontId="17" fillId="10" borderId="2" xfId="1" applyNumberFormat="1" applyFont="1" applyFill="1" applyBorder="1" applyAlignment="1">
      <alignment horizontal="center" vertical="center"/>
    </xf>
    <xf numFmtId="184" fontId="17" fillId="10" borderId="3" xfId="1" applyNumberFormat="1" applyFont="1" applyFill="1" applyBorder="1" applyAlignment="1">
      <alignment horizontal="center" vertical="center"/>
    </xf>
    <xf numFmtId="184" fontId="18" fillId="12" borderId="1" xfId="1" applyNumberFormat="1" applyFont="1" applyFill="1" applyBorder="1" applyAlignment="1">
      <alignment horizontal="center" vertical="center"/>
    </xf>
    <xf numFmtId="184" fontId="18" fillId="12" borderId="2" xfId="1" applyNumberFormat="1" applyFont="1" applyFill="1" applyBorder="1" applyAlignment="1">
      <alignment horizontal="center" vertical="center"/>
    </xf>
    <xf numFmtId="184" fontId="18" fillId="12" borderId="3" xfId="1" applyNumberFormat="1" applyFont="1" applyFill="1" applyBorder="1" applyAlignment="1">
      <alignment horizontal="center" vertical="center"/>
    </xf>
    <xf numFmtId="182" fontId="17" fillId="0" borderId="4" xfId="1" applyNumberFormat="1" applyFont="1" applyBorder="1" applyAlignment="1">
      <alignment horizontal="center" vertical="center"/>
    </xf>
    <xf numFmtId="179" fontId="17" fillId="0" borderId="19" xfId="1" applyNumberFormat="1" applyFont="1" applyBorder="1" applyAlignment="1">
      <alignment horizontal="center" vertical="center"/>
    </xf>
    <xf numFmtId="179" fontId="17" fillId="0" borderId="18" xfId="1" applyNumberFormat="1" applyFont="1" applyBorder="1" applyAlignment="1">
      <alignment horizontal="center" vertical="center"/>
    </xf>
    <xf numFmtId="184" fontId="17" fillId="10" borderId="1" xfId="1" applyNumberFormat="1" applyFont="1" applyFill="1" applyBorder="1" applyAlignment="1">
      <alignment horizontal="center" vertical="center"/>
    </xf>
    <xf numFmtId="180" fontId="17" fillId="0" borderId="4" xfId="1" applyNumberFormat="1" applyFont="1" applyBorder="1" applyAlignment="1">
      <alignment horizontal="center" vertical="center"/>
    </xf>
    <xf numFmtId="182" fontId="17" fillId="0" borderId="19" xfId="1" applyNumberFormat="1" applyFont="1" applyBorder="1" applyAlignment="1">
      <alignment horizontal="center" vertical="center"/>
    </xf>
    <xf numFmtId="182" fontId="17" fillId="0" borderId="18" xfId="1" applyNumberFormat="1" applyFont="1" applyBorder="1" applyAlignment="1">
      <alignment horizontal="center" vertical="center"/>
    </xf>
    <xf numFmtId="182" fontId="13" fillId="0" borderId="4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177" fontId="17" fillId="0" borderId="4" xfId="1" applyNumberFormat="1" applyFont="1" applyBorder="1" applyAlignment="1">
      <alignment horizontal="center" vertical="center"/>
    </xf>
    <xf numFmtId="177" fontId="17" fillId="0" borderId="19" xfId="1" applyNumberFormat="1" applyFont="1" applyBorder="1" applyAlignment="1">
      <alignment horizontal="center" vertical="center" wrapText="1"/>
    </xf>
    <xf numFmtId="177" fontId="17" fillId="0" borderId="18" xfId="1" applyNumberFormat="1" applyFont="1" applyBorder="1" applyAlignment="1">
      <alignment horizontal="center" vertical="center" wrapText="1"/>
    </xf>
    <xf numFmtId="177" fontId="17" fillId="0" borderId="16" xfId="1" applyNumberFormat="1" applyFont="1" applyBorder="1" applyAlignment="1">
      <alignment horizontal="center" vertical="center" wrapText="1"/>
    </xf>
    <xf numFmtId="177" fontId="17" fillId="0" borderId="10" xfId="1" applyNumberFormat="1" applyFont="1" applyBorder="1" applyAlignment="1">
      <alignment horizontal="center" vertical="center" wrapText="1"/>
    </xf>
    <xf numFmtId="177" fontId="17" fillId="0" borderId="11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177" fontId="17" fillId="0" borderId="19" xfId="1" applyNumberFormat="1" applyFont="1" applyBorder="1" applyAlignment="1">
      <alignment horizontal="center" vertical="center"/>
    </xf>
    <xf numFmtId="177" fontId="17" fillId="0" borderId="18" xfId="1" applyNumberFormat="1" applyFont="1" applyBorder="1" applyAlignment="1">
      <alignment horizontal="center" vertical="center"/>
    </xf>
    <xf numFmtId="7" fontId="13" fillId="7" borderId="0" xfId="1" applyNumberFormat="1" applyFont="1" applyFill="1" applyAlignment="1">
      <alignment horizontal="center" vertical="center"/>
    </xf>
    <xf numFmtId="5" fontId="13" fillId="7" borderId="0" xfId="1" applyNumberFormat="1" applyFont="1" applyFill="1" applyAlignment="1">
      <alignment horizontal="center" vertical="center"/>
    </xf>
    <xf numFmtId="179" fontId="17" fillId="0" borderId="4" xfId="1" applyNumberFormat="1" applyFont="1" applyBorder="1" applyAlignment="1">
      <alignment horizontal="center" vertical="center"/>
    </xf>
    <xf numFmtId="183" fontId="17" fillId="0" borderId="4" xfId="2" applyNumberFormat="1" applyFont="1" applyBorder="1" applyAlignment="1">
      <alignment horizontal="center" vertical="center"/>
    </xf>
    <xf numFmtId="177" fontId="17" fillId="0" borderId="16" xfId="1" applyNumberFormat="1" applyFont="1" applyBorder="1" applyAlignment="1">
      <alignment horizontal="center" vertical="center"/>
    </xf>
    <xf numFmtId="177" fontId="17" fillId="0" borderId="11" xfId="1" applyNumberFormat="1" applyFont="1" applyBorder="1" applyAlignment="1">
      <alignment horizontal="center" vertical="center"/>
    </xf>
    <xf numFmtId="177" fontId="17" fillId="0" borderId="12" xfId="1" applyNumberFormat="1" applyFont="1" applyBorder="1" applyAlignment="1">
      <alignment horizontal="center" vertical="center"/>
    </xf>
    <xf numFmtId="177" fontId="17" fillId="0" borderId="14" xfId="1" applyNumberFormat="1" applyFont="1" applyBorder="1" applyAlignment="1">
      <alignment horizontal="center" vertical="center"/>
    </xf>
    <xf numFmtId="177" fontId="17" fillId="0" borderId="4" xfId="1" applyNumberFormat="1" applyFont="1" applyBorder="1" applyAlignment="1">
      <alignment horizontal="center" vertical="center" wrapText="1"/>
    </xf>
    <xf numFmtId="178" fontId="17" fillId="0" borderId="19" xfId="1" applyNumberFormat="1" applyFont="1" applyBorder="1" applyAlignment="1">
      <alignment horizontal="center" vertical="center"/>
    </xf>
    <xf numFmtId="178" fontId="17" fillId="0" borderId="17" xfId="1" applyNumberFormat="1" applyFont="1" applyBorder="1" applyAlignment="1">
      <alignment horizontal="center" vertical="center"/>
    </xf>
    <xf numFmtId="178" fontId="17" fillId="0" borderId="18" xfId="1" applyNumberFormat="1" applyFont="1" applyBorder="1" applyAlignment="1">
      <alignment horizontal="center" vertical="center"/>
    </xf>
    <xf numFmtId="179" fontId="17" fillId="0" borderId="17" xfId="1" applyNumberFormat="1" applyFont="1" applyBorder="1" applyAlignment="1">
      <alignment horizontal="center" vertical="center"/>
    </xf>
    <xf numFmtId="180" fontId="17" fillId="0" borderId="19" xfId="1" applyNumberFormat="1" applyFont="1" applyBorder="1" applyAlignment="1">
      <alignment horizontal="center" vertical="center"/>
    </xf>
    <xf numFmtId="180" fontId="17" fillId="0" borderId="17" xfId="1" applyNumberFormat="1" applyFont="1" applyBorder="1" applyAlignment="1">
      <alignment horizontal="center" vertical="center"/>
    </xf>
    <xf numFmtId="180" fontId="17" fillId="0" borderId="18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center" vertical="center"/>
    </xf>
    <xf numFmtId="0" fontId="13" fillId="4" borderId="15" xfId="1" applyFont="1" applyFill="1" applyBorder="1" applyAlignment="1">
      <alignment horizontal="center" vertical="center"/>
    </xf>
    <xf numFmtId="0" fontId="13" fillId="5" borderId="19" xfId="1" applyFont="1" applyFill="1" applyBorder="1" applyAlignment="1">
      <alignment horizontal="center" vertical="center" wrapText="1"/>
    </xf>
    <xf numFmtId="0" fontId="13" fillId="5" borderId="17" xfId="1" applyFont="1" applyFill="1" applyBorder="1" applyAlignment="1">
      <alignment horizontal="center" vertical="center" wrapText="1"/>
    </xf>
    <xf numFmtId="0" fontId="13" fillId="5" borderId="18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11" borderId="20" xfId="1" applyFont="1" applyFill="1" applyBorder="1" applyAlignment="1">
      <alignment horizontal="center" vertical="center"/>
    </xf>
    <xf numFmtId="0" fontId="13" fillId="11" borderId="15" xfId="1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11" borderId="36" xfId="1" applyFont="1" applyFill="1" applyBorder="1" applyAlignment="1">
      <alignment horizontal="center" vertical="center"/>
    </xf>
    <xf numFmtId="0" fontId="13" fillId="11" borderId="37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center"/>
    </xf>
  </cellXfs>
  <cellStyles count="3">
    <cellStyle name="桁区切り 2" xfId="2" xr:uid="{D07EE68C-82B9-4578-99B5-A1E0369CD997}"/>
    <cellStyle name="標準" xfId="0" builtinId="0"/>
    <cellStyle name="標準 2" xfId="1" xr:uid="{C05204BF-8736-4B93-9608-EB7D870AA6F4}"/>
  </cellStyles>
  <dxfs count="0"/>
  <tableStyles count="0" defaultTableStyle="TableStyleMedium2" defaultPivotStyle="PivotStyleLight16"/>
  <colors>
    <mruColors>
      <color rgb="FFFFCC66"/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119063</xdr:colOff>
      <xdr:row>26</xdr:row>
      <xdr:rowOff>0</xdr:rowOff>
    </xdr:from>
    <xdr:to>
      <xdr:col>23</xdr:col>
      <xdr:colOff>0</xdr:colOff>
      <xdr:row>26</xdr:row>
      <xdr:rowOff>273843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4ACFA72-8793-4FB8-B912-29F26274422F}"/>
            </a:ext>
          </a:extLst>
        </xdr:cNvPr>
        <xdr:cNvSpPr/>
      </xdr:nvSpPr>
      <xdr:spPr>
        <a:xfrm>
          <a:off x="6557963" y="5686425"/>
          <a:ext cx="471487" cy="273843"/>
        </a:xfrm>
        <a:prstGeom prst="ellipse">
          <a:avLst/>
        </a:prstGeom>
        <a:noFill/>
        <a:ln w="190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35</xdr:col>
      <xdr:colOff>0</xdr:colOff>
      <xdr:row>14</xdr:row>
      <xdr:rowOff>273844</xdr:rowOff>
    </xdr:from>
    <xdr:to>
      <xdr:col>35</xdr:col>
      <xdr:colOff>261937</xdr:colOff>
      <xdr:row>24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9A0AF170-43E8-411C-BF32-21D64FAE1ACC}"/>
            </a:ext>
          </a:extLst>
        </xdr:cNvPr>
        <xdr:cNvSpPr/>
      </xdr:nvSpPr>
      <xdr:spPr>
        <a:xfrm>
          <a:off x="10572750" y="4579144"/>
          <a:ext cx="261937" cy="516731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61</xdr:row>
      <xdr:rowOff>44648</xdr:rowOff>
    </xdr:from>
    <xdr:to>
      <xdr:col>22</xdr:col>
      <xdr:colOff>312539</xdr:colOff>
      <xdr:row>81</xdr:row>
      <xdr:rowOff>230786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C2459A4-A137-40A8-93F7-B66946ADD7BE}"/>
            </a:ext>
          </a:extLst>
        </xdr:cNvPr>
        <xdr:cNvSpPr/>
      </xdr:nvSpPr>
      <xdr:spPr>
        <a:xfrm>
          <a:off x="21221700" y="13674923"/>
          <a:ext cx="312539" cy="26015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22</xdr:col>
      <xdr:colOff>40974</xdr:colOff>
      <xdr:row>24</xdr:row>
      <xdr:rowOff>89297</xdr:rowOff>
    </xdr:from>
    <xdr:to>
      <xdr:col>22</xdr:col>
      <xdr:colOff>267892</xdr:colOff>
      <xdr:row>45</xdr:row>
      <xdr:rowOff>89297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FE8F8A4E-6E65-4CB2-96B7-05F35FF4D1E8}"/>
            </a:ext>
          </a:extLst>
        </xdr:cNvPr>
        <xdr:cNvSpPr/>
      </xdr:nvSpPr>
      <xdr:spPr>
        <a:xfrm>
          <a:off x="21262674" y="7804547"/>
          <a:ext cx="226918" cy="6096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1028701</xdr:colOff>
      <xdr:row>0</xdr:row>
      <xdr:rowOff>152400</xdr:rowOff>
    </xdr:from>
    <xdr:to>
      <xdr:col>10</xdr:col>
      <xdr:colOff>22153</xdr:colOff>
      <xdr:row>2</xdr:row>
      <xdr:rowOff>11076</xdr:rowOff>
    </xdr:to>
    <xdr:sp macro="" textlink="">
      <xdr:nvSpPr>
        <xdr:cNvPr id="5" name="吹き出し: 折線 4">
          <a:extLst>
            <a:ext uri="{FF2B5EF4-FFF2-40B4-BE49-F238E27FC236}">
              <a16:creationId xmlns:a16="http://schemas.microsoft.com/office/drawing/2014/main" id="{C9FB1EF4-468B-79A6-88EA-7EF02E64F499}"/>
            </a:ext>
          </a:extLst>
        </xdr:cNvPr>
        <xdr:cNvSpPr/>
      </xdr:nvSpPr>
      <xdr:spPr>
        <a:xfrm>
          <a:off x="5979486" y="152400"/>
          <a:ext cx="3157870" cy="334926"/>
        </a:xfrm>
        <a:prstGeom prst="borderCallout2">
          <a:avLst>
            <a:gd name="adj1" fmla="val 41412"/>
            <a:gd name="adj2" fmla="val 25"/>
            <a:gd name="adj3" fmla="val 43105"/>
            <a:gd name="adj4" fmla="val -25611"/>
            <a:gd name="adj5" fmla="val 146753"/>
            <a:gd name="adj6" fmla="val -42052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kern="1200" baseline="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に当てはまる場合は「〇」を選択する</a:t>
          </a:r>
        </a:p>
      </xdr:txBody>
    </xdr:sp>
    <xdr:clientData/>
  </xdr:twoCellAnchor>
  <xdr:twoCellAnchor>
    <xdr:from>
      <xdr:col>7</xdr:col>
      <xdr:colOff>254739</xdr:colOff>
      <xdr:row>4</xdr:row>
      <xdr:rowOff>79407</xdr:rowOff>
    </xdr:from>
    <xdr:to>
      <xdr:col>12</xdr:col>
      <xdr:colOff>155058</xdr:colOff>
      <xdr:row>5</xdr:row>
      <xdr:rowOff>46180</xdr:rowOff>
    </xdr:to>
    <xdr:sp macro="" textlink="">
      <xdr:nvSpPr>
        <xdr:cNvPr id="6" name="吹き出し: 折線 5">
          <a:extLst>
            <a:ext uri="{FF2B5EF4-FFF2-40B4-BE49-F238E27FC236}">
              <a16:creationId xmlns:a16="http://schemas.microsoft.com/office/drawing/2014/main" id="{B9E809B3-6400-4F17-99B9-D655450EA1DD}"/>
            </a:ext>
          </a:extLst>
        </xdr:cNvPr>
        <xdr:cNvSpPr/>
      </xdr:nvSpPr>
      <xdr:spPr>
        <a:xfrm>
          <a:off x="6244188" y="1096483"/>
          <a:ext cx="5066421" cy="305799"/>
        </a:xfrm>
        <a:prstGeom prst="borderCallout2">
          <a:avLst>
            <a:gd name="adj1" fmla="val 52640"/>
            <a:gd name="adj2" fmla="val -824"/>
            <a:gd name="adj3" fmla="val 55233"/>
            <a:gd name="adj4" fmla="val -45487"/>
            <a:gd name="adj5" fmla="val 242640"/>
            <a:gd name="adj6" fmla="val -5479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400" kern="1200" baseline="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に当てはまる場合は「高圧電力」または「低圧電力」を選択する</a:t>
          </a:r>
        </a:p>
      </xdr:txBody>
    </xdr:sp>
    <xdr:clientData/>
  </xdr:twoCellAnchor>
  <xdr:twoCellAnchor>
    <xdr:from>
      <xdr:col>13</xdr:col>
      <xdr:colOff>728924</xdr:colOff>
      <xdr:row>6</xdr:row>
      <xdr:rowOff>349350</xdr:rowOff>
    </xdr:from>
    <xdr:to>
      <xdr:col>21</xdr:col>
      <xdr:colOff>904069</xdr:colOff>
      <xdr:row>8</xdr:row>
      <xdr:rowOff>226018</xdr:rowOff>
    </xdr:to>
    <xdr:sp macro="" textlink="">
      <xdr:nvSpPr>
        <xdr:cNvPr id="7" name="吹き出し: 折線 6">
          <a:extLst>
            <a:ext uri="{FF2B5EF4-FFF2-40B4-BE49-F238E27FC236}">
              <a16:creationId xmlns:a16="http://schemas.microsoft.com/office/drawing/2014/main" id="{3F377033-CEEC-4B11-A7E9-DBEFF6F0CE8A}"/>
            </a:ext>
          </a:extLst>
        </xdr:cNvPr>
        <xdr:cNvSpPr/>
      </xdr:nvSpPr>
      <xdr:spPr>
        <a:xfrm>
          <a:off x="12917695" y="2012189"/>
          <a:ext cx="8101882" cy="570863"/>
        </a:xfrm>
        <a:prstGeom prst="borderCallout2">
          <a:avLst>
            <a:gd name="adj1" fmla="val 47085"/>
            <a:gd name="adj2" fmla="val 155"/>
            <a:gd name="adj3" fmla="val 43191"/>
            <a:gd name="adj4" fmla="val -150209"/>
            <a:gd name="adj5" fmla="val 215814"/>
            <a:gd name="adj6" fmla="val -155873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様式第</a:t>
          </a:r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号別添</a:t>
          </a:r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 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園芸施設の概要」の「</a:t>
          </a:r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No.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」と一致する番号を記載してください。</a:t>
          </a:r>
        </a:p>
        <a:p>
          <a:pPr algn="l"/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施設ごとに領収書が発行されている場合は、</a:t>
          </a:r>
          <a:r>
            <a:rPr kumimoji="1" lang="en-US" altLang="ja-JP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No.</a:t>
          </a:r>
          <a:r>
            <a:rPr kumimoji="1" lang="ja-JP" altLang="en-US" sz="140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と同一の番号及び施設名を各領収書に記載してください。</a:t>
          </a:r>
        </a:p>
      </xdr:txBody>
    </xdr:sp>
    <xdr:clientData/>
  </xdr:twoCellAnchor>
  <xdr:twoCellAnchor>
    <xdr:from>
      <xdr:col>1</xdr:col>
      <xdr:colOff>1151860</xdr:colOff>
      <xdr:row>12</xdr:row>
      <xdr:rowOff>22151</xdr:rowOff>
    </xdr:from>
    <xdr:to>
      <xdr:col>3</xdr:col>
      <xdr:colOff>48432</xdr:colOff>
      <xdr:row>12</xdr:row>
      <xdr:rowOff>306737</xdr:rowOff>
    </xdr:to>
    <xdr:sp macro="" textlink="">
      <xdr:nvSpPr>
        <xdr:cNvPr id="9" name="吹き出し: 線 8">
          <a:extLst>
            <a:ext uri="{FF2B5EF4-FFF2-40B4-BE49-F238E27FC236}">
              <a16:creationId xmlns:a16="http://schemas.microsoft.com/office/drawing/2014/main" id="{2892F460-0DEC-DC6B-F953-0FD1414ECE2B}"/>
            </a:ext>
          </a:extLst>
        </xdr:cNvPr>
        <xdr:cNvSpPr/>
      </xdr:nvSpPr>
      <xdr:spPr>
        <a:xfrm>
          <a:off x="1636182" y="3735287"/>
          <a:ext cx="1124453" cy="284586"/>
        </a:xfrm>
        <a:prstGeom prst="borderCallout1">
          <a:avLst>
            <a:gd name="adj1" fmla="val -6774"/>
            <a:gd name="adj2" fmla="val -1725"/>
            <a:gd name="adj3" fmla="val -75909"/>
            <a:gd name="adj4" fmla="val -1201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kern="1200">
              <a:solidFill>
                <a:schemeClr val="accent1">
                  <a:lumMod val="60000"/>
                  <a:lumOff val="40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任意の名称</a:t>
          </a:r>
        </a:p>
      </xdr:txBody>
    </xdr:sp>
    <xdr:clientData/>
  </xdr:twoCellAnchor>
  <xdr:twoCellAnchor>
    <xdr:from>
      <xdr:col>18</xdr:col>
      <xdr:colOff>694194</xdr:colOff>
      <xdr:row>11</xdr:row>
      <xdr:rowOff>322881</xdr:rowOff>
    </xdr:from>
    <xdr:to>
      <xdr:col>21</xdr:col>
      <xdr:colOff>500466</xdr:colOff>
      <xdr:row>15</xdr:row>
      <xdr:rowOff>32288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67B9C083-7C20-E3BF-AAAB-3F3A4DE0A17A}"/>
            </a:ext>
          </a:extLst>
        </xdr:cNvPr>
        <xdr:cNvSpPr/>
      </xdr:nvSpPr>
      <xdr:spPr>
        <a:xfrm>
          <a:off x="18162075" y="3696991"/>
          <a:ext cx="2453899" cy="106550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年分及び令和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年分の領収書がある場合は、各年度とも同じ施設順（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No.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順）で記載してください。</a:t>
          </a:r>
          <a:endParaRPr lang="ja-JP" altLang="ja-JP" sz="1400">
            <a:solidFill>
              <a:schemeClr val="accent1">
                <a:lumMod val="60000"/>
                <a:lumOff val="40000"/>
              </a:schemeClr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400" kern="1200">
            <a:solidFill>
              <a:schemeClr val="accent1">
                <a:lumMod val="60000"/>
                <a:lumOff val="40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1113940</xdr:colOff>
      <xdr:row>8</xdr:row>
      <xdr:rowOff>274450</xdr:rowOff>
    </xdr:from>
    <xdr:to>
      <xdr:col>18</xdr:col>
      <xdr:colOff>500465</xdr:colOff>
      <xdr:row>16</xdr:row>
      <xdr:rowOff>113009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FA308165-A900-92C0-5FBA-DF88E290A9FA}"/>
            </a:ext>
          </a:extLst>
        </xdr:cNvPr>
        <xdr:cNvSpPr/>
      </xdr:nvSpPr>
      <xdr:spPr>
        <a:xfrm>
          <a:off x="17435593" y="2631484"/>
          <a:ext cx="532753" cy="2550762"/>
        </a:xfrm>
        <a:prstGeom prst="rightBrace">
          <a:avLst>
            <a:gd name="adj1" fmla="val 8333"/>
            <a:gd name="adj2" fmla="val 59112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17</xdr:col>
      <xdr:colOff>1097796</xdr:colOff>
      <xdr:row>45</xdr:row>
      <xdr:rowOff>226017</xdr:rowOff>
    </xdr:from>
    <xdr:to>
      <xdr:col>18</xdr:col>
      <xdr:colOff>484321</xdr:colOff>
      <xdr:row>53</xdr:row>
      <xdr:rowOff>96863</xdr:rowOff>
    </xdr:to>
    <xdr:sp macro="" textlink="">
      <xdr:nvSpPr>
        <xdr:cNvPr id="13" name="右中かっこ 12">
          <a:extLst>
            <a:ext uri="{FF2B5EF4-FFF2-40B4-BE49-F238E27FC236}">
              <a16:creationId xmlns:a16="http://schemas.microsoft.com/office/drawing/2014/main" id="{6DC6F498-1EF0-4F52-BC71-189D235C6D6B}"/>
            </a:ext>
          </a:extLst>
        </xdr:cNvPr>
        <xdr:cNvSpPr/>
      </xdr:nvSpPr>
      <xdr:spPr>
        <a:xfrm>
          <a:off x="17419449" y="8620932"/>
          <a:ext cx="532753" cy="2550762"/>
        </a:xfrm>
        <a:prstGeom prst="rightBrace">
          <a:avLst>
            <a:gd name="adj1" fmla="val 8333"/>
            <a:gd name="adj2" fmla="val 59112"/>
          </a:avLst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18</xdr:col>
      <xdr:colOff>565043</xdr:colOff>
      <xdr:row>48</xdr:row>
      <xdr:rowOff>129153</xdr:rowOff>
    </xdr:from>
    <xdr:to>
      <xdr:col>21</xdr:col>
      <xdr:colOff>371315</xdr:colOff>
      <xdr:row>51</xdr:row>
      <xdr:rowOff>177585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BA9550A7-1474-4161-A8C0-4801EF60C445}"/>
            </a:ext>
          </a:extLst>
        </xdr:cNvPr>
        <xdr:cNvSpPr/>
      </xdr:nvSpPr>
      <xdr:spPr>
        <a:xfrm>
          <a:off x="18032924" y="9508856"/>
          <a:ext cx="2453899" cy="1065509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令和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年分及び令和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7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年分の領収書がある場合は、各年度とも同じ施設順（</a:t>
          </a:r>
          <a:r>
            <a:rPr kumimoji="1" lang="en-US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No.</a:t>
          </a:r>
          <a:r>
            <a:rPr kumimoji="1" lang="ja-JP" altLang="ja-JP" sz="140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順）で記載してください。</a:t>
          </a:r>
          <a:endParaRPr lang="ja-JP" altLang="ja-JP" sz="1400">
            <a:solidFill>
              <a:schemeClr val="accent1">
                <a:lumMod val="60000"/>
                <a:lumOff val="40000"/>
              </a:schemeClr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ja-JP" altLang="en-US" sz="1400" kern="1200">
            <a:solidFill>
              <a:schemeClr val="accent1">
                <a:lumMod val="60000"/>
                <a:lumOff val="40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226018</xdr:colOff>
      <xdr:row>104</xdr:row>
      <xdr:rowOff>80720</xdr:rowOff>
    </xdr:from>
    <xdr:to>
      <xdr:col>8</xdr:col>
      <xdr:colOff>968645</xdr:colOff>
      <xdr:row>104</xdr:row>
      <xdr:rowOff>661908</xdr:rowOff>
    </xdr:to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AA924FC3-7B2D-4920-B5D7-7EE0966BD7B7}"/>
            </a:ext>
          </a:extLst>
        </xdr:cNvPr>
        <xdr:cNvSpPr/>
      </xdr:nvSpPr>
      <xdr:spPr>
        <a:xfrm>
          <a:off x="4149026" y="22827712"/>
          <a:ext cx="3842288" cy="581188"/>
        </a:xfrm>
        <a:prstGeom prst="borderCallout1">
          <a:avLst>
            <a:gd name="adj1" fmla="val 46707"/>
            <a:gd name="adj2" fmla="val -289"/>
            <a:gd name="adj3" fmla="val 83824"/>
            <a:gd name="adj4" fmla="val -20151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算出した支援金申請額を、「様式第</a:t>
          </a:r>
          <a:r>
            <a:rPr lang="en-US" altLang="ja-JP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号 別添</a:t>
          </a:r>
          <a:r>
            <a:rPr lang="en-US" altLang="ja-JP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lang="ja-JP" altLang="en-US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」の「</a:t>
          </a:r>
          <a:r>
            <a:rPr lang="en-US" altLang="ja-JP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 </a:t>
          </a:r>
          <a:r>
            <a:rPr lang="ja-JP" altLang="en-US" sz="1400" b="0" i="0">
              <a:solidFill>
                <a:schemeClr val="accent1">
                  <a:lumMod val="60000"/>
                  <a:lumOff val="40000"/>
                </a:schemeClr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支援金申請金額」欄に記載してください。</a:t>
          </a:r>
        </a:p>
        <a:p>
          <a:pPr algn="l"/>
          <a:endParaRPr kumimoji="1" lang="ja-JP" altLang="en-US" sz="1400" b="0" kern="1200">
            <a:solidFill>
              <a:schemeClr val="accent1">
                <a:lumMod val="60000"/>
                <a:lumOff val="40000"/>
              </a:schemeClr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969E8-FE21-418A-A194-E92D0238B7A5}">
  <sheetPr>
    <tabColor rgb="FFFFFF00"/>
  </sheetPr>
  <dimension ref="A1:AV30"/>
  <sheetViews>
    <sheetView view="pageBreakPreview" zoomScale="80" zoomScaleNormal="100" zoomScaleSheetLayoutView="80" workbookViewId="0">
      <selection activeCell="N14" sqref="N14:R14"/>
    </sheetView>
  </sheetViews>
  <sheetFormatPr defaultColWidth="3.875" defaultRowHeight="27.75" customHeight="1" x14ac:dyDescent="0.4"/>
  <cols>
    <col min="1" max="4" width="3.875" style="2"/>
    <col min="5" max="5" width="7" style="2" customWidth="1"/>
    <col min="6" max="39" width="3.875" style="2"/>
    <col min="40" max="40" width="14.875" style="2" customWidth="1"/>
    <col min="41" max="41" width="34.375" style="2" customWidth="1"/>
    <col min="42" max="47" width="10.25" style="2" customWidth="1"/>
    <col min="48" max="53" width="3.875" style="2"/>
    <col min="54" max="54" width="4.25" style="2" bestFit="1" customWidth="1"/>
    <col min="55" max="16384" width="3.875" style="2"/>
  </cols>
  <sheetData>
    <row r="1" spans="1:45" ht="27.75" customHeight="1" thickBot="1" x14ac:dyDescent="0.45">
      <c r="A1" s="1" t="s">
        <v>0</v>
      </c>
      <c r="AN1" s="2" t="s">
        <v>1</v>
      </c>
      <c r="AO1" s="2" t="s">
        <v>2</v>
      </c>
      <c r="AP1" s="2" t="s">
        <v>3</v>
      </c>
    </row>
    <row r="2" spans="1:45" ht="27.75" customHeight="1" thickBot="1" x14ac:dyDescent="0.45">
      <c r="A2" s="1" t="s">
        <v>4</v>
      </c>
      <c r="B2" s="1"/>
      <c r="C2" s="1"/>
      <c r="D2" s="1"/>
      <c r="E2" s="1"/>
      <c r="F2" s="1"/>
      <c r="G2" s="131">
        <v>612000</v>
      </c>
      <c r="H2" s="132"/>
      <c r="I2" s="132"/>
      <c r="J2" s="132"/>
      <c r="K2" s="132"/>
      <c r="L2" s="132"/>
      <c r="M2" s="133" t="s">
        <v>5</v>
      </c>
      <c r="N2" s="134"/>
      <c r="O2" s="1"/>
      <c r="P2" s="3"/>
      <c r="Q2" s="3"/>
      <c r="AD2" s="1"/>
      <c r="AE2" s="1"/>
      <c r="AF2" s="1"/>
      <c r="AG2" s="1"/>
      <c r="AN2" s="2" t="s">
        <v>6</v>
      </c>
      <c r="AO2" s="2" t="s">
        <v>7</v>
      </c>
    </row>
    <row r="3" spans="1:45" ht="22.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AE3" s="1"/>
      <c r="AF3" s="1"/>
      <c r="AG3" s="1"/>
      <c r="AO3" s="2" t="s">
        <v>8</v>
      </c>
    </row>
    <row r="4" spans="1:45" ht="27.75" customHeight="1" x14ac:dyDescent="0.4">
      <c r="A4" s="1" t="s">
        <v>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AE4" s="1"/>
      <c r="AF4" s="1"/>
      <c r="AG4" s="1"/>
      <c r="AO4" s="2" t="s">
        <v>10</v>
      </c>
    </row>
    <row r="5" spans="1:45" ht="16.5" customHeight="1" x14ac:dyDescent="0.4">
      <c r="A5" s="1"/>
      <c r="B5" s="118" t="s">
        <v>11</v>
      </c>
      <c r="C5" s="118"/>
      <c r="D5" s="118"/>
      <c r="E5" s="118"/>
      <c r="F5" s="125" t="s">
        <v>12</v>
      </c>
      <c r="G5" s="126"/>
      <c r="H5" s="135" t="s">
        <v>13</v>
      </c>
      <c r="I5" s="136"/>
      <c r="J5" s="136"/>
      <c r="K5" s="136"/>
      <c r="L5" s="136"/>
      <c r="M5" s="136"/>
      <c r="N5" s="136"/>
      <c r="O5" s="127"/>
      <c r="P5" s="118" t="s">
        <v>14</v>
      </c>
      <c r="Q5" s="118"/>
      <c r="R5" s="118"/>
      <c r="S5" s="118"/>
      <c r="T5" s="125" t="s">
        <v>12</v>
      </c>
      <c r="U5" s="126"/>
      <c r="V5" s="127" t="s">
        <v>15</v>
      </c>
      <c r="W5" s="125"/>
      <c r="X5" s="125"/>
      <c r="Y5" s="125"/>
      <c r="Z5" s="125"/>
      <c r="AA5" s="118" t="s">
        <v>16</v>
      </c>
      <c r="AB5" s="118"/>
      <c r="AC5" s="118"/>
      <c r="AD5" s="118"/>
      <c r="AE5" s="120" t="s">
        <v>1</v>
      </c>
      <c r="AF5" s="120"/>
      <c r="AG5" s="128"/>
      <c r="AO5" s="2" t="s">
        <v>17</v>
      </c>
    </row>
    <row r="6" spans="1:45" ht="27.75" customHeight="1" x14ac:dyDescent="0.4">
      <c r="A6" s="1"/>
      <c r="B6" s="118"/>
      <c r="C6" s="118"/>
      <c r="D6" s="118"/>
      <c r="E6" s="118"/>
      <c r="F6" s="121" t="s">
        <v>18</v>
      </c>
      <c r="G6" s="122"/>
      <c r="H6" s="122"/>
      <c r="I6" s="122"/>
      <c r="J6" s="122"/>
      <c r="K6" s="122"/>
      <c r="L6" s="122"/>
      <c r="M6" s="122"/>
      <c r="N6" s="122"/>
      <c r="O6" s="129"/>
      <c r="P6" s="118"/>
      <c r="Q6" s="118"/>
      <c r="R6" s="118"/>
      <c r="S6" s="118"/>
      <c r="T6" s="130" t="s">
        <v>19</v>
      </c>
      <c r="U6" s="130"/>
      <c r="V6" s="130"/>
      <c r="W6" s="130"/>
      <c r="X6" s="130"/>
      <c r="Y6" s="130"/>
      <c r="Z6" s="130"/>
      <c r="AA6" s="118"/>
      <c r="AB6" s="118"/>
      <c r="AC6" s="118"/>
      <c r="AD6" s="118"/>
      <c r="AE6" s="122"/>
      <c r="AF6" s="122"/>
      <c r="AG6" s="129"/>
      <c r="AO6" s="2" t="s">
        <v>20</v>
      </c>
    </row>
    <row r="7" spans="1:45" ht="12" customHeight="1" x14ac:dyDescent="0.4">
      <c r="A7" s="1"/>
      <c r="B7" s="118" t="s">
        <v>21</v>
      </c>
      <c r="C7" s="118"/>
      <c r="D7" s="118"/>
      <c r="E7" s="118"/>
      <c r="F7" s="119" t="s">
        <v>21</v>
      </c>
      <c r="G7" s="120"/>
      <c r="H7" s="120"/>
      <c r="I7" s="120"/>
      <c r="J7" s="120"/>
      <c r="K7" s="120">
        <v>5</v>
      </c>
      <c r="L7" s="120"/>
      <c r="M7" s="120"/>
      <c r="N7" s="123" t="s">
        <v>22</v>
      </c>
      <c r="O7" s="123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90"/>
    </row>
    <row r="8" spans="1:45" ht="25.5" customHeight="1" x14ac:dyDescent="0.4">
      <c r="A8" s="1"/>
      <c r="B8" s="118"/>
      <c r="C8" s="118"/>
      <c r="D8" s="118"/>
      <c r="E8" s="118"/>
      <c r="F8" s="121"/>
      <c r="G8" s="122"/>
      <c r="H8" s="122"/>
      <c r="I8" s="122"/>
      <c r="J8" s="122"/>
      <c r="K8" s="122"/>
      <c r="L8" s="122"/>
      <c r="M8" s="122"/>
      <c r="N8" s="124"/>
      <c r="O8" s="124"/>
      <c r="P8" s="88" t="s">
        <v>23</v>
      </c>
      <c r="Q8" s="89"/>
      <c r="R8" s="89"/>
      <c r="S8" s="89"/>
      <c r="T8" s="89"/>
      <c r="U8" s="89">
        <v>3</v>
      </c>
      <c r="V8" s="89"/>
      <c r="W8" s="89"/>
      <c r="X8" s="4" t="s">
        <v>22</v>
      </c>
      <c r="Y8" s="88" t="s">
        <v>24</v>
      </c>
      <c r="Z8" s="89"/>
      <c r="AA8" s="89"/>
      <c r="AB8" s="89"/>
      <c r="AC8" s="89"/>
      <c r="AD8" s="89">
        <v>2</v>
      </c>
      <c r="AE8" s="89"/>
      <c r="AF8" s="89"/>
      <c r="AG8" s="4" t="s">
        <v>22</v>
      </c>
    </row>
    <row r="9" spans="1:45" ht="37.5" customHeight="1" x14ac:dyDescent="0.4">
      <c r="A9" s="1"/>
      <c r="B9" s="110" t="s">
        <v>25</v>
      </c>
      <c r="C9" s="109"/>
      <c r="D9" s="109"/>
      <c r="E9" s="109"/>
      <c r="F9" s="111">
        <v>42653</v>
      </c>
      <c r="G9" s="112"/>
      <c r="H9" s="112"/>
      <c r="I9" s="112"/>
      <c r="J9" s="112"/>
      <c r="K9" s="112"/>
      <c r="L9" s="112"/>
      <c r="M9" s="112"/>
      <c r="N9" s="112"/>
      <c r="O9" s="113"/>
      <c r="P9" s="114" t="s">
        <v>26</v>
      </c>
      <c r="Q9" s="115"/>
      <c r="R9" s="115"/>
      <c r="S9" s="115"/>
      <c r="T9" s="116"/>
      <c r="U9" s="111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3"/>
    </row>
    <row r="10" spans="1:45" ht="27.75" customHeight="1" x14ac:dyDescent="0.4">
      <c r="A10" s="1"/>
      <c r="B10" s="1" t="s">
        <v>27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N10" s="117"/>
      <c r="AO10" s="117"/>
      <c r="AP10" s="117"/>
      <c r="AQ10" s="117"/>
      <c r="AR10" s="117"/>
      <c r="AS10" s="117"/>
    </row>
    <row r="11" spans="1:45" ht="6.7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N11" s="117"/>
      <c r="AO11" s="117"/>
      <c r="AP11" s="117"/>
      <c r="AQ11" s="117"/>
      <c r="AR11" s="117"/>
      <c r="AS11" s="117"/>
    </row>
    <row r="12" spans="1:45" ht="22.5" customHeight="1" x14ac:dyDescent="0.4">
      <c r="A12" s="1" t="s">
        <v>28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45" ht="34.5" customHeight="1" x14ac:dyDescent="0.4">
      <c r="A13" s="1"/>
      <c r="B13" s="5" t="s">
        <v>80</v>
      </c>
      <c r="C13" s="106" t="s">
        <v>29</v>
      </c>
      <c r="D13" s="107"/>
      <c r="E13" s="107"/>
      <c r="F13" s="107"/>
      <c r="G13" s="107"/>
      <c r="H13" s="108"/>
      <c r="I13" s="109" t="s">
        <v>30</v>
      </c>
      <c r="J13" s="109"/>
      <c r="K13" s="109"/>
      <c r="L13" s="109"/>
      <c r="M13" s="109"/>
      <c r="N13" s="110" t="s">
        <v>31</v>
      </c>
      <c r="O13" s="109"/>
      <c r="P13" s="109"/>
      <c r="Q13" s="109"/>
      <c r="R13" s="109"/>
      <c r="S13" s="109" t="s">
        <v>32</v>
      </c>
      <c r="T13" s="109"/>
      <c r="U13" s="109"/>
      <c r="V13" s="109"/>
      <c r="W13" s="109"/>
      <c r="X13" s="109"/>
      <c r="Y13" s="109"/>
      <c r="Z13" s="109"/>
      <c r="AA13" s="109"/>
      <c r="AB13" s="109"/>
      <c r="AC13" s="109" t="s">
        <v>33</v>
      </c>
      <c r="AD13" s="109"/>
      <c r="AE13" s="109"/>
      <c r="AF13" s="109"/>
      <c r="AG13" s="109"/>
    </row>
    <row r="14" spans="1:45" ht="22.5" customHeight="1" x14ac:dyDescent="0.4">
      <c r="A14" s="1"/>
      <c r="B14" s="6">
        <v>1</v>
      </c>
      <c r="C14" s="98" t="s">
        <v>2</v>
      </c>
      <c r="D14" s="99"/>
      <c r="E14" s="99"/>
      <c r="F14" s="99"/>
      <c r="G14" s="99"/>
      <c r="H14" s="100"/>
      <c r="I14" s="101">
        <v>1500</v>
      </c>
      <c r="J14" s="101"/>
      <c r="K14" s="101"/>
      <c r="L14" s="101"/>
      <c r="M14" s="101"/>
      <c r="N14" s="102" t="s">
        <v>34</v>
      </c>
      <c r="O14" s="102"/>
      <c r="P14" s="102"/>
      <c r="Q14" s="102"/>
      <c r="R14" s="102"/>
      <c r="S14" s="102" t="s">
        <v>35</v>
      </c>
      <c r="T14" s="102"/>
      <c r="U14" s="102"/>
      <c r="V14" s="102"/>
      <c r="W14" s="102"/>
      <c r="X14" s="102"/>
      <c r="Y14" s="102"/>
      <c r="Z14" s="102"/>
      <c r="AA14" s="102"/>
      <c r="AB14" s="102"/>
      <c r="AC14" s="102" t="s">
        <v>36</v>
      </c>
      <c r="AD14" s="102"/>
      <c r="AE14" s="102"/>
      <c r="AF14" s="102"/>
      <c r="AG14" s="102"/>
    </row>
    <row r="15" spans="1:45" ht="22.5" customHeight="1" x14ac:dyDescent="0.4">
      <c r="A15" s="1"/>
      <c r="B15" s="6">
        <v>2</v>
      </c>
      <c r="C15" s="98" t="s">
        <v>2</v>
      </c>
      <c r="D15" s="99"/>
      <c r="E15" s="99"/>
      <c r="F15" s="99"/>
      <c r="G15" s="99"/>
      <c r="H15" s="100"/>
      <c r="I15" s="101">
        <v>800</v>
      </c>
      <c r="J15" s="101"/>
      <c r="K15" s="101"/>
      <c r="L15" s="101"/>
      <c r="M15" s="101"/>
      <c r="N15" s="102" t="s">
        <v>34</v>
      </c>
      <c r="O15" s="102"/>
      <c r="P15" s="102"/>
      <c r="Q15" s="102"/>
      <c r="R15" s="102"/>
      <c r="S15" s="102" t="s">
        <v>139</v>
      </c>
      <c r="T15" s="102"/>
      <c r="U15" s="102"/>
      <c r="V15" s="102"/>
      <c r="W15" s="102"/>
      <c r="X15" s="102"/>
      <c r="Y15" s="102"/>
      <c r="Z15" s="102"/>
      <c r="AA15" s="102"/>
      <c r="AB15" s="102"/>
      <c r="AC15" s="102" t="s">
        <v>36</v>
      </c>
      <c r="AD15" s="102"/>
      <c r="AE15" s="102"/>
      <c r="AF15" s="102"/>
      <c r="AG15" s="102"/>
      <c r="AK15" s="7"/>
      <c r="AL15" s="7"/>
      <c r="AM15" s="7"/>
      <c r="AN15" s="7"/>
    </row>
    <row r="16" spans="1:45" ht="22.5" customHeight="1" x14ac:dyDescent="0.4">
      <c r="A16" s="1"/>
      <c r="B16" s="6">
        <v>3</v>
      </c>
      <c r="C16" s="98"/>
      <c r="D16" s="99"/>
      <c r="E16" s="99"/>
      <c r="F16" s="99"/>
      <c r="G16" s="99"/>
      <c r="H16" s="100"/>
      <c r="I16" s="101"/>
      <c r="J16" s="101"/>
      <c r="K16" s="101"/>
      <c r="L16" s="101"/>
      <c r="M16" s="101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K16" s="8" t="s">
        <v>37</v>
      </c>
      <c r="AL16" s="7"/>
      <c r="AM16" s="7"/>
      <c r="AN16" s="7"/>
    </row>
    <row r="17" spans="1:48" ht="22.5" hidden="1" customHeight="1" x14ac:dyDescent="0.4">
      <c r="A17" s="1"/>
      <c r="B17" s="9">
        <v>4</v>
      </c>
      <c r="C17" s="98"/>
      <c r="D17" s="99"/>
      <c r="E17" s="99"/>
      <c r="F17" s="99"/>
      <c r="G17" s="99"/>
      <c r="H17" s="100"/>
      <c r="I17" s="101"/>
      <c r="J17" s="101"/>
      <c r="K17" s="101"/>
      <c r="L17" s="101"/>
      <c r="M17" s="101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K17" s="7"/>
      <c r="AL17" s="7"/>
      <c r="AM17" s="7"/>
      <c r="AN17" s="7"/>
    </row>
    <row r="18" spans="1:48" ht="22.5" hidden="1" customHeight="1" x14ac:dyDescent="0.4">
      <c r="A18" s="1"/>
      <c r="B18" s="9">
        <v>5</v>
      </c>
      <c r="C18" s="98"/>
      <c r="D18" s="99"/>
      <c r="E18" s="99"/>
      <c r="F18" s="99"/>
      <c r="G18" s="99"/>
      <c r="H18" s="100"/>
      <c r="I18" s="101"/>
      <c r="J18" s="101"/>
      <c r="K18" s="101"/>
      <c r="L18" s="101"/>
      <c r="M18" s="101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M18" s="7" t="s">
        <v>38</v>
      </c>
      <c r="AN18" s="7"/>
      <c r="AO18" s="7"/>
      <c r="AP18" s="7"/>
    </row>
    <row r="19" spans="1:48" ht="22.5" hidden="1" customHeight="1" x14ac:dyDescent="0.4">
      <c r="A19" s="1"/>
      <c r="B19" s="9">
        <v>6</v>
      </c>
      <c r="C19" s="98"/>
      <c r="D19" s="99"/>
      <c r="E19" s="99"/>
      <c r="F19" s="99"/>
      <c r="G19" s="99"/>
      <c r="H19" s="100"/>
      <c r="I19" s="101"/>
      <c r="J19" s="101"/>
      <c r="K19" s="101"/>
      <c r="L19" s="101"/>
      <c r="M19" s="101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K19" s="7"/>
      <c r="AL19" s="7"/>
      <c r="AM19" s="7"/>
      <c r="AN19" s="7"/>
    </row>
    <row r="20" spans="1:48" ht="22.5" hidden="1" customHeight="1" x14ac:dyDescent="0.4">
      <c r="A20" s="1"/>
      <c r="B20" s="9">
        <v>7</v>
      </c>
      <c r="C20" s="98"/>
      <c r="D20" s="99"/>
      <c r="E20" s="99"/>
      <c r="F20" s="99"/>
      <c r="G20" s="99"/>
      <c r="H20" s="100"/>
      <c r="I20" s="101"/>
      <c r="J20" s="101"/>
      <c r="K20" s="101"/>
      <c r="L20" s="101"/>
      <c r="M20" s="101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K20" s="7"/>
      <c r="AL20" s="7"/>
      <c r="AM20" s="7"/>
      <c r="AN20" s="7"/>
    </row>
    <row r="21" spans="1:48" ht="22.5" hidden="1" customHeight="1" x14ac:dyDescent="0.4">
      <c r="A21" s="1"/>
      <c r="B21" s="9">
        <v>8</v>
      </c>
      <c r="C21" s="98"/>
      <c r="D21" s="99"/>
      <c r="E21" s="99"/>
      <c r="F21" s="99"/>
      <c r="G21" s="99"/>
      <c r="H21" s="100"/>
      <c r="I21" s="101"/>
      <c r="J21" s="101"/>
      <c r="K21" s="101"/>
      <c r="L21" s="101"/>
      <c r="M21" s="101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K21" s="7"/>
      <c r="AL21" s="7"/>
      <c r="AM21" s="7"/>
      <c r="AN21" s="7"/>
    </row>
    <row r="22" spans="1:48" ht="22.5" hidden="1" customHeight="1" x14ac:dyDescent="0.4">
      <c r="A22" s="1"/>
      <c r="B22" s="9">
        <v>9</v>
      </c>
      <c r="C22" s="98"/>
      <c r="D22" s="99"/>
      <c r="E22" s="99"/>
      <c r="F22" s="99"/>
      <c r="G22" s="99"/>
      <c r="H22" s="100"/>
      <c r="I22" s="101"/>
      <c r="J22" s="101"/>
      <c r="K22" s="101"/>
      <c r="L22" s="101"/>
      <c r="M22" s="101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K22" s="7"/>
      <c r="AL22" s="7"/>
      <c r="AM22" s="7"/>
      <c r="AN22" s="7"/>
    </row>
    <row r="23" spans="1:48" ht="22.5" hidden="1" customHeight="1" x14ac:dyDescent="0.4">
      <c r="A23" s="1"/>
      <c r="B23" s="9">
        <v>10</v>
      </c>
      <c r="C23" s="98"/>
      <c r="D23" s="99"/>
      <c r="E23" s="99"/>
      <c r="F23" s="99"/>
      <c r="G23" s="99"/>
      <c r="H23" s="100"/>
      <c r="I23" s="101"/>
      <c r="J23" s="101"/>
      <c r="K23" s="101"/>
      <c r="L23" s="101"/>
      <c r="M23" s="101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</row>
    <row r="24" spans="1:48" ht="17.25" customHeight="1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K24" s="2" t="s">
        <v>39</v>
      </c>
    </row>
    <row r="25" spans="1:48" ht="21.75" customHeight="1" x14ac:dyDescent="0.4">
      <c r="A25" s="1" t="s">
        <v>40</v>
      </c>
      <c r="B25" s="1"/>
      <c r="C25" s="1"/>
      <c r="D25" s="1"/>
      <c r="E25" s="1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</row>
    <row r="26" spans="1:48" ht="24.75" customHeight="1" x14ac:dyDescent="0.4">
      <c r="A26" s="1"/>
      <c r="B26" s="86" t="s">
        <v>41</v>
      </c>
      <c r="C26" s="86"/>
      <c r="D26" s="86"/>
      <c r="E26" s="86"/>
      <c r="F26" s="86"/>
      <c r="G26" s="103" t="s">
        <v>42</v>
      </c>
      <c r="H26" s="104"/>
      <c r="I26" s="104"/>
      <c r="J26" s="105"/>
      <c r="K26" s="103" t="s">
        <v>43</v>
      </c>
      <c r="L26" s="104"/>
      <c r="M26" s="104"/>
      <c r="N26" s="104"/>
      <c r="O26" s="104"/>
      <c r="P26" s="104"/>
      <c r="Q26" s="105"/>
      <c r="R26" s="106" t="s">
        <v>44</v>
      </c>
      <c r="S26" s="107"/>
      <c r="T26" s="108"/>
      <c r="U26" s="103" t="s">
        <v>45</v>
      </c>
      <c r="V26" s="104"/>
      <c r="W26" s="104"/>
      <c r="X26" s="104"/>
      <c r="Y26" s="104"/>
      <c r="Z26" s="105"/>
      <c r="AA26" s="86" t="s">
        <v>46</v>
      </c>
      <c r="AB26" s="86"/>
      <c r="AC26" s="86"/>
      <c r="AD26" s="86"/>
      <c r="AE26" s="86"/>
      <c r="AF26" s="86"/>
      <c r="AG26" s="86"/>
    </row>
    <row r="27" spans="1:48" ht="24.75" customHeight="1" x14ac:dyDescent="0.4">
      <c r="A27" s="1"/>
      <c r="B27" s="87" t="s">
        <v>47</v>
      </c>
      <c r="C27" s="87"/>
      <c r="D27" s="87"/>
      <c r="E27" s="87"/>
      <c r="F27" s="87"/>
      <c r="G27" s="12"/>
      <c r="H27" s="13">
        <v>0</v>
      </c>
      <c r="I27" s="13">
        <v>0</v>
      </c>
      <c r="J27" s="14">
        <v>1</v>
      </c>
      <c r="K27" s="88" t="s">
        <v>48</v>
      </c>
      <c r="L27" s="89"/>
      <c r="M27" s="89"/>
      <c r="N27" s="89"/>
      <c r="O27" s="89"/>
      <c r="P27" s="89"/>
      <c r="Q27" s="90"/>
      <c r="R27" s="12">
        <v>0</v>
      </c>
      <c r="S27" s="13">
        <v>0</v>
      </c>
      <c r="T27" s="14">
        <v>2</v>
      </c>
      <c r="U27" s="88" t="s">
        <v>49</v>
      </c>
      <c r="V27" s="89"/>
      <c r="W27" s="89"/>
      <c r="X27" s="89"/>
      <c r="Y27" s="89"/>
      <c r="Z27" s="90"/>
      <c r="AA27" s="12">
        <v>1</v>
      </c>
      <c r="AB27" s="13">
        <v>2</v>
      </c>
      <c r="AC27" s="13">
        <v>3</v>
      </c>
      <c r="AD27" s="13">
        <v>4</v>
      </c>
      <c r="AE27" s="13">
        <v>5</v>
      </c>
      <c r="AF27" s="13">
        <v>6</v>
      </c>
      <c r="AG27" s="14">
        <v>7</v>
      </c>
    </row>
    <row r="28" spans="1:48" ht="24.75" customHeight="1" x14ac:dyDescent="0.4">
      <c r="A28" s="15"/>
      <c r="B28" s="91" t="s">
        <v>50</v>
      </c>
      <c r="C28" s="92"/>
      <c r="D28" s="92"/>
      <c r="E28" s="92"/>
      <c r="F28" s="92"/>
      <c r="G28" s="16" t="s">
        <v>51</v>
      </c>
      <c r="H28" s="17" t="s">
        <v>52</v>
      </c>
      <c r="I28" s="17" t="s">
        <v>53</v>
      </c>
      <c r="J28" s="17" t="s">
        <v>54</v>
      </c>
      <c r="K28" s="17" t="s">
        <v>55</v>
      </c>
      <c r="L28" s="17" t="s">
        <v>56</v>
      </c>
      <c r="M28" s="17" t="s">
        <v>51</v>
      </c>
      <c r="N28" s="17" t="s">
        <v>57</v>
      </c>
      <c r="O28" s="17" t="s">
        <v>53</v>
      </c>
      <c r="P28" s="17" t="s">
        <v>58</v>
      </c>
      <c r="Q28" s="17" t="s">
        <v>59</v>
      </c>
      <c r="R28" s="17" t="s">
        <v>60</v>
      </c>
      <c r="S28" s="17"/>
      <c r="T28" s="17" t="s">
        <v>53</v>
      </c>
      <c r="U28" s="17" t="s">
        <v>54</v>
      </c>
      <c r="V28" s="17" t="s">
        <v>55</v>
      </c>
      <c r="W28" s="17" t="s">
        <v>56</v>
      </c>
      <c r="X28" s="17" t="s">
        <v>61</v>
      </c>
      <c r="Y28" s="17" t="s">
        <v>62</v>
      </c>
      <c r="Z28" s="17" t="s">
        <v>63</v>
      </c>
      <c r="AA28" s="17"/>
      <c r="AB28" s="17"/>
      <c r="AC28" s="17"/>
      <c r="AD28" s="17"/>
      <c r="AE28" s="17"/>
      <c r="AF28" s="17"/>
      <c r="AG28" s="18"/>
    </row>
    <row r="29" spans="1:48" ht="24.75" customHeight="1" x14ac:dyDescent="0.4">
      <c r="A29" s="15"/>
      <c r="B29" s="93" t="s">
        <v>64</v>
      </c>
      <c r="C29" s="94"/>
      <c r="D29" s="94"/>
      <c r="E29" s="94"/>
      <c r="F29" s="94"/>
      <c r="G29" s="95" t="s">
        <v>65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7"/>
    </row>
    <row r="30" spans="1:48" ht="27.75" customHeight="1" x14ac:dyDescent="0.4">
      <c r="B30" s="2" t="s">
        <v>66</v>
      </c>
    </row>
  </sheetData>
  <mergeCells count="95">
    <mergeCell ref="G2:L2"/>
    <mergeCell ref="M2:N2"/>
    <mergeCell ref="B5:E6"/>
    <mergeCell ref="F5:G5"/>
    <mergeCell ref="H5:O5"/>
    <mergeCell ref="T5:U5"/>
    <mergeCell ref="V5:Z5"/>
    <mergeCell ref="AA5:AD6"/>
    <mergeCell ref="AE5:AG6"/>
    <mergeCell ref="F6:O6"/>
    <mergeCell ref="T6:Z6"/>
    <mergeCell ref="P5:S6"/>
    <mergeCell ref="AN11:AS11"/>
    <mergeCell ref="B7:E8"/>
    <mergeCell ref="F7:J8"/>
    <mergeCell ref="K7:M8"/>
    <mergeCell ref="N7:O8"/>
    <mergeCell ref="P7:X7"/>
    <mergeCell ref="Y7:AG7"/>
    <mergeCell ref="P8:T8"/>
    <mergeCell ref="U8:W8"/>
    <mergeCell ref="Y8:AC8"/>
    <mergeCell ref="AD8:AF8"/>
    <mergeCell ref="B9:E9"/>
    <mergeCell ref="F9:O9"/>
    <mergeCell ref="P9:T9"/>
    <mergeCell ref="U9:AG9"/>
    <mergeCell ref="AN10:AS10"/>
    <mergeCell ref="C14:H14"/>
    <mergeCell ref="I14:M14"/>
    <mergeCell ref="N14:R14"/>
    <mergeCell ref="S14:AB14"/>
    <mergeCell ref="AC14:AG14"/>
    <mergeCell ref="C13:H13"/>
    <mergeCell ref="I13:M13"/>
    <mergeCell ref="N13:R13"/>
    <mergeCell ref="S13:AB13"/>
    <mergeCell ref="AC13:AG13"/>
    <mergeCell ref="C16:H16"/>
    <mergeCell ref="I16:M16"/>
    <mergeCell ref="N16:R16"/>
    <mergeCell ref="S16:AB16"/>
    <mergeCell ref="AC16:AG16"/>
    <mergeCell ref="C15:H15"/>
    <mergeCell ref="I15:M15"/>
    <mergeCell ref="N15:R15"/>
    <mergeCell ref="S15:AB15"/>
    <mergeCell ref="AC15:AG15"/>
    <mergeCell ref="C18:H18"/>
    <mergeCell ref="I18:M18"/>
    <mergeCell ref="N18:R18"/>
    <mergeCell ref="S18:AB18"/>
    <mergeCell ref="AC18:AG18"/>
    <mergeCell ref="C17:H17"/>
    <mergeCell ref="I17:M17"/>
    <mergeCell ref="N17:R17"/>
    <mergeCell ref="S17:AB17"/>
    <mergeCell ref="AC17:AG17"/>
    <mergeCell ref="C20:H20"/>
    <mergeCell ref="I20:M20"/>
    <mergeCell ref="N20:R20"/>
    <mergeCell ref="S20:AB20"/>
    <mergeCell ref="AC20:AG20"/>
    <mergeCell ref="C19:H19"/>
    <mergeCell ref="I19:M19"/>
    <mergeCell ref="N19:R19"/>
    <mergeCell ref="S19:AB19"/>
    <mergeCell ref="AC19:AG19"/>
    <mergeCell ref="C22:H22"/>
    <mergeCell ref="I22:M22"/>
    <mergeCell ref="N22:R22"/>
    <mergeCell ref="S22:AB22"/>
    <mergeCell ref="AC22:AG22"/>
    <mergeCell ref="C21:H21"/>
    <mergeCell ref="I21:M21"/>
    <mergeCell ref="N21:R21"/>
    <mergeCell ref="S21:AB21"/>
    <mergeCell ref="AC21:AG21"/>
    <mergeCell ref="B29:F29"/>
    <mergeCell ref="G29:AG29"/>
    <mergeCell ref="C23:H23"/>
    <mergeCell ref="I23:M23"/>
    <mergeCell ref="N23:R23"/>
    <mergeCell ref="S23:AB23"/>
    <mergeCell ref="AC23:AG23"/>
    <mergeCell ref="B26:F26"/>
    <mergeCell ref="G26:J26"/>
    <mergeCell ref="K26:Q26"/>
    <mergeCell ref="R26:T26"/>
    <mergeCell ref="U26:Z26"/>
    <mergeCell ref="AA26:AG26"/>
    <mergeCell ref="B27:F27"/>
    <mergeCell ref="K27:Q27"/>
    <mergeCell ref="U27:Z27"/>
    <mergeCell ref="B28:F28"/>
  </mergeCells>
  <phoneticPr fontId="3"/>
  <dataValidations count="3">
    <dataValidation type="list" allowBlank="1" showInputMessage="1" sqref="AE5" xr:uid="{55B4E0D9-865E-4845-B24C-2AA284021728}">
      <formula1>$AN$1:$AN$6</formula1>
    </dataValidation>
    <dataValidation type="list" allowBlank="1" showInputMessage="1" showErrorMessage="1" sqref="N14:R23" xr:uid="{D247C55A-2E75-4EAE-A348-CC742A32BF24}">
      <formula1>$AP$1</formula1>
    </dataValidation>
    <dataValidation type="list" allowBlank="1" showInputMessage="1" sqref="C14:H23" xr:uid="{815D1D3A-5DFB-493E-BFEF-3FD2056320FA}">
      <formula1>$AO$1:$AO$8</formula1>
    </dataValidation>
  </dataValidations>
  <pageMargins left="0.51181102362204722" right="0.51181102362204722" top="0.8" bottom="0.62992125984251968" header="0.31496062992125984" footer="0.31496062992125984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2F4A1-7915-4C23-A1FB-EA6FDB9C00AC}">
  <sheetPr>
    <tabColor rgb="FFFFFF00"/>
  </sheetPr>
  <dimension ref="A1:AD158"/>
  <sheetViews>
    <sheetView showGridLines="0" tabSelected="1" view="pageBreakPreview" zoomScale="85" zoomScaleNormal="85" zoomScaleSheetLayoutView="85" workbookViewId="0">
      <selection activeCell="J105" sqref="J105"/>
    </sheetView>
  </sheetViews>
  <sheetFormatPr defaultColWidth="8.75" defaultRowHeight="18.75" x14ac:dyDescent="0.4"/>
  <cols>
    <col min="1" max="1" width="6.375" style="20" customWidth="1"/>
    <col min="2" max="2" width="21.375" style="20" customWidth="1"/>
    <col min="3" max="3" width="7.75" style="20" customWidth="1"/>
    <col min="4" max="4" width="1.125" style="20" customWidth="1"/>
    <col min="5" max="5" width="14.75" style="20" customWidth="1"/>
    <col min="6" max="17" width="13.625" style="20" customWidth="1"/>
    <col min="18" max="18" width="15.125" style="20" customWidth="1"/>
    <col min="19" max="19" width="11.25" style="20" customWidth="1"/>
    <col min="20" max="20" width="8.75" style="20"/>
    <col min="21" max="21" width="14.75" style="20" customWidth="1"/>
    <col min="22" max="22" width="13.75" style="20" customWidth="1"/>
    <col min="23" max="23" width="6" style="20" customWidth="1"/>
    <col min="24" max="16384" width="8.75" style="20"/>
  </cols>
  <sheetData>
    <row r="1" spans="1:25" ht="25.5" x14ac:dyDescent="0.4">
      <c r="A1" s="19" t="s">
        <v>67</v>
      </c>
      <c r="Q1" s="85" t="s">
        <v>137</v>
      </c>
    </row>
    <row r="2" spans="1:25" ht="12" customHeight="1" thickBot="1" x14ac:dyDescent="0.45">
      <c r="W2" s="21"/>
      <c r="X2" s="21" t="s">
        <v>68</v>
      </c>
      <c r="Y2" s="21" t="s">
        <v>69</v>
      </c>
    </row>
    <row r="3" spans="1:25" ht="34.5" customHeight="1" thickBot="1" x14ac:dyDescent="0.45">
      <c r="B3" s="192" t="s">
        <v>70</v>
      </c>
      <c r="C3" s="193"/>
      <c r="D3" s="193"/>
      <c r="E3" s="194"/>
      <c r="F3" s="82" t="s">
        <v>34</v>
      </c>
      <c r="G3" s="2" t="s">
        <v>71</v>
      </c>
      <c r="W3" s="21" t="s">
        <v>72</v>
      </c>
      <c r="X3" s="21">
        <v>14.5</v>
      </c>
      <c r="Y3" s="21">
        <v>21.5</v>
      </c>
    </row>
    <row r="4" spans="1:25" ht="9" customHeight="1" x14ac:dyDescent="0.4">
      <c r="B4" s="22"/>
      <c r="C4" s="22"/>
      <c r="D4" s="22"/>
      <c r="E4" s="22"/>
      <c r="F4" s="72"/>
      <c r="W4" s="21"/>
      <c r="X4" s="21"/>
      <c r="Y4" s="21"/>
    </row>
    <row r="5" spans="1:25" ht="27" customHeight="1" thickBot="1" x14ac:dyDescent="0.45">
      <c r="B5" s="73" t="s">
        <v>73</v>
      </c>
      <c r="C5" s="22"/>
      <c r="D5" s="22"/>
      <c r="E5" s="22"/>
      <c r="G5" s="74" t="s">
        <v>74</v>
      </c>
      <c r="W5" s="21" t="s">
        <v>75</v>
      </c>
      <c r="X5" s="21">
        <v>25.9</v>
      </c>
      <c r="Y5" s="21">
        <v>31.6</v>
      </c>
    </row>
    <row r="6" spans="1:25" ht="24" customHeight="1" x14ac:dyDescent="0.4">
      <c r="B6" s="195" t="s">
        <v>76</v>
      </c>
      <c r="C6" s="196"/>
      <c r="D6" s="196"/>
      <c r="E6" s="196"/>
      <c r="F6" s="75" t="s">
        <v>77</v>
      </c>
      <c r="G6" s="76" t="s">
        <v>78</v>
      </c>
      <c r="H6" s="22"/>
      <c r="S6" s="21"/>
      <c r="T6" s="21"/>
      <c r="U6" s="21"/>
    </row>
    <row r="7" spans="1:25" ht="32.25" customHeight="1" thickBot="1" x14ac:dyDescent="0.45">
      <c r="B7" s="197"/>
      <c r="C7" s="198"/>
      <c r="D7" s="198"/>
      <c r="E7" s="198"/>
      <c r="F7" s="77">
        <f>IF(ISBLANK(B7),0,IF(B7="高圧電力",14.5,IF(B7="低圧電力",25.9)))</f>
        <v>0</v>
      </c>
      <c r="G7" s="78">
        <f>IF(ISBLANK(B7),0,IF(B7="高圧電力",21.5,IF(B7="低圧電力",31.6)))</f>
        <v>0</v>
      </c>
      <c r="H7" s="2" t="s">
        <v>79</v>
      </c>
    </row>
    <row r="8" spans="1:25" ht="22.5" customHeight="1" x14ac:dyDescent="0.4">
      <c r="B8" s="22"/>
      <c r="C8" s="22"/>
      <c r="D8" s="22"/>
      <c r="E8" s="22"/>
    </row>
    <row r="9" spans="1:25" ht="27" customHeight="1" x14ac:dyDescent="0.4">
      <c r="A9" s="199" t="s">
        <v>119</v>
      </c>
      <c r="B9" s="199"/>
      <c r="C9" s="199"/>
      <c r="D9" s="199"/>
      <c r="E9" s="199"/>
      <c r="F9" s="199"/>
      <c r="G9" s="199"/>
      <c r="H9" s="199"/>
      <c r="I9" s="199"/>
      <c r="Q9" s="23"/>
    </row>
    <row r="10" spans="1:25" ht="26.25" customHeight="1" x14ac:dyDescent="0.4">
      <c r="A10" s="24" t="s">
        <v>80</v>
      </c>
      <c r="B10" s="24" t="s">
        <v>81</v>
      </c>
      <c r="C10" s="187" t="s">
        <v>82</v>
      </c>
      <c r="D10" s="188"/>
      <c r="E10" s="189"/>
      <c r="F10" s="24" t="s">
        <v>83</v>
      </c>
      <c r="G10" s="24" t="s">
        <v>84</v>
      </c>
      <c r="H10" s="24" t="s">
        <v>85</v>
      </c>
      <c r="I10" s="24" t="s">
        <v>86</v>
      </c>
      <c r="J10" s="24" t="s">
        <v>87</v>
      </c>
      <c r="K10" s="24" t="s">
        <v>88</v>
      </c>
      <c r="L10" s="24" t="s">
        <v>89</v>
      </c>
      <c r="M10" s="24" t="s">
        <v>90</v>
      </c>
      <c r="N10" s="24" t="s">
        <v>91</v>
      </c>
      <c r="O10" s="24" t="s">
        <v>92</v>
      </c>
      <c r="P10" s="24" t="s">
        <v>93</v>
      </c>
      <c r="Q10" s="24" t="s">
        <v>94</v>
      </c>
      <c r="R10" s="25" t="s">
        <v>95</v>
      </c>
    </row>
    <row r="11" spans="1:25" ht="26.25" customHeight="1" x14ac:dyDescent="0.4">
      <c r="A11" s="190">
        <v>1</v>
      </c>
      <c r="B11" s="190" t="s">
        <v>138</v>
      </c>
      <c r="C11" s="183" t="s">
        <v>96</v>
      </c>
      <c r="D11" s="184"/>
      <c r="E11" s="185"/>
      <c r="F11" s="83">
        <v>300000</v>
      </c>
      <c r="G11" s="83">
        <v>280000</v>
      </c>
      <c r="H11" s="83">
        <v>250000</v>
      </c>
      <c r="I11" s="83">
        <v>210000</v>
      </c>
      <c r="J11" s="83">
        <v>150000</v>
      </c>
      <c r="K11" s="83">
        <v>100000</v>
      </c>
      <c r="L11" s="83">
        <v>160000</v>
      </c>
      <c r="M11" s="83">
        <v>260000</v>
      </c>
      <c r="N11" s="83">
        <v>200000</v>
      </c>
      <c r="O11" s="83">
        <v>170000</v>
      </c>
      <c r="P11" s="83">
        <v>180000</v>
      </c>
      <c r="Q11" s="83">
        <v>300000</v>
      </c>
      <c r="R11" s="27">
        <f>SUM(F11:Q11)</f>
        <v>2560000</v>
      </c>
    </row>
    <row r="12" spans="1:25" ht="26.25" customHeight="1" x14ac:dyDescent="0.4">
      <c r="A12" s="191"/>
      <c r="B12" s="191"/>
      <c r="C12" s="186" t="s">
        <v>120</v>
      </c>
      <c r="D12" s="186"/>
      <c r="E12" s="186"/>
      <c r="F12" s="84">
        <v>15200</v>
      </c>
      <c r="G12" s="84">
        <v>14000</v>
      </c>
      <c r="H12" s="84">
        <v>11500</v>
      </c>
      <c r="I12" s="84">
        <v>9800</v>
      </c>
      <c r="J12" s="84">
        <v>5500</v>
      </c>
      <c r="K12" s="84">
        <v>3800</v>
      </c>
      <c r="L12" s="84">
        <v>5200</v>
      </c>
      <c r="M12" s="84">
        <v>9000</v>
      </c>
      <c r="N12" s="84">
        <v>8500</v>
      </c>
      <c r="O12" s="84">
        <v>6600</v>
      </c>
      <c r="P12" s="84">
        <v>7000</v>
      </c>
      <c r="Q12" s="84">
        <v>12500</v>
      </c>
      <c r="R12" s="29">
        <f>SUM(F12:Q12)</f>
        <v>108600</v>
      </c>
      <c r="W12" s="30"/>
    </row>
    <row r="13" spans="1:25" ht="26.25" customHeight="1" x14ac:dyDescent="0.4">
      <c r="A13" s="31"/>
      <c r="B13" s="31"/>
      <c r="C13" s="31"/>
      <c r="D13" s="31"/>
      <c r="E13" s="31"/>
      <c r="F13" s="31"/>
      <c r="G13" s="31"/>
      <c r="H13" s="31"/>
      <c r="I13" s="31"/>
      <c r="O13" s="23"/>
    </row>
    <row r="14" spans="1:25" ht="26.25" customHeight="1" x14ac:dyDescent="0.4">
      <c r="A14" s="24" t="s">
        <v>80</v>
      </c>
      <c r="B14" s="24" t="s">
        <v>81</v>
      </c>
      <c r="C14" s="187" t="s">
        <v>82</v>
      </c>
      <c r="D14" s="188"/>
      <c r="E14" s="189"/>
      <c r="F14" s="24" t="s">
        <v>83</v>
      </c>
      <c r="G14" s="24" t="s">
        <v>84</v>
      </c>
      <c r="H14" s="24" t="s">
        <v>85</v>
      </c>
      <c r="I14" s="24" t="s">
        <v>86</v>
      </c>
      <c r="J14" s="24" t="s">
        <v>87</v>
      </c>
      <c r="K14" s="24" t="s">
        <v>97</v>
      </c>
      <c r="L14" s="24" t="s">
        <v>89</v>
      </c>
      <c r="M14" s="24" t="s">
        <v>90</v>
      </c>
      <c r="N14" s="24" t="s">
        <v>91</v>
      </c>
      <c r="O14" s="24" t="s">
        <v>92</v>
      </c>
      <c r="P14" s="24" t="s">
        <v>93</v>
      </c>
      <c r="Q14" s="24" t="s">
        <v>94</v>
      </c>
      <c r="R14" s="25" t="s">
        <v>95</v>
      </c>
    </row>
    <row r="15" spans="1:25" ht="26.25" customHeight="1" x14ac:dyDescent="0.4">
      <c r="A15" s="190">
        <v>2</v>
      </c>
      <c r="B15" s="190" t="s">
        <v>140</v>
      </c>
      <c r="C15" s="183" t="s">
        <v>96</v>
      </c>
      <c r="D15" s="184"/>
      <c r="E15" s="185"/>
      <c r="F15" s="83">
        <v>135000</v>
      </c>
      <c r="G15" s="83">
        <v>120000</v>
      </c>
      <c r="H15" s="83">
        <v>100000</v>
      </c>
      <c r="I15" s="83">
        <v>80000</v>
      </c>
      <c r="J15" s="83">
        <v>50000</v>
      </c>
      <c r="K15" s="83">
        <v>50000</v>
      </c>
      <c r="L15" s="83">
        <v>100000</v>
      </c>
      <c r="M15" s="83">
        <v>180000</v>
      </c>
      <c r="N15" s="83">
        <v>130000</v>
      </c>
      <c r="O15" s="83">
        <v>90000</v>
      </c>
      <c r="P15" s="83">
        <v>60000</v>
      </c>
      <c r="Q15" s="83">
        <v>140000</v>
      </c>
      <c r="R15" s="27">
        <f>SUM(F15:Q15)</f>
        <v>1235000</v>
      </c>
    </row>
    <row r="16" spans="1:25" ht="26.25" customHeight="1" x14ac:dyDescent="0.4">
      <c r="A16" s="191"/>
      <c r="B16" s="191"/>
      <c r="C16" s="186" t="s">
        <v>120</v>
      </c>
      <c r="D16" s="186"/>
      <c r="E16" s="186"/>
      <c r="F16" s="84">
        <v>6300</v>
      </c>
      <c r="G16" s="84">
        <v>5500</v>
      </c>
      <c r="H16" s="84">
        <v>4500</v>
      </c>
      <c r="I16" s="84">
        <v>3000</v>
      </c>
      <c r="J16" s="84">
        <v>1500</v>
      </c>
      <c r="K16" s="84">
        <v>1500</v>
      </c>
      <c r="L16" s="84">
        <v>3500</v>
      </c>
      <c r="M16" s="84">
        <v>6200</v>
      </c>
      <c r="N16" s="84">
        <v>5500</v>
      </c>
      <c r="O16" s="84">
        <v>3000</v>
      </c>
      <c r="P16" s="84">
        <v>2000</v>
      </c>
      <c r="Q16" s="84">
        <v>5000</v>
      </c>
      <c r="R16" s="29">
        <f>SUM(F16:Q16)</f>
        <v>47500</v>
      </c>
    </row>
    <row r="17" spans="1:24" ht="26.25" customHeight="1" x14ac:dyDescent="0.4">
      <c r="A17" s="31"/>
      <c r="B17" s="31"/>
      <c r="C17" s="31"/>
      <c r="D17" s="31"/>
      <c r="E17" s="31"/>
      <c r="F17" s="31"/>
      <c r="G17" s="31"/>
      <c r="H17" s="31"/>
      <c r="I17" s="31"/>
      <c r="O17" s="23"/>
    </row>
    <row r="18" spans="1:24" ht="26.25" customHeight="1" x14ac:dyDescent="0.4">
      <c r="A18" s="24" t="s">
        <v>80</v>
      </c>
      <c r="B18" s="24" t="s">
        <v>81</v>
      </c>
      <c r="C18" s="187" t="s">
        <v>82</v>
      </c>
      <c r="D18" s="188"/>
      <c r="E18" s="189"/>
      <c r="F18" s="24" t="s">
        <v>83</v>
      </c>
      <c r="G18" s="24" t="s">
        <v>84</v>
      </c>
      <c r="H18" s="24" t="s">
        <v>85</v>
      </c>
      <c r="I18" s="24" t="s">
        <v>86</v>
      </c>
      <c r="J18" s="24" t="s">
        <v>87</v>
      </c>
      <c r="K18" s="24" t="s">
        <v>97</v>
      </c>
      <c r="L18" s="24" t="s">
        <v>89</v>
      </c>
      <c r="M18" s="24" t="s">
        <v>90</v>
      </c>
      <c r="N18" s="24" t="s">
        <v>91</v>
      </c>
      <c r="O18" s="24" t="s">
        <v>92</v>
      </c>
      <c r="P18" s="24" t="s">
        <v>93</v>
      </c>
      <c r="Q18" s="24" t="s">
        <v>94</v>
      </c>
      <c r="R18" s="25" t="s">
        <v>95</v>
      </c>
    </row>
    <row r="19" spans="1:24" ht="26.25" customHeight="1" x14ac:dyDescent="0.4">
      <c r="A19" s="190"/>
      <c r="B19" s="190"/>
      <c r="C19" s="183" t="s">
        <v>96</v>
      </c>
      <c r="D19" s="184"/>
      <c r="E19" s="185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27">
        <f>SUM(F19:Q19)</f>
        <v>0</v>
      </c>
    </row>
    <row r="20" spans="1:24" ht="26.25" customHeight="1" x14ac:dyDescent="0.4">
      <c r="A20" s="191"/>
      <c r="B20" s="191"/>
      <c r="C20" s="186" t="s">
        <v>120</v>
      </c>
      <c r="D20" s="186"/>
      <c r="E20" s="186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29">
        <f>SUM(F20:Q20)</f>
        <v>0</v>
      </c>
    </row>
    <row r="21" spans="1:24" s="34" customFormat="1" ht="26.25" customHeight="1" x14ac:dyDescent="0.4">
      <c r="A21" s="32"/>
      <c r="B21" s="32"/>
      <c r="C21" s="32"/>
      <c r="D21" s="32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4" t="s">
        <v>98</v>
      </c>
    </row>
    <row r="22" spans="1:24" ht="26.25" customHeight="1" x14ac:dyDescent="0.4">
      <c r="A22" s="24" t="s">
        <v>80</v>
      </c>
      <c r="B22" s="24" t="s">
        <v>81</v>
      </c>
      <c r="C22" s="187" t="s">
        <v>82</v>
      </c>
      <c r="D22" s="188"/>
      <c r="E22" s="189"/>
      <c r="F22" s="24" t="s">
        <v>83</v>
      </c>
      <c r="G22" s="24" t="s">
        <v>84</v>
      </c>
      <c r="H22" s="24" t="s">
        <v>85</v>
      </c>
      <c r="I22" s="24" t="s">
        <v>86</v>
      </c>
      <c r="J22" s="24" t="s">
        <v>87</v>
      </c>
      <c r="K22" s="24" t="s">
        <v>97</v>
      </c>
      <c r="L22" s="24" t="s">
        <v>89</v>
      </c>
      <c r="M22" s="24" t="s">
        <v>90</v>
      </c>
      <c r="N22" s="24" t="s">
        <v>91</v>
      </c>
      <c r="O22" s="24" t="s">
        <v>92</v>
      </c>
      <c r="P22" s="24" t="s">
        <v>93</v>
      </c>
      <c r="Q22" s="24" t="s">
        <v>94</v>
      </c>
      <c r="R22" s="25" t="s">
        <v>95</v>
      </c>
    </row>
    <row r="23" spans="1:24" ht="26.25" customHeight="1" x14ac:dyDescent="0.4">
      <c r="A23" s="190"/>
      <c r="B23" s="190"/>
      <c r="C23" s="183" t="s">
        <v>96</v>
      </c>
      <c r="D23" s="184"/>
      <c r="E23" s="185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27">
        <f>SUM(F23:Q23)</f>
        <v>0</v>
      </c>
    </row>
    <row r="24" spans="1:24" ht="26.25" customHeight="1" x14ac:dyDescent="0.4">
      <c r="A24" s="191"/>
      <c r="B24" s="191"/>
      <c r="C24" s="186" t="s">
        <v>120</v>
      </c>
      <c r="D24" s="186"/>
      <c r="E24" s="186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29">
        <f>SUM(F24:Q24)</f>
        <v>0</v>
      </c>
    </row>
    <row r="25" spans="1:24" ht="24" customHeight="1" x14ac:dyDescent="0.4">
      <c r="A25" s="35"/>
      <c r="B25" s="35"/>
      <c r="C25" s="35"/>
      <c r="D25" s="35"/>
      <c r="E25" s="35"/>
      <c r="F25" s="35"/>
      <c r="G25" s="35"/>
      <c r="H25" s="35"/>
      <c r="I25" s="35"/>
      <c r="J25" s="36"/>
      <c r="K25" s="36"/>
      <c r="L25" s="36"/>
      <c r="M25" s="36"/>
      <c r="N25" s="36"/>
      <c r="O25" s="37"/>
      <c r="P25" s="36"/>
      <c r="Q25" s="36"/>
      <c r="R25" s="36"/>
      <c r="X25" s="20" t="s">
        <v>37</v>
      </c>
    </row>
    <row r="26" spans="1:24" ht="24" hidden="1" customHeight="1" x14ac:dyDescent="0.4">
      <c r="A26" s="24" t="s">
        <v>80</v>
      </c>
      <c r="B26" s="24" t="s">
        <v>81</v>
      </c>
      <c r="C26" s="187" t="s">
        <v>82</v>
      </c>
      <c r="D26" s="188"/>
      <c r="E26" s="189"/>
      <c r="F26" s="24" t="s">
        <v>83</v>
      </c>
      <c r="G26" s="24" t="s">
        <v>84</v>
      </c>
      <c r="H26" s="24" t="s">
        <v>85</v>
      </c>
      <c r="I26" s="24" t="s">
        <v>86</v>
      </c>
      <c r="J26" s="24" t="s">
        <v>87</v>
      </c>
      <c r="K26" s="24" t="s">
        <v>97</v>
      </c>
      <c r="L26" s="24" t="s">
        <v>89</v>
      </c>
      <c r="M26" s="24" t="s">
        <v>90</v>
      </c>
      <c r="N26" s="24" t="s">
        <v>91</v>
      </c>
      <c r="O26" s="24" t="s">
        <v>92</v>
      </c>
      <c r="P26" s="24" t="s">
        <v>93</v>
      </c>
      <c r="Q26" s="24" t="s">
        <v>94</v>
      </c>
      <c r="R26" s="25" t="s">
        <v>95</v>
      </c>
    </row>
    <row r="27" spans="1:24" ht="24" hidden="1" customHeight="1" x14ac:dyDescent="0.4">
      <c r="A27" s="181"/>
      <c r="B27" s="181"/>
      <c r="C27" s="183" t="s">
        <v>96</v>
      </c>
      <c r="D27" s="184"/>
      <c r="E27" s="18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>
        <f>SUM(F27:Q27)</f>
        <v>0</v>
      </c>
    </row>
    <row r="28" spans="1:24" ht="24" hidden="1" customHeight="1" x14ac:dyDescent="0.4">
      <c r="A28" s="182"/>
      <c r="B28" s="182"/>
      <c r="C28" s="186" t="s">
        <v>120</v>
      </c>
      <c r="D28" s="186"/>
      <c r="E28" s="186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>
        <f>SUM(F28:Q28)</f>
        <v>0</v>
      </c>
    </row>
    <row r="29" spans="1:24" ht="24" hidden="1" customHeight="1" x14ac:dyDescent="0.4">
      <c r="A29" s="35"/>
      <c r="B29" s="35"/>
      <c r="C29" s="35"/>
      <c r="D29" s="35"/>
      <c r="E29" s="35"/>
      <c r="F29" s="35"/>
      <c r="G29" s="35"/>
      <c r="H29" s="35"/>
      <c r="I29" s="35"/>
      <c r="J29" s="36"/>
      <c r="K29" s="36"/>
      <c r="L29" s="36"/>
      <c r="M29" s="36"/>
      <c r="N29" s="36"/>
      <c r="O29" s="37"/>
      <c r="P29" s="36"/>
      <c r="Q29" s="36"/>
      <c r="R29" s="36"/>
    </row>
    <row r="30" spans="1:24" ht="24" hidden="1" customHeight="1" x14ac:dyDescent="0.4">
      <c r="A30" s="24" t="s">
        <v>80</v>
      </c>
      <c r="B30" s="24" t="s">
        <v>81</v>
      </c>
      <c r="C30" s="187" t="s">
        <v>82</v>
      </c>
      <c r="D30" s="188"/>
      <c r="E30" s="189"/>
      <c r="F30" s="24" t="s">
        <v>83</v>
      </c>
      <c r="G30" s="24" t="s">
        <v>84</v>
      </c>
      <c r="H30" s="24" t="s">
        <v>85</v>
      </c>
      <c r="I30" s="24" t="s">
        <v>86</v>
      </c>
      <c r="J30" s="24" t="s">
        <v>87</v>
      </c>
      <c r="K30" s="24" t="s">
        <v>97</v>
      </c>
      <c r="L30" s="24" t="s">
        <v>89</v>
      </c>
      <c r="M30" s="24" t="s">
        <v>90</v>
      </c>
      <c r="N30" s="24" t="s">
        <v>91</v>
      </c>
      <c r="O30" s="24" t="s">
        <v>92</v>
      </c>
      <c r="P30" s="24" t="s">
        <v>93</v>
      </c>
      <c r="Q30" s="24" t="s">
        <v>94</v>
      </c>
      <c r="R30" s="25" t="s">
        <v>95</v>
      </c>
    </row>
    <row r="31" spans="1:24" ht="24" hidden="1" customHeight="1" x14ac:dyDescent="0.4">
      <c r="A31" s="181"/>
      <c r="B31" s="181"/>
      <c r="C31" s="183" t="s">
        <v>96</v>
      </c>
      <c r="D31" s="184"/>
      <c r="E31" s="185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7">
        <f>SUM(F31:Q31)</f>
        <v>0</v>
      </c>
    </row>
    <row r="32" spans="1:24" ht="24" hidden="1" customHeight="1" x14ac:dyDescent="0.4">
      <c r="A32" s="182"/>
      <c r="B32" s="182"/>
      <c r="C32" s="186" t="s">
        <v>120</v>
      </c>
      <c r="D32" s="186"/>
      <c r="E32" s="186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9">
        <f>SUM(F32:Q32)</f>
        <v>0</v>
      </c>
    </row>
    <row r="33" spans="1:24" s="34" customFormat="1" ht="24" hidden="1" customHeight="1" x14ac:dyDescent="0.4">
      <c r="A33" s="32"/>
      <c r="B33" s="32"/>
      <c r="C33" s="32"/>
      <c r="D33" s="32"/>
      <c r="E33" s="32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24" ht="24" hidden="1" customHeight="1" x14ac:dyDescent="0.4">
      <c r="A34" s="24" t="s">
        <v>80</v>
      </c>
      <c r="B34" s="24" t="s">
        <v>81</v>
      </c>
      <c r="C34" s="187" t="s">
        <v>82</v>
      </c>
      <c r="D34" s="188"/>
      <c r="E34" s="189"/>
      <c r="F34" s="24" t="s">
        <v>83</v>
      </c>
      <c r="G34" s="24" t="s">
        <v>84</v>
      </c>
      <c r="H34" s="24" t="s">
        <v>85</v>
      </c>
      <c r="I34" s="24" t="s">
        <v>86</v>
      </c>
      <c r="J34" s="24" t="s">
        <v>87</v>
      </c>
      <c r="K34" s="24" t="s">
        <v>97</v>
      </c>
      <c r="L34" s="24" t="s">
        <v>89</v>
      </c>
      <c r="M34" s="24" t="s">
        <v>90</v>
      </c>
      <c r="N34" s="24" t="s">
        <v>91</v>
      </c>
      <c r="O34" s="24" t="s">
        <v>92</v>
      </c>
      <c r="P34" s="24" t="s">
        <v>93</v>
      </c>
      <c r="Q34" s="24" t="s">
        <v>94</v>
      </c>
      <c r="R34" s="25" t="s">
        <v>95</v>
      </c>
    </row>
    <row r="35" spans="1:24" ht="24" hidden="1" customHeight="1" x14ac:dyDescent="0.4">
      <c r="A35" s="181"/>
      <c r="B35" s="181"/>
      <c r="C35" s="183" t="s">
        <v>96</v>
      </c>
      <c r="D35" s="184"/>
      <c r="E35" s="185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7">
        <f>SUM(F35:Q35)</f>
        <v>0</v>
      </c>
    </row>
    <row r="36" spans="1:24" ht="24" hidden="1" customHeight="1" x14ac:dyDescent="0.4">
      <c r="A36" s="182"/>
      <c r="B36" s="182"/>
      <c r="C36" s="186" t="s">
        <v>120</v>
      </c>
      <c r="D36" s="186"/>
      <c r="E36" s="186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9">
        <f>SUM(F36:Q36)</f>
        <v>0</v>
      </c>
    </row>
    <row r="37" spans="1:24" ht="24" hidden="1" customHeight="1" x14ac:dyDescent="0.4">
      <c r="A37" s="35"/>
      <c r="B37" s="35"/>
      <c r="C37" s="35"/>
      <c r="D37" s="35"/>
      <c r="E37" s="35"/>
      <c r="F37" s="35"/>
      <c r="G37" s="35"/>
      <c r="H37" s="35"/>
      <c r="I37" s="35"/>
      <c r="J37" s="36"/>
      <c r="K37" s="36"/>
      <c r="L37" s="36"/>
      <c r="M37" s="36"/>
      <c r="N37" s="36"/>
      <c r="O37" s="37"/>
      <c r="P37" s="36"/>
      <c r="Q37" s="36"/>
      <c r="R37" s="36"/>
    </row>
    <row r="38" spans="1:24" ht="24" hidden="1" customHeight="1" x14ac:dyDescent="0.4">
      <c r="A38" s="24" t="s">
        <v>80</v>
      </c>
      <c r="B38" s="24" t="s">
        <v>81</v>
      </c>
      <c r="C38" s="187" t="s">
        <v>82</v>
      </c>
      <c r="D38" s="188"/>
      <c r="E38" s="189"/>
      <c r="F38" s="24" t="s">
        <v>83</v>
      </c>
      <c r="G38" s="24" t="s">
        <v>84</v>
      </c>
      <c r="H38" s="24" t="s">
        <v>85</v>
      </c>
      <c r="I38" s="24" t="s">
        <v>86</v>
      </c>
      <c r="J38" s="24" t="s">
        <v>87</v>
      </c>
      <c r="K38" s="24" t="s">
        <v>97</v>
      </c>
      <c r="L38" s="24" t="s">
        <v>89</v>
      </c>
      <c r="M38" s="24" t="s">
        <v>90</v>
      </c>
      <c r="N38" s="24" t="s">
        <v>91</v>
      </c>
      <c r="O38" s="24" t="s">
        <v>92</v>
      </c>
      <c r="P38" s="24" t="s">
        <v>93</v>
      </c>
      <c r="Q38" s="24" t="s">
        <v>94</v>
      </c>
      <c r="R38" s="25" t="s">
        <v>95</v>
      </c>
    </row>
    <row r="39" spans="1:24" ht="24" hidden="1" customHeight="1" x14ac:dyDescent="0.4">
      <c r="A39" s="181"/>
      <c r="B39" s="181"/>
      <c r="C39" s="183" t="s">
        <v>96</v>
      </c>
      <c r="D39" s="184"/>
      <c r="E39" s="18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>
        <f>SUM(F39:Q39)</f>
        <v>0</v>
      </c>
    </row>
    <row r="40" spans="1:24" ht="24" hidden="1" customHeight="1" x14ac:dyDescent="0.4">
      <c r="A40" s="182"/>
      <c r="B40" s="182"/>
      <c r="C40" s="186" t="s">
        <v>120</v>
      </c>
      <c r="D40" s="186"/>
      <c r="E40" s="186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>
        <f>SUM(F40:Q40)</f>
        <v>0</v>
      </c>
    </row>
    <row r="41" spans="1:24" ht="24" hidden="1" customHeight="1" x14ac:dyDescent="0.4">
      <c r="A41" s="35"/>
      <c r="B41" s="35"/>
      <c r="C41" s="35"/>
      <c r="D41" s="35"/>
      <c r="E41" s="35"/>
      <c r="F41" s="35"/>
      <c r="G41" s="35"/>
      <c r="H41" s="35"/>
      <c r="I41" s="35"/>
      <c r="J41" s="36"/>
      <c r="K41" s="36"/>
      <c r="L41" s="36"/>
      <c r="M41" s="36"/>
      <c r="N41" s="36"/>
      <c r="O41" s="37"/>
      <c r="P41" s="36"/>
      <c r="Q41" s="36"/>
      <c r="R41" s="36"/>
    </row>
    <row r="42" spans="1:24" ht="24" hidden="1" customHeight="1" x14ac:dyDescent="0.4">
      <c r="A42" s="24" t="s">
        <v>80</v>
      </c>
      <c r="B42" s="24" t="s">
        <v>81</v>
      </c>
      <c r="C42" s="187" t="s">
        <v>82</v>
      </c>
      <c r="D42" s="188"/>
      <c r="E42" s="189"/>
      <c r="F42" s="24" t="s">
        <v>83</v>
      </c>
      <c r="G42" s="24" t="s">
        <v>84</v>
      </c>
      <c r="H42" s="24" t="s">
        <v>85</v>
      </c>
      <c r="I42" s="24" t="s">
        <v>86</v>
      </c>
      <c r="J42" s="24" t="s">
        <v>87</v>
      </c>
      <c r="K42" s="24" t="s">
        <v>97</v>
      </c>
      <c r="L42" s="24" t="s">
        <v>89</v>
      </c>
      <c r="M42" s="24" t="s">
        <v>90</v>
      </c>
      <c r="N42" s="24" t="s">
        <v>91</v>
      </c>
      <c r="O42" s="24" t="s">
        <v>92</v>
      </c>
      <c r="P42" s="24" t="s">
        <v>93</v>
      </c>
      <c r="Q42" s="24" t="s">
        <v>94</v>
      </c>
      <c r="R42" s="25" t="s">
        <v>95</v>
      </c>
    </row>
    <row r="43" spans="1:24" ht="24" hidden="1" customHeight="1" x14ac:dyDescent="0.4">
      <c r="A43" s="181"/>
      <c r="B43" s="181"/>
      <c r="C43" s="183" t="s">
        <v>96</v>
      </c>
      <c r="D43" s="184"/>
      <c r="E43" s="185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7">
        <f>SUM(F43:Q43)</f>
        <v>0</v>
      </c>
    </row>
    <row r="44" spans="1:24" ht="24" hidden="1" customHeight="1" x14ac:dyDescent="0.4">
      <c r="A44" s="182"/>
      <c r="B44" s="182"/>
      <c r="C44" s="186" t="s">
        <v>120</v>
      </c>
      <c r="D44" s="186"/>
      <c r="E44" s="186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>
        <f>SUM(F44:Q44)</f>
        <v>0</v>
      </c>
    </row>
    <row r="45" spans="1:24" s="34" customFormat="1" ht="24" customHeight="1" x14ac:dyDescent="0.4">
      <c r="A45" s="32"/>
      <c r="B45" s="32"/>
      <c r="C45" s="32"/>
      <c r="D45" s="32"/>
      <c r="E45" s="32"/>
      <c r="F45" s="38"/>
      <c r="G45" s="38"/>
      <c r="H45" s="38"/>
      <c r="I45" s="38"/>
      <c r="J45" s="36"/>
      <c r="K45" s="36"/>
      <c r="L45" s="36"/>
      <c r="M45" s="36"/>
      <c r="N45" s="36"/>
      <c r="O45" s="37"/>
      <c r="P45" s="36"/>
      <c r="Q45" s="36"/>
      <c r="R45" s="36"/>
      <c r="X45" s="34" t="s">
        <v>99</v>
      </c>
    </row>
    <row r="46" spans="1:24" s="34" customFormat="1" ht="24" x14ac:dyDescent="0.4">
      <c r="A46" s="39" t="s">
        <v>100</v>
      </c>
      <c r="B46" s="31"/>
      <c r="C46" s="31"/>
      <c r="D46" s="31"/>
      <c r="E46" s="31"/>
      <c r="F46" s="31"/>
      <c r="G46" s="31"/>
      <c r="H46" s="31"/>
      <c r="I46" s="31"/>
      <c r="J46" s="20"/>
      <c r="K46" s="20"/>
      <c r="L46" s="20"/>
      <c r="M46" s="20"/>
      <c r="N46" s="20"/>
      <c r="O46" s="23"/>
      <c r="P46" s="20"/>
      <c r="Q46" s="20"/>
      <c r="R46" s="20"/>
    </row>
    <row r="47" spans="1:24" ht="26.25" customHeight="1" x14ac:dyDescent="0.4">
      <c r="A47" s="24" t="s">
        <v>80</v>
      </c>
      <c r="B47" s="24" t="s">
        <v>81</v>
      </c>
      <c r="C47" s="187" t="s">
        <v>82</v>
      </c>
      <c r="D47" s="188"/>
      <c r="E47" s="189"/>
      <c r="F47" s="24" t="s">
        <v>83</v>
      </c>
      <c r="G47" s="24" t="s">
        <v>84</v>
      </c>
      <c r="H47" s="24" t="s">
        <v>85</v>
      </c>
      <c r="I47" s="24" t="s">
        <v>86</v>
      </c>
      <c r="J47" s="24" t="s">
        <v>87</v>
      </c>
      <c r="K47" s="24" t="s">
        <v>97</v>
      </c>
      <c r="L47" s="24" t="s">
        <v>89</v>
      </c>
      <c r="M47" s="24" t="s">
        <v>90</v>
      </c>
      <c r="N47" s="24" t="s">
        <v>91</v>
      </c>
      <c r="O47" s="24" t="s">
        <v>92</v>
      </c>
      <c r="P47" s="24" t="s">
        <v>93</v>
      </c>
      <c r="Q47" s="24" t="s">
        <v>94</v>
      </c>
      <c r="R47" s="25" t="s">
        <v>95</v>
      </c>
    </row>
    <row r="48" spans="1:24" ht="26.25" customHeight="1" x14ac:dyDescent="0.4">
      <c r="A48" s="190">
        <v>1</v>
      </c>
      <c r="B48" s="190" t="s">
        <v>138</v>
      </c>
      <c r="C48" s="183" t="s">
        <v>96</v>
      </c>
      <c r="D48" s="184"/>
      <c r="E48" s="185"/>
      <c r="F48" s="83">
        <v>350000</v>
      </c>
      <c r="G48" s="83">
        <v>300000</v>
      </c>
      <c r="H48" s="83">
        <v>270000</v>
      </c>
      <c r="I48" s="83">
        <v>240000</v>
      </c>
      <c r="J48" s="83">
        <v>160000</v>
      </c>
      <c r="K48" s="83">
        <v>120000</v>
      </c>
      <c r="L48" s="83">
        <v>200000</v>
      </c>
      <c r="M48" s="83">
        <v>290000</v>
      </c>
      <c r="N48" s="83">
        <v>220000</v>
      </c>
      <c r="O48" s="83">
        <v>195000</v>
      </c>
      <c r="P48" s="83">
        <v>200000</v>
      </c>
      <c r="Q48" s="83">
        <v>360000</v>
      </c>
      <c r="R48" s="27">
        <f>SUM(F48:Q48)</f>
        <v>2905000</v>
      </c>
    </row>
    <row r="49" spans="1:24" ht="26.25" customHeight="1" x14ac:dyDescent="0.4">
      <c r="A49" s="191"/>
      <c r="B49" s="191"/>
      <c r="C49" s="186" t="s">
        <v>120</v>
      </c>
      <c r="D49" s="186"/>
      <c r="E49" s="186"/>
      <c r="F49" s="84">
        <v>15200</v>
      </c>
      <c r="G49" s="84">
        <v>14000</v>
      </c>
      <c r="H49" s="84">
        <v>11500</v>
      </c>
      <c r="I49" s="84">
        <v>9800</v>
      </c>
      <c r="J49" s="84">
        <v>5500</v>
      </c>
      <c r="K49" s="84">
        <v>3800</v>
      </c>
      <c r="L49" s="84">
        <v>5200</v>
      </c>
      <c r="M49" s="84">
        <v>9000</v>
      </c>
      <c r="N49" s="84">
        <v>8500</v>
      </c>
      <c r="O49" s="84">
        <v>6600</v>
      </c>
      <c r="P49" s="84">
        <v>7000</v>
      </c>
      <c r="Q49" s="84">
        <v>12500</v>
      </c>
      <c r="R49" s="29">
        <f>SUM(F49:Q49)</f>
        <v>108600</v>
      </c>
    </row>
    <row r="50" spans="1:24" ht="26.25" customHeight="1" x14ac:dyDescent="0.4">
      <c r="A50" s="31"/>
      <c r="B50" s="31"/>
      <c r="C50" s="31"/>
      <c r="D50" s="31"/>
      <c r="F50" s="31"/>
      <c r="G50" s="31"/>
      <c r="H50" s="31"/>
      <c r="I50" s="31"/>
      <c r="O50" s="23"/>
    </row>
    <row r="51" spans="1:24" ht="26.25" customHeight="1" x14ac:dyDescent="0.4">
      <c r="A51" s="24" t="s">
        <v>80</v>
      </c>
      <c r="B51" s="24" t="s">
        <v>81</v>
      </c>
      <c r="C51" s="187" t="s">
        <v>82</v>
      </c>
      <c r="D51" s="188"/>
      <c r="E51" s="189"/>
      <c r="F51" s="24" t="s">
        <v>83</v>
      </c>
      <c r="G51" s="24" t="s">
        <v>84</v>
      </c>
      <c r="H51" s="24" t="s">
        <v>85</v>
      </c>
      <c r="I51" s="24" t="s">
        <v>86</v>
      </c>
      <c r="J51" s="24" t="s">
        <v>87</v>
      </c>
      <c r="K51" s="24" t="s">
        <v>97</v>
      </c>
      <c r="L51" s="24" t="s">
        <v>89</v>
      </c>
      <c r="M51" s="24" t="s">
        <v>90</v>
      </c>
      <c r="N51" s="24" t="s">
        <v>91</v>
      </c>
      <c r="O51" s="24" t="s">
        <v>92</v>
      </c>
      <c r="P51" s="24" t="s">
        <v>93</v>
      </c>
      <c r="Q51" s="24" t="s">
        <v>94</v>
      </c>
      <c r="R51" s="25" t="s">
        <v>95</v>
      </c>
    </row>
    <row r="52" spans="1:24" ht="26.25" customHeight="1" x14ac:dyDescent="0.4">
      <c r="A52" s="190">
        <v>2</v>
      </c>
      <c r="B52" s="190" t="s">
        <v>140</v>
      </c>
      <c r="C52" s="183" t="s">
        <v>96</v>
      </c>
      <c r="D52" s="184"/>
      <c r="E52" s="185"/>
      <c r="F52" s="83">
        <v>180000</v>
      </c>
      <c r="G52" s="83">
        <v>160000</v>
      </c>
      <c r="H52" s="83">
        <v>130000</v>
      </c>
      <c r="I52" s="83">
        <v>100000</v>
      </c>
      <c r="J52" s="83">
        <v>700000</v>
      </c>
      <c r="K52" s="83">
        <v>80000</v>
      </c>
      <c r="L52" s="83">
        <v>120000</v>
      </c>
      <c r="M52" s="83">
        <v>210000</v>
      </c>
      <c r="N52" s="83">
        <v>150000</v>
      </c>
      <c r="O52" s="83">
        <v>100000</v>
      </c>
      <c r="P52" s="83">
        <v>70000</v>
      </c>
      <c r="Q52" s="83">
        <v>180000</v>
      </c>
      <c r="R52" s="27">
        <f>SUM(F52:Q52)</f>
        <v>2180000</v>
      </c>
    </row>
    <row r="53" spans="1:24" ht="26.25" customHeight="1" x14ac:dyDescent="0.4">
      <c r="A53" s="191"/>
      <c r="B53" s="191"/>
      <c r="C53" s="186" t="s">
        <v>120</v>
      </c>
      <c r="D53" s="186"/>
      <c r="E53" s="186"/>
      <c r="F53" s="84">
        <v>6300</v>
      </c>
      <c r="G53" s="84">
        <v>5500</v>
      </c>
      <c r="H53" s="84">
        <v>4500</v>
      </c>
      <c r="I53" s="84">
        <v>3000</v>
      </c>
      <c r="J53" s="84">
        <v>1500</v>
      </c>
      <c r="K53" s="84">
        <v>1500</v>
      </c>
      <c r="L53" s="84">
        <v>3500</v>
      </c>
      <c r="M53" s="84">
        <v>6200</v>
      </c>
      <c r="N53" s="84">
        <v>5500</v>
      </c>
      <c r="O53" s="84">
        <v>3000</v>
      </c>
      <c r="P53" s="84">
        <v>2000</v>
      </c>
      <c r="Q53" s="84">
        <v>5000</v>
      </c>
      <c r="R53" s="29">
        <f>SUM(F53:Q53)</f>
        <v>47500</v>
      </c>
    </row>
    <row r="54" spans="1:24" ht="26.25" customHeight="1" x14ac:dyDescent="0.4">
      <c r="A54" s="31"/>
      <c r="B54" s="31"/>
      <c r="C54" s="31"/>
      <c r="D54" s="31"/>
      <c r="E54" s="31"/>
      <c r="F54" s="40"/>
      <c r="G54" s="40"/>
      <c r="H54" s="40"/>
      <c r="I54" s="40"/>
      <c r="J54" s="41"/>
      <c r="K54" s="41"/>
      <c r="L54" s="41"/>
      <c r="M54" s="41"/>
      <c r="N54" s="41"/>
      <c r="O54" s="42"/>
      <c r="P54" s="41"/>
      <c r="Q54" s="41"/>
      <c r="R54" s="41"/>
    </row>
    <row r="55" spans="1:24" ht="26.25" customHeight="1" x14ac:dyDescent="0.4">
      <c r="A55" s="24" t="s">
        <v>80</v>
      </c>
      <c r="B55" s="24" t="s">
        <v>81</v>
      </c>
      <c r="C55" s="187" t="s">
        <v>82</v>
      </c>
      <c r="D55" s="188"/>
      <c r="E55" s="189"/>
      <c r="F55" s="24" t="s">
        <v>83</v>
      </c>
      <c r="G55" s="24" t="s">
        <v>84</v>
      </c>
      <c r="H55" s="24" t="s">
        <v>85</v>
      </c>
      <c r="I55" s="24" t="s">
        <v>86</v>
      </c>
      <c r="J55" s="24" t="s">
        <v>87</v>
      </c>
      <c r="K55" s="24" t="s">
        <v>97</v>
      </c>
      <c r="L55" s="24" t="s">
        <v>89</v>
      </c>
      <c r="M55" s="24" t="s">
        <v>90</v>
      </c>
      <c r="N55" s="24" t="s">
        <v>91</v>
      </c>
      <c r="O55" s="24" t="s">
        <v>92</v>
      </c>
      <c r="P55" s="24" t="s">
        <v>93</v>
      </c>
      <c r="Q55" s="24" t="s">
        <v>94</v>
      </c>
      <c r="R55" s="25" t="s">
        <v>95</v>
      </c>
    </row>
    <row r="56" spans="1:24" ht="26.25" customHeight="1" x14ac:dyDescent="0.4">
      <c r="A56" s="190"/>
      <c r="B56" s="190"/>
      <c r="C56" s="183" t="s">
        <v>96</v>
      </c>
      <c r="D56" s="184"/>
      <c r="E56" s="185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27">
        <f>SUM(F56:Q56)</f>
        <v>0</v>
      </c>
    </row>
    <row r="57" spans="1:24" ht="26.25" customHeight="1" x14ac:dyDescent="0.4">
      <c r="A57" s="191"/>
      <c r="B57" s="191"/>
      <c r="C57" s="186" t="s">
        <v>120</v>
      </c>
      <c r="D57" s="186"/>
      <c r="E57" s="186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29">
        <f>SUM(F57:Q57)</f>
        <v>0</v>
      </c>
    </row>
    <row r="58" spans="1:24" s="34" customFormat="1" ht="26.25" customHeight="1" x14ac:dyDescent="0.4">
      <c r="A58" s="22"/>
      <c r="B58" s="22"/>
      <c r="C58" s="22"/>
      <c r="D58" s="22"/>
      <c r="E58" s="22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34" t="s">
        <v>98</v>
      </c>
    </row>
    <row r="59" spans="1:24" ht="26.25" customHeight="1" x14ac:dyDescent="0.4">
      <c r="A59" s="24" t="s">
        <v>80</v>
      </c>
      <c r="B59" s="24" t="s">
        <v>81</v>
      </c>
      <c r="C59" s="187" t="s">
        <v>82</v>
      </c>
      <c r="D59" s="188"/>
      <c r="E59" s="189"/>
      <c r="F59" s="24" t="s">
        <v>83</v>
      </c>
      <c r="G59" s="24" t="s">
        <v>84</v>
      </c>
      <c r="H59" s="24" t="s">
        <v>85</v>
      </c>
      <c r="I59" s="24" t="s">
        <v>86</v>
      </c>
      <c r="J59" s="24" t="s">
        <v>87</v>
      </c>
      <c r="K59" s="24" t="s">
        <v>97</v>
      </c>
      <c r="L59" s="24" t="s">
        <v>89</v>
      </c>
      <c r="M59" s="24" t="s">
        <v>90</v>
      </c>
      <c r="N59" s="24" t="s">
        <v>91</v>
      </c>
      <c r="O59" s="24" t="s">
        <v>92</v>
      </c>
      <c r="P59" s="24" t="s">
        <v>93</v>
      </c>
      <c r="Q59" s="24" t="s">
        <v>94</v>
      </c>
      <c r="R59" s="25" t="s">
        <v>95</v>
      </c>
    </row>
    <row r="60" spans="1:24" ht="26.25" customHeight="1" x14ac:dyDescent="0.4">
      <c r="A60" s="190"/>
      <c r="B60" s="190"/>
      <c r="C60" s="183" t="s">
        <v>96</v>
      </c>
      <c r="D60" s="184"/>
      <c r="E60" s="185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27">
        <f>SUM(F60:Q60)</f>
        <v>0</v>
      </c>
    </row>
    <row r="61" spans="1:24" ht="26.25" customHeight="1" x14ac:dyDescent="0.4">
      <c r="A61" s="191"/>
      <c r="B61" s="191"/>
      <c r="C61" s="186" t="s">
        <v>120</v>
      </c>
      <c r="D61" s="186"/>
      <c r="E61" s="186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29">
        <f>SUM(F61:Q61)</f>
        <v>0</v>
      </c>
    </row>
    <row r="62" spans="1:24" ht="24" customHeight="1" x14ac:dyDescent="0.4">
      <c r="A62" s="31"/>
      <c r="B62" s="31"/>
      <c r="C62" s="31"/>
      <c r="D62" s="31"/>
      <c r="F62" s="31"/>
      <c r="G62" s="31"/>
      <c r="H62" s="31"/>
      <c r="I62" s="31"/>
      <c r="O62" s="23"/>
      <c r="X62" s="20" t="s">
        <v>37</v>
      </c>
    </row>
    <row r="63" spans="1:24" ht="24" hidden="1" customHeight="1" x14ac:dyDescent="0.4">
      <c r="A63" s="24" t="s">
        <v>80</v>
      </c>
      <c r="B63" s="24" t="s">
        <v>81</v>
      </c>
      <c r="C63" s="187" t="s">
        <v>82</v>
      </c>
      <c r="D63" s="188"/>
      <c r="E63" s="189"/>
      <c r="F63" s="24" t="s">
        <v>83</v>
      </c>
      <c r="G63" s="24" t="s">
        <v>84</v>
      </c>
      <c r="H63" s="24" t="s">
        <v>85</v>
      </c>
      <c r="I63" s="24" t="s">
        <v>86</v>
      </c>
      <c r="J63" s="24" t="s">
        <v>87</v>
      </c>
      <c r="K63" s="24" t="s">
        <v>97</v>
      </c>
      <c r="L63" s="24" t="s">
        <v>89</v>
      </c>
      <c r="M63" s="24" t="s">
        <v>90</v>
      </c>
      <c r="N63" s="24" t="s">
        <v>91</v>
      </c>
      <c r="O63" s="24" t="s">
        <v>92</v>
      </c>
      <c r="P63" s="24" t="s">
        <v>93</v>
      </c>
      <c r="Q63" s="24" t="s">
        <v>94</v>
      </c>
      <c r="R63" s="25" t="s">
        <v>95</v>
      </c>
    </row>
    <row r="64" spans="1:24" ht="24" hidden="1" customHeight="1" x14ac:dyDescent="0.4">
      <c r="A64" s="181"/>
      <c r="B64" s="181"/>
      <c r="C64" s="183" t="s">
        <v>96</v>
      </c>
      <c r="D64" s="184"/>
      <c r="E64" s="185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7">
        <f>SUM(F64:Q64)</f>
        <v>0</v>
      </c>
    </row>
    <row r="65" spans="1:18" ht="24" hidden="1" customHeight="1" x14ac:dyDescent="0.4">
      <c r="A65" s="182"/>
      <c r="B65" s="182"/>
      <c r="C65" s="186" t="s">
        <v>120</v>
      </c>
      <c r="D65" s="186"/>
      <c r="E65" s="186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9">
        <f>SUM(F65:Q65)</f>
        <v>0</v>
      </c>
    </row>
    <row r="66" spans="1:18" ht="24" hidden="1" customHeight="1" x14ac:dyDescent="0.4">
      <c r="A66" s="31"/>
      <c r="B66" s="31"/>
      <c r="C66" s="31"/>
      <c r="D66" s="31"/>
      <c r="E66" s="31"/>
      <c r="F66" s="40"/>
      <c r="G66" s="40"/>
      <c r="H66" s="40"/>
      <c r="I66" s="40"/>
      <c r="J66" s="41"/>
      <c r="K66" s="41"/>
      <c r="L66" s="41"/>
      <c r="M66" s="41"/>
      <c r="N66" s="41"/>
      <c r="O66" s="42"/>
      <c r="P66" s="41"/>
      <c r="Q66" s="41"/>
      <c r="R66" s="41"/>
    </row>
    <row r="67" spans="1:18" ht="24" hidden="1" customHeight="1" x14ac:dyDescent="0.4">
      <c r="A67" s="24" t="s">
        <v>80</v>
      </c>
      <c r="B67" s="24" t="s">
        <v>81</v>
      </c>
      <c r="C67" s="187" t="s">
        <v>82</v>
      </c>
      <c r="D67" s="188"/>
      <c r="E67" s="189"/>
      <c r="F67" s="24" t="s">
        <v>83</v>
      </c>
      <c r="G67" s="24" t="s">
        <v>84</v>
      </c>
      <c r="H67" s="24" t="s">
        <v>85</v>
      </c>
      <c r="I67" s="24" t="s">
        <v>86</v>
      </c>
      <c r="J67" s="24" t="s">
        <v>87</v>
      </c>
      <c r="K67" s="24" t="s">
        <v>97</v>
      </c>
      <c r="L67" s="24" t="s">
        <v>89</v>
      </c>
      <c r="M67" s="24" t="s">
        <v>90</v>
      </c>
      <c r="N67" s="24" t="s">
        <v>91</v>
      </c>
      <c r="O67" s="24" t="s">
        <v>92</v>
      </c>
      <c r="P67" s="24" t="s">
        <v>93</v>
      </c>
      <c r="Q67" s="24" t="s">
        <v>94</v>
      </c>
      <c r="R67" s="25" t="s">
        <v>95</v>
      </c>
    </row>
    <row r="68" spans="1:18" ht="24" hidden="1" customHeight="1" x14ac:dyDescent="0.4">
      <c r="A68" s="181"/>
      <c r="B68" s="181"/>
      <c r="C68" s="183" t="s">
        <v>96</v>
      </c>
      <c r="D68" s="184"/>
      <c r="E68" s="185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7">
        <f>SUM(F68:Q68)</f>
        <v>0</v>
      </c>
    </row>
    <row r="69" spans="1:18" ht="24" hidden="1" customHeight="1" x14ac:dyDescent="0.4">
      <c r="A69" s="182"/>
      <c r="B69" s="182"/>
      <c r="C69" s="186" t="s">
        <v>120</v>
      </c>
      <c r="D69" s="186"/>
      <c r="E69" s="186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9">
        <f>SUM(F69:Q69)</f>
        <v>0</v>
      </c>
    </row>
    <row r="70" spans="1:18" s="34" customFormat="1" ht="24" hidden="1" customHeight="1" x14ac:dyDescent="0.4">
      <c r="A70" s="22"/>
      <c r="B70" s="22"/>
      <c r="C70" s="22"/>
      <c r="D70" s="22"/>
      <c r="E70" s="22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</row>
    <row r="71" spans="1:18" ht="24" hidden="1" customHeight="1" x14ac:dyDescent="0.4">
      <c r="A71" s="24" t="s">
        <v>80</v>
      </c>
      <c r="B71" s="24" t="s">
        <v>81</v>
      </c>
      <c r="C71" s="187" t="s">
        <v>82</v>
      </c>
      <c r="D71" s="188"/>
      <c r="E71" s="189"/>
      <c r="F71" s="24" t="s">
        <v>83</v>
      </c>
      <c r="G71" s="24" t="s">
        <v>84</v>
      </c>
      <c r="H71" s="24" t="s">
        <v>85</v>
      </c>
      <c r="I71" s="24" t="s">
        <v>86</v>
      </c>
      <c r="J71" s="24" t="s">
        <v>87</v>
      </c>
      <c r="K71" s="24" t="s">
        <v>97</v>
      </c>
      <c r="L71" s="24" t="s">
        <v>89</v>
      </c>
      <c r="M71" s="24" t="s">
        <v>90</v>
      </c>
      <c r="N71" s="24" t="s">
        <v>91</v>
      </c>
      <c r="O71" s="24" t="s">
        <v>92</v>
      </c>
      <c r="P71" s="24" t="s">
        <v>93</v>
      </c>
      <c r="Q71" s="24" t="s">
        <v>94</v>
      </c>
      <c r="R71" s="25" t="s">
        <v>95</v>
      </c>
    </row>
    <row r="72" spans="1:18" ht="24" hidden="1" customHeight="1" x14ac:dyDescent="0.4">
      <c r="A72" s="181"/>
      <c r="B72" s="181"/>
      <c r="C72" s="183" t="s">
        <v>96</v>
      </c>
      <c r="D72" s="184"/>
      <c r="E72" s="185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>
        <f>SUM(F72:Q72)</f>
        <v>0</v>
      </c>
    </row>
    <row r="73" spans="1:18" ht="24" hidden="1" customHeight="1" x14ac:dyDescent="0.4">
      <c r="A73" s="182"/>
      <c r="B73" s="182"/>
      <c r="C73" s="186" t="s">
        <v>120</v>
      </c>
      <c r="D73" s="186"/>
      <c r="E73" s="186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9">
        <f>SUM(F73:Q73)</f>
        <v>0</v>
      </c>
    </row>
    <row r="74" spans="1:18" ht="24" hidden="1" customHeight="1" x14ac:dyDescent="0.4">
      <c r="A74" s="31"/>
      <c r="B74" s="31"/>
      <c r="C74" s="31"/>
      <c r="D74" s="31"/>
      <c r="F74" s="31"/>
      <c r="G74" s="31"/>
      <c r="H74" s="31"/>
      <c r="I74" s="31"/>
      <c r="O74" s="23"/>
    </row>
    <row r="75" spans="1:18" ht="24" hidden="1" customHeight="1" x14ac:dyDescent="0.4">
      <c r="A75" s="24" t="s">
        <v>80</v>
      </c>
      <c r="B75" s="24" t="s">
        <v>81</v>
      </c>
      <c r="C75" s="187" t="s">
        <v>82</v>
      </c>
      <c r="D75" s="188"/>
      <c r="E75" s="189"/>
      <c r="F75" s="24" t="s">
        <v>83</v>
      </c>
      <c r="G75" s="24" t="s">
        <v>84</v>
      </c>
      <c r="H75" s="24" t="s">
        <v>85</v>
      </c>
      <c r="I75" s="24" t="s">
        <v>86</v>
      </c>
      <c r="J75" s="24" t="s">
        <v>87</v>
      </c>
      <c r="K75" s="24" t="s">
        <v>97</v>
      </c>
      <c r="L75" s="24" t="s">
        <v>89</v>
      </c>
      <c r="M75" s="24" t="s">
        <v>90</v>
      </c>
      <c r="N75" s="24" t="s">
        <v>91</v>
      </c>
      <c r="O75" s="24" t="s">
        <v>92</v>
      </c>
      <c r="P75" s="24" t="s">
        <v>93</v>
      </c>
      <c r="Q75" s="24" t="s">
        <v>94</v>
      </c>
      <c r="R75" s="25" t="s">
        <v>95</v>
      </c>
    </row>
    <row r="76" spans="1:18" ht="24" hidden="1" customHeight="1" x14ac:dyDescent="0.4">
      <c r="A76" s="181"/>
      <c r="B76" s="181"/>
      <c r="C76" s="183" t="s">
        <v>96</v>
      </c>
      <c r="D76" s="184"/>
      <c r="E76" s="185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7">
        <f>SUM(F76:Q76)</f>
        <v>0</v>
      </c>
    </row>
    <row r="77" spans="1:18" ht="24" hidden="1" customHeight="1" x14ac:dyDescent="0.4">
      <c r="A77" s="182"/>
      <c r="B77" s="182"/>
      <c r="C77" s="186" t="s">
        <v>120</v>
      </c>
      <c r="D77" s="186"/>
      <c r="E77" s="186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9">
        <f>SUM(F77:Q77)</f>
        <v>0</v>
      </c>
    </row>
    <row r="78" spans="1:18" ht="24" hidden="1" customHeight="1" x14ac:dyDescent="0.4">
      <c r="A78" s="31"/>
      <c r="B78" s="31"/>
      <c r="C78" s="31"/>
      <c r="D78" s="31"/>
      <c r="E78" s="31"/>
      <c r="F78" s="40"/>
      <c r="G78" s="40"/>
      <c r="H78" s="40"/>
      <c r="I78" s="40"/>
      <c r="J78" s="41"/>
      <c r="K78" s="41"/>
      <c r="L78" s="41"/>
      <c r="M78" s="41"/>
      <c r="N78" s="41"/>
      <c r="O78" s="42"/>
      <c r="P78" s="41"/>
      <c r="Q78" s="41"/>
      <c r="R78" s="41"/>
    </row>
    <row r="79" spans="1:18" ht="24" hidden="1" customHeight="1" x14ac:dyDescent="0.4">
      <c r="A79" s="24" t="s">
        <v>80</v>
      </c>
      <c r="B79" s="24" t="s">
        <v>81</v>
      </c>
      <c r="C79" s="187" t="s">
        <v>82</v>
      </c>
      <c r="D79" s="188"/>
      <c r="E79" s="189"/>
      <c r="F79" s="24" t="s">
        <v>83</v>
      </c>
      <c r="G79" s="24" t="s">
        <v>84</v>
      </c>
      <c r="H79" s="24" t="s">
        <v>85</v>
      </c>
      <c r="I79" s="24" t="s">
        <v>86</v>
      </c>
      <c r="J79" s="24" t="s">
        <v>87</v>
      </c>
      <c r="K79" s="24" t="s">
        <v>97</v>
      </c>
      <c r="L79" s="24" t="s">
        <v>89</v>
      </c>
      <c r="M79" s="24" t="s">
        <v>90</v>
      </c>
      <c r="N79" s="24" t="s">
        <v>91</v>
      </c>
      <c r="O79" s="24" t="s">
        <v>92</v>
      </c>
      <c r="P79" s="24" t="s">
        <v>93</v>
      </c>
      <c r="Q79" s="24" t="s">
        <v>94</v>
      </c>
      <c r="R79" s="25" t="s">
        <v>95</v>
      </c>
    </row>
    <row r="80" spans="1:18" ht="24" hidden="1" customHeight="1" x14ac:dyDescent="0.4">
      <c r="A80" s="181"/>
      <c r="B80" s="181"/>
      <c r="C80" s="183" t="s">
        <v>96</v>
      </c>
      <c r="D80" s="184"/>
      <c r="E80" s="18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>
        <f>SUM(F80:Q80)</f>
        <v>0</v>
      </c>
    </row>
    <row r="81" spans="1:30" ht="24" hidden="1" customHeight="1" x14ac:dyDescent="0.4">
      <c r="A81" s="182"/>
      <c r="B81" s="182"/>
      <c r="C81" s="186" t="s">
        <v>120</v>
      </c>
      <c r="D81" s="186"/>
      <c r="E81" s="186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9">
        <f>SUM(F81:Q81)</f>
        <v>0</v>
      </c>
    </row>
    <row r="82" spans="1:30" s="34" customFormat="1" ht="24" hidden="1" customHeight="1" x14ac:dyDescent="0.4">
      <c r="A82" s="22"/>
      <c r="B82" s="22"/>
      <c r="C82" s="22"/>
      <c r="D82" s="22"/>
      <c r="E82" s="22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X82" s="34" t="s">
        <v>101</v>
      </c>
    </row>
    <row r="83" spans="1:30" ht="9.75" customHeight="1" x14ac:dyDescent="0.4">
      <c r="A83" s="31"/>
      <c r="B83" s="31"/>
      <c r="C83" s="31"/>
      <c r="D83" s="31"/>
      <c r="E83" s="31"/>
      <c r="F83" s="31"/>
      <c r="G83" s="31"/>
      <c r="H83" s="31"/>
      <c r="I83" s="31"/>
      <c r="O83" s="23"/>
    </row>
    <row r="84" spans="1:30" s="44" customFormat="1" ht="24" x14ac:dyDescent="0.4">
      <c r="A84" s="39" t="s">
        <v>102</v>
      </c>
      <c r="B84" s="31"/>
      <c r="C84" s="31"/>
      <c r="D84" s="31"/>
      <c r="E84" s="31"/>
      <c r="F84" s="31"/>
      <c r="G84" s="31"/>
      <c r="H84" s="31"/>
      <c r="I84" s="31"/>
      <c r="J84" s="20"/>
      <c r="K84" s="20"/>
      <c r="L84" s="20"/>
      <c r="M84" s="20"/>
      <c r="N84" s="20"/>
      <c r="O84" s="23"/>
      <c r="P84" s="20"/>
      <c r="Q84" s="20"/>
      <c r="R84" s="20"/>
      <c r="U84" s="151"/>
      <c r="V84" s="151"/>
      <c r="W84" s="151"/>
      <c r="X84" s="151"/>
      <c r="Y84" s="151"/>
      <c r="Z84" s="151"/>
      <c r="AA84" s="20"/>
      <c r="AB84" s="20"/>
      <c r="AC84" s="20"/>
      <c r="AD84" s="20"/>
    </row>
    <row r="85" spans="1:30" s="44" customFormat="1" ht="12" customHeight="1" x14ac:dyDescent="0.4">
      <c r="A85" s="31"/>
      <c r="B85" s="31"/>
      <c r="C85" s="31"/>
      <c r="D85" s="31"/>
      <c r="E85" s="31"/>
      <c r="F85" s="31"/>
      <c r="G85" s="31"/>
      <c r="H85" s="31"/>
      <c r="I85" s="31"/>
      <c r="J85" s="20"/>
      <c r="K85" s="20"/>
      <c r="L85" s="20"/>
      <c r="M85" s="20"/>
      <c r="N85" s="20"/>
      <c r="O85" s="23"/>
      <c r="P85" s="20"/>
      <c r="Q85" s="20"/>
      <c r="R85" s="20"/>
      <c r="U85" s="45"/>
      <c r="V85" s="45"/>
      <c r="W85" s="45"/>
      <c r="X85" s="45"/>
      <c r="Y85" s="45"/>
      <c r="Z85" s="45"/>
      <c r="AA85" s="20"/>
      <c r="AB85" s="20"/>
      <c r="AC85" s="20"/>
      <c r="AD85" s="20"/>
    </row>
    <row r="86" spans="1:30" ht="23.25" customHeight="1" x14ac:dyDescent="0.4">
      <c r="A86" s="46" t="s">
        <v>121</v>
      </c>
      <c r="B86" s="47"/>
      <c r="C86" s="47"/>
      <c r="D86" s="47"/>
      <c r="E86" s="47"/>
      <c r="F86" s="47"/>
      <c r="G86" s="47"/>
      <c r="H86" s="47"/>
      <c r="I86" s="46"/>
      <c r="J86" s="47"/>
      <c r="K86" s="47"/>
      <c r="L86" s="47"/>
      <c r="M86" s="47"/>
      <c r="O86" s="23"/>
      <c r="U86" s="151"/>
      <c r="V86" s="151"/>
      <c r="W86" s="45"/>
      <c r="Z86" s="45"/>
    </row>
    <row r="87" spans="1:30" ht="23.25" customHeight="1" x14ac:dyDescent="0.4">
      <c r="A87" s="46"/>
      <c r="B87" s="47"/>
      <c r="C87" s="47"/>
      <c r="D87" s="47"/>
      <c r="E87" s="47"/>
      <c r="F87" s="47"/>
      <c r="G87" s="47"/>
      <c r="H87" s="47"/>
      <c r="I87" s="46"/>
      <c r="J87" s="47"/>
      <c r="K87" s="47"/>
      <c r="L87" s="47"/>
      <c r="M87" s="47"/>
      <c r="O87" s="23"/>
      <c r="U87" s="45"/>
      <c r="V87" s="45"/>
      <c r="W87" s="45"/>
      <c r="Z87" s="45"/>
    </row>
    <row r="88" spans="1:30" ht="23.25" customHeight="1" x14ac:dyDescent="0.4">
      <c r="A88" s="46"/>
      <c r="B88" s="47" t="s">
        <v>122</v>
      </c>
      <c r="C88" s="47"/>
      <c r="D88" s="47"/>
      <c r="E88" s="47"/>
      <c r="F88" s="47"/>
      <c r="G88" s="47"/>
      <c r="H88" s="47"/>
      <c r="I88" s="46"/>
      <c r="J88" s="47"/>
      <c r="K88" s="47"/>
      <c r="L88" s="47"/>
      <c r="M88" s="47" t="s">
        <v>103</v>
      </c>
      <c r="O88" s="23"/>
      <c r="U88" s="45"/>
      <c r="V88" s="45"/>
      <c r="W88" s="45"/>
      <c r="Z88" s="45"/>
    </row>
    <row r="89" spans="1:30" ht="11.25" customHeight="1" x14ac:dyDescent="0.4">
      <c r="A89" s="46"/>
      <c r="B89" s="47"/>
      <c r="C89" s="47"/>
      <c r="D89" s="47"/>
      <c r="E89" s="47"/>
      <c r="F89" s="47"/>
      <c r="G89" s="47"/>
      <c r="H89" s="47"/>
      <c r="I89" s="46"/>
      <c r="J89" s="47"/>
      <c r="K89" s="47"/>
      <c r="L89" s="47"/>
      <c r="M89" s="47"/>
      <c r="O89" s="23"/>
      <c r="U89" s="45"/>
      <c r="V89" s="45"/>
      <c r="W89" s="45"/>
      <c r="Z89" s="45"/>
    </row>
    <row r="90" spans="1:30" ht="23.25" customHeight="1" x14ac:dyDescent="0.4">
      <c r="A90" s="46"/>
      <c r="B90" s="48" t="s">
        <v>104</v>
      </c>
      <c r="C90" s="48"/>
      <c r="D90" s="48"/>
      <c r="E90" s="48"/>
      <c r="F90" s="48"/>
      <c r="G90" s="48"/>
      <c r="H90" s="48"/>
      <c r="I90" s="48"/>
      <c r="J90" s="47"/>
      <c r="K90" s="47"/>
      <c r="L90" s="47"/>
      <c r="M90" s="48" t="s">
        <v>105</v>
      </c>
      <c r="O90" s="23"/>
      <c r="U90" s="45"/>
      <c r="V90" s="45"/>
      <c r="W90" s="45"/>
      <c r="Y90" s="49"/>
      <c r="Z90" s="45"/>
    </row>
    <row r="91" spans="1:30" ht="42.75" customHeight="1" x14ac:dyDescent="0.4">
      <c r="A91" s="46"/>
      <c r="B91" s="178" t="s">
        <v>106</v>
      </c>
      <c r="C91" s="179"/>
      <c r="D91" s="179"/>
      <c r="E91" s="179"/>
      <c r="F91" s="179"/>
      <c r="G91" s="179"/>
      <c r="H91" s="180"/>
      <c r="I91" s="178" t="s">
        <v>107</v>
      </c>
      <c r="J91" s="179"/>
      <c r="K91" s="180"/>
      <c r="L91" s="47"/>
      <c r="M91" s="158" t="s">
        <v>108</v>
      </c>
      <c r="N91" s="177"/>
      <c r="O91" s="177"/>
      <c r="P91" s="177"/>
      <c r="U91" s="79"/>
      <c r="V91" s="34"/>
      <c r="W91" s="79"/>
      <c r="X91" s="34"/>
      <c r="Y91" s="51"/>
      <c r="Z91" s="34"/>
      <c r="AA91" s="34"/>
      <c r="AB91" s="34"/>
    </row>
    <row r="92" spans="1:30" ht="38.25" customHeight="1" x14ac:dyDescent="0.4">
      <c r="A92" s="46"/>
      <c r="B92" s="178" t="s">
        <v>123</v>
      </c>
      <c r="C92" s="179"/>
      <c r="D92" s="179"/>
      <c r="E92" s="180"/>
      <c r="F92" s="178" t="s">
        <v>124</v>
      </c>
      <c r="G92" s="179"/>
      <c r="H92" s="180"/>
      <c r="I92" s="178" t="s">
        <v>125</v>
      </c>
      <c r="J92" s="179"/>
      <c r="K92" s="180"/>
      <c r="L92" s="47"/>
      <c r="M92" s="177"/>
      <c r="N92" s="177"/>
      <c r="O92" s="177"/>
      <c r="P92" s="177"/>
    </row>
    <row r="93" spans="1:30" ht="59.25" customHeight="1" x14ac:dyDescent="0.4">
      <c r="A93" s="46"/>
      <c r="B93" s="170">
        <f>R11+R15+R19+R23+R27+R31+R35+R39+R43</f>
        <v>3795000</v>
      </c>
      <c r="C93" s="171"/>
      <c r="D93" s="171"/>
      <c r="E93" s="172"/>
      <c r="F93" s="144">
        <f>R12+R16+R20+R24+R28+R32+R36+R40+R44</f>
        <v>156100</v>
      </c>
      <c r="G93" s="173"/>
      <c r="H93" s="145"/>
      <c r="I93" s="174">
        <f>B93/F93</f>
        <v>24.311338885329917</v>
      </c>
      <c r="J93" s="175"/>
      <c r="K93" s="176"/>
      <c r="L93" s="47"/>
      <c r="M93" s="177">
        <f>F7</f>
        <v>0</v>
      </c>
      <c r="N93" s="177"/>
      <c r="O93" s="177"/>
      <c r="P93" s="177"/>
      <c r="U93" s="44"/>
      <c r="V93" s="44"/>
      <c r="W93" s="44"/>
      <c r="X93" s="44"/>
      <c r="Y93" s="44"/>
      <c r="Z93" s="44"/>
      <c r="AA93" s="44"/>
      <c r="AB93" s="44"/>
    </row>
    <row r="94" spans="1:30" ht="21" x14ac:dyDescent="0.4">
      <c r="A94" s="46"/>
      <c r="B94" s="47"/>
      <c r="C94" s="47"/>
      <c r="D94" s="47"/>
      <c r="E94" s="47"/>
      <c r="F94" s="47"/>
      <c r="G94" s="47"/>
      <c r="H94" s="47"/>
      <c r="I94" s="46"/>
      <c r="J94" s="47"/>
      <c r="K94" s="47"/>
      <c r="L94" s="47"/>
      <c r="M94" s="47"/>
      <c r="O94" s="23"/>
      <c r="U94" s="151"/>
      <c r="V94" s="151"/>
      <c r="W94" s="151"/>
      <c r="X94" s="151"/>
      <c r="Y94" s="151"/>
    </row>
    <row r="95" spans="1:30" ht="24" customHeight="1" x14ac:dyDescent="0.4">
      <c r="A95" s="46"/>
      <c r="B95" s="46" t="s">
        <v>109</v>
      </c>
      <c r="C95" s="46"/>
      <c r="D95" s="46"/>
      <c r="E95" s="46"/>
      <c r="F95" s="46"/>
      <c r="G95" s="47"/>
      <c r="H95" s="47"/>
      <c r="I95" s="52"/>
      <c r="J95" s="47"/>
      <c r="K95" s="47"/>
      <c r="L95" s="47"/>
      <c r="M95" s="48" t="s">
        <v>110</v>
      </c>
      <c r="O95" s="23"/>
      <c r="U95" s="45"/>
      <c r="V95" s="45"/>
      <c r="W95" s="45"/>
      <c r="X95" s="151"/>
      <c r="Y95" s="151"/>
    </row>
    <row r="96" spans="1:30" s="34" customFormat="1" ht="31.5" customHeight="1" x14ac:dyDescent="0.4">
      <c r="A96" s="53"/>
      <c r="B96" s="158" t="s">
        <v>111</v>
      </c>
      <c r="C96" s="158"/>
      <c r="D96" s="158"/>
      <c r="E96" s="158"/>
      <c r="F96" s="158"/>
      <c r="G96" s="158"/>
      <c r="H96" s="165" t="s">
        <v>126</v>
      </c>
      <c r="I96" s="166"/>
      <c r="J96" s="158" t="s">
        <v>127</v>
      </c>
      <c r="K96" s="158"/>
      <c r="L96" s="53"/>
      <c r="M96" s="169" t="s">
        <v>112</v>
      </c>
      <c r="N96" s="152"/>
      <c r="O96" s="169" t="s">
        <v>113</v>
      </c>
      <c r="P96" s="152"/>
      <c r="Q96" s="169" t="s">
        <v>114</v>
      </c>
      <c r="R96" s="152"/>
      <c r="U96" s="79"/>
      <c r="W96" s="79"/>
      <c r="X96" s="54"/>
      <c r="Y96" s="55"/>
      <c r="AC96" s="20"/>
      <c r="AD96" s="20"/>
    </row>
    <row r="97" spans="1:30" s="34" customFormat="1" ht="42.75" customHeight="1" x14ac:dyDescent="0.4">
      <c r="A97" s="53"/>
      <c r="B97" s="56" t="s">
        <v>128</v>
      </c>
      <c r="C97" s="158" t="s">
        <v>129</v>
      </c>
      <c r="D97" s="158"/>
      <c r="E97" s="158"/>
      <c r="F97" s="153" t="s">
        <v>130</v>
      </c>
      <c r="G97" s="154"/>
      <c r="H97" s="167"/>
      <c r="I97" s="168"/>
      <c r="J97" s="158"/>
      <c r="K97" s="158"/>
      <c r="L97" s="53"/>
      <c r="M97" s="152"/>
      <c r="N97" s="152"/>
      <c r="O97" s="152"/>
      <c r="P97" s="152"/>
      <c r="Q97" s="152"/>
      <c r="R97" s="152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1:30" s="34" customFormat="1" ht="59.25" customHeight="1" x14ac:dyDescent="0.4">
      <c r="A98" s="53"/>
      <c r="B98" s="57">
        <f>R48+R52+R56+R60+R64+R68+R72+R76+R80</f>
        <v>5085000</v>
      </c>
      <c r="C98" s="163">
        <f>R49+R53+R57+R61+R65+R69+R73+R77+R81</f>
        <v>156100</v>
      </c>
      <c r="D98" s="163"/>
      <c r="E98" s="163"/>
      <c r="F98" s="147">
        <f>B98/C98</f>
        <v>32.57527226137092</v>
      </c>
      <c r="G98" s="147"/>
      <c r="H98" s="147">
        <f>I93</f>
        <v>24.311338885329917</v>
      </c>
      <c r="I98" s="147"/>
      <c r="J98" s="143">
        <f>F98/H98-1</f>
        <v>0.33992094861660083</v>
      </c>
      <c r="K98" s="143"/>
      <c r="L98" s="53"/>
      <c r="M98" s="164">
        <f>G7</f>
        <v>0</v>
      </c>
      <c r="N98" s="164"/>
      <c r="O98" s="147">
        <f>M93</f>
        <v>0</v>
      </c>
      <c r="P98" s="147"/>
      <c r="Q98" s="150" t="e">
        <f>M98/O98-1</f>
        <v>#DIV/0!</v>
      </c>
      <c r="R98" s="150"/>
      <c r="U98" s="44"/>
      <c r="V98" s="44"/>
      <c r="W98" s="44"/>
      <c r="X98" s="44"/>
      <c r="Y98" s="44"/>
      <c r="Z98" s="44"/>
      <c r="AA98" s="44"/>
      <c r="AB98" s="20"/>
      <c r="AC98" s="20"/>
      <c r="AD98" s="20"/>
    </row>
    <row r="99" spans="1:30" s="34" customFormat="1" ht="19.5" customHeight="1" x14ac:dyDescent="0.4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U99" s="44"/>
      <c r="V99" s="44"/>
      <c r="W99" s="44"/>
      <c r="X99" s="44"/>
      <c r="Y99" s="44"/>
      <c r="Z99" s="44"/>
      <c r="AA99" s="44"/>
      <c r="AB99" s="20"/>
      <c r="AC99" s="20"/>
      <c r="AD99" s="20"/>
    </row>
    <row r="100" spans="1:30" s="34" customFormat="1" ht="23.25" customHeight="1" x14ac:dyDescent="0.4">
      <c r="A100" s="53"/>
      <c r="B100" s="58" t="s">
        <v>115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8" t="s">
        <v>115</v>
      </c>
      <c r="U100" s="45"/>
      <c r="V100" s="45"/>
      <c r="W100" s="45"/>
      <c r="X100" s="151"/>
      <c r="Y100" s="151"/>
      <c r="Z100" s="20"/>
      <c r="AA100" s="20"/>
      <c r="AB100" s="20"/>
      <c r="AC100" s="20"/>
      <c r="AD100" s="20"/>
    </row>
    <row r="101" spans="1:30" s="34" customFormat="1" ht="54" customHeight="1" thickBot="1" x14ac:dyDescent="0.45">
      <c r="A101" s="53"/>
      <c r="B101" s="56" t="s">
        <v>131</v>
      </c>
      <c r="C101" s="152" t="s">
        <v>132</v>
      </c>
      <c r="D101" s="152"/>
      <c r="E101" s="152"/>
      <c r="F101" s="153" t="s">
        <v>133</v>
      </c>
      <c r="G101" s="154"/>
      <c r="H101" s="155" t="s">
        <v>134</v>
      </c>
      <c r="I101" s="156"/>
      <c r="J101" s="156"/>
      <c r="K101" s="157"/>
      <c r="L101" s="59"/>
      <c r="M101" s="158" t="s">
        <v>116</v>
      </c>
      <c r="N101" s="158"/>
      <c r="O101" s="159" t="s">
        <v>117</v>
      </c>
      <c r="P101" s="160"/>
      <c r="Q101" s="153" t="s">
        <v>118</v>
      </c>
      <c r="R101" s="154"/>
      <c r="S101" s="155" t="s">
        <v>135</v>
      </c>
      <c r="T101" s="156"/>
      <c r="U101" s="156"/>
      <c r="V101" s="157"/>
      <c r="W101" s="80"/>
      <c r="X101" s="161"/>
      <c r="Y101" s="162"/>
      <c r="AA101" s="20"/>
      <c r="AB101" s="20"/>
      <c r="AC101" s="20"/>
      <c r="AD101" s="20"/>
    </row>
    <row r="102" spans="1:30" ht="59.25" customHeight="1" thickBot="1" x14ac:dyDescent="0.45">
      <c r="A102" s="53"/>
      <c r="B102" s="60">
        <f>H98</f>
        <v>24.311338885329917</v>
      </c>
      <c r="C102" s="143">
        <f>J98</f>
        <v>0.33992094861660083</v>
      </c>
      <c r="D102" s="143"/>
      <c r="E102" s="143"/>
      <c r="F102" s="144">
        <f>C98</f>
        <v>156100</v>
      </c>
      <c r="G102" s="145"/>
      <c r="H102" s="146">
        <f>B102*C102*F102*0.95</f>
        <v>1225500.0000000002</v>
      </c>
      <c r="I102" s="138"/>
      <c r="J102" s="138"/>
      <c r="K102" s="139"/>
      <c r="L102" s="81"/>
      <c r="M102" s="147">
        <f>M93</f>
        <v>0</v>
      </c>
      <c r="N102" s="147"/>
      <c r="O102" s="148" t="e">
        <f>Q98</f>
        <v>#DIV/0!</v>
      </c>
      <c r="P102" s="149"/>
      <c r="Q102" s="144">
        <f>R49+R53+R57+R61+R65+R69+R73+R77+R81</f>
        <v>156100</v>
      </c>
      <c r="R102" s="145"/>
      <c r="S102" s="137" t="e">
        <f>M102*O102*Q102*0.95</f>
        <v>#DIV/0!</v>
      </c>
      <c r="T102" s="138"/>
      <c r="U102" s="138"/>
      <c r="V102" s="139"/>
    </row>
    <row r="103" spans="1:30" s="44" customFormat="1" ht="24" customHeight="1" x14ac:dyDescent="0.4">
      <c r="A103" s="20"/>
      <c r="B103" s="20"/>
      <c r="C103" s="20"/>
      <c r="I103" s="61"/>
      <c r="J103" s="61"/>
      <c r="K103" s="62"/>
      <c r="L103" s="63"/>
      <c r="U103" s="20"/>
      <c r="V103" s="62"/>
      <c r="W103" s="20"/>
      <c r="X103" s="20"/>
      <c r="Y103" s="20"/>
      <c r="Z103" s="20"/>
      <c r="AA103" s="20"/>
      <c r="AB103" s="20"/>
      <c r="AC103" s="20"/>
      <c r="AD103" s="20"/>
    </row>
    <row r="104" spans="1:30" ht="31.5" customHeight="1" thickBot="1" x14ac:dyDescent="0.45">
      <c r="A104" s="64" t="s">
        <v>136</v>
      </c>
      <c r="U104" s="44"/>
      <c r="V104" s="44"/>
      <c r="W104" s="65"/>
      <c r="X104" s="65"/>
      <c r="Y104" s="44"/>
      <c r="Z104" s="44"/>
      <c r="AA104" s="44"/>
      <c r="AB104" s="44"/>
    </row>
    <row r="105" spans="1:30" ht="87" customHeight="1" thickBot="1" x14ac:dyDescent="0.45">
      <c r="B105" s="140">
        <f>ROUNDDOWN(MAX(IFERROR(H102,0),IFERROR(S102,0))/2,-3)</f>
        <v>612000</v>
      </c>
      <c r="C105" s="141"/>
      <c r="D105" s="141"/>
      <c r="E105" s="142"/>
      <c r="U105" s="79"/>
      <c r="V105" s="79"/>
      <c r="W105" s="79"/>
      <c r="X105" s="79"/>
      <c r="Y105" s="79"/>
      <c r="Z105" s="79"/>
      <c r="AA105" s="50"/>
      <c r="AB105" s="34"/>
    </row>
    <row r="106" spans="1:30" ht="24.75" customHeight="1" x14ac:dyDescent="0.4">
      <c r="B106" s="2" t="s">
        <v>141</v>
      </c>
    </row>
    <row r="107" spans="1:30" s="34" customFormat="1" x14ac:dyDescent="0.4"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</row>
    <row r="108" spans="1:30" s="34" customFormat="1" x14ac:dyDescent="0.4"/>
    <row r="109" spans="1:30" s="34" customFormat="1" x14ac:dyDescent="0.4"/>
    <row r="110" spans="1:30" s="34" customFormat="1" x14ac:dyDescent="0.4"/>
    <row r="111" spans="1:30" s="34" customFormat="1" x14ac:dyDescent="0.4"/>
    <row r="112" spans="1:30" ht="15" customHeight="1" x14ac:dyDescent="0.4"/>
    <row r="113" spans="1:9" ht="15" customHeight="1" x14ac:dyDescent="0.4">
      <c r="A113" s="44"/>
      <c r="B113" s="44"/>
      <c r="C113" s="44"/>
      <c r="I113" s="71"/>
    </row>
    <row r="114" spans="1:9" s="44" customFormat="1" ht="20.100000000000001" customHeight="1" x14ac:dyDescent="0.4">
      <c r="A114" s="20"/>
      <c r="B114" s="20"/>
      <c r="C114" s="20"/>
    </row>
    <row r="115" spans="1:9" ht="39.75" customHeight="1" x14ac:dyDescent="0.4"/>
    <row r="116" spans="1:9" ht="39.75" customHeight="1" x14ac:dyDescent="0.4"/>
    <row r="117" spans="1:9" ht="15" customHeight="1" x14ac:dyDescent="0.4">
      <c r="A117" s="34"/>
      <c r="B117" s="34"/>
      <c r="C117" s="34"/>
    </row>
    <row r="118" spans="1:9" ht="19.5" customHeight="1" x14ac:dyDescent="0.4">
      <c r="A118" s="34"/>
      <c r="B118" s="34"/>
      <c r="C118" s="34"/>
    </row>
    <row r="119" spans="1:9" s="34" customFormat="1" x14ac:dyDescent="0.4"/>
    <row r="120" spans="1:9" ht="15" customHeight="1" x14ac:dyDescent="0.4">
      <c r="A120" s="34"/>
      <c r="B120" s="34"/>
      <c r="C120" s="34"/>
    </row>
    <row r="121" spans="1:9" s="44" customFormat="1" ht="31.5" customHeight="1" x14ac:dyDescent="0.4">
      <c r="A121" s="34"/>
      <c r="B121" s="34"/>
      <c r="C121" s="34"/>
    </row>
    <row r="122" spans="1:9" ht="39.75" customHeight="1" x14ac:dyDescent="0.4"/>
    <row r="123" spans="1:9" x14ac:dyDescent="0.4">
      <c r="A123" s="44"/>
      <c r="B123" s="44"/>
      <c r="C123" s="44"/>
    </row>
    <row r="124" spans="1:9" s="34" customFormat="1" x14ac:dyDescent="0.4">
      <c r="A124" s="20"/>
      <c r="B124" s="20"/>
      <c r="C124" s="20"/>
    </row>
    <row r="125" spans="1:9" ht="15" customHeight="1" x14ac:dyDescent="0.4"/>
    <row r="126" spans="1:9" ht="31.5" customHeight="1" x14ac:dyDescent="0.4"/>
    <row r="127" spans="1:9" ht="39.75" customHeight="1" x14ac:dyDescent="0.4">
      <c r="A127" s="34"/>
      <c r="B127" s="34"/>
      <c r="C127" s="34"/>
    </row>
    <row r="128" spans="1:9" s="34" customFormat="1" x14ac:dyDescent="0.4"/>
    <row r="129" spans="1:18" ht="15" customHeight="1" x14ac:dyDescent="0.4">
      <c r="A129" s="34"/>
      <c r="B129" s="34"/>
      <c r="C129" s="34"/>
    </row>
    <row r="130" spans="1:18" ht="39.75" customHeight="1" x14ac:dyDescent="0.4">
      <c r="A130" s="34"/>
      <c r="B130" s="34"/>
      <c r="C130" s="34"/>
    </row>
    <row r="131" spans="1:18" ht="39.75" customHeight="1" x14ac:dyDescent="0.4">
      <c r="A131" s="34"/>
      <c r="B131" s="34"/>
      <c r="C131" s="34"/>
    </row>
    <row r="132" spans="1:18" ht="6.75" customHeight="1" x14ac:dyDescent="0.4"/>
    <row r="133" spans="1:18" s="34" customFormat="1" x14ac:dyDescent="0.4">
      <c r="A133" s="20"/>
      <c r="B133" s="20"/>
      <c r="C133" s="20"/>
    </row>
    <row r="134" spans="1:18" ht="22.5" customHeight="1" x14ac:dyDescent="0.4">
      <c r="A134" s="44"/>
      <c r="B134" s="44"/>
      <c r="C134" s="44"/>
    </row>
    <row r="135" spans="1:18" s="44" customFormat="1" ht="42" customHeight="1" x14ac:dyDescent="0.4">
      <c r="A135" s="66"/>
      <c r="B135" s="66"/>
      <c r="C135" s="66"/>
      <c r="D135" s="66"/>
      <c r="E135" s="66"/>
      <c r="F135" s="66"/>
      <c r="G135" s="66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 s="34" customFormat="1" ht="35.1" customHeight="1" x14ac:dyDescent="0.4">
      <c r="A136" s="67"/>
      <c r="B136" s="67"/>
      <c r="C136" s="67"/>
      <c r="D136" s="67"/>
      <c r="E136" s="67"/>
      <c r="F136" s="67"/>
      <c r="G136" s="67"/>
      <c r="H136" s="68"/>
      <c r="I136" s="68"/>
      <c r="J136" s="20"/>
      <c r="K136" s="20"/>
      <c r="L136" s="20"/>
      <c r="M136" s="44"/>
      <c r="N136" s="44"/>
      <c r="O136" s="44"/>
      <c r="P136" s="20"/>
      <c r="Q136" s="20"/>
      <c r="R136" s="20"/>
    </row>
    <row r="137" spans="1:18" x14ac:dyDescent="0.4">
      <c r="A137" s="44"/>
      <c r="B137" s="44"/>
      <c r="C137" s="44"/>
      <c r="D137" s="44"/>
      <c r="E137" s="44"/>
      <c r="F137" s="44"/>
      <c r="G137" s="44"/>
      <c r="H137" s="44"/>
    </row>
    <row r="138" spans="1:18" x14ac:dyDescent="0.4">
      <c r="A138" s="34"/>
      <c r="B138" s="34"/>
      <c r="C138" s="34"/>
      <c r="D138" s="34"/>
      <c r="E138" s="34"/>
      <c r="F138" s="34"/>
      <c r="G138" s="34"/>
      <c r="H138" s="34"/>
    </row>
    <row r="139" spans="1:18" x14ac:dyDescent="0.4">
      <c r="P139" s="34"/>
      <c r="Q139" s="34"/>
      <c r="R139" s="34"/>
    </row>
    <row r="140" spans="1:18" x14ac:dyDescent="0.4">
      <c r="I140" s="69"/>
      <c r="J140" s="70"/>
      <c r="K140" s="70"/>
      <c r="L140" s="70"/>
    </row>
    <row r="141" spans="1:18" x14ac:dyDescent="0.4">
      <c r="I141" s="44"/>
      <c r="J141" s="44"/>
      <c r="K141" s="44"/>
      <c r="L141" s="44"/>
      <c r="M141" s="34"/>
      <c r="N141" s="34"/>
      <c r="O141" s="34"/>
      <c r="P141" s="44"/>
      <c r="Q141" s="44"/>
      <c r="R141" s="44"/>
    </row>
    <row r="143" spans="1:18" x14ac:dyDescent="0.4">
      <c r="M143" s="44"/>
      <c r="N143" s="44"/>
      <c r="O143" s="44"/>
    </row>
    <row r="144" spans="1:18" x14ac:dyDescent="0.4">
      <c r="I144" s="34"/>
      <c r="J144" s="34"/>
      <c r="K144" s="34"/>
      <c r="L144" s="34"/>
      <c r="P144" s="34"/>
      <c r="Q144" s="34"/>
      <c r="R144" s="34"/>
    </row>
    <row r="146" spans="9:18" x14ac:dyDescent="0.4">
      <c r="I146" s="44"/>
      <c r="J146" s="44"/>
      <c r="K146" s="44"/>
      <c r="L146" s="44"/>
      <c r="M146" s="34"/>
      <c r="N146" s="34"/>
      <c r="O146" s="34"/>
    </row>
    <row r="148" spans="9:18" x14ac:dyDescent="0.4">
      <c r="P148" s="34"/>
      <c r="Q148" s="34"/>
      <c r="R148" s="34"/>
    </row>
    <row r="149" spans="9:18" x14ac:dyDescent="0.4">
      <c r="I149" s="34"/>
      <c r="J149" s="34"/>
      <c r="K149" s="34"/>
      <c r="L149" s="34"/>
    </row>
    <row r="150" spans="9:18" x14ac:dyDescent="0.4">
      <c r="M150" s="34"/>
      <c r="N150" s="34"/>
      <c r="O150" s="34"/>
    </row>
    <row r="153" spans="9:18" x14ac:dyDescent="0.4">
      <c r="P153" s="34"/>
      <c r="Q153" s="34"/>
      <c r="R153" s="34"/>
    </row>
    <row r="155" spans="9:18" x14ac:dyDescent="0.4">
      <c r="M155" s="34"/>
      <c r="N155" s="34"/>
      <c r="O155" s="34"/>
      <c r="P155" s="44"/>
      <c r="Q155" s="44"/>
      <c r="R155" s="44"/>
    </row>
    <row r="156" spans="9:18" x14ac:dyDescent="0.4">
      <c r="I156" s="44"/>
      <c r="J156" s="44"/>
      <c r="K156" s="44"/>
      <c r="L156" s="44"/>
      <c r="P156" s="34"/>
      <c r="Q156" s="34"/>
      <c r="R156" s="34"/>
    </row>
    <row r="157" spans="9:18" x14ac:dyDescent="0.4">
      <c r="I157" s="34"/>
      <c r="J157" s="34"/>
      <c r="K157" s="34"/>
      <c r="L157" s="34"/>
      <c r="M157" s="44"/>
      <c r="N157" s="44"/>
      <c r="O157" s="44"/>
    </row>
    <row r="158" spans="9:18" x14ac:dyDescent="0.4">
      <c r="M158" s="34"/>
      <c r="N158" s="34"/>
      <c r="O158" s="34"/>
    </row>
  </sheetData>
  <mergeCells count="143">
    <mergeCell ref="C14:E14"/>
    <mergeCell ref="A15:A16"/>
    <mergeCell ref="B15:B16"/>
    <mergeCell ref="C15:E15"/>
    <mergeCell ref="C16:E16"/>
    <mergeCell ref="C18:E18"/>
    <mergeCell ref="B3:E3"/>
    <mergeCell ref="B6:E6"/>
    <mergeCell ref="B7:E7"/>
    <mergeCell ref="A9:I9"/>
    <mergeCell ref="C10:E10"/>
    <mergeCell ref="A11:A12"/>
    <mergeCell ref="B11:B12"/>
    <mergeCell ref="C11:E11"/>
    <mergeCell ref="C12:E12"/>
    <mergeCell ref="C26:E26"/>
    <mergeCell ref="A27:A28"/>
    <mergeCell ref="B27:B28"/>
    <mergeCell ref="C27:E27"/>
    <mergeCell ref="C28:E28"/>
    <mergeCell ref="C30:E30"/>
    <mergeCell ref="A19:A20"/>
    <mergeCell ref="B19:B20"/>
    <mergeCell ref="C19:E19"/>
    <mergeCell ref="C20:E20"/>
    <mergeCell ref="C22:E22"/>
    <mergeCell ref="A23:A24"/>
    <mergeCell ref="B23:B24"/>
    <mergeCell ref="C23:E23"/>
    <mergeCell ref="C24:E24"/>
    <mergeCell ref="C38:E38"/>
    <mergeCell ref="A39:A40"/>
    <mergeCell ref="B39:B40"/>
    <mergeCell ref="C39:E39"/>
    <mergeCell ref="C40:E40"/>
    <mergeCell ref="C42:E42"/>
    <mergeCell ref="A31:A32"/>
    <mergeCell ref="B31:B32"/>
    <mergeCell ref="C31:E31"/>
    <mergeCell ref="C32:E32"/>
    <mergeCell ref="C34:E34"/>
    <mergeCell ref="A35:A36"/>
    <mergeCell ref="B35:B36"/>
    <mergeCell ref="C35:E35"/>
    <mergeCell ref="C36:E36"/>
    <mergeCell ref="C51:E51"/>
    <mergeCell ref="A52:A53"/>
    <mergeCell ref="B52:B53"/>
    <mergeCell ref="C52:E52"/>
    <mergeCell ref="C53:E53"/>
    <mergeCell ref="C55:E55"/>
    <mergeCell ref="A43:A44"/>
    <mergeCell ref="B43:B44"/>
    <mergeCell ref="C43:E43"/>
    <mergeCell ref="C44:E44"/>
    <mergeCell ref="C47:E47"/>
    <mergeCell ref="A48:A49"/>
    <mergeCell ref="B48:B49"/>
    <mergeCell ref="C48:E48"/>
    <mergeCell ref="C49:E49"/>
    <mergeCell ref="C63:E63"/>
    <mergeCell ref="A64:A65"/>
    <mergeCell ref="B64:B65"/>
    <mergeCell ref="C64:E64"/>
    <mergeCell ref="C65:E65"/>
    <mergeCell ref="C67:E67"/>
    <mergeCell ref="A56:A57"/>
    <mergeCell ref="B56:B57"/>
    <mergeCell ref="C56:E56"/>
    <mergeCell ref="C57:E57"/>
    <mergeCell ref="C59:E59"/>
    <mergeCell ref="A60:A61"/>
    <mergeCell ref="B60:B61"/>
    <mergeCell ref="C60:E60"/>
    <mergeCell ref="C61:E61"/>
    <mergeCell ref="A68:A69"/>
    <mergeCell ref="B68:B69"/>
    <mergeCell ref="C68:E68"/>
    <mergeCell ref="C69:E69"/>
    <mergeCell ref="C71:E71"/>
    <mergeCell ref="A72:A73"/>
    <mergeCell ref="B72:B73"/>
    <mergeCell ref="C72:E72"/>
    <mergeCell ref="C73:E73"/>
    <mergeCell ref="A80:A81"/>
    <mergeCell ref="B80:B81"/>
    <mergeCell ref="C80:E80"/>
    <mergeCell ref="C81:E81"/>
    <mergeCell ref="U84:V84"/>
    <mergeCell ref="W84:X84"/>
    <mergeCell ref="C75:E75"/>
    <mergeCell ref="A76:A77"/>
    <mergeCell ref="B76:B77"/>
    <mergeCell ref="C76:E76"/>
    <mergeCell ref="C77:E77"/>
    <mergeCell ref="C79:E79"/>
    <mergeCell ref="B93:E93"/>
    <mergeCell ref="F93:H93"/>
    <mergeCell ref="I93:K93"/>
    <mergeCell ref="M93:P93"/>
    <mergeCell ref="U94:W94"/>
    <mergeCell ref="X94:X95"/>
    <mergeCell ref="Y84:Z84"/>
    <mergeCell ref="U86:V86"/>
    <mergeCell ref="B91:H91"/>
    <mergeCell ref="I91:K91"/>
    <mergeCell ref="M91:P92"/>
    <mergeCell ref="B92:E92"/>
    <mergeCell ref="F92:H92"/>
    <mergeCell ref="I92:K92"/>
    <mergeCell ref="Y94:Y95"/>
    <mergeCell ref="B96:G96"/>
    <mergeCell ref="H96:I97"/>
    <mergeCell ref="J96:K97"/>
    <mergeCell ref="M96:N97"/>
    <mergeCell ref="O96:P97"/>
    <mergeCell ref="Q96:R97"/>
    <mergeCell ref="C97:E97"/>
    <mergeCell ref="F97:G97"/>
    <mergeCell ref="X100:Y100"/>
    <mergeCell ref="C101:E101"/>
    <mergeCell ref="F101:G101"/>
    <mergeCell ref="H101:K101"/>
    <mergeCell ref="M101:N101"/>
    <mergeCell ref="O101:P101"/>
    <mergeCell ref="Q101:R101"/>
    <mergeCell ref="S101:V101"/>
    <mergeCell ref="X101:Y101"/>
    <mergeCell ref="S102:V102"/>
    <mergeCell ref="B105:E105"/>
    <mergeCell ref="C102:E102"/>
    <mergeCell ref="F102:G102"/>
    <mergeCell ref="H102:K102"/>
    <mergeCell ref="M102:N102"/>
    <mergeCell ref="O102:P102"/>
    <mergeCell ref="Q102:R102"/>
    <mergeCell ref="Q98:R98"/>
    <mergeCell ref="C98:E98"/>
    <mergeCell ref="F98:G98"/>
    <mergeCell ref="H98:I98"/>
    <mergeCell ref="J98:K98"/>
    <mergeCell ref="M98:N98"/>
    <mergeCell ref="O98:P98"/>
  </mergeCells>
  <phoneticPr fontId="3"/>
  <dataValidations disablePrompts="1" count="2">
    <dataValidation type="list" allowBlank="1" showInputMessage="1" showErrorMessage="1" sqref="B7:E8" xr:uid="{A4522DE4-5DDB-440A-A90E-5B8D4F5E1C86}">
      <formula1>$W$2:$W$5</formula1>
    </dataValidation>
    <dataValidation type="list" showInputMessage="1" showErrorMessage="1" sqref="F3:F4" xr:uid="{FAD2B0D7-7F96-4FAA-A5D7-2621211F8DBE}">
      <formula1>"○,　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5" fitToHeight="3" orientation="landscape" verticalDpi="300" r:id="rId1"/>
  <rowBreaks count="1" manualBreakCount="1">
    <brk id="65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368B8-A02A-4B87-8F0F-EE2F4D1CEC35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様式第１号別添１【記載例】</vt:lpstr>
      <vt:lpstr>別紙２【記載例】 </vt:lpstr>
      <vt:lpstr>Sheet1</vt:lpstr>
      <vt:lpstr>'別紙２【記載例】 '!Print_Area</vt:lpstr>
      <vt:lpstr>様式第１号別添１【記載例】!Print_Area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2026-07-01T04:32:23Z</cp:lastPrinted>
  <dcterms:created xsi:type="dcterms:W3CDTF">2026-07-01T01:14:40Z</dcterms:created>
  <dcterms:modified xsi:type="dcterms:W3CDTF">2026-07-01T04:32:45Z</dcterms:modified>
</cp:coreProperties>
</file>