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D3F9A4B-C251-4FEC-9B21-C7FA95698D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7" sheetId="21" r:id="rId1"/>
    <sheet name="R6" sheetId="20" r:id="rId2"/>
    <sheet name="R5" sheetId="18" r:id="rId3"/>
    <sheet name="R4" sheetId="16" r:id="rId4"/>
    <sheet name="R3" sheetId="15" r:id="rId5"/>
    <sheet name="R2" sheetId="14" r:id="rId6"/>
    <sheet name="R1(H31)" sheetId="9" r:id="rId7"/>
    <sheet name="H30" sheetId="2" r:id="rId8"/>
    <sheet name="H29" sheetId="3" r:id="rId9"/>
    <sheet name="H28" sheetId="4" r:id="rId10"/>
    <sheet name="H27" sheetId="5" r:id="rId11"/>
    <sheet name="H26" sheetId="6" r:id="rId12"/>
    <sheet name="H25" sheetId="7" r:id="rId13"/>
    <sheet name="H24" sheetId="8" r:id="rId14"/>
    <sheet name="H23" sheetId="10" r:id="rId15"/>
    <sheet name="H22" sheetId="11" r:id="rId16"/>
    <sheet name="H21" sheetId="12" r:id="rId17"/>
    <sheet name="H20" sheetId="13" r:id="rId18"/>
  </sheets>
  <definedNames>
    <definedName name="_xlnm.Print_Area" localSheetId="17">'H20'!$A$1:$G$55</definedName>
    <definedName name="_xlnm.Print_Area" localSheetId="16">'H21'!$A$1:$G$51</definedName>
    <definedName name="_xlnm.Print_Area" localSheetId="15">'H22'!$A$1:$G$50</definedName>
    <definedName name="_xlnm.Print_Area" localSheetId="14">'H23'!$A$1:$I$48</definedName>
    <definedName name="_xlnm.Print_Area" localSheetId="13">'H24'!$A$1:$I$48</definedName>
    <definedName name="_xlnm.Print_Area" localSheetId="12">'H25'!$A$1:$I$48</definedName>
    <definedName name="_xlnm.Print_Area" localSheetId="11">'H26'!$A$1:$I$48</definedName>
    <definedName name="_xlnm.Print_Area" localSheetId="10">'H27'!$A$1:$I$48</definedName>
    <definedName name="_xlnm.Print_Area" localSheetId="9">'H28'!$A$1:$I$48</definedName>
    <definedName name="_xlnm.Print_Area" localSheetId="8">'H29'!$A$1:$I$48</definedName>
    <definedName name="_xlnm.Print_Area" localSheetId="7">'H30'!$A$1:$I$48</definedName>
    <definedName name="_xlnm.Print_Area" localSheetId="6">'R1(H31)'!$A$1:$I$48</definedName>
    <definedName name="_xlnm.Print_Area" localSheetId="5">'R2'!$A$1:$I$48</definedName>
    <definedName name="_xlnm.Print_Area" localSheetId="4">'R3'!$A$1:$I$48</definedName>
    <definedName name="_xlnm.Print_Area" localSheetId="3">'R4'!$A$1:$I$48</definedName>
    <definedName name="_xlnm.Print_Area" localSheetId="2">'R5'!$A$1:$I$48</definedName>
    <definedName name="_xlnm.Print_Area" localSheetId="1">'R6'!$A$1:$I$48</definedName>
    <definedName name="_xlnm.Print_Area" localSheetId="0">'R7'!$A$1:$I$48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21" l="1"/>
  <c r="E47" i="21"/>
  <c r="D47" i="21"/>
  <c r="G46" i="21"/>
  <c r="H46" i="21" s="1"/>
  <c r="G45" i="21"/>
  <c r="H45" i="21" s="1"/>
  <c r="G44" i="21"/>
  <c r="H44" i="21" s="1"/>
  <c r="G43" i="21"/>
  <c r="H43" i="21" s="1"/>
  <c r="G42" i="21"/>
  <c r="H42" i="21" s="1"/>
  <c r="G41" i="21"/>
  <c r="F40" i="21"/>
  <c r="E40" i="21"/>
  <c r="D40" i="21"/>
  <c r="G39" i="21"/>
  <c r="G40" i="21" s="1"/>
  <c r="F38" i="21"/>
  <c r="E38" i="21"/>
  <c r="D38" i="21"/>
  <c r="G37" i="21"/>
  <c r="H37" i="21" s="1"/>
  <c r="G36" i="21"/>
  <c r="H36" i="21" s="1"/>
  <c r="F35" i="21"/>
  <c r="E35" i="21"/>
  <c r="D35" i="21"/>
  <c r="G34" i="21"/>
  <c r="G33" i="21"/>
  <c r="H33" i="21" s="1"/>
  <c r="F32" i="21"/>
  <c r="E32" i="21"/>
  <c r="D32" i="21"/>
  <c r="G31" i="21"/>
  <c r="H31" i="21" s="1"/>
  <c r="G30" i="21"/>
  <c r="H30" i="21" s="1"/>
  <c r="G29" i="21"/>
  <c r="H29" i="21" s="1"/>
  <c r="G28" i="21"/>
  <c r="G27" i="21"/>
  <c r="H27" i="21" s="1"/>
  <c r="F26" i="21"/>
  <c r="E26" i="21"/>
  <c r="D26" i="21"/>
  <c r="G25" i="21"/>
  <c r="H25" i="21" s="1"/>
  <c r="G24" i="21"/>
  <c r="H24" i="21" s="1"/>
  <c r="G23" i="21"/>
  <c r="G22" i="21"/>
  <c r="H22" i="21" s="1"/>
  <c r="G21" i="21"/>
  <c r="H21" i="21" s="1"/>
  <c r="G20" i="21"/>
  <c r="H20" i="21" s="1"/>
  <c r="F19" i="21"/>
  <c r="E19" i="21"/>
  <c r="D19" i="21"/>
  <c r="G18" i="21"/>
  <c r="H18" i="21" s="1"/>
  <c r="G17" i="21"/>
  <c r="H17" i="21" s="1"/>
  <c r="G16" i="21"/>
  <c r="H16" i="21" s="1"/>
  <c r="F15" i="21"/>
  <c r="E15" i="21"/>
  <c r="D15" i="21"/>
  <c r="G14" i="21"/>
  <c r="H14" i="21" s="1"/>
  <c r="G13" i="21"/>
  <c r="H13" i="21" s="1"/>
  <c r="G12" i="21"/>
  <c r="H12" i="21" s="1"/>
  <c r="G11" i="21"/>
  <c r="H11" i="21" s="1"/>
  <c r="F10" i="21"/>
  <c r="E10" i="21"/>
  <c r="D10" i="21"/>
  <c r="G9" i="21"/>
  <c r="H9" i="21" s="1"/>
  <c r="G8" i="21"/>
  <c r="H8" i="21" s="1"/>
  <c r="H7" i="21"/>
  <c r="G7" i="21"/>
  <c r="F6" i="21"/>
  <c r="E6" i="21"/>
  <c r="D6" i="21"/>
  <c r="G5" i="21"/>
  <c r="G6" i="21" s="1"/>
  <c r="H40" i="21" l="1"/>
  <c r="G38" i="21"/>
  <c r="H38" i="21" s="1"/>
  <c r="G32" i="21"/>
  <c r="H32" i="21" s="1"/>
  <c r="G10" i="21"/>
  <c r="H10" i="21" s="1"/>
  <c r="G26" i="21"/>
  <c r="H26" i="21" s="1"/>
  <c r="F4" i="21"/>
  <c r="D4" i="21"/>
  <c r="H28" i="21"/>
  <c r="G19" i="21"/>
  <c r="H19" i="21" s="1"/>
  <c r="G35" i="21"/>
  <c r="H35" i="21" s="1"/>
  <c r="G47" i="21"/>
  <c r="H47" i="21" s="1"/>
  <c r="E4" i="21"/>
  <c r="H41" i="21"/>
  <c r="H6" i="21"/>
  <c r="H5" i="21"/>
  <c r="H23" i="21"/>
  <c r="G15" i="21"/>
  <c r="H15" i="21" s="1"/>
  <c r="H34" i="21"/>
  <c r="H39" i="21"/>
  <c r="G4" i="21" l="1"/>
  <c r="H4" i="21" s="1"/>
  <c r="G7" i="20"/>
  <c r="F47" i="20"/>
  <c r="E47" i="20"/>
  <c r="D47" i="20"/>
  <c r="G46" i="20"/>
  <c r="H46" i="20" s="1"/>
  <c r="G45" i="20"/>
  <c r="H45" i="20" s="1"/>
  <c r="H44" i="20"/>
  <c r="G44" i="20"/>
  <c r="G43" i="20"/>
  <c r="H43" i="20" s="1"/>
  <c r="H42" i="20"/>
  <c r="G42" i="20"/>
  <c r="G41" i="20"/>
  <c r="G47" i="20" s="1"/>
  <c r="H47" i="20" s="1"/>
  <c r="G40" i="20"/>
  <c r="F40" i="20"/>
  <c r="E40" i="20"/>
  <c r="D40" i="20"/>
  <c r="H40" i="20" s="1"/>
  <c r="G39" i="20"/>
  <c r="H39" i="20" s="1"/>
  <c r="G38" i="20"/>
  <c r="H38" i="20" s="1"/>
  <c r="F38" i="20"/>
  <c r="E38" i="20"/>
  <c r="D38" i="20"/>
  <c r="H37" i="20"/>
  <c r="G37" i="20"/>
  <c r="G36" i="20"/>
  <c r="H36" i="20" s="1"/>
  <c r="F35" i="20"/>
  <c r="E35" i="20"/>
  <c r="D35" i="20"/>
  <c r="G34" i="20"/>
  <c r="H34" i="20" s="1"/>
  <c r="G33" i="20"/>
  <c r="H33" i="20" s="1"/>
  <c r="F32" i="20"/>
  <c r="E32" i="20"/>
  <c r="D32" i="20"/>
  <c r="G31" i="20"/>
  <c r="H31" i="20" s="1"/>
  <c r="H30" i="20"/>
  <c r="G30" i="20"/>
  <c r="G29" i="20"/>
  <c r="G32" i="20" s="1"/>
  <c r="H32" i="20" s="1"/>
  <c r="H28" i="20"/>
  <c r="G28" i="20"/>
  <c r="G27" i="20"/>
  <c r="H27" i="20" s="1"/>
  <c r="F26" i="20"/>
  <c r="E26" i="20"/>
  <c r="D26" i="20"/>
  <c r="G25" i="20"/>
  <c r="H25" i="20" s="1"/>
  <c r="G24" i="20"/>
  <c r="H24" i="20" s="1"/>
  <c r="H23" i="20"/>
  <c r="G23" i="20"/>
  <c r="H22" i="20"/>
  <c r="G22" i="20"/>
  <c r="G21" i="20"/>
  <c r="H21" i="20" s="1"/>
  <c r="G20" i="20"/>
  <c r="H20" i="20" s="1"/>
  <c r="F19" i="20"/>
  <c r="F4" i="20" s="1"/>
  <c r="E19" i="20"/>
  <c r="D19" i="20"/>
  <c r="G18" i="20"/>
  <c r="H18" i="20" s="1"/>
  <c r="G17" i="20"/>
  <c r="H17" i="20" s="1"/>
  <c r="G16" i="20"/>
  <c r="G19" i="20" s="1"/>
  <c r="H19" i="20" s="1"/>
  <c r="F15" i="20"/>
  <c r="E15" i="20"/>
  <c r="D15" i="20"/>
  <c r="H14" i="20"/>
  <c r="G14" i="20"/>
  <c r="H13" i="20"/>
  <c r="G13" i="20"/>
  <c r="G12" i="20"/>
  <c r="H12" i="20" s="1"/>
  <c r="G11" i="20"/>
  <c r="H11" i="20" s="1"/>
  <c r="F10" i="20"/>
  <c r="E10" i="20"/>
  <c r="D10" i="20"/>
  <c r="G9" i="20"/>
  <c r="H9" i="20" s="1"/>
  <c r="G8" i="20"/>
  <c r="H8" i="20" s="1"/>
  <c r="G10" i="20"/>
  <c r="F6" i="20"/>
  <c r="E6" i="20"/>
  <c r="E4" i="20" s="1"/>
  <c r="D6" i="20"/>
  <c r="H5" i="20"/>
  <c r="G5" i="20"/>
  <c r="G6" i="20" s="1"/>
  <c r="F47" i="18"/>
  <c r="E47" i="18"/>
  <c r="D47" i="18"/>
  <c r="G46" i="18"/>
  <c r="H46" i="18" s="1"/>
  <c r="G45" i="18"/>
  <c r="H45" i="18" s="1"/>
  <c r="G44" i="18"/>
  <c r="H44" i="18" s="1"/>
  <c r="G43" i="18"/>
  <c r="H43" i="18" s="1"/>
  <c r="G42" i="18"/>
  <c r="H42" i="18" s="1"/>
  <c r="G41" i="18"/>
  <c r="F40" i="18"/>
  <c r="E40" i="18"/>
  <c r="D40" i="18"/>
  <c r="G39" i="18"/>
  <c r="G40" i="18" s="1"/>
  <c r="H40" i="18" s="1"/>
  <c r="F38" i="18"/>
  <c r="E38" i="18"/>
  <c r="D38" i="18"/>
  <c r="G37" i="18"/>
  <c r="H37" i="18" s="1"/>
  <c r="G36" i="18"/>
  <c r="F35" i="18"/>
  <c r="E35" i="18"/>
  <c r="D35" i="18"/>
  <c r="G34" i="18"/>
  <c r="H34" i="18" s="1"/>
  <c r="G33" i="18"/>
  <c r="H33" i="18" s="1"/>
  <c r="F32" i="18"/>
  <c r="E32" i="18"/>
  <c r="D32" i="18"/>
  <c r="G31" i="18"/>
  <c r="H31" i="18" s="1"/>
  <c r="G30" i="18"/>
  <c r="H30" i="18" s="1"/>
  <c r="G29" i="18"/>
  <c r="H29" i="18" s="1"/>
  <c r="G28" i="18"/>
  <c r="H28" i="18" s="1"/>
  <c r="G27" i="18"/>
  <c r="F26" i="18"/>
  <c r="E26" i="18"/>
  <c r="D26" i="18"/>
  <c r="G25" i="18"/>
  <c r="H25" i="18" s="1"/>
  <c r="G24" i="18"/>
  <c r="H24" i="18" s="1"/>
  <c r="G23" i="18"/>
  <c r="H23" i="18" s="1"/>
  <c r="G22" i="18"/>
  <c r="H22" i="18" s="1"/>
  <c r="G21" i="18"/>
  <c r="H21" i="18" s="1"/>
  <c r="G20" i="18"/>
  <c r="H20" i="18" s="1"/>
  <c r="F19" i="18"/>
  <c r="E19" i="18"/>
  <c r="D19" i="18"/>
  <c r="G18" i="18"/>
  <c r="H18" i="18" s="1"/>
  <c r="G17" i="18"/>
  <c r="H17" i="18" s="1"/>
  <c r="G16" i="18"/>
  <c r="F15" i="18"/>
  <c r="E15" i="18"/>
  <c r="D15" i="18"/>
  <c r="G14" i="18"/>
  <c r="H14" i="18" s="1"/>
  <c r="G13" i="18"/>
  <c r="H13" i="18" s="1"/>
  <c r="G12" i="18"/>
  <c r="H12" i="18" s="1"/>
  <c r="G11" i="18"/>
  <c r="H11" i="18" s="1"/>
  <c r="F10" i="18"/>
  <c r="E10" i="18"/>
  <c r="D10" i="18"/>
  <c r="G9" i="18"/>
  <c r="H9" i="18" s="1"/>
  <c r="G8" i="18"/>
  <c r="H8" i="18" s="1"/>
  <c r="G7" i="18"/>
  <c r="F6" i="18"/>
  <c r="E6" i="18"/>
  <c r="D6" i="18"/>
  <c r="G5" i="18"/>
  <c r="H5" i="18" s="1"/>
  <c r="F47" i="16"/>
  <c r="E47" i="16"/>
  <c r="D47" i="16"/>
  <c r="G46" i="16"/>
  <c r="H46" i="16" s="1"/>
  <c r="G45" i="16"/>
  <c r="H45" i="16" s="1"/>
  <c r="G44" i="16"/>
  <c r="H44" i="16" s="1"/>
  <c r="G43" i="16"/>
  <c r="H43" i="16" s="1"/>
  <c r="G42" i="16"/>
  <c r="H42" i="16" s="1"/>
  <c r="H41" i="16"/>
  <c r="G41" i="16"/>
  <c r="F40" i="16"/>
  <c r="E40" i="16"/>
  <c r="D40" i="16"/>
  <c r="G39" i="16"/>
  <c r="G40" i="16" s="1"/>
  <c r="F38" i="16"/>
  <c r="E38" i="16"/>
  <c r="D38" i="16"/>
  <c r="G37" i="16"/>
  <c r="G36" i="16"/>
  <c r="H36" i="16" s="1"/>
  <c r="F35" i="16"/>
  <c r="E35" i="16"/>
  <c r="D35" i="16"/>
  <c r="G34" i="16"/>
  <c r="G35" i="16" s="1"/>
  <c r="G33" i="16"/>
  <c r="H33" i="16" s="1"/>
  <c r="F32" i="16"/>
  <c r="E32" i="16"/>
  <c r="D32" i="16"/>
  <c r="G31" i="16"/>
  <c r="H31" i="16" s="1"/>
  <c r="G30" i="16"/>
  <c r="H30" i="16" s="1"/>
  <c r="G29" i="16"/>
  <c r="H29" i="16" s="1"/>
  <c r="G28" i="16"/>
  <c r="H28" i="16" s="1"/>
  <c r="G27" i="16"/>
  <c r="H27" i="16" s="1"/>
  <c r="F26" i="16"/>
  <c r="E26" i="16"/>
  <c r="D26" i="16"/>
  <c r="G25" i="16"/>
  <c r="H25" i="16" s="1"/>
  <c r="G24" i="16"/>
  <c r="H24" i="16" s="1"/>
  <c r="G23" i="16"/>
  <c r="H23" i="16" s="1"/>
  <c r="G22" i="16"/>
  <c r="H22" i="16" s="1"/>
  <c r="G21" i="16"/>
  <c r="G20" i="16"/>
  <c r="H20" i="16" s="1"/>
  <c r="F19" i="16"/>
  <c r="E19" i="16"/>
  <c r="D19" i="16"/>
  <c r="G18" i="16"/>
  <c r="H18" i="16" s="1"/>
  <c r="G17" i="16"/>
  <c r="H17" i="16" s="1"/>
  <c r="G16" i="16"/>
  <c r="G19" i="16" s="1"/>
  <c r="F15" i="16"/>
  <c r="E15" i="16"/>
  <c r="D15" i="16"/>
  <c r="G14" i="16"/>
  <c r="H14" i="16" s="1"/>
  <c r="G13" i="16"/>
  <c r="H13" i="16" s="1"/>
  <c r="G12" i="16"/>
  <c r="G11" i="16"/>
  <c r="H11" i="16" s="1"/>
  <c r="F10" i="16"/>
  <c r="E10" i="16"/>
  <c r="D10" i="16"/>
  <c r="G9" i="16"/>
  <c r="H9" i="16" s="1"/>
  <c r="G8" i="16"/>
  <c r="H8" i="16" s="1"/>
  <c r="G7" i="16"/>
  <c r="F6" i="16"/>
  <c r="E6" i="16"/>
  <c r="D6" i="16"/>
  <c r="G5" i="16"/>
  <c r="H5" i="16" s="1"/>
  <c r="F47" i="15"/>
  <c r="E47" i="15"/>
  <c r="D47" i="15"/>
  <c r="G46" i="15"/>
  <c r="H46" i="15" s="1"/>
  <c r="G45" i="15"/>
  <c r="H45" i="15" s="1"/>
  <c r="G44" i="15"/>
  <c r="H44" i="15" s="1"/>
  <c r="G43" i="15"/>
  <c r="H43" i="15" s="1"/>
  <c r="G42" i="15"/>
  <c r="H42" i="15" s="1"/>
  <c r="G41" i="15"/>
  <c r="F40" i="15"/>
  <c r="E40" i="15"/>
  <c r="D40" i="15"/>
  <c r="G39" i="15"/>
  <c r="G40" i="15" s="1"/>
  <c r="H40" i="15" s="1"/>
  <c r="F38" i="15"/>
  <c r="E38" i="15"/>
  <c r="D38" i="15"/>
  <c r="G37" i="15"/>
  <c r="H37" i="15" s="1"/>
  <c r="G36" i="15"/>
  <c r="G38" i="15" s="1"/>
  <c r="F35" i="15"/>
  <c r="E35" i="15"/>
  <c r="D35" i="15"/>
  <c r="G34" i="15"/>
  <c r="G33" i="15"/>
  <c r="H33" i="15" s="1"/>
  <c r="F32" i="15"/>
  <c r="E32" i="15"/>
  <c r="D32" i="15"/>
  <c r="G31" i="15"/>
  <c r="H31" i="15" s="1"/>
  <c r="G30" i="15"/>
  <c r="H30" i="15" s="1"/>
  <c r="G29" i="15"/>
  <c r="H29" i="15" s="1"/>
  <c r="G28" i="15"/>
  <c r="H28" i="15" s="1"/>
  <c r="G27" i="15"/>
  <c r="H27" i="15" s="1"/>
  <c r="F26" i="15"/>
  <c r="E26" i="15"/>
  <c r="D26" i="15"/>
  <c r="G25" i="15"/>
  <c r="H25" i="15" s="1"/>
  <c r="G24" i="15"/>
  <c r="H24" i="15" s="1"/>
  <c r="G23" i="15"/>
  <c r="H23" i="15" s="1"/>
  <c r="G22" i="15"/>
  <c r="H22" i="15" s="1"/>
  <c r="G21" i="15"/>
  <c r="H21" i="15" s="1"/>
  <c r="G20" i="15"/>
  <c r="F19" i="15"/>
  <c r="E19" i="15"/>
  <c r="D19" i="15"/>
  <c r="G18" i="15"/>
  <c r="H18" i="15" s="1"/>
  <c r="G17" i="15"/>
  <c r="H17" i="15" s="1"/>
  <c r="G16" i="15"/>
  <c r="F15" i="15"/>
  <c r="E15" i="15"/>
  <c r="D15" i="15"/>
  <c r="G14" i="15"/>
  <c r="H14" i="15" s="1"/>
  <c r="G13" i="15"/>
  <c r="H13" i="15" s="1"/>
  <c r="G12" i="15"/>
  <c r="H12" i="15" s="1"/>
  <c r="G11" i="15"/>
  <c r="F10" i="15"/>
  <c r="E10" i="15"/>
  <c r="D10" i="15"/>
  <c r="G9" i="15"/>
  <c r="H9" i="15" s="1"/>
  <c r="G8" i="15"/>
  <c r="H8" i="15" s="1"/>
  <c r="G7" i="15"/>
  <c r="H7" i="15" s="1"/>
  <c r="F6" i="15"/>
  <c r="E6" i="15"/>
  <c r="D6" i="15"/>
  <c r="G5" i="15"/>
  <c r="G6" i="15" s="1"/>
  <c r="H10" i="20" l="1"/>
  <c r="D4" i="20"/>
  <c r="H6" i="20"/>
  <c r="G4" i="20"/>
  <c r="H41" i="20"/>
  <c r="G15" i="20"/>
  <c r="H15" i="20" s="1"/>
  <c r="H7" i="20"/>
  <c r="H16" i="20"/>
  <c r="H29" i="20"/>
  <c r="G26" i="20"/>
  <c r="H26" i="20" s="1"/>
  <c r="G35" i="20"/>
  <c r="H35" i="20" s="1"/>
  <c r="G38" i="18"/>
  <c r="H38" i="18" s="1"/>
  <c r="G47" i="18"/>
  <c r="H47" i="18" s="1"/>
  <c r="G35" i="18"/>
  <c r="H35" i="18" s="1"/>
  <c r="G32" i="18"/>
  <c r="H32" i="18" s="1"/>
  <c r="G26" i="18"/>
  <c r="H26" i="18" s="1"/>
  <c r="G19" i="18"/>
  <c r="H19" i="18" s="1"/>
  <c r="F4" i="18"/>
  <c r="D4" i="18"/>
  <c r="G10" i="18"/>
  <c r="H10" i="18" s="1"/>
  <c r="E4" i="18"/>
  <c r="G6" i="18"/>
  <c r="H6" i="18" s="1"/>
  <c r="H27" i="18"/>
  <c r="H36" i="18"/>
  <c r="H41" i="18"/>
  <c r="G15" i="18"/>
  <c r="H15" i="18" s="1"/>
  <c r="H39" i="18"/>
  <c r="H7" i="18"/>
  <c r="H16" i="18"/>
  <c r="H40" i="16"/>
  <c r="G38" i="16"/>
  <c r="H38" i="16"/>
  <c r="E4" i="16"/>
  <c r="H35" i="16"/>
  <c r="G26" i="16"/>
  <c r="H26" i="16"/>
  <c r="H19" i="16"/>
  <c r="G15" i="16"/>
  <c r="H15" i="16"/>
  <c r="F4" i="16"/>
  <c r="G10" i="16"/>
  <c r="D4" i="16"/>
  <c r="H10" i="16"/>
  <c r="G6" i="16"/>
  <c r="H6" i="16"/>
  <c r="H21" i="16"/>
  <c r="H12" i="16"/>
  <c r="H34" i="16"/>
  <c r="H39" i="16"/>
  <c r="H7" i="16"/>
  <c r="H16" i="16"/>
  <c r="G32" i="16"/>
  <c r="H32" i="16" s="1"/>
  <c r="G47" i="16"/>
  <c r="H47" i="16" s="1"/>
  <c r="H37" i="16"/>
  <c r="H38" i="15"/>
  <c r="G47" i="15"/>
  <c r="H47" i="15" s="1"/>
  <c r="H41" i="15"/>
  <c r="H36" i="15"/>
  <c r="G35" i="15"/>
  <c r="H35" i="15" s="1"/>
  <c r="G32" i="15"/>
  <c r="H32" i="15" s="1"/>
  <c r="G26" i="15"/>
  <c r="H26" i="15" s="1"/>
  <c r="H20" i="15"/>
  <c r="G19" i="15"/>
  <c r="H19" i="15" s="1"/>
  <c r="H16" i="15"/>
  <c r="G15" i="15"/>
  <c r="H15" i="15" s="1"/>
  <c r="H11" i="15"/>
  <c r="D4" i="15"/>
  <c r="E4" i="15"/>
  <c r="F4" i="15"/>
  <c r="G10" i="15"/>
  <c r="H10" i="15" s="1"/>
  <c r="H6" i="15"/>
  <c r="H5" i="15"/>
  <c r="H34" i="15"/>
  <c r="H39" i="15"/>
  <c r="F47" i="14"/>
  <c r="E47" i="14"/>
  <c r="D47" i="14"/>
  <c r="G46" i="14"/>
  <c r="H46" i="14" s="1"/>
  <c r="G45" i="14"/>
  <c r="H45" i="14" s="1"/>
  <c r="G44" i="14"/>
  <c r="H44" i="14" s="1"/>
  <c r="G43" i="14"/>
  <c r="H43" i="14" s="1"/>
  <c r="G42" i="14"/>
  <c r="H42" i="14" s="1"/>
  <c r="G41" i="14"/>
  <c r="F40" i="14"/>
  <c r="E40" i="14"/>
  <c r="D40" i="14"/>
  <c r="G39" i="14"/>
  <c r="G40" i="14" s="1"/>
  <c r="F38" i="14"/>
  <c r="E38" i="14"/>
  <c r="D38" i="14"/>
  <c r="G37" i="14"/>
  <c r="H37" i="14" s="1"/>
  <c r="G36" i="14"/>
  <c r="G38" i="14" s="1"/>
  <c r="F35" i="14"/>
  <c r="E35" i="14"/>
  <c r="D35" i="14"/>
  <c r="G34" i="14"/>
  <c r="G33" i="14"/>
  <c r="H33" i="14" s="1"/>
  <c r="F32" i="14"/>
  <c r="E32" i="14"/>
  <c r="D32" i="14"/>
  <c r="G31" i="14"/>
  <c r="H31" i="14" s="1"/>
  <c r="G30" i="14"/>
  <c r="H30" i="14" s="1"/>
  <c r="G29" i="14"/>
  <c r="H29" i="14" s="1"/>
  <c r="G28" i="14"/>
  <c r="H28" i="14" s="1"/>
  <c r="G27" i="14"/>
  <c r="H27" i="14" s="1"/>
  <c r="F26" i="14"/>
  <c r="E26" i="14"/>
  <c r="D26" i="14"/>
  <c r="G25" i="14"/>
  <c r="H25" i="14" s="1"/>
  <c r="G24" i="14"/>
  <c r="H24" i="14" s="1"/>
  <c r="G23" i="14"/>
  <c r="H23" i="14" s="1"/>
  <c r="G22" i="14"/>
  <c r="H22" i="14" s="1"/>
  <c r="G21" i="14"/>
  <c r="G20" i="14"/>
  <c r="H20" i="14" s="1"/>
  <c r="F19" i="14"/>
  <c r="E19" i="14"/>
  <c r="D19" i="14"/>
  <c r="G18" i="14"/>
  <c r="H18" i="14" s="1"/>
  <c r="G17" i="14"/>
  <c r="H17" i="14" s="1"/>
  <c r="G16" i="14"/>
  <c r="F15" i="14"/>
  <c r="E15" i="14"/>
  <c r="D15" i="14"/>
  <c r="G14" i="14"/>
  <c r="H14" i="14" s="1"/>
  <c r="G13" i="14"/>
  <c r="H13" i="14" s="1"/>
  <c r="G12" i="14"/>
  <c r="G11" i="14"/>
  <c r="H11" i="14" s="1"/>
  <c r="F10" i="14"/>
  <c r="E10" i="14"/>
  <c r="D10" i="14"/>
  <c r="G9" i="14"/>
  <c r="H9" i="14" s="1"/>
  <c r="G8" i="14"/>
  <c r="H8" i="14" s="1"/>
  <c r="G7" i="14"/>
  <c r="F6" i="14"/>
  <c r="E6" i="14"/>
  <c r="D6" i="14"/>
  <c r="G5" i="14"/>
  <c r="G6" i="14" s="1"/>
  <c r="H4" i="20" l="1"/>
  <c r="G4" i="18"/>
  <c r="H4" i="18" s="1"/>
  <c r="G4" i="16"/>
  <c r="H4" i="16" s="1"/>
  <c r="G35" i="14"/>
  <c r="H35" i="14" s="1"/>
  <c r="H40" i="14"/>
  <c r="G10" i="14"/>
  <c r="G4" i="15"/>
  <c r="H4" i="15" s="1"/>
  <c r="G47" i="14"/>
  <c r="H47" i="14" s="1"/>
  <c r="H41" i="14"/>
  <c r="H36" i="14"/>
  <c r="H38" i="14"/>
  <c r="G32" i="14"/>
  <c r="H32" i="14" s="1"/>
  <c r="G26" i="14"/>
  <c r="H26" i="14" s="1"/>
  <c r="G19" i="14"/>
  <c r="H19" i="14" s="1"/>
  <c r="H16" i="14"/>
  <c r="F4" i="14"/>
  <c r="G15" i="14"/>
  <c r="H15" i="14" s="1"/>
  <c r="E4" i="14"/>
  <c r="D4" i="14"/>
  <c r="H7" i="14"/>
  <c r="H10" i="14"/>
  <c r="H6" i="14"/>
  <c r="H5" i="14"/>
  <c r="H12" i="14"/>
  <c r="H21" i="14"/>
  <c r="H34" i="14"/>
  <c r="H39" i="14"/>
  <c r="G14" i="9"/>
  <c r="H14" i="9" s="1"/>
  <c r="G13" i="9"/>
  <c r="G12" i="9"/>
  <c r="G11" i="9"/>
  <c r="H11" i="9" s="1"/>
  <c r="D15" i="13"/>
  <c r="D25" i="13"/>
  <c r="D33" i="13"/>
  <c r="D39" i="13"/>
  <c r="D42" i="13"/>
  <c r="D45" i="13"/>
  <c r="D54" i="13"/>
  <c r="D7" i="13"/>
  <c r="E20" i="13"/>
  <c r="D20" i="13"/>
  <c r="F17" i="13"/>
  <c r="E33" i="13"/>
  <c r="E7" i="13"/>
  <c r="E54" i="13"/>
  <c r="F6" i="13"/>
  <c r="F5" i="13"/>
  <c r="F53" i="13"/>
  <c r="F52" i="13"/>
  <c r="F51" i="13"/>
  <c r="F50" i="13"/>
  <c r="F49" i="13"/>
  <c r="F48" i="13"/>
  <c r="E47" i="13"/>
  <c r="D47" i="13"/>
  <c r="F46" i="13"/>
  <c r="E45" i="13"/>
  <c r="F45" i="13" s="1"/>
  <c r="F44" i="13"/>
  <c r="F43" i="13"/>
  <c r="E42" i="13"/>
  <c r="F41" i="13"/>
  <c r="F40" i="13"/>
  <c r="E39" i="13"/>
  <c r="F38" i="13"/>
  <c r="F37" i="13"/>
  <c r="F36" i="13"/>
  <c r="F35" i="13"/>
  <c r="F34" i="13"/>
  <c r="F32" i="13"/>
  <c r="F31" i="13"/>
  <c r="F30" i="13"/>
  <c r="F29" i="13"/>
  <c r="F28" i="13"/>
  <c r="F27" i="13"/>
  <c r="F26" i="13"/>
  <c r="E25" i="13"/>
  <c r="F24" i="13"/>
  <c r="F23" i="13"/>
  <c r="F22" i="13"/>
  <c r="F21" i="13"/>
  <c r="F19" i="13"/>
  <c r="F18" i="13"/>
  <c r="F16" i="13"/>
  <c r="E15" i="13"/>
  <c r="F14" i="13"/>
  <c r="F13" i="13"/>
  <c r="F12" i="13"/>
  <c r="E11" i="13"/>
  <c r="D11" i="13"/>
  <c r="F10" i="13"/>
  <c r="E9" i="13"/>
  <c r="F9" i="13" s="1"/>
  <c r="D9" i="13"/>
  <c r="F8" i="13"/>
  <c r="E29" i="12"/>
  <c r="F28" i="12"/>
  <c r="D29" i="12"/>
  <c r="E50" i="12"/>
  <c r="D50" i="12"/>
  <c r="F49" i="12"/>
  <c r="F48" i="12"/>
  <c r="F47" i="12"/>
  <c r="F46" i="12"/>
  <c r="F45" i="12"/>
  <c r="F44" i="12"/>
  <c r="E43" i="12"/>
  <c r="D43" i="12"/>
  <c r="F42" i="12"/>
  <c r="E41" i="12"/>
  <c r="D41" i="12"/>
  <c r="F40" i="12"/>
  <c r="F39" i="12"/>
  <c r="E38" i="12"/>
  <c r="D38" i="12"/>
  <c r="F37" i="12"/>
  <c r="F36" i="12"/>
  <c r="E35" i="12"/>
  <c r="D35" i="12"/>
  <c r="F34" i="12"/>
  <c r="F33" i="12"/>
  <c r="F32" i="12"/>
  <c r="F31" i="12"/>
  <c r="F30" i="12"/>
  <c r="F27" i="12"/>
  <c r="F26" i="12"/>
  <c r="F25" i="12"/>
  <c r="F24" i="12"/>
  <c r="F23" i="12"/>
  <c r="F22" i="12"/>
  <c r="E21" i="12"/>
  <c r="D21" i="12"/>
  <c r="F20" i="12"/>
  <c r="F19" i="12"/>
  <c r="F18" i="12"/>
  <c r="F17" i="12"/>
  <c r="E16" i="12"/>
  <c r="D16" i="12"/>
  <c r="F15" i="12"/>
  <c r="F14" i="12"/>
  <c r="F13" i="12"/>
  <c r="E12" i="12"/>
  <c r="D12" i="12"/>
  <c r="F11" i="12"/>
  <c r="F10" i="12"/>
  <c r="F9" i="12"/>
  <c r="E8" i="12"/>
  <c r="D8" i="12"/>
  <c r="F7" i="12"/>
  <c r="E6" i="12"/>
  <c r="D6" i="12"/>
  <c r="F5" i="12"/>
  <c r="E49" i="11"/>
  <c r="F48" i="11"/>
  <c r="F47" i="11"/>
  <c r="F46" i="11"/>
  <c r="F45" i="11"/>
  <c r="F44" i="11"/>
  <c r="F43" i="11"/>
  <c r="F41" i="11"/>
  <c r="F39" i="11"/>
  <c r="F38" i="11"/>
  <c r="F36" i="11"/>
  <c r="F35" i="11"/>
  <c r="F33" i="11"/>
  <c r="F32" i="11"/>
  <c r="F31" i="11"/>
  <c r="F30" i="11"/>
  <c r="F29" i="11"/>
  <c r="F27" i="11"/>
  <c r="F26" i="11"/>
  <c r="F25" i="11"/>
  <c r="F24" i="11"/>
  <c r="F23" i="11"/>
  <c r="F22" i="11"/>
  <c r="F20" i="11"/>
  <c r="F19" i="11"/>
  <c r="F18" i="11"/>
  <c r="F17" i="11"/>
  <c r="F15" i="11"/>
  <c r="F14" i="11"/>
  <c r="F13" i="11"/>
  <c r="F11" i="11"/>
  <c r="F10" i="11"/>
  <c r="F9" i="11"/>
  <c r="F7" i="11"/>
  <c r="F5" i="11"/>
  <c r="E6" i="11"/>
  <c r="D6" i="11"/>
  <c r="D49" i="11"/>
  <c r="E42" i="11"/>
  <c r="D42" i="11"/>
  <c r="E40" i="11"/>
  <c r="D40" i="11"/>
  <c r="E37" i="11"/>
  <c r="D37" i="11"/>
  <c r="E34" i="11"/>
  <c r="D34" i="11"/>
  <c r="E28" i="11"/>
  <c r="D28" i="11"/>
  <c r="E21" i="11"/>
  <c r="D21" i="11"/>
  <c r="E16" i="11"/>
  <c r="D16" i="11"/>
  <c r="E12" i="11"/>
  <c r="D12" i="11"/>
  <c r="E8" i="11"/>
  <c r="D8" i="11"/>
  <c r="F47" i="10"/>
  <c r="E47" i="10"/>
  <c r="D47" i="10"/>
  <c r="G46" i="10"/>
  <c r="H46" i="10" s="1"/>
  <c r="G45" i="10"/>
  <c r="H45" i="10" s="1"/>
  <c r="G44" i="10"/>
  <c r="H44" i="10" s="1"/>
  <c r="G43" i="10"/>
  <c r="H43" i="10" s="1"/>
  <c r="G42" i="10"/>
  <c r="H42" i="10" s="1"/>
  <c r="G41" i="10"/>
  <c r="F40" i="10"/>
  <c r="E40" i="10"/>
  <c r="D40" i="10"/>
  <c r="G39" i="10"/>
  <c r="G40" i="10" s="1"/>
  <c r="F38" i="10"/>
  <c r="E38" i="10"/>
  <c r="D38" i="10"/>
  <c r="G37" i="10"/>
  <c r="H37" i="10" s="1"/>
  <c r="G36" i="10"/>
  <c r="F35" i="10"/>
  <c r="E35" i="10"/>
  <c r="D35" i="10"/>
  <c r="G34" i="10"/>
  <c r="G33" i="10"/>
  <c r="H33" i="10" s="1"/>
  <c r="F32" i="10"/>
  <c r="E32" i="10"/>
  <c r="D32" i="10"/>
  <c r="G31" i="10"/>
  <c r="H31" i="10" s="1"/>
  <c r="G30" i="10"/>
  <c r="H30" i="10" s="1"/>
  <c r="G29" i="10"/>
  <c r="H29" i="10" s="1"/>
  <c r="G28" i="10"/>
  <c r="H28" i="10" s="1"/>
  <c r="G27" i="10"/>
  <c r="H27" i="10" s="1"/>
  <c r="F26" i="10"/>
  <c r="E26" i="10"/>
  <c r="D26" i="10"/>
  <c r="G25" i="10"/>
  <c r="H25" i="10" s="1"/>
  <c r="G24" i="10"/>
  <c r="H24" i="10" s="1"/>
  <c r="G23" i="10"/>
  <c r="H23" i="10" s="1"/>
  <c r="G22" i="10"/>
  <c r="H22" i="10" s="1"/>
  <c r="G21" i="10"/>
  <c r="G20" i="10"/>
  <c r="H20" i="10" s="1"/>
  <c r="F19" i="10"/>
  <c r="E19" i="10"/>
  <c r="D19" i="10"/>
  <c r="G18" i="10"/>
  <c r="H18" i="10" s="1"/>
  <c r="G17" i="10"/>
  <c r="H17" i="10" s="1"/>
  <c r="G16" i="10"/>
  <c r="H16" i="10" s="1"/>
  <c r="G15" i="10"/>
  <c r="H15" i="10" s="1"/>
  <c r="F14" i="10"/>
  <c r="E14" i="10"/>
  <c r="D14" i="10"/>
  <c r="G13" i="10"/>
  <c r="H13" i="10" s="1"/>
  <c r="G12" i="10"/>
  <c r="G11" i="10"/>
  <c r="H11" i="10" s="1"/>
  <c r="F10" i="10"/>
  <c r="E10" i="10"/>
  <c r="D10" i="10"/>
  <c r="G9" i="10"/>
  <c r="H9" i="10" s="1"/>
  <c r="G8" i="10"/>
  <c r="H8" i="10" s="1"/>
  <c r="G7" i="10"/>
  <c r="H7" i="10" s="1"/>
  <c r="F6" i="10"/>
  <c r="E6" i="10"/>
  <c r="D6" i="10"/>
  <c r="G5" i="10"/>
  <c r="G6" i="10" s="1"/>
  <c r="F47" i="9"/>
  <c r="E47" i="9"/>
  <c r="D47" i="9"/>
  <c r="G46" i="9"/>
  <c r="H46" i="9" s="1"/>
  <c r="G45" i="9"/>
  <c r="H45" i="9" s="1"/>
  <c r="G44" i="9"/>
  <c r="H44" i="9" s="1"/>
  <c r="G43" i="9"/>
  <c r="H43" i="9" s="1"/>
  <c r="G42" i="9"/>
  <c r="G41" i="9"/>
  <c r="H41" i="9" s="1"/>
  <c r="F40" i="9"/>
  <c r="E40" i="9"/>
  <c r="D40" i="9"/>
  <c r="G39" i="9"/>
  <c r="G40" i="9" s="1"/>
  <c r="F38" i="9"/>
  <c r="E38" i="9"/>
  <c r="D38" i="9"/>
  <c r="G37" i="9"/>
  <c r="G36" i="9"/>
  <c r="H36" i="9" s="1"/>
  <c r="F35" i="9"/>
  <c r="E35" i="9"/>
  <c r="D35" i="9"/>
  <c r="G34" i="9"/>
  <c r="H34" i="9" s="1"/>
  <c r="G33" i="9"/>
  <c r="H33" i="9" s="1"/>
  <c r="F32" i="9"/>
  <c r="E32" i="9"/>
  <c r="D32" i="9"/>
  <c r="G31" i="9"/>
  <c r="H31" i="9" s="1"/>
  <c r="G30" i="9"/>
  <c r="H30" i="9" s="1"/>
  <c r="G29" i="9"/>
  <c r="H29" i="9" s="1"/>
  <c r="G28" i="9"/>
  <c r="H28" i="9" s="1"/>
  <c r="G27" i="9"/>
  <c r="F26" i="9"/>
  <c r="E26" i="9"/>
  <c r="D26" i="9"/>
  <c r="G25" i="9"/>
  <c r="H25" i="9" s="1"/>
  <c r="G24" i="9"/>
  <c r="H24" i="9" s="1"/>
  <c r="G23" i="9"/>
  <c r="H23" i="9" s="1"/>
  <c r="G22" i="9"/>
  <c r="H22" i="9" s="1"/>
  <c r="G21" i="9"/>
  <c r="H21" i="9" s="1"/>
  <c r="G20" i="9"/>
  <c r="H20" i="9" s="1"/>
  <c r="F19" i="9"/>
  <c r="E19" i="9"/>
  <c r="D19" i="9"/>
  <c r="G18" i="9"/>
  <c r="H18" i="9" s="1"/>
  <c r="G17" i="9"/>
  <c r="H17" i="9" s="1"/>
  <c r="G16" i="9"/>
  <c r="F15" i="9"/>
  <c r="E15" i="9"/>
  <c r="D15" i="9"/>
  <c r="H13" i="9"/>
  <c r="H12" i="9"/>
  <c r="F10" i="9"/>
  <c r="E10" i="9"/>
  <c r="D10" i="9"/>
  <c r="G9" i="9"/>
  <c r="H9" i="9" s="1"/>
  <c r="G8" i="9"/>
  <c r="H8" i="9" s="1"/>
  <c r="G7" i="9"/>
  <c r="F6" i="9"/>
  <c r="E6" i="9"/>
  <c r="D6" i="9"/>
  <c r="G5" i="9"/>
  <c r="G6" i="9" s="1"/>
  <c r="F47" i="8"/>
  <c r="E47" i="8"/>
  <c r="D47" i="8"/>
  <c r="G46" i="8"/>
  <c r="H46" i="8" s="1"/>
  <c r="G45" i="8"/>
  <c r="H45" i="8" s="1"/>
  <c r="G44" i="8"/>
  <c r="H44" i="8" s="1"/>
  <c r="G43" i="8"/>
  <c r="H43" i="8" s="1"/>
  <c r="G42" i="8"/>
  <c r="H42" i="8" s="1"/>
  <c r="G41" i="8"/>
  <c r="F40" i="8"/>
  <c r="E40" i="8"/>
  <c r="D40" i="8"/>
  <c r="G39" i="8"/>
  <c r="G40" i="8" s="1"/>
  <c r="F38" i="8"/>
  <c r="E38" i="8"/>
  <c r="D38" i="8"/>
  <c r="G37" i="8"/>
  <c r="H37" i="8" s="1"/>
  <c r="G36" i="8"/>
  <c r="F35" i="8"/>
  <c r="E35" i="8"/>
  <c r="D35" i="8"/>
  <c r="G34" i="8"/>
  <c r="H34" i="8" s="1"/>
  <c r="G33" i="8"/>
  <c r="F32" i="8"/>
  <c r="E32" i="8"/>
  <c r="D32" i="8"/>
  <c r="G31" i="8"/>
  <c r="H31" i="8" s="1"/>
  <c r="G30" i="8"/>
  <c r="H30" i="8" s="1"/>
  <c r="G29" i="8"/>
  <c r="H29" i="8" s="1"/>
  <c r="G28" i="8"/>
  <c r="H28" i="8" s="1"/>
  <c r="G27" i="8"/>
  <c r="H27" i="8" s="1"/>
  <c r="F26" i="8"/>
  <c r="E26" i="8"/>
  <c r="D26" i="8"/>
  <c r="G25" i="8"/>
  <c r="H25" i="8" s="1"/>
  <c r="G24" i="8"/>
  <c r="H24" i="8" s="1"/>
  <c r="G23" i="8"/>
  <c r="H23" i="8" s="1"/>
  <c r="G22" i="8"/>
  <c r="H22" i="8" s="1"/>
  <c r="H21" i="8"/>
  <c r="G21" i="8"/>
  <c r="G20" i="8"/>
  <c r="F19" i="8"/>
  <c r="E19" i="8"/>
  <c r="D19" i="8"/>
  <c r="G18" i="8"/>
  <c r="H18" i="8" s="1"/>
  <c r="G17" i="8"/>
  <c r="H17" i="8" s="1"/>
  <c r="G16" i="8"/>
  <c r="H16" i="8" s="1"/>
  <c r="G15" i="8"/>
  <c r="H15" i="8" s="1"/>
  <c r="F14" i="8"/>
  <c r="E14" i="8"/>
  <c r="D14" i="8"/>
  <c r="G13" i="8"/>
  <c r="H13" i="8" s="1"/>
  <c r="G12" i="8"/>
  <c r="H12" i="8" s="1"/>
  <c r="G11" i="8"/>
  <c r="H11" i="8" s="1"/>
  <c r="F10" i="8"/>
  <c r="E10" i="8"/>
  <c r="D10" i="8"/>
  <c r="G9" i="8"/>
  <c r="H9" i="8" s="1"/>
  <c r="G8" i="8"/>
  <c r="H8" i="8" s="1"/>
  <c r="G7" i="8"/>
  <c r="H7" i="8" s="1"/>
  <c r="F6" i="8"/>
  <c r="E6" i="8"/>
  <c r="D6" i="8"/>
  <c r="G5" i="8"/>
  <c r="G6" i="8" s="1"/>
  <c r="G47" i="7"/>
  <c r="H47" i="7" s="1"/>
  <c r="F47" i="7"/>
  <c r="E47" i="7"/>
  <c r="D47" i="7"/>
  <c r="H46" i="7"/>
  <c r="H45" i="7"/>
  <c r="H44" i="7"/>
  <c r="H43" i="7"/>
  <c r="H42" i="7"/>
  <c r="H41" i="7"/>
  <c r="G40" i="7"/>
  <c r="F40" i="7"/>
  <c r="E40" i="7"/>
  <c r="D40" i="7"/>
  <c r="H39" i="7"/>
  <c r="G38" i="7"/>
  <c r="F38" i="7"/>
  <c r="E38" i="7"/>
  <c r="D38" i="7"/>
  <c r="H37" i="7"/>
  <c r="H36" i="7"/>
  <c r="G35" i="7"/>
  <c r="H35" i="7" s="1"/>
  <c r="F35" i="7"/>
  <c r="E35" i="7"/>
  <c r="D35" i="7"/>
  <c r="H34" i="7"/>
  <c r="H33" i="7"/>
  <c r="G32" i="7"/>
  <c r="F32" i="7"/>
  <c r="E32" i="7"/>
  <c r="D32" i="7"/>
  <c r="H32" i="7" s="1"/>
  <c r="H31" i="7"/>
  <c r="H30" i="7"/>
  <c r="H29" i="7"/>
  <c r="H28" i="7"/>
  <c r="H27" i="7"/>
  <c r="G26" i="7"/>
  <c r="F26" i="7"/>
  <c r="E26" i="7"/>
  <c r="D26" i="7"/>
  <c r="H25" i="7"/>
  <c r="H24" i="7"/>
  <c r="H23" i="7"/>
  <c r="H22" i="7"/>
  <c r="H21" i="7"/>
  <c r="H20" i="7"/>
  <c r="G19" i="7"/>
  <c r="F19" i="7"/>
  <c r="E19" i="7"/>
  <c r="D19" i="7"/>
  <c r="H19" i="7" s="1"/>
  <c r="H18" i="7"/>
  <c r="H17" i="7"/>
  <c r="H16" i="7"/>
  <c r="H15" i="7"/>
  <c r="G14" i="7"/>
  <c r="F14" i="7"/>
  <c r="E14" i="7"/>
  <c r="D14" i="7"/>
  <c r="H13" i="7"/>
  <c r="H12" i="7"/>
  <c r="H11" i="7"/>
  <c r="G10" i="7"/>
  <c r="H10" i="7" s="1"/>
  <c r="F10" i="7"/>
  <c r="E10" i="7"/>
  <c r="D10" i="7"/>
  <c r="H9" i="7"/>
  <c r="H8" i="7"/>
  <c r="H7" i="7"/>
  <c r="G6" i="7"/>
  <c r="F6" i="7"/>
  <c r="F4" i="7" s="1"/>
  <c r="E6" i="7"/>
  <c r="D6" i="7"/>
  <c r="H5" i="7"/>
  <c r="G47" i="6"/>
  <c r="F47" i="6"/>
  <c r="E47" i="6"/>
  <c r="D47" i="6"/>
  <c r="H47" i="6" s="1"/>
  <c r="H46" i="6"/>
  <c r="H45" i="6"/>
  <c r="H44" i="6"/>
  <c r="H43" i="6"/>
  <c r="H42" i="6"/>
  <c r="H41" i="6"/>
  <c r="G40" i="6"/>
  <c r="F40" i="6"/>
  <c r="E40" i="6"/>
  <c r="D40" i="6"/>
  <c r="H39" i="6"/>
  <c r="G38" i="6"/>
  <c r="F38" i="6"/>
  <c r="E38" i="6"/>
  <c r="D38" i="6"/>
  <c r="H37" i="6"/>
  <c r="H36" i="6"/>
  <c r="G35" i="6"/>
  <c r="F35" i="6"/>
  <c r="E35" i="6"/>
  <c r="D35" i="6"/>
  <c r="H34" i="6"/>
  <c r="H33" i="6"/>
  <c r="G32" i="6"/>
  <c r="F32" i="6"/>
  <c r="E32" i="6"/>
  <c r="D32" i="6"/>
  <c r="H31" i="6"/>
  <c r="H30" i="6"/>
  <c r="H29" i="6"/>
  <c r="H28" i="6"/>
  <c r="H27" i="6"/>
  <c r="G26" i="6"/>
  <c r="F26" i="6"/>
  <c r="E26" i="6"/>
  <c r="D26" i="6"/>
  <c r="H25" i="6"/>
  <c r="H24" i="6"/>
  <c r="H23" i="6"/>
  <c r="H22" i="6"/>
  <c r="H21" i="6"/>
  <c r="H20" i="6"/>
  <c r="G19" i="6"/>
  <c r="F19" i="6"/>
  <c r="E19" i="6"/>
  <c r="D19" i="6"/>
  <c r="H18" i="6"/>
  <c r="H17" i="6"/>
  <c r="H16" i="6"/>
  <c r="H15" i="6"/>
  <c r="G14" i="6"/>
  <c r="F14" i="6"/>
  <c r="E14" i="6"/>
  <c r="D14" i="6"/>
  <c r="H13" i="6"/>
  <c r="H12" i="6"/>
  <c r="H11" i="6"/>
  <c r="G10" i="6"/>
  <c r="H10" i="6" s="1"/>
  <c r="F10" i="6"/>
  <c r="E10" i="6"/>
  <c r="D10" i="6"/>
  <c r="H9" i="6"/>
  <c r="H8" i="6"/>
  <c r="H7" i="6"/>
  <c r="G6" i="6"/>
  <c r="F6" i="6"/>
  <c r="E6" i="6"/>
  <c r="D6" i="6"/>
  <c r="H5" i="6"/>
  <c r="F47" i="5"/>
  <c r="E47" i="5"/>
  <c r="D47" i="5"/>
  <c r="G46" i="5"/>
  <c r="H46" i="5" s="1"/>
  <c r="G45" i="5"/>
  <c r="H45" i="5" s="1"/>
  <c r="G44" i="5"/>
  <c r="H44" i="5" s="1"/>
  <c r="G43" i="5"/>
  <c r="H43" i="5" s="1"/>
  <c r="G42" i="5"/>
  <c r="H42" i="5" s="1"/>
  <c r="G41" i="5"/>
  <c r="F40" i="5"/>
  <c r="F4" i="5" s="1"/>
  <c r="E40" i="5"/>
  <c r="D40" i="5"/>
  <c r="G39" i="5"/>
  <c r="G40" i="5" s="1"/>
  <c r="F38" i="5"/>
  <c r="E38" i="5"/>
  <c r="D38" i="5"/>
  <c r="G37" i="5"/>
  <c r="H37" i="5" s="1"/>
  <c r="G36" i="5"/>
  <c r="F35" i="5"/>
  <c r="E35" i="5"/>
  <c r="D35" i="5"/>
  <c r="G34" i="5"/>
  <c r="H34" i="5" s="1"/>
  <c r="G33" i="5"/>
  <c r="H33" i="5" s="1"/>
  <c r="F32" i="5"/>
  <c r="E32" i="5"/>
  <c r="D32" i="5"/>
  <c r="G31" i="5"/>
  <c r="H31" i="5" s="1"/>
  <c r="G30" i="5"/>
  <c r="H30" i="5" s="1"/>
  <c r="G29" i="5"/>
  <c r="H29" i="5" s="1"/>
  <c r="G28" i="5"/>
  <c r="H28" i="5" s="1"/>
  <c r="G27" i="5"/>
  <c r="F26" i="5"/>
  <c r="E26" i="5"/>
  <c r="D26" i="5"/>
  <c r="G25" i="5"/>
  <c r="H25" i="5" s="1"/>
  <c r="G24" i="5"/>
  <c r="H24" i="5" s="1"/>
  <c r="H23" i="5"/>
  <c r="G23" i="5"/>
  <c r="G22" i="5"/>
  <c r="H22" i="5" s="1"/>
  <c r="G21" i="5"/>
  <c r="H21" i="5" s="1"/>
  <c r="G20" i="5"/>
  <c r="H20" i="5" s="1"/>
  <c r="F19" i="5"/>
  <c r="E19" i="5"/>
  <c r="D19" i="5"/>
  <c r="G18" i="5"/>
  <c r="H18" i="5" s="1"/>
  <c r="G17" i="5"/>
  <c r="H17" i="5" s="1"/>
  <c r="G16" i="5"/>
  <c r="F15" i="5"/>
  <c r="E15" i="5"/>
  <c r="D15" i="5"/>
  <c r="G14" i="5"/>
  <c r="H14" i="5" s="1"/>
  <c r="G13" i="5"/>
  <c r="H13" i="5" s="1"/>
  <c r="G12" i="5"/>
  <c r="G11" i="5"/>
  <c r="H11" i="5" s="1"/>
  <c r="F10" i="5"/>
  <c r="E10" i="5"/>
  <c r="D10" i="5"/>
  <c r="G9" i="5"/>
  <c r="H9" i="5" s="1"/>
  <c r="G8" i="5"/>
  <c r="H8" i="5" s="1"/>
  <c r="G7" i="5"/>
  <c r="F6" i="5"/>
  <c r="E6" i="5"/>
  <c r="D6" i="5"/>
  <c r="G5" i="5"/>
  <c r="H5" i="5" s="1"/>
  <c r="F47" i="4"/>
  <c r="E47" i="4"/>
  <c r="D47" i="4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F40" i="4"/>
  <c r="E40" i="4"/>
  <c r="D40" i="4"/>
  <c r="G39" i="4"/>
  <c r="G40" i="4" s="1"/>
  <c r="F38" i="4"/>
  <c r="E38" i="4"/>
  <c r="D38" i="4"/>
  <c r="G37" i="4"/>
  <c r="H37" i="4" s="1"/>
  <c r="G36" i="4"/>
  <c r="H36" i="4" s="1"/>
  <c r="F35" i="4"/>
  <c r="E35" i="4"/>
  <c r="D35" i="4"/>
  <c r="G34" i="4"/>
  <c r="H34" i="4" s="1"/>
  <c r="G33" i="4"/>
  <c r="H33" i="4" s="1"/>
  <c r="F32" i="4"/>
  <c r="E32" i="4"/>
  <c r="D32" i="4"/>
  <c r="H31" i="4"/>
  <c r="G31" i="4"/>
  <c r="H30" i="4"/>
  <c r="G30" i="4"/>
  <c r="G29" i="4"/>
  <c r="G32" i="4" s="1"/>
  <c r="H32" i="4" s="1"/>
  <c r="H28" i="4"/>
  <c r="G28" i="4"/>
  <c r="H27" i="4"/>
  <c r="G27" i="4"/>
  <c r="F26" i="4"/>
  <c r="E26" i="4"/>
  <c r="D26" i="4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F19" i="4"/>
  <c r="E19" i="4"/>
  <c r="D19" i="4"/>
  <c r="G18" i="4"/>
  <c r="H18" i="4" s="1"/>
  <c r="G17" i="4"/>
  <c r="H17" i="4" s="1"/>
  <c r="G16" i="4"/>
  <c r="F15" i="4"/>
  <c r="E15" i="4"/>
  <c r="D15" i="4"/>
  <c r="G14" i="4"/>
  <c r="H14" i="4" s="1"/>
  <c r="G13" i="4"/>
  <c r="H13" i="4" s="1"/>
  <c r="G12" i="4"/>
  <c r="H12" i="4" s="1"/>
  <c r="G11" i="4"/>
  <c r="H11" i="4" s="1"/>
  <c r="G10" i="4"/>
  <c r="H10" i="4" s="1"/>
  <c r="F10" i="4"/>
  <c r="E10" i="4"/>
  <c r="D10" i="4"/>
  <c r="G9" i="4"/>
  <c r="H9" i="4" s="1"/>
  <c r="H8" i="4"/>
  <c r="G8" i="4"/>
  <c r="H7" i="4"/>
  <c r="G7" i="4"/>
  <c r="F6" i="4"/>
  <c r="E6" i="4"/>
  <c r="D6" i="4"/>
  <c r="D4" i="4" s="1"/>
  <c r="G5" i="4"/>
  <c r="G6" i="4" s="1"/>
  <c r="F47" i="3"/>
  <c r="E47" i="3"/>
  <c r="D47" i="3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F40" i="3"/>
  <c r="E40" i="3"/>
  <c r="D40" i="3"/>
  <c r="G39" i="3"/>
  <c r="H39" i="3" s="1"/>
  <c r="F38" i="3"/>
  <c r="E38" i="3"/>
  <c r="D38" i="3"/>
  <c r="G37" i="3"/>
  <c r="H37" i="3" s="1"/>
  <c r="G36" i="3"/>
  <c r="H36" i="3" s="1"/>
  <c r="F35" i="3"/>
  <c r="E35" i="3"/>
  <c r="D35" i="3"/>
  <c r="G34" i="3"/>
  <c r="H34" i="3" s="1"/>
  <c r="G33" i="3"/>
  <c r="H33" i="3" s="1"/>
  <c r="F32" i="3"/>
  <c r="E32" i="3"/>
  <c r="D32" i="3"/>
  <c r="G31" i="3"/>
  <c r="H31" i="3" s="1"/>
  <c r="G30" i="3"/>
  <c r="H30" i="3" s="1"/>
  <c r="G29" i="3"/>
  <c r="H29" i="3" s="1"/>
  <c r="H28" i="3"/>
  <c r="G28" i="3"/>
  <c r="G27" i="3"/>
  <c r="G32" i="3" s="1"/>
  <c r="H32" i="3" s="1"/>
  <c r="F26" i="3"/>
  <c r="E26" i="3"/>
  <c r="D26" i="3"/>
  <c r="H25" i="3"/>
  <c r="G25" i="3"/>
  <c r="G24" i="3"/>
  <c r="H24" i="3" s="1"/>
  <c r="G23" i="3"/>
  <c r="H23" i="3" s="1"/>
  <c r="G22" i="3"/>
  <c r="H22" i="3" s="1"/>
  <c r="G21" i="3"/>
  <c r="H21" i="3" s="1"/>
  <c r="G20" i="3"/>
  <c r="H20" i="3" s="1"/>
  <c r="F19" i="3"/>
  <c r="E19" i="3"/>
  <c r="D19" i="3"/>
  <c r="G18" i="3"/>
  <c r="H18" i="3" s="1"/>
  <c r="G17" i="3"/>
  <c r="H17" i="3" s="1"/>
  <c r="G16" i="3"/>
  <c r="F15" i="3"/>
  <c r="E15" i="3"/>
  <c r="D15" i="3"/>
  <c r="G14" i="3"/>
  <c r="H14" i="3" s="1"/>
  <c r="G13" i="3"/>
  <c r="H13" i="3" s="1"/>
  <c r="G12" i="3"/>
  <c r="H12" i="3" s="1"/>
  <c r="G11" i="3"/>
  <c r="H11" i="3" s="1"/>
  <c r="F10" i="3"/>
  <c r="E10" i="3"/>
  <c r="D10" i="3"/>
  <c r="G9" i="3"/>
  <c r="H9" i="3" s="1"/>
  <c r="G8" i="3"/>
  <c r="H8" i="3" s="1"/>
  <c r="G7" i="3"/>
  <c r="G6" i="3"/>
  <c r="F6" i="3"/>
  <c r="E6" i="3"/>
  <c r="D6" i="3"/>
  <c r="H5" i="3"/>
  <c r="G5" i="3"/>
  <c r="F47" i="2"/>
  <c r="E47" i="2"/>
  <c r="D47" i="2"/>
  <c r="G46" i="2"/>
  <c r="H46" i="2" s="1"/>
  <c r="G45" i="2"/>
  <c r="H45" i="2" s="1"/>
  <c r="G44" i="2"/>
  <c r="H44" i="2" s="1"/>
  <c r="G43" i="2"/>
  <c r="H43" i="2" s="1"/>
  <c r="G42" i="2"/>
  <c r="H42" i="2" s="1"/>
  <c r="G41" i="2"/>
  <c r="F40" i="2"/>
  <c r="E40" i="2"/>
  <c r="D40" i="2"/>
  <c r="G39" i="2"/>
  <c r="H39" i="2" s="1"/>
  <c r="F38" i="2"/>
  <c r="E38" i="2"/>
  <c r="D38" i="2"/>
  <c r="G37" i="2"/>
  <c r="G36" i="2"/>
  <c r="H36" i="2" s="1"/>
  <c r="F35" i="2"/>
  <c r="E35" i="2"/>
  <c r="D35" i="2"/>
  <c r="G34" i="2"/>
  <c r="H34" i="2" s="1"/>
  <c r="G33" i="2"/>
  <c r="H33" i="2" s="1"/>
  <c r="F32" i="2"/>
  <c r="E32" i="2"/>
  <c r="D32" i="2"/>
  <c r="G31" i="2"/>
  <c r="H31" i="2" s="1"/>
  <c r="G30" i="2"/>
  <c r="H30" i="2" s="1"/>
  <c r="G29" i="2"/>
  <c r="H29" i="2" s="1"/>
  <c r="G28" i="2"/>
  <c r="H28" i="2" s="1"/>
  <c r="G27" i="2"/>
  <c r="F26" i="2"/>
  <c r="E26" i="2"/>
  <c r="D26" i="2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F19" i="2"/>
  <c r="E19" i="2"/>
  <c r="D19" i="2"/>
  <c r="G18" i="2"/>
  <c r="H18" i="2" s="1"/>
  <c r="G17" i="2"/>
  <c r="H17" i="2" s="1"/>
  <c r="G16" i="2"/>
  <c r="F15" i="2"/>
  <c r="E15" i="2"/>
  <c r="D15" i="2"/>
  <c r="G14" i="2"/>
  <c r="H14" i="2" s="1"/>
  <c r="G13" i="2"/>
  <c r="H13" i="2" s="1"/>
  <c r="G12" i="2"/>
  <c r="H12" i="2" s="1"/>
  <c r="G11" i="2"/>
  <c r="H11" i="2" s="1"/>
  <c r="F10" i="2"/>
  <c r="E10" i="2"/>
  <c r="D10" i="2"/>
  <c r="G9" i="2"/>
  <c r="H9" i="2" s="1"/>
  <c r="G8" i="2"/>
  <c r="H8" i="2" s="1"/>
  <c r="G7" i="2"/>
  <c r="F6" i="2"/>
  <c r="E6" i="2"/>
  <c r="D6" i="2"/>
  <c r="D4" i="2" s="1"/>
  <c r="G5" i="2"/>
  <c r="G6" i="2" s="1"/>
  <c r="F54" i="13" l="1"/>
  <c r="F7" i="13"/>
  <c r="H39" i="8"/>
  <c r="G19" i="2"/>
  <c r="H19" i="2" s="1"/>
  <c r="G40" i="2"/>
  <c r="H40" i="2" s="1"/>
  <c r="H40" i="4"/>
  <c r="H40" i="6"/>
  <c r="H6" i="7"/>
  <c r="H26" i="7"/>
  <c r="G19" i="4"/>
  <c r="H19" i="4" s="1"/>
  <c r="E4" i="4"/>
  <c r="G4" i="6"/>
  <c r="H19" i="6"/>
  <c r="F4" i="2"/>
  <c r="G10" i="2"/>
  <c r="H10" i="2" s="1"/>
  <c r="G6" i="5"/>
  <c r="H6" i="5" s="1"/>
  <c r="G15" i="5"/>
  <c r="H15" i="5" s="1"/>
  <c r="G32" i="5"/>
  <c r="H32" i="5" s="1"/>
  <c r="F4" i="8"/>
  <c r="G4" i="7"/>
  <c r="D4" i="7"/>
  <c r="H40" i="5"/>
  <c r="F4" i="3"/>
  <c r="H29" i="4"/>
  <c r="F4" i="6"/>
  <c r="H6" i="2"/>
  <c r="E4" i="2"/>
  <c r="H6" i="6"/>
  <c r="D4" i="8"/>
  <c r="H39" i="9"/>
  <c r="H40" i="10"/>
  <c r="G4" i="14"/>
  <c r="H4" i="14" s="1"/>
  <c r="G35" i="2"/>
  <c r="H35" i="2" s="1"/>
  <c r="G47" i="2"/>
  <c r="H47" i="2" s="1"/>
  <c r="D4" i="3"/>
  <c r="G10" i="3"/>
  <c r="H10" i="3" s="1"/>
  <c r="G19" i="3"/>
  <c r="H40" i="3"/>
  <c r="G47" i="3"/>
  <c r="H47" i="3" s="1"/>
  <c r="H16" i="4"/>
  <c r="G38" i="4"/>
  <c r="H38" i="4" s="1"/>
  <c r="G47" i="4"/>
  <c r="H47" i="4" s="1"/>
  <c r="G10" i="5"/>
  <c r="H10" i="5" s="1"/>
  <c r="H12" i="5"/>
  <c r="G19" i="5"/>
  <c r="H19" i="5" s="1"/>
  <c r="H39" i="5"/>
  <c r="H5" i="8"/>
  <c r="E4" i="8"/>
  <c r="G14" i="8"/>
  <c r="H14" i="8" s="1"/>
  <c r="G26" i="8"/>
  <c r="H26" i="8" s="1"/>
  <c r="H5" i="9"/>
  <c r="G32" i="9"/>
  <c r="H32" i="9" s="1"/>
  <c r="G47" i="9"/>
  <c r="H47" i="9" s="1"/>
  <c r="D4" i="12"/>
  <c r="E4" i="13"/>
  <c r="G26" i="2"/>
  <c r="H26" i="2" s="1"/>
  <c r="E4" i="3"/>
  <c r="G38" i="3"/>
  <c r="H38" i="3" s="1"/>
  <c r="F4" i="4"/>
  <c r="E4" i="5"/>
  <c r="G35" i="5"/>
  <c r="H35" i="5" s="1"/>
  <c r="G47" i="5"/>
  <c r="H47" i="5" s="1"/>
  <c r="D4" i="6"/>
  <c r="H4" i="6" s="1"/>
  <c r="H26" i="6"/>
  <c r="H35" i="6"/>
  <c r="H38" i="7"/>
  <c r="G47" i="8"/>
  <c r="H47" i="8" s="1"/>
  <c r="F42" i="11"/>
  <c r="F20" i="13"/>
  <c r="D4" i="5"/>
  <c r="H4" i="7"/>
  <c r="H5" i="2"/>
  <c r="G15" i="2"/>
  <c r="H15" i="2" s="1"/>
  <c r="G32" i="2"/>
  <c r="H32" i="2" s="1"/>
  <c r="G38" i="2"/>
  <c r="H38" i="2" s="1"/>
  <c r="G26" i="5"/>
  <c r="H26" i="5" s="1"/>
  <c r="G38" i="5"/>
  <c r="H38" i="5" s="1"/>
  <c r="E4" i="6"/>
  <c r="H14" i="6"/>
  <c r="H32" i="6"/>
  <c r="H38" i="6"/>
  <c r="E4" i="7"/>
  <c r="H14" i="7"/>
  <c r="H40" i="7"/>
  <c r="G35" i="8"/>
  <c r="H35" i="8" s="1"/>
  <c r="G38" i="8"/>
  <c r="H38" i="8" s="1"/>
  <c r="H40" i="8"/>
  <c r="H40" i="9"/>
  <c r="F38" i="12"/>
  <c r="F47" i="13"/>
  <c r="G15" i="9"/>
  <c r="H15" i="9" s="1"/>
  <c r="F4" i="9"/>
  <c r="G38" i="9"/>
  <c r="H38" i="9" s="1"/>
  <c r="G35" i="9"/>
  <c r="H35" i="9" s="1"/>
  <c r="G26" i="9"/>
  <c r="H26" i="9" s="1"/>
  <c r="E4" i="9"/>
  <c r="G19" i="9"/>
  <c r="H19" i="9"/>
  <c r="G10" i="9"/>
  <c r="H10" i="9" s="1"/>
  <c r="D4" i="9"/>
  <c r="H6" i="9"/>
  <c r="D4" i="13"/>
  <c r="F42" i="13"/>
  <c r="F39" i="13"/>
  <c r="F33" i="13"/>
  <c r="F25" i="13"/>
  <c r="F15" i="13"/>
  <c r="F11" i="13"/>
  <c r="F50" i="12"/>
  <c r="F43" i="12"/>
  <c r="F41" i="12"/>
  <c r="F35" i="12"/>
  <c r="F29" i="12"/>
  <c r="F21" i="12"/>
  <c r="F16" i="12"/>
  <c r="E4" i="12"/>
  <c r="F12" i="12"/>
  <c r="F8" i="12"/>
  <c r="F6" i="12"/>
  <c r="F49" i="11"/>
  <c r="F40" i="11"/>
  <c r="F37" i="11"/>
  <c r="F34" i="11"/>
  <c r="F28" i="11"/>
  <c r="F21" i="11"/>
  <c r="F16" i="11"/>
  <c r="F12" i="11"/>
  <c r="F8" i="11"/>
  <c r="F6" i="11"/>
  <c r="D4" i="11"/>
  <c r="E4" i="11"/>
  <c r="G47" i="10"/>
  <c r="H47" i="10" s="1"/>
  <c r="G38" i="10"/>
  <c r="H38" i="10" s="1"/>
  <c r="G35" i="10"/>
  <c r="H35" i="10" s="1"/>
  <c r="G32" i="10"/>
  <c r="H32" i="10" s="1"/>
  <c r="G26" i="10"/>
  <c r="H26" i="10" s="1"/>
  <c r="E4" i="10"/>
  <c r="F4" i="10"/>
  <c r="G19" i="10"/>
  <c r="H19" i="10" s="1"/>
  <c r="G14" i="10"/>
  <c r="H14" i="10" s="1"/>
  <c r="G10" i="10"/>
  <c r="H10" i="10" s="1"/>
  <c r="D4" i="10"/>
  <c r="H6" i="10"/>
  <c r="H5" i="10"/>
  <c r="H12" i="10"/>
  <c r="H21" i="10"/>
  <c r="H34" i="10"/>
  <c r="H39" i="10"/>
  <c r="H36" i="10"/>
  <c r="H41" i="10"/>
  <c r="H37" i="9"/>
  <c r="H42" i="9"/>
  <c r="H7" i="9"/>
  <c r="H16" i="9"/>
  <c r="H27" i="9"/>
  <c r="H6" i="8"/>
  <c r="G10" i="8"/>
  <c r="H10" i="8" s="1"/>
  <c r="G19" i="8"/>
  <c r="H19" i="8" s="1"/>
  <c r="G32" i="8"/>
  <c r="H32" i="8" s="1"/>
  <c r="H36" i="8"/>
  <c r="H41" i="8"/>
  <c r="H20" i="8"/>
  <c r="H33" i="8"/>
  <c r="H7" i="5"/>
  <c r="H16" i="5"/>
  <c r="H27" i="5"/>
  <c r="H36" i="5"/>
  <c r="H41" i="5"/>
  <c r="H6" i="4"/>
  <c r="H5" i="4"/>
  <c r="G15" i="4"/>
  <c r="H15" i="4" s="1"/>
  <c r="G26" i="4"/>
  <c r="H26" i="4" s="1"/>
  <c r="G35" i="4"/>
  <c r="H35" i="4" s="1"/>
  <c r="H39" i="4"/>
  <c r="H19" i="3"/>
  <c r="H6" i="3"/>
  <c r="H7" i="3"/>
  <c r="H16" i="3"/>
  <c r="H27" i="3"/>
  <c r="G15" i="3"/>
  <c r="H15" i="3" s="1"/>
  <c r="G26" i="3"/>
  <c r="H26" i="3" s="1"/>
  <c r="G35" i="3"/>
  <c r="H35" i="3" s="1"/>
  <c r="H7" i="2"/>
  <c r="H16" i="2"/>
  <c r="H27" i="2"/>
  <c r="H41" i="2"/>
  <c r="H37" i="2"/>
  <c r="G4" i="5" l="1"/>
  <c r="H4" i="5" s="1"/>
  <c r="G4" i="2"/>
  <c r="H4" i="2" s="1"/>
  <c r="G4" i="9"/>
  <c r="H4" i="9" s="1"/>
  <c r="F4" i="13"/>
  <c r="F4" i="12"/>
  <c r="F4" i="11"/>
  <c r="G4" i="10"/>
  <c r="H4" i="10" s="1"/>
  <c r="G4" i="8"/>
  <c r="H4" i="8" s="1"/>
  <c r="G4" i="4"/>
  <c r="H4" i="4" s="1"/>
  <c r="G4" i="3"/>
  <c r="H4" i="3" s="1"/>
</calcChain>
</file>

<file path=xl/sharedStrings.xml><?xml version="1.0" encoding="utf-8"?>
<sst xmlns="http://schemas.openxmlformats.org/spreadsheetml/2006/main" count="1077" uniqueCount="84">
  <si>
    <t>平成30年度　市町村別の犬の登録頭数と予防注射頭数等</t>
    <rPh sb="0" eb="2">
      <t>ヘイセイ</t>
    </rPh>
    <rPh sb="4" eb="6">
      <t>ネンド</t>
    </rPh>
    <rPh sb="7" eb="10">
      <t>シチョウソン</t>
    </rPh>
    <rPh sb="10" eb="11">
      <t>ベツ</t>
    </rPh>
    <rPh sb="12" eb="13">
      <t>イヌ</t>
    </rPh>
    <rPh sb="14" eb="16">
      <t>トウロク</t>
    </rPh>
    <rPh sb="16" eb="18">
      <t>トウスウ</t>
    </rPh>
    <rPh sb="19" eb="21">
      <t>ヨボウ</t>
    </rPh>
    <rPh sb="21" eb="23">
      <t>チュウシャ</t>
    </rPh>
    <rPh sb="23" eb="25">
      <t>トウスウ</t>
    </rPh>
    <rPh sb="25" eb="26">
      <t>トウ</t>
    </rPh>
    <phoneticPr fontId="4"/>
  </si>
  <si>
    <t>※前橋市・高崎市を除く</t>
    <rPh sb="1" eb="4">
      <t>マエバシシ</t>
    </rPh>
    <rPh sb="5" eb="8">
      <t>タカサキシ</t>
    </rPh>
    <rPh sb="9" eb="10">
      <t>ノゾ</t>
    </rPh>
    <phoneticPr fontId="4"/>
  </si>
  <si>
    <t>出張所別</t>
    <rPh sb="0" eb="3">
      <t>シュッチョウジョ</t>
    </rPh>
    <rPh sb="3" eb="4">
      <t>ベツ</t>
    </rPh>
    <phoneticPr fontId="4"/>
  </si>
  <si>
    <t>市町村名</t>
    <rPh sb="0" eb="3">
      <t>シチョウソン</t>
    </rPh>
    <rPh sb="3" eb="4">
      <t>メイ</t>
    </rPh>
    <phoneticPr fontId="4"/>
  </si>
  <si>
    <t>登録頭数
（期末現在）</t>
    <rPh sb="0" eb="2">
      <t>トウロク</t>
    </rPh>
    <rPh sb="2" eb="4">
      <t>トウスウ</t>
    </rPh>
    <rPh sb="6" eb="8">
      <t>キマツ</t>
    </rPh>
    <rPh sb="8" eb="10">
      <t>ゲンザイ</t>
    </rPh>
    <phoneticPr fontId="4"/>
  </si>
  <si>
    <t>集合注射頭数</t>
    <rPh sb="0" eb="2">
      <t>シュウゴウ</t>
    </rPh>
    <rPh sb="2" eb="4">
      <t>チュウシャ</t>
    </rPh>
    <rPh sb="4" eb="6">
      <t>トウスウ</t>
    </rPh>
    <phoneticPr fontId="4"/>
  </si>
  <si>
    <t>個別注射頭数</t>
    <rPh sb="0" eb="2">
      <t>コベツ</t>
    </rPh>
    <rPh sb="2" eb="4">
      <t>チュウシャ</t>
    </rPh>
    <rPh sb="4" eb="6">
      <t>トウスウ</t>
    </rPh>
    <phoneticPr fontId="4"/>
  </si>
  <si>
    <t>注射合計</t>
    <rPh sb="0" eb="2">
      <t>チュウシャ</t>
    </rPh>
    <rPh sb="2" eb="4">
      <t>ゴウケイ</t>
    </rPh>
    <phoneticPr fontId="4"/>
  </si>
  <si>
    <t>注射率
（％）</t>
    <rPh sb="0" eb="2">
      <t>チュウシャ</t>
    </rPh>
    <rPh sb="2" eb="3">
      <t>リツ</t>
    </rPh>
    <phoneticPr fontId="4"/>
  </si>
  <si>
    <t>群馬県全体</t>
    <rPh sb="0" eb="3">
      <t>グンマケン</t>
    </rPh>
    <rPh sb="3" eb="5">
      <t>ゼンタイ</t>
    </rPh>
    <phoneticPr fontId="4"/>
  </si>
  <si>
    <t>西部</t>
    <rPh sb="0" eb="2">
      <t>セイブ</t>
    </rPh>
    <phoneticPr fontId="4"/>
  </si>
  <si>
    <t>安中市</t>
    <rPh sb="0" eb="3">
      <t>アンナカシ</t>
    </rPh>
    <phoneticPr fontId="4"/>
  </si>
  <si>
    <t>小計</t>
    <rPh sb="0" eb="2">
      <t>ショウケイ</t>
    </rPh>
    <phoneticPr fontId="4"/>
  </si>
  <si>
    <t>藤岡市</t>
    <rPh sb="0" eb="3">
      <t>フジオカシ</t>
    </rPh>
    <phoneticPr fontId="4"/>
  </si>
  <si>
    <t>神流町</t>
    <rPh sb="0" eb="3">
      <t>カンナマチ</t>
    </rPh>
    <phoneticPr fontId="4"/>
  </si>
  <si>
    <t>上野村</t>
    <rPh sb="0" eb="3">
      <t>ウエノムラ</t>
    </rPh>
    <phoneticPr fontId="4"/>
  </si>
  <si>
    <t>富岡市</t>
    <rPh sb="0" eb="3">
      <t>トミオカシ</t>
    </rPh>
    <phoneticPr fontId="4"/>
  </si>
  <si>
    <t>下仁田町</t>
    <rPh sb="0" eb="4">
      <t>シモニタマチ</t>
    </rPh>
    <phoneticPr fontId="4"/>
  </si>
  <si>
    <t>南牧村</t>
    <rPh sb="0" eb="3">
      <t>ナンモクムラ</t>
    </rPh>
    <phoneticPr fontId="4"/>
  </si>
  <si>
    <t>甘楽町</t>
    <rPh sb="0" eb="3">
      <t>カンラマチ</t>
    </rPh>
    <phoneticPr fontId="4"/>
  </si>
  <si>
    <t>北部</t>
    <rPh sb="0" eb="2">
      <t>ホクブ</t>
    </rPh>
    <phoneticPr fontId="4"/>
  </si>
  <si>
    <t>渋川市</t>
    <rPh sb="0" eb="3">
      <t>シブカワシ</t>
    </rPh>
    <phoneticPr fontId="4"/>
  </si>
  <si>
    <t>榛東村</t>
    <rPh sb="0" eb="3">
      <t>シントウムラ</t>
    </rPh>
    <phoneticPr fontId="4"/>
  </si>
  <si>
    <t>吉岡町</t>
    <rPh sb="0" eb="3">
      <t>ヨシオカマチ</t>
    </rPh>
    <phoneticPr fontId="4"/>
  </si>
  <si>
    <t>中之条町</t>
    <rPh sb="0" eb="4">
      <t>ナカノジョウマチ</t>
    </rPh>
    <phoneticPr fontId="4"/>
  </si>
  <si>
    <t>東吾妻町</t>
    <rPh sb="0" eb="4">
      <t>ヒガシアガツママチ</t>
    </rPh>
    <phoneticPr fontId="4"/>
  </si>
  <si>
    <t>長野原町</t>
    <rPh sb="0" eb="4">
      <t>ナガノハラマチ</t>
    </rPh>
    <phoneticPr fontId="4"/>
  </si>
  <si>
    <t>嬬恋村</t>
    <rPh sb="0" eb="3">
      <t>ツマゴイムラ</t>
    </rPh>
    <phoneticPr fontId="4"/>
  </si>
  <si>
    <t>草津町</t>
    <rPh sb="0" eb="3">
      <t>クサツマチ</t>
    </rPh>
    <phoneticPr fontId="4"/>
  </si>
  <si>
    <t>高山村</t>
    <rPh sb="0" eb="3">
      <t>タカヤマムラ</t>
    </rPh>
    <phoneticPr fontId="4"/>
  </si>
  <si>
    <t>沼田市</t>
    <rPh sb="0" eb="3">
      <t>ヌマタシ</t>
    </rPh>
    <phoneticPr fontId="4"/>
  </si>
  <si>
    <t>片品村</t>
    <rPh sb="0" eb="3">
      <t>カタシナムラ</t>
    </rPh>
    <phoneticPr fontId="4"/>
  </si>
  <si>
    <t>川場村</t>
    <rPh sb="0" eb="3">
      <t>カワバムラ</t>
    </rPh>
    <phoneticPr fontId="4"/>
  </si>
  <si>
    <t>みなかみ町</t>
    <rPh sb="4" eb="5">
      <t>マチ</t>
    </rPh>
    <phoneticPr fontId="4"/>
  </si>
  <si>
    <t>昭和村</t>
    <rPh sb="0" eb="3">
      <t>ショウワムラ</t>
    </rPh>
    <phoneticPr fontId="4"/>
  </si>
  <si>
    <t>本所</t>
    <rPh sb="0" eb="2">
      <t>ホンショ</t>
    </rPh>
    <phoneticPr fontId="4"/>
  </si>
  <si>
    <t>伊勢崎市</t>
    <rPh sb="0" eb="4">
      <t>イセサキシ</t>
    </rPh>
    <phoneticPr fontId="4"/>
  </si>
  <si>
    <t>玉村町</t>
    <rPh sb="0" eb="2">
      <t>タマムラ</t>
    </rPh>
    <rPh sb="2" eb="3">
      <t>マチヤクバ</t>
    </rPh>
    <phoneticPr fontId="4"/>
  </si>
  <si>
    <t>東部</t>
    <rPh sb="0" eb="2">
      <t>トウブ</t>
    </rPh>
    <phoneticPr fontId="4"/>
  </si>
  <si>
    <t>桐生市</t>
  </si>
  <si>
    <t>みどり市</t>
    <rPh sb="3" eb="4">
      <t>シ</t>
    </rPh>
    <phoneticPr fontId="4"/>
  </si>
  <si>
    <t>太田市</t>
    <rPh sb="0" eb="3">
      <t>オオタシ</t>
    </rPh>
    <phoneticPr fontId="4"/>
  </si>
  <si>
    <t>館林市</t>
    <rPh sb="0" eb="3">
      <t>タテバヤシシ</t>
    </rPh>
    <phoneticPr fontId="4"/>
  </si>
  <si>
    <t>板倉町</t>
    <rPh sb="0" eb="3">
      <t>イタクラマチ</t>
    </rPh>
    <phoneticPr fontId="4"/>
  </si>
  <si>
    <t>明和町</t>
    <rPh sb="0" eb="3">
      <t>メイワマチ</t>
    </rPh>
    <phoneticPr fontId="4"/>
  </si>
  <si>
    <t>千代田町</t>
    <rPh sb="0" eb="4">
      <t>チヨダマチ</t>
    </rPh>
    <phoneticPr fontId="4"/>
  </si>
  <si>
    <t>大泉町</t>
    <rPh sb="0" eb="3">
      <t>オオイズミマチ</t>
    </rPh>
    <phoneticPr fontId="4"/>
  </si>
  <si>
    <t>邑楽町</t>
    <rPh sb="0" eb="3">
      <t>オウラマチ</t>
    </rPh>
    <phoneticPr fontId="4"/>
  </si>
  <si>
    <t>平成29年度　市町村別の犬の登録頭数と予防注射頭数等</t>
    <rPh sb="0" eb="2">
      <t>ヘイセイ</t>
    </rPh>
    <rPh sb="4" eb="6">
      <t>ネンド</t>
    </rPh>
    <rPh sb="7" eb="10">
      <t>シチョウソン</t>
    </rPh>
    <rPh sb="10" eb="11">
      <t>ベツ</t>
    </rPh>
    <rPh sb="12" eb="13">
      <t>イヌ</t>
    </rPh>
    <rPh sb="14" eb="16">
      <t>トウロク</t>
    </rPh>
    <rPh sb="16" eb="18">
      <t>トウスウ</t>
    </rPh>
    <rPh sb="19" eb="21">
      <t>ヨボウ</t>
    </rPh>
    <rPh sb="21" eb="23">
      <t>チュウシャ</t>
    </rPh>
    <rPh sb="23" eb="25">
      <t>トウスウ</t>
    </rPh>
    <rPh sb="25" eb="26">
      <t>トウ</t>
    </rPh>
    <phoneticPr fontId="4"/>
  </si>
  <si>
    <t>平成２８年度　市町村別の犬の登録頭数と予防注射頭数等</t>
    <rPh sb="0" eb="2">
      <t>ヘイセイ</t>
    </rPh>
    <rPh sb="4" eb="6">
      <t>ネンド</t>
    </rPh>
    <rPh sb="7" eb="10">
      <t>シチョウソン</t>
    </rPh>
    <rPh sb="10" eb="11">
      <t>ベツ</t>
    </rPh>
    <rPh sb="12" eb="13">
      <t>イヌ</t>
    </rPh>
    <rPh sb="14" eb="16">
      <t>トウロク</t>
    </rPh>
    <rPh sb="16" eb="18">
      <t>トウスウ</t>
    </rPh>
    <rPh sb="19" eb="21">
      <t>ヨボウ</t>
    </rPh>
    <rPh sb="21" eb="23">
      <t>チュウシャ</t>
    </rPh>
    <rPh sb="23" eb="25">
      <t>トウスウ</t>
    </rPh>
    <rPh sb="25" eb="26">
      <t>トウ</t>
    </rPh>
    <phoneticPr fontId="4"/>
  </si>
  <si>
    <t>平成２７年度　市町村別の犬の登録頭数と予防注射頭数等</t>
    <rPh sb="0" eb="2">
      <t>ヘイセイ</t>
    </rPh>
    <rPh sb="4" eb="6">
      <t>ネンド</t>
    </rPh>
    <rPh sb="7" eb="10">
      <t>シチョウソン</t>
    </rPh>
    <rPh sb="10" eb="11">
      <t>ベツ</t>
    </rPh>
    <rPh sb="12" eb="13">
      <t>イヌ</t>
    </rPh>
    <rPh sb="14" eb="16">
      <t>トウロク</t>
    </rPh>
    <rPh sb="16" eb="18">
      <t>トウスウ</t>
    </rPh>
    <rPh sb="19" eb="21">
      <t>ヨボウ</t>
    </rPh>
    <rPh sb="21" eb="23">
      <t>チュウシャ</t>
    </rPh>
    <rPh sb="23" eb="25">
      <t>トウスウ</t>
    </rPh>
    <rPh sb="25" eb="26">
      <t>トウ</t>
    </rPh>
    <phoneticPr fontId="4"/>
  </si>
  <si>
    <t>平成２６年度　市町村別の犬の登録頭数と予防注射頭数等</t>
    <rPh sb="0" eb="2">
      <t>ヘイセイ</t>
    </rPh>
    <rPh sb="4" eb="6">
      <t>ネンド</t>
    </rPh>
    <rPh sb="7" eb="10">
      <t>シチョウソン</t>
    </rPh>
    <rPh sb="10" eb="11">
      <t>ベツ</t>
    </rPh>
    <rPh sb="12" eb="13">
      <t>イヌ</t>
    </rPh>
    <rPh sb="14" eb="16">
      <t>トウロク</t>
    </rPh>
    <rPh sb="16" eb="18">
      <t>トウスウ</t>
    </rPh>
    <rPh sb="19" eb="21">
      <t>ヨボウ</t>
    </rPh>
    <rPh sb="21" eb="23">
      <t>チュウシャ</t>
    </rPh>
    <rPh sb="23" eb="25">
      <t>トウスウ</t>
    </rPh>
    <rPh sb="25" eb="26">
      <t>トウ</t>
    </rPh>
    <phoneticPr fontId="4"/>
  </si>
  <si>
    <t>管轄保健所</t>
    <rPh sb="0" eb="2">
      <t>カンカツ</t>
    </rPh>
    <rPh sb="2" eb="5">
      <t>ホケンジョ</t>
    </rPh>
    <phoneticPr fontId="4"/>
  </si>
  <si>
    <t>安中</t>
    <rPh sb="0" eb="2">
      <t>アンナカ</t>
    </rPh>
    <phoneticPr fontId="4"/>
  </si>
  <si>
    <t>渋川</t>
    <rPh sb="0" eb="2">
      <t>シブカワ</t>
    </rPh>
    <phoneticPr fontId="4"/>
  </si>
  <si>
    <t>藤岡</t>
    <rPh sb="0" eb="2">
      <t>フジオカ</t>
    </rPh>
    <phoneticPr fontId="4"/>
  </si>
  <si>
    <t>富岡</t>
    <rPh sb="0" eb="2">
      <t>トミオカ</t>
    </rPh>
    <phoneticPr fontId="4"/>
  </si>
  <si>
    <t>吾妻</t>
    <rPh sb="0" eb="2">
      <t>アガツマ</t>
    </rPh>
    <phoneticPr fontId="4"/>
  </si>
  <si>
    <t>利根沼田</t>
    <rPh sb="0" eb="2">
      <t>トネ</t>
    </rPh>
    <rPh sb="2" eb="4">
      <t>ヌマタ</t>
    </rPh>
    <phoneticPr fontId="4"/>
  </si>
  <si>
    <t>伊勢崎</t>
    <rPh sb="0" eb="3">
      <t>イセサキ</t>
    </rPh>
    <phoneticPr fontId="4"/>
  </si>
  <si>
    <t>桐生</t>
    <rPh sb="0" eb="2">
      <t>キリュウ</t>
    </rPh>
    <phoneticPr fontId="4"/>
  </si>
  <si>
    <t>館林</t>
    <rPh sb="0" eb="2">
      <t>タテバヤシ</t>
    </rPh>
    <phoneticPr fontId="4"/>
  </si>
  <si>
    <t>平成２５年度　市町村別の犬の登録頭数と予防注射頭数等</t>
    <rPh sb="0" eb="2">
      <t>ヘイセイ</t>
    </rPh>
    <rPh sb="4" eb="6">
      <t>ネンド</t>
    </rPh>
    <rPh sb="7" eb="10">
      <t>シチョウソン</t>
    </rPh>
    <rPh sb="10" eb="11">
      <t>ベツ</t>
    </rPh>
    <rPh sb="12" eb="13">
      <t>イヌ</t>
    </rPh>
    <rPh sb="14" eb="16">
      <t>トウロク</t>
    </rPh>
    <rPh sb="16" eb="18">
      <t>トウスウ</t>
    </rPh>
    <rPh sb="19" eb="21">
      <t>ヨボウ</t>
    </rPh>
    <rPh sb="21" eb="23">
      <t>チュウシャ</t>
    </rPh>
    <rPh sb="23" eb="25">
      <t>トウスウ</t>
    </rPh>
    <rPh sb="25" eb="26">
      <t>トウ</t>
    </rPh>
    <phoneticPr fontId="4"/>
  </si>
  <si>
    <t>平成２４年度　市町村別の犬の登録頭数と予防注射頭数等</t>
    <rPh sb="0" eb="2">
      <t>ヘイセイ</t>
    </rPh>
    <rPh sb="4" eb="6">
      <t>ネンド</t>
    </rPh>
    <rPh sb="7" eb="10">
      <t>シチョウソン</t>
    </rPh>
    <rPh sb="10" eb="11">
      <t>ベツ</t>
    </rPh>
    <rPh sb="12" eb="13">
      <t>イヌ</t>
    </rPh>
    <rPh sb="14" eb="16">
      <t>トウロク</t>
    </rPh>
    <rPh sb="16" eb="18">
      <t>トウスウ</t>
    </rPh>
    <rPh sb="19" eb="21">
      <t>ヨボウ</t>
    </rPh>
    <rPh sb="21" eb="23">
      <t>チュウシャ</t>
    </rPh>
    <rPh sb="23" eb="25">
      <t>トウスウ</t>
    </rPh>
    <rPh sb="25" eb="26">
      <t>トウ</t>
    </rPh>
    <phoneticPr fontId="4"/>
  </si>
  <si>
    <t>令和元年度（平成31年度）　市町村別の犬の登録頭数と予防注射頭数等</t>
    <rPh sb="0" eb="2">
      <t>レイワ</t>
    </rPh>
    <rPh sb="2" eb="5">
      <t>ガンネンド</t>
    </rPh>
    <rPh sb="6" eb="8">
      <t>ヘイセイ</t>
    </rPh>
    <rPh sb="10" eb="12">
      <t>ネンド</t>
    </rPh>
    <rPh sb="14" eb="17">
      <t>シチョウソン</t>
    </rPh>
    <rPh sb="17" eb="18">
      <t>ベツ</t>
    </rPh>
    <rPh sb="19" eb="20">
      <t>イヌ</t>
    </rPh>
    <rPh sb="21" eb="23">
      <t>トウロク</t>
    </rPh>
    <rPh sb="23" eb="25">
      <t>トウスウ</t>
    </rPh>
    <rPh sb="26" eb="28">
      <t>ヨボウ</t>
    </rPh>
    <rPh sb="28" eb="30">
      <t>チュウシャ</t>
    </rPh>
    <rPh sb="30" eb="32">
      <t>トウスウ</t>
    </rPh>
    <rPh sb="32" eb="33">
      <t>トウ</t>
    </rPh>
    <phoneticPr fontId="4"/>
  </si>
  <si>
    <t>平成２３年度　市町村別の犬の登録頭数と予防注射頭数等</t>
    <rPh sb="0" eb="2">
      <t>ヘイセイ</t>
    </rPh>
    <rPh sb="4" eb="6">
      <t>ネンド</t>
    </rPh>
    <rPh sb="7" eb="10">
      <t>シチョウソン</t>
    </rPh>
    <rPh sb="10" eb="11">
      <t>ベツ</t>
    </rPh>
    <rPh sb="12" eb="13">
      <t>イヌ</t>
    </rPh>
    <rPh sb="14" eb="16">
      <t>トウロク</t>
    </rPh>
    <rPh sb="16" eb="18">
      <t>トウスウ</t>
    </rPh>
    <rPh sb="19" eb="21">
      <t>ヨボウ</t>
    </rPh>
    <rPh sb="21" eb="23">
      <t>チュウシャ</t>
    </rPh>
    <rPh sb="23" eb="25">
      <t>トウスウ</t>
    </rPh>
    <rPh sb="25" eb="26">
      <t>トウ</t>
    </rPh>
    <phoneticPr fontId="4"/>
  </si>
  <si>
    <t>高崎</t>
    <rPh sb="0" eb="2">
      <t>タカサキ</t>
    </rPh>
    <phoneticPr fontId="4"/>
  </si>
  <si>
    <t>高崎市</t>
    <rPh sb="0" eb="2">
      <t>タカサキ</t>
    </rPh>
    <rPh sb="2" eb="3">
      <t>シ</t>
    </rPh>
    <phoneticPr fontId="4"/>
  </si>
  <si>
    <t>※前橋市を除く</t>
    <rPh sb="1" eb="4">
      <t>マエバシシ</t>
    </rPh>
    <rPh sb="5" eb="6">
      <t>ノゾ</t>
    </rPh>
    <phoneticPr fontId="4"/>
  </si>
  <si>
    <t>注射頭数</t>
    <rPh sb="0" eb="2">
      <t>チュウシャ</t>
    </rPh>
    <rPh sb="2" eb="4">
      <t>トウスウ</t>
    </rPh>
    <phoneticPr fontId="4"/>
  </si>
  <si>
    <t>六合村</t>
    <rPh sb="0" eb="3">
      <t>クニムラ</t>
    </rPh>
    <phoneticPr fontId="1"/>
  </si>
  <si>
    <t>前橋</t>
    <rPh sb="0" eb="2">
      <t>マエバシ</t>
    </rPh>
    <phoneticPr fontId="4"/>
  </si>
  <si>
    <t>前橋市</t>
    <rPh sb="0" eb="3">
      <t>マエバシシ</t>
    </rPh>
    <phoneticPr fontId="4"/>
  </si>
  <si>
    <t>富士見村</t>
    <rPh sb="0" eb="4">
      <t>フジミムラ</t>
    </rPh>
    <phoneticPr fontId="1"/>
  </si>
  <si>
    <t>平成２２年度　市町村別の犬の登録頭数と予防注射頭数</t>
    <rPh sb="0" eb="2">
      <t>ヘイセイ</t>
    </rPh>
    <rPh sb="4" eb="6">
      <t>ネンド</t>
    </rPh>
    <rPh sb="7" eb="10">
      <t>シチョウソン</t>
    </rPh>
    <rPh sb="10" eb="11">
      <t>ベツ</t>
    </rPh>
    <rPh sb="12" eb="13">
      <t>イヌ</t>
    </rPh>
    <rPh sb="14" eb="16">
      <t>トウロク</t>
    </rPh>
    <rPh sb="16" eb="18">
      <t>トウスウ</t>
    </rPh>
    <rPh sb="19" eb="21">
      <t>ヨボウ</t>
    </rPh>
    <rPh sb="21" eb="23">
      <t>チュウシャ</t>
    </rPh>
    <rPh sb="23" eb="25">
      <t>トウスウ</t>
    </rPh>
    <phoneticPr fontId="4"/>
  </si>
  <si>
    <t>平成２１年度　市町村別の犬の登録頭数と予防注射頭数</t>
    <rPh sb="0" eb="2">
      <t>ヘイセイ</t>
    </rPh>
    <rPh sb="4" eb="6">
      <t>ネンド</t>
    </rPh>
    <rPh sb="7" eb="10">
      <t>シチョウソン</t>
    </rPh>
    <rPh sb="10" eb="11">
      <t>ベツ</t>
    </rPh>
    <rPh sb="12" eb="13">
      <t>イヌ</t>
    </rPh>
    <rPh sb="14" eb="16">
      <t>トウロク</t>
    </rPh>
    <rPh sb="16" eb="18">
      <t>トウスウ</t>
    </rPh>
    <rPh sb="19" eb="21">
      <t>ヨボウ</t>
    </rPh>
    <rPh sb="21" eb="23">
      <t>チュウシャ</t>
    </rPh>
    <rPh sb="23" eb="25">
      <t>トウスウ</t>
    </rPh>
    <phoneticPr fontId="4"/>
  </si>
  <si>
    <t>平成２０年度　市町村別の犬の登録頭数と予防注射頭数</t>
    <rPh sb="0" eb="2">
      <t>ヘイセイ</t>
    </rPh>
    <rPh sb="4" eb="6">
      <t>ネンド</t>
    </rPh>
    <rPh sb="7" eb="10">
      <t>シチョウソン</t>
    </rPh>
    <rPh sb="10" eb="11">
      <t>ベツ</t>
    </rPh>
    <rPh sb="12" eb="13">
      <t>イヌ</t>
    </rPh>
    <rPh sb="14" eb="16">
      <t>トウロク</t>
    </rPh>
    <rPh sb="16" eb="18">
      <t>トウスウ</t>
    </rPh>
    <rPh sb="19" eb="21">
      <t>ヨボウ</t>
    </rPh>
    <rPh sb="21" eb="23">
      <t>チュウシャ</t>
    </rPh>
    <rPh sb="23" eb="25">
      <t>トウスウ</t>
    </rPh>
    <phoneticPr fontId="4"/>
  </si>
  <si>
    <t>吉井町</t>
    <rPh sb="0" eb="2">
      <t>ヨシイ</t>
    </rPh>
    <rPh sb="2" eb="3">
      <t>マチ</t>
    </rPh>
    <phoneticPr fontId="1"/>
  </si>
  <si>
    <t>令和２年度　市町村別の犬の登録頭数と予防注射頭数等</t>
    <rPh sb="0" eb="2">
      <t>レイワ</t>
    </rPh>
    <rPh sb="3" eb="5">
      <t>ネンド</t>
    </rPh>
    <rPh sb="6" eb="9">
      <t>シチョウソン</t>
    </rPh>
    <rPh sb="9" eb="10">
      <t>ベツ</t>
    </rPh>
    <rPh sb="11" eb="12">
      <t>イヌ</t>
    </rPh>
    <rPh sb="13" eb="15">
      <t>トウロク</t>
    </rPh>
    <rPh sb="15" eb="17">
      <t>トウスウ</t>
    </rPh>
    <rPh sb="18" eb="20">
      <t>ヨボウ</t>
    </rPh>
    <rPh sb="20" eb="22">
      <t>チュウシャ</t>
    </rPh>
    <rPh sb="22" eb="24">
      <t>トウスウ</t>
    </rPh>
    <rPh sb="24" eb="25">
      <t>トウ</t>
    </rPh>
    <phoneticPr fontId="4"/>
  </si>
  <si>
    <t>令和３年度　市町村別の犬の登録頭数と予防注射頭数等</t>
    <rPh sb="0" eb="2">
      <t>レイワ</t>
    </rPh>
    <rPh sb="3" eb="5">
      <t>ネンド</t>
    </rPh>
    <rPh sb="6" eb="9">
      <t>シチョウソン</t>
    </rPh>
    <rPh sb="9" eb="10">
      <t>ベツ</t>
    </rPh>
    <rPh sb="11" eb="12">
      <t>イヌ</t>
    </rPh>
    <rPh sb="13" eb="15">
      <t>トウロク</t>
    </rPh>
    <rPh sb="15" eb="17">
      <t>トウスウ</t>
    </rPh>
    <rPh sb="18" eb="20">
      <t>ヨボウ</t>
    </rPh>
    <rPh sb="20" eb="22">
      <t>チュウシャ</t>
    </rPh>
    <rPh sb="22" eb="24">
      <t>トウスウ</t>
    </rPh>
    <rPh sb="24" eb="25">
      <t>トウ</t>
    </rPh>
    <phoneticPr fontId="4"/>
  </si>
  <si>
    <t>令和４年度　市町村別の犬の登録頭数と予防注射頭数等</t>
    <rPh sb="0" eb="2">
      <t>レイワ</t>
    </rPh>
    <rPh sb="3" eb="5">
      <t>ネンド</t>
    </rPh>
    <rPh sb="6" eb="9">
      <t>シチョウソン</t>
    </rPh>
    <rPh sb="9" eb="10">
      <t>ベツ</t>
    </rPh>
    <rPh sb="11" eb="12">
      <t>イヌ</t>
    </rPh>
    <rPh sb="13" eb="15">
      <t>トウロク</t>
    </rPh>
    <rPh sb="15" eb="17">
      <t>トウスウ</t>
    </rPh>
    <rPh sb="18" eb="20">
      <t>ヨボウ</t>
    </rPh>
    <rPh sb="20" eb="22">
      <t>チュウシャ</t>
    </rPh>
    <rPh sb="22" eb="24">
      <t>トウスウ</t>
    </rPh>
    <rPh sb="24" eb="25">
      <t>トウ</t>
    </rPh>
    <phoneticPr fontId="4"/>
  </si>
  <si>
    <t>令和５年度　市町村別の犬の登録頭数と予防注射頭数等</t>
    <rPh sb="0" eb="2">
      <t>レイワ</t>
    </rPh>
    <rPh sb="3" eb="5">
      <t>ネンド</t>
    </rPh>
    <rPh sb="6" eb="9">
      <t>シチョウソン</t>
    </rPh>
    <rPh sb="9" eb="10">
      <t>ベツ</t>
    </rPh>
    <rPh sb="11" eb="12">
      <t>イヌ</t>
    </rPh>
    <rPh sb="13" eb="15">
      <t>トウロク</t>
    </rPh>
    <rPh sb="15" eb="17">
      <t>トウスウ</t>
    </rPh>
    <rPh sb="18" eb="20">
      <t>ヨボウ</t>
    </rPh>
    <rPh sb="20" eb="22">
      <t>チュウシャ</t>
    </rPh>
    <rPh sb="22" eb="24">
      <t>トウスウ</t>
    </rPh>
    <rPh sb="24" eb="25">
      <t>トウ</t>
    </rPh>
    <phoneticPr fontId="4"/>
  </si>
  <si>
    <t>令和６年度　市町村別の犬の登録頭数と予防注射頭数等</t>
    <rPh sb="0" eb="2">
      <t>レイワ</t>
    </rPh>
    <rPh sb="3" eb="5">
      <t>ネンド</t>
    </rPh>
    <rPh sb="6" eb="9">
      <t>シチョウソン</t>
    </rPh>
    <rPh sb="9" eb="10">
      <t>ベツ</t>
    </rPh>
    <rPh sb="11" eb="12">
      <t>イヌ</t>
    </rPh>
    <rPh sb="13" eb="15">
      <t>トウロク</t>
    </rPh>
    <rPh sb="15" eb="17">
      <t>トウスウ</t>
    </rPh>
    <rPh sb="18" eb="20">
      <t>ヨボウ</t>
    </rPh>
    <rPh sb="20" eb="22">
      <t>チュウシャ</t>
    </rPh>
    <rPh sb="22" eb="24">
      <t>トウスウ</t>
    </rPh>
    <rPh sb="24" eb="25">
      <t>トウ</t>
    </rPh>
    <phoneticPr fontId="4"/>
  </si>
  <si>
    <t>令和７年度　市町村別の犬の登録頭数と予防注射頭数等</t>
    <rPh sb="0" eb="2">
      <t>レイワ</t>
    </rPh>
    <rPh sb="3" eb="5">
      <t>ネンド</t>
    </rPh>
    <rPh sb="6" eb="9">
      <t>シチョウソン</t>
    </rPh>
    <rPh sb="9" eb="10">
      <t>ベツ</t>
    </rPh>
    <rPh sb="11" eb="12">
      <t>イヌ</t>
    </rPh>
    <rPh sb="13" eb="15">
      <t>トウロク</t>
    </rPh>
    <rPh sb="15" eb="17">
      <t>トウスウ</t>
    </rPh>
    <rPh sb="18" eb="20">
      <t>ヨボウ</t>
    </rPh>
    <rPh sb="20" eb="22">
      <t>チュウシャ</t>
    </rPh>
    <rPh sb="22" eb="24">
      <t>トウスウ</t>
    </rPh>
    <rPh sb="24" eb="25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</si>
</sst>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2" fillId="0" borderId="0" xfId="1">
      <alignment vertical="center"/>
    </xf>
    <xf numFmtId="38" fontId="0" fillId="0" borderId="0" xfId="2" applyFont="1">
      <alignment vertical="center"/>
    </xf>
    <xf numFmtId="0" fontId="2" fillId="0" borderId="1" xfId="1" applyBorder="1" applyAlignment="1">
      <alignment horizontal="center" vertical="center"/>
    </xf>
    <xf numFmtId="0" fontId="2" fillId="0" borderId="2" xfId="1" applyFill="1" applyBorder="1" applyAlignment="1">
      <alignment horizontal="center" vertical="center"/>
    </xf>
    <xf numFmtId="0" fontId="2" fillId="0" borderId="3" xfId="1" applyFill="1" applyBorder="1" applyAlignment="1">
      <alignment horizontal="center" vertical="center" wrapText="1"/>
    </xf>
    <xf numFmtId="38" fontId="0" fillId="0" borderId="3" xfId="2" applyFont="1" applyFill="1" applyBorder="1" applyAlignment="1">
      <alignment horizontal="center" vertical="center" wrapText="1"/>
    </xf>
    <xf numFmtId="0" fontId="2" fillId="0" borderId="4" xfId="1" applyFill="1" applyBorder="1" applyAlignment="1">
      <alignment horizontal="center" vertical="center" wrapText="1"/>
    </xf>
    <xf numFmtId="0" fontId="2" fillId="0" borderId="5" xfId="1" applyBorder="1" applyAlignment="1">
      <alignment horizontal="center" vertical="center"/>
    </xf>
    <xf numFmtId="0" fontId="2" fillId="2" borderId="6" xfId="1" applyFill="1" applyBorder="1" applyAlignment="1">
      <alignment horizontal="left" vertical="center"/>
    </xf>
    <xf numFmtId="176" fontId="2" fillId="2" borderId="7" xfId="1" applyNumberFormat="1" applyFont="1" applyFill="1" applyBorder="1" applyAlignment="1">
      <alignment horizontal="right" vertical="center"/>
    </xf>
    <xf numFmtId="38" fontId="2" fillId="2" borderId="7" xfId="2" applyFont="1" applyFill="1" applyBorder="1" applyAlignment="1">
      <alignment horizontal="right" vertical="center"/>
    </xf>
    <xf numFmtId="177" fontId="2" fillId="2" borderId="8" xfId="1" applyNumberFormat="1" applyFont="1" applyFill="1" applyBorder="1" applyAlignment="1">
      <alignment horizontal="right" vertical="center"/>
    </xf>
    <xf numFmtId="0" fontId="5" fillId="0" borderId="10" xfId="1" applyFont="1" applyFill="1" applyBorder="1" applyAlignment="1">
      <alignment horizontal="left" vertical="center"/>
    </xf>
    <xf numFmtId="176" fontId="2" fillId="0" borderId="11" xfId="1" applyNumberFormat="1" applyFont="1" applyFill="1" applyBorder="1" applyAlignment="1">
      <alignment horizontal="right" vertical="center"/>
    </xf>
    <xf numFmtId="38" fontId="0" fillId="0" borderId="11" xfId="2" applyFont="1" applyFill="1" applyBorder="1" applyAlignment="1">
      <alignment horizontal="right" vertical="center"/>
    </xf>
    <xf numFmtId="177" fontId="2" fillId="0" borderId="12" xfId="1" applyNumberFormat="1" applyFont="1" applyFill="1" applyBorder="1" applyAlignment="1">
      <alignment horizontal="right" vertical="center"/>
    </xf>
    <xf numFmtId="0" fontId="5" fillId="3" borderId="14" xfId="1" applyFont="1" applyFill="1" applyBorder="1" applyAlignment="1">
      <alignment horizontal="left" vertical="center"/>
    </xf>
    <xf numFmtId="176" fontId="2" fillId="3" borderId="15" xfId="1" applyNumberFormat="1" applyFont="1" applyFill="1" applyBorder="1" applyAlignment="1">
      <alignment horizontal="right" vertical="center"/>
    </xf>
    <xf numFmtId="38" fontId="2" fillId="3" borderId="15" xfId="2" applyFont="1" applyFill="1" applyBorder="1" applyAlignment="1">
      <alignment horizontal="right" vertical="center"/>
    </xf>
    <xf numFmtId="177" fontId="2" fillId="3" borderId="16" xfId="1" applyNumberFormat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left" vertical="center"/>
    </xf>
    <xf numFmtId="176" fontId="2" fillId="0" borderId="15" xfId="1" applyNumberFormat="1" applyFont="1" applyFill="1" applyBorder="1" applyAlignment="1">
      <alignment horizontal="right" vertical="center"/>
    </xf>
    <xf numFmtId="177" fontId="2" fillId="0" borderId="16" xfId="1" applyNumberFormat="1" applyFont="1" applyFill="1" applyBorder="1" applyAlignment="1">
      <alignment horizontal="right" vertical="center"/>
    </xf>
    <xf numFmtId="0" fontId="2" fillId="0" borderId="0" xfId="1" applyFill="1">
      <alignment vertical="center"/>
    </xf>
    <xf numFmtId="0" fontId="2" fillId="0" borderId="0" xfId="1" applyFont="1" applyFill="1">
      <alignment vertical="center"/>
    </xf>
    <xf numFmtId="0" fontId="5" fillId="3" borderId="20" xfId="1" applyFont="1" applyFill="1" applyBorder="1" applyAlignment="1">
      <alignment horizontal="left" vertical="center"/>
    </xf>
    <xf numFmtId="176" fontId="2" fillId="3" borderId="21" xfId="1" applyNumberFormat="1" applyFont="1" applyFill="1" applyBorder="1">
      <alignment vertical="center"/>
    </xf>
    <xf numFmtId="38" fontId="2" fillId="3" borderId="21" xfId="2" applyFont="1" applyFill="1" applyBorder="1">
      <alignment vertical="center"/>
    </xf>
    <xf numFmtId="177" fontId="2" fillId="3" borderId="22" xfId="1" applyNumberFormat="1" applyFont="1" applyFill="1" applyBorder="1" applyAlignment="1">
      <alignment horizontal="right" vertical="center"/>
    </xf>
    <xf numFmtId="0" fontId="2" fillId="0" borderId="0" xfId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38" fontId="0" fillId="0" borderId="15" xfId="2" applyFont="1" applyFill="1" applyBorder="1" applyAlignment="1">
      <alignment horizontal="right" vertical="center"/>
    </xf>
    <xf numFmtId="0" fontId="2" fillId="0" borderId="17" xfId="1" applyBorder="1" applyAlignment="1">
      <alignment horizontal="center" vertical="center"/>
    </xf>
    <xf numFmtId="0" fontId="2" fillId="0" borderId="13" xfId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17" xfId="1" applyBorder="1" applyAlignment="1">
      <alignment horizontal="center" vertical="center"/>
    </xf>
    <xf numFmtId="0" fontId="2" fillId="0" borderId="18" xfId="1" applyBorder="1" applyAlignment="1">
      <alignment horizontal="center" vertical="center"/>
    </xf>
    <xf numFmtId="0" fontId="2" fillId="0" borderId="19" xfId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FBDEC-5138-4FDE-9D75-F993A1EB1C0C}">
  <sheetPr>
    <pageSetUpPr fitToPage="1"/>
  </sheetPr>
  <dimension ref="B1:K48"/>
  <sheetViews>
    <sheetView tabSelected="1" view="pageBreakPreview" zoomScale="85" zoomScaleNormal="100" zoomScaleSheetLayoutView="85" workbookViewId="0">
      <selection activeCell="C7" sqref="C7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6" width="15.6328125" style="2" customWidth="1"/>
    <col min="7" max="7" width="15.6328125" style="3" customWidth="1"/>
    <col min="8" max="8" width="8.7265625" style="2"/>
    <col min="9" max="9" width="1.6328125" style="2" customWidth="1"/>
    <col min="10" max="256" width="8.7265625" style="2"/>
    <col min="257" max="257" width="1.6328125" style="2" customWidth="1"/>
    <col min="258" max="259" width="11" style="2" bestFit="1" customWidth="1"/>
    <col min="260" max="263" width="15.6328125" style="2" customWidth="1"/>
    <col min="264" max="264" width="8.7265625" style="2"/>
    <col min="265" max="265" width="1.6328125" style="2" customWidth="1"/>
    <col min="266" max="512" width="8.7265625" style="2"/>
    <col min="513" max="513" width="1.6328125" style="2" customWidth="1"/>
    <col min="514" max="515" width="11" style="2" bestFit="1" customWidth="1"/>
    <col min="516" max="519" width="15.6328125" style="2" customWidth="1"/>
    <col min="520" max="520" width="8.7265625" style="2"/>
    <col min="521" max="521" width="1.6328125" style="2" customWidth="1"/>
    <col min="522" max="768" width="8.7265625" style="2"/>
    <col min="769" max="769" width="1.6328125" style="2" customWidth="1"/>
    <col min="770" max="771" width="11" style="2" bestFit="1" customWidth="1"/>
    <col min="772" max="775" width="15.6328125" style="2" customWidth="1"/>
    <col min="776" max="776" width="8.7265625" style="2"/>
    <col min="777" max="777" width="1.6328125" style="2" customWidth="1"/>
    <col min="778" max="1024" width="8.7265625" style="2"/>
    <col min="1025" max="1025" width="1.6328125" style="2" customWidth="1"/>
    <col min="1026" max="1027" width="11" style="2" bestFit="1" customWidth="1"/>
    <col min="1028" max="1031" width="15.6328125" style="2" customWidth="1"/>
    <col min="1032" max="1032" width="8.7265625" style="2"/>
    <col min="1033" max="1033" width="1.6328125" style="2" customWidth="1"/>
    <col min="1034" max="1280" width="8.7265625" style="2"/>
    <col min="1281" max="1281" width="1.6328125" style="2" customWidth="1"/>
    <col min="1282" max="1283" width="11" style="2" bestFit="1" customWidth="1"/>
    <col min="1284" max="1287" width="15.6328125" style="2" customWidth="1"/>
    <col min="1288" max="1288" width="8.7265625" style="2"/>
    <col min="1289" max="1289" width="1.6328125" style="2" customWidth="1"/>
    <col min="1290" max="1536" width="8.7265625" style="2"/>
    <col min="1537" max="1537" width="1.6328125" style="2" customWidth="1"/>
    <col min="1538" max="1539" width="11" style="2" bestFit="1" customWidth="1"/>
    <col min="1540" max="1543" width="15.6328125" style="2" customWidth="1"/>
    <col min="1544" max="1544" width="8.7265625" style="2"/>
    <col min="1545" max="1545" width="1.6328125" style="2" customWidth="1"/>
    <col min="1546" max="1792" width="8.7265625" style="2"/>
    <col min="1793" max="1793" width="1.6328125" style="2" customWidth="1"/>
    <col min="1794" max="1795" width="11" style="2" bestFit="1" customWidth="1"/>
    <col min="1796" max="1799" width="15.6328125" style="2" customWidth="1"/>
    <col min="1800" max="1800" width="8.7265625" style="2"/>
    <col min="1801" max="1801" width="1.6328125" style="2" customWidth="1"/>
    <col min="1802" max="2048" width="8.7265625" style="2"/>
    <col min="2049" max="2049" width="1.6328125" style="2" customWidth="1"/>
    <col min="2050" max="2051" width="11" style="2" bestFit="1" customWidth="1"/>
    <col min="2052" max="2055" width="15.6328125" style="2" customWidth="1"/>
    <col min="2056" max="2056" width="8.7265625" style="2"/>
    <col min="2057" max="2057" width="1.6328125" style="2" customWidth="1"/>
    <col min="2058" max="2304" width="8.7265625" style="2"/>
    <col min="2305" max="2305" width="1.6328125" style="2" customWidth="1"/>
    <col min="2306" max="2307" width="11" style="2" bestFit="1" customWidth="1"/>
    <col min="2308" max="2311" width="15.6328125" style="2" customWidth="1"/>
    <col min="2312" max="2312" width="8.7265625" style="2"/>
    <col min="2313" max="2313" width="1.6328125" style="2" customWidth="1"/>
    <col min="2314" max="2560" width="8.7265625" style="2"/>
    <col min="2561" max="2561" width="1.6328125" style="2" customWidth="1"/>
    <col min="2562" max="2563" width="11" style="2" bestFit="1" customWidth="1"/>
    <col min="2564" max="2567" width="15.6328125" style="2" customWidth="1"/>
    <col min="2568" max="2568" width="8.7265625" style="2"/>
    <col min="2569" max="2569" width="1.6328125" style="2" customWidth="1"/>
    <col min="2570" max="2816" width="8.7265625" style="2"/>
    <col min="2817" max="2817" width="1.6328125" style="2" customWidth="1"/>
    <col min="2818" max="2819" width="11" style="2" bestFit="1" customWidth="1"/>
    <col min="2820" max="2823" width="15.6328125" style="2" customWidth="1"/>
    <col min="2824" max="2824" width="8.7265625" style="2"/>
    <col min="2825" max="2825" width="1.6328125" style="2" customWidth="1"/>
    <col min="2826" max="3072" width="8.7265625" style="2"/>
    <col min="3073" max="3073" width="1.6328125" style="2" customWidth="1"/>
    <col min="3074" max="3075" width="11" style="2" bestFit="1" customWidth="1"/>
    <col min="3076" max="3079" width="15.6328125" style="2" customWidth="1"/>
    <col min="3080" max="3080" width="8.7265625" style="2"/>
    <col min="3081" max="3081" width="1.6328125" style="2" customWidth="1"/>
    <col min="3082" max="3328" width="8.7265625" style="2"/>
    <col min="3329" max="3329" width="1.6328125" style="2" customWidth="1"/>
    <col min="3330" max="3331" width="11" style="2" bestFit="1" customWidth="1"/>
    <col min="3332" max="3335" width="15.6328125" style="2" customWidth="1"/>
    <col min="3336" max="3336" width="8.7265625" style="2"/>
    <col min="3337" max="3337" width="1.6328125" style="2" customWidth="1"/>
    <col min="3338" max="3584" width="8.7265625" style="2"/>
    <col min="3585" max="3585" width="1.6328125" style="2" customWidth="1"/>
    <col min="3586" max="3587" width="11" style="2" bestFit="1" customWidth="1"/>
    <col min="3588" max="3591" width="15.6328125" style="2" customWidth="1"/>
    <col min="3592" max="3592" width="8.7265625" style="2"/>
    <col min="3593" max="3593" width="1.6328125" style="2" customWidth="1"/>
    <col min="3594" max="3840" width="8.7265625" style="2"/>
    <col min="3841" max="3841" width="1.6328125" style="2" customWidth="1"/>
    <col min="3842" max="3843" width="11" style="2" bestFit="1" customWidth="1"/>
    <col min="3844" max="3847" width="15.6328125" style="2" customWidth="1"/>
    <col min="3848" max="3848" width="8.7265625" style="2"/>
    <col min="3849" max="3849" width="1.6328125" style="2" customWidth="1"/>
    <col min="3850" max="4096" width="8.7265625" style="2"/>
    <col min="4097" max="4097" width="1.6328125" style="2" customWidth="1"/>
    <col min="4098" max="4099" width="11" style="2" bestFit="1" customWidth="1"/>
    <col min="4100" max="4103" width="15.6328125" style="2" customWidth="1"/>
    <col min="4104" max="4104" width="8.7265625" style="2"/>
    <col min="4105" max="4105" width="1.6328125" style="2" customWidth="1"/>
    <col min="4106" max="4352" width="8.7265625" style="2"/>
    <col min="4353" max="4353" width="1.6328125" style="2" customWidth="1"/>
    <col min="4354" max="4355" width="11" style="2" bestFit="1" customWidth="1"/>
    <col min="4356" max="4359" width="15.6328125" style="2" customWidth="1"/>
    <col min="4360" max="4360" width="8.7265625" style="2"/>
    <col min="4361" max="4361" width="1.6328125" style="2" customWidth="1"/>
    <col min="4362" max="4608" width="8.7265625" style="2"/>
    <col min="4609" max="4609" width="1.6328125" style="2" customWidth="1"/>
    <col min="4610" max="4611" width="11" style="2" bestFit="1" customWidth="1"/>
    <col min="4612" max="4615" width="15.6328125" style="2" customWidth="1"/>
    <col min="4616" max="4616" width="8.7265625" style="2"/>
    <col min="4617" max="4617" width="1.6328125" style="2" customWidth="1"/>
    <col min="4618" max="4864" width="8.7265625" style="2"/>
    <col min="4865" max="4865" width="1.6328125" style="2" customWidth="1"/>
    <col min="4866" max="4867" width="11" style="2" bestFit="1" customWidth="1"/>
    <col min="4868" max="4871" width="15.6328125" style="2" customWidth="1"/>
    <col min="4872" max="4872" width="8.7265625" style="2"/>
    <col min="4873" max="4873" width="1.6328125" style="2" customWidth="1"/>
    <col min="4874" max="5120" width="8.7265625" style="2"/>
    <col min="5121" max="5121" width="1.6328125" style="2" customWidth="1"/>
    <col min="5122" max="5123" width="11" style="2" bestFit="1" customWidth="1"/>
    <col min="5124" max="5127" width="15.6328125" style="2" customWidth="1"/>
    <col min="5128" max="5128" width="8.7265625" style="2"/>
    <col min="5129" max="5129" width="1.6328125" style="2" customWidth="1"/>
    <col min="5130" max="5376" width="8.7265625" style="2"/>
    <col min="5377" max="5377" width="1.6328125" style="2" customWidth="1"/>
    <col min="5378" max="5379" width="11" style="2" bestFit="1" customWidth="1"/>
    <col min="5380" max="5383" width="15.6328125" style="2" customWidth="1"/>
    <col min="5384" max="5384" width="8.7265625" style="2"/>
    <col min="5385" max="5385" width="1.6328125" style="2" customWidth="1"/>
    <col min="5386" max="5632" width="8.7265625" style="2"/>
    <col min="5633" max="5633" width="1.6328125" style="2" customWidth="1"/>
    <col min="5634" max="5635" width="11" style="2" bestFit="1" customWidth="1"/>
    <col min="5636" max="5639" width="15.6328125" style="2" customWidth="1"/>
    <col min="5640" max="5640" width="8.7265625" style="2"/>
    <col min="5641" max="5641" width="1.6328125" style="2" customWidth="1"/>
    <col min="5642" max="5888" width="8.7265625" style="2"/>
    <col min="5889" max="5889" width="1.6328125" style="2" customWidth="1"/>
    <col min="5890" max="5891" width="11" style="2" bestFit="1" customWidth="1"/>
    <col min="5892" max="5895" width="15.6328125" style="2" customWidth="1"/>
    <col min="5896" max="5896" width="8.7265625" style="2"/>
    <col min="5897" max="5897" width="1.6328125" style="2" customWidth="1"/>
    <col min="5898" max="6144" width="8.7265625" style="2"/>
    <col min="6145" max="6145" width="1.6328125" style="2" customWidth="1"/>
    <col min="6146" max="6147" width="11" style="2" bestFit="1" customWidth="1"/>
    <col min="6148" max="6151" width="15.6328125" style="2" customWidth="1"/>
    <col min="6152" max="6152" width="8.7265625" style="2"/>
    <col min="6153" max="6153" width="1.6328125" style="2" customWidth="1"/>
    <col min="6154" max="6400" width="8.7265625" style="2"/>
    <col min="6401" max="6401" width="1.6328125" style="2" customWidth="1"/>
    <col min="6402" max="6403" width="11" style="2" bestFit="1" customWidth="1"/>
    <col min="6404" max="6407" width="15.6328125" style="2" customWidth="1"/>
    <col min="6408" max="6408" width="8.7265625" style="2"/>
    <col min="6409" max="6409" width="1.6328125" style="2" customWidth="1"/>
    <col min="6410" max="6656" width="8.7265625" style="2"/>
    <col min="6657" max="6657" width="1.6328125" style="2" customWidth="1"/>
    <col min="6658" max="6659" width="11" style="2" bestFit="1" customWidth="1"/>
    <col min="6660" max="6663" width="15.6328125" style="2" customWidth="1"/>
    <col min="6664" max="6664" width="8.7265625" style="2"/>
    <col min="6665" max="6665" width="1.6328125" style="2" customWidth="1"/>
    <col min="6666" max="6912" width="8.7265625" style="2"/>
    <col min="6913" max="6913" width="1.6328125" style="2" customWidth="1"/>
    <col min="6914" max="6915" width="11" style="2" bestFit="1" customWidth="1"/>
    <col min="6916" max="6919" width="15.6328125" style="2" customWidth="1"/>
    <col min="6920" max="6920" width="8.7265625" style="2"/>
    <col min="6921" max="6921" width="1.6328125" style="2" customWidth="1"/>
    <col min="6922" max="7168" width="8.7265625" style="2"/>
    <col min="7169" max="7169" width="1.6328125" style="2" customWidth="1"/>
    <col min="7170" max="7171" width="11" style="2" bestFit="1" customWidth="1"/>
    <col min="7172" max="7175" width="15.6328125" style="2" customWidth="1"/>
    <col min="7176" max="7176" width="8.7265625" style="2"/>
    <col min="7177" max="7177" width="1.6328125" style="2" customWidth="1"/>
    <col min="7178" max="7424" width="8.7265625" style="2"/>
    <col min="7425" max="7425" width="1.6328125" style="2" customWidth="1"/>
    <col min="7426" max="7427" width="11" style="2" bestFit="1" customWidth="1"/>
    <col min="7428" max="7431" width="15.6328125" style="2" customWidth="1"/>
    <col min="7432" max="7432" width="8.7265625" style="2"/>
    <col min="7433" max="7433" width="1.6328125" style="2" customWidth="1"/>
    <col min="7434" max="7680" width="8.7265625" style="2"/>
    <col min="7681" max="7681" width="1.6328125" style="2" customWidth="1"/>
    <col min="7682" max="7683" width="11" style="2" bestFit="1" customWidth="1"/>
    <col min="7684" max="7687" width="15.6328125" style="2" customWidth="1"/>
    <col min="7688" max="7688" width="8.7265625" style="2"/>
    <col min="7689" max="7689" width="1.6328125" style="2" customWidth="1"/>
    <col min="7690" max="7936" width="8.7265625" style="2"/>
    <col min="7937" max="7937" width="1.6328125" style="2" customWidth="1"/>
    <col min="7938" max="7939" width="11" style="2" bestFit="1" customWidth="1"/>
    <col min="7940" max="7943" width="15.6328125" style="2" customWidth="1"/>
    <col min="7944" max="7944" width="8.7265625" style="2"/>
    <col min="7945" max="7945" width="1.6328125" style="2" customWidth="1"/>
    <col min="7946" max="8192" width="8.7265625" style="2"/>
    <col min="8193" max="8193" width="1.6328125" style="2" customWidth="1"/>
    <col min="8194" max="8195" width="11" style="2" bestFit="1" customWidth="1"/>
    <col min="8196" max="8199" width="15.6328125" style="2" customWidth="1"/>
    <col min="8200" max="8200" width="8.7265625" style="2"/>
    <col min="8201" max="8201" width="1.6328125" style="2" customWidth="1"/>
    <col min="8202" max="8448" width="8.7265625" style="2"/>
    <col min="8449" max="8449" width="1.6328125" style="2" customWidth="1"/>
    <col min="8450" max="8451" width="11" style="2" bestFit="1" customWidth="1"/>
    <col min="8452" max="8455" width="15.6328125" style="2" customWidth="1"/>
    <col min="8456" max="8456" width="8.7265625" style="2"/>
    <col min="8457" max="8457" width="1.6328125" style="2" customWidth="1"/>
    <col min="8458" max="8704" width="8.7265625" style="2"/>
    <col min="8705" max="8705" width="1.6328125" style="2" customWidth="1"/>
    <col min="8706" max="8707" width="11" style="2" bestFit="1" customWidth="1"/>
    <col min="8708" max="8711" width="15.6328125" style="2" customWidth="1"/>
    <col min="8712" max="8712" width="8.7265625" style="2"/>
    <col min="8713" max="8713" width="1.6328125" style="2" customWidth="1"/>
    <col min="8714" max="8960" width="8.7265625" style="2"/>
    <col min="8961" max="8961" width="1.6328125" style="2" customWidth="1"/>
    <col min="8962" max="8963" width="11" style="2" bestFit="1" customWidth="1"/>
    <col min="8964" max="8967" width="15.6328125" style="2" customWidth="1"/>
    <col min="8968" max="8968" width="8.7265625" style="2"/>
    <col min="8969" max="8969" width="1.6328125" style="2" customWidth="1"/>
    <col min="8970" max="9216" width="8.7265625" style="2"/>
    <col min="9217" max="9217" width="1.6328125" style="2" customWidth="1"/>
    <col min="9218" max="9219" width="11" style="2" bestFit="1" customWidth="1"/>
    <col min="9220" max="9223" width="15.6328125" style="2" customWidth="1"/>
    <col min="9224" max="9224" width="8.7265625" style="2"/>
    <col min="9225" max="9225" width="1.6328125" style="2" customWidth="1"/>
    <col min="9226" max="9472" width="8.7265625" style="2"/>
    <col min="9473" max="9473" width="1.6328125" style="2" customWidth="1"/>
    <col min="9474" max="9475" width="11" style="2" bestFit="1" customWidth="1"/>
    <col min="9476" max="9479" width="15.6328125" style="2" customWidth="1"/>
    <col min="9480" max="9480" width="8.7265625" style="2"/>
    <col min="9481" max="9481" width="1.6328125" style="2" customWidth="1"/>
    <col min="9482" max="9728" width="8.7265625" style="2"/>
    <col min="9729" max="9729" width="1.6328125" style="2" customWidth="1"/>
    <col min="9730" max="9731" width="11" style="2" bestFit="1" customWidth="1"/>
    <col min="9732" max="9735" width="15.6328125" style="2" customWidth="1"/>
    <col min="9736" max="9736" width="8.7265625" style="2"/>
    <col min="9737" max="9737" width="1.6328125" style="2" customWidth="1"/>
    <col min="9738" max="9984" width="8.7265625" style="2"/>
    <col min="9985" max="9985" width="1.6328125" style="2" customWidth="1"/>
    <col min="9986" max="9987" width="11" style="2" bestFit="1" customWidth="1"/>
    <col min="9988" max="9991" width="15.6328125" style="2" customWidth="1"/>
    <col min="9992" max="9992" width="8.7265625" style="2"/>
    <col min="9993" max="9993" width="1.6328125" style="2" customWidth="1"/>
    <col min="9994" max="10240" width="8.7265625" style="2"/>
    <col min="10241" max="10241" width="1.6328125" style="2" customWidth="1"/>
    <col min="10242" max="10243" width="11" style="2" bestFit="1" customWidth="1"/>
    <col min="10244" max="10247" width="15.6328125" style="2" customWidth="1"/>
    <col min="10248" max="10248" width="8.7265625" style="2"/>
    <col min="10249" max="10249" width="1.6328125" style="2" customWidth="1"/>
    <col min="10250" max="10496" width="8.7265625" style="2"/>
    <col min="10497" max="10497" width="1.6328125" style="2" customWidth="1"/>
    <col min="10498" max="10499" width="11" style="2" bestFit="1" customWidth="1"/>
    <col min="10500" max="10503" width="15.6328125" style="2" customWidth="1"/>
    <col min="10504" max="10504" width="8.7265625" style="2"/>
    <col min="10505" max="10505" width="1.6328125" style="2" customWidth="1"/>
    <col min="10506" max="10752" width="8.7265625" style="2"/>
    <col min="10753" max="10753" width="1.6328125" style="2" customWidth="1"/>
    <col min="10754" max="10755" width="11" style="2" bestFit="1" customWidth="1"/>
    <col min="10756" max="10759" width="15.6328125" style="2" customWidth="1"/>
    <col min="10760" max="10760" width="8.7265625" style="2"/>
    <col min="10761" max="10761" width="1.6328125" style="2" customWidth="1"/>
    <col min="10762" max="11008" width="8.7265625" style="2"/>
    <col min="11009" max="11009" width="1.6328125" style="2" customWidth="1"/>
    <col min="11010" max="11011" width="11" style="2" bestFit="1" customWidth="1"/>
    <col min="11012" max="11015" width="15.6328125" style="2" customWidth="1"/>
    <col min="11016" max="11016" width="8.7265625" style="2"/>
    <col min="11017" max="11017" width="1.6328125" style="2" customWidth="1"/>
    <col min="11018" max="11264" width="8.7265625" style="2"/>
    <col min="11265" max="11265" width="1.6328125" style="2" customWidth="1"/>
    <col min="11266" max="11267" width="11" style="2" bestFit="1" customWidth="1"/>
    <col min="11268" max="11271" width="15.6328125" style="2" customWidth="1"/>
    <col min="11272" max="11272" width="8.7265625" style="2"/>
    <col min="11273" max="11273" width="1.6328125" style="2" customWidth="1"/>
    <col min="11274" max="11520" width="8.7265625" style="2"/>
    <col min="11521" max="11521" width="1.6328125" style="2" customWidth="1"/>
    <col min="11522" max="11523" width="11" style="2" bestFit="1" customWidth="1"/>
    <col min="11524" max="11527" width="15.6328125" style="2" customWidth="1"/>
    <col min="11528" max="11528" width="8.7265625" style="2"/>
    <col min="11529" max="11529" width="1.6328125" style="2" customWidth="1"/>
    <col min="11530" max="11776" width="8.7265625" style="2"/>
    <col min="11777" max="11777" width="1.6328125" style="2" customWidth="1"/>
    <col min="11778" max="11779" width="11" style="2" bestFit="1" customWidth="1"/>
    <col min="11780" max="11783" width="15.6328125" style="2" customWidth="1"/>
    <col min="11784" max="11784" width="8.7265625" style="2"/>
    <col min="11785" max="11785" width="1.6328125" style="2" customWidth="1"/>
    <col min="11786" max="12032" width="8.7265625" style="2"/>
    <col min="12033" max="12033" width="1.6328125" style="2" customWidth="1"/>
    <col min="12034" max="12035" width="11" style="2" bestFit="1" customWidth="1"/>
    <col min="12036" max="12039" width="15.6328125" style="2" customWidth="1"/>
    <col min="12040" max="12040" width="8.7265625" style="2"/>
    <col min="12041" max="12041" width="1.6328125" style="2" customWidth="1"/>
    <col min="12042" max="12288" width="8.7265625" style="2"/>
    <col min="12289" max="12289" width="1.6328125" style="2" customWidth="1"/>
    <col min="12290" max="12291" width="11" style="2" bestFit="1" customWidth="1"/>
    <col min="12292" max="12295" width="15.6328125" style="2" customWidth="1"/>
    <col min="12296" max="12296" width="8.7265625" style="2"/>
    <col min="12297" max="12297" width="1.6328125" style="2" customWidth="1"/>
    <col min="12298" max="12544" width="8.7265625" style="2"/>
    <col min="12545" max="12545" width="1.6328125" style="2" customWidth="1"/>
    <col min="12546" max="12547" width="11" style="2" bestFit="1" customWidth="1"/>
    <col min="12548" max="12551" width="15.6328125" style="2" customWidth="1"/>
    <col min="12552" max="12552" width="8.7265625" style="2"/>
    <col min="12553" max="12553" width="1.6328125" style="2" customWidth="1"/>
    <col min="12554" max="12800" width="8.7265625" style="2"/>
    <col min="12801" max="12801" width="1.6328125" style="2" customWidth="1"/>
    <col min="12802" max="12803" width="11" style="2" bestFit="1" customWidth="1"/>
    <col min="12804" max="12807" width="15.6328125" style="2" customWidth="1"/>
    <col min="12808" max="12808" width="8.7265625" style="2"/>
    <col min="12809" max="12809" width="1.6328125" style="2" customWidth="1"/>
    <col min="12810" max="13056" width="8.7265625" style="2"/>
    <col min="13057" max="13057" width="1.6328125" style="2" customWidth="1"/>
    <col min="13058" max="13059" width="11" style="2" bestFit="1" customWidth="1"/>
    <col min="13060" max="13063" width="15.6328125" style="2" customWidth="1"/>
    <col min="13064" max="13064" width="8.7265625" style="2"/>
    <col min="13065" max="13065" width="1.6328125" style="2" customWidth="1"/>
    <col min="13066" max="13312" width="8.7265625" style="2"/>
    <col min="13313" max="13313" width="1.6328125" style="2" customWidth="1"/>
    <col min="13314" max="13315" width="11" style="2" bestFit="1" customWidth="1"/>
    <col min="13316" max="13319" width="15.6328125" style="2" customWidth="1"/>
    <col min="13320" max="13320" width="8.7265625" style="2"/>
    <col min="13321" max="13321" width="1.6328125" style="2" customWidth="1"/>
    <col min="13322" max="13568" width="8.7265625" style="2"/>
    <col min="13569" max="13569" width="1.6328125" style="2" customWidth="1"/>
    <col min="13570" max="13571" width="11" style="2" bestFit="1" customWidth="1"/>
    <col min="13572" max="13575" width="15.6328125" style="2" customWidth="1"/>
    <col min="13576" max="13576" width="8.7265625" style="2"/>
    <col min="13577" max="13577" width="1.6328125" style="2" customWidth="1"/>
    <col min="13578" max="13824" width="8.7265625" style="2"/>
    <col min="13825" max="13825" width="1.6328125" style="2" customWidth="1"/>
    <col min="13826" max="13827" width="11" style="2" bestFit="1" customWidth="1"/>
    <col min="13828" max="13831" width="15.6328125" style="2" customWidth="1"/>
    <col min="13832" max="13832" width="8.7265625" style="2"/>
    <col min="13833" max="13833" width="1.6328125" style="2" customWidth="1"/>
    <col min="13834" max="14080" width="8.7265625" style="2"/>
    <col min="14081" max="14081" width="1.6328125" style="2" customWidth="1"/>
    <col min="14082" max="14083" width="11" style="2" bestFit="1" customWidth="1"/>
    <col min="14084" max="14087" width="15.6328125" style="2" customWidth="1"/>
    <col min="14088" max="14088" width="8.7265625" style="2"/>
    <col min="14089" max="14089" width="1.6328125" style="2" customWidth="1"/>
    <col min="14090" max="14336" width="8.7265625" style="2"/>
    <col min="14337" max="14337" width="1.6328125" style="2" customWidth="1"/>
    <col min="14338" max="14339" width="11" style="2" bestFit="1" customWidth="1"/>
    <col min="14340" max="14343" width="15.6328125" style="2" customWidth="1"/>
    <col min="14344" max="14344" width="8.7265625" style="2"/>
    <col min="14345" max="14345" width="1.6328125" style="2" customWidth="1"/>
    <col min="14346" max="14592" width="8.7265625" style="2"/>
    <col min="14593" max="14593" width="1.6328125" style="2" customWidth="1"/>
    <col min="14594" max="14595" width="11" style="2" bestFit="1" customWidth="1"/>
    <col min="14596" max="14599" width="15.6328125" style="2" customWidth="1"/>
    <col min="14600" max="14600" width="8.7265625" style="2"/>
    <col min="14601" max="14601" width="1.6328125" style="2" customWidth="1"/>
    <col min="14602" max="14848" width="8.7265625" style="2"/>
    <col min="14849" max="14849" width="1.6328125" style="2" customWidth="1"/>
    <col min="14850" max="14851" width="11" style="2" bestFit="1" customWidth="1"/>
    <col min="14852" max="14855" width="15.6328125" style="2" customWidth="1"/>
    <col min="14856" max="14856" width="8.7265625" style="2"/>
    <col min="14857" max="14857" width="1.6328125" style="2" customWidth="1"/>
    <col min="14858" max="15104" width="8.7265625" style="2"/>
    <col min="15105" max="15105" width="1.6328125" style="2" customWidth="1"/>
    <col min="15106" max="15107" width="11" style="2" bestFit="1" customWidth="1"/>
    <col min="15108" max="15111" width="15.6328125" style="2" customWidth="1"/>
    <col min="15112" max="15112" width="8.7265625" style="2"/>
    <col min="15113" max="15113" width="1.6328125" style="2" customWidth="1"/>
    <col min="15114" max="15360" width="8.7265625" style="2"/>
    <col min="15361" max="15361" width="1.6328125" style="2" customWidth="1"/>
    <col min="15362" max="15363" width="11" style="2" bestFit="1" customWidth="1"/>
    <col min="15364" max="15367" width="15.6328125" style="2" customWidth="1"/>
    <col min="15368" max="15368" width="8.7265625" style="2"/>
    <col min="15369" max="15369" width="1.6328125" style="2" customWidth="1"/>
    <col min="15370" max="15616" width="8.7265625" style="2"/>
    <col min="15617" max="15617" width="1.6328125" style="2" customWidth="1"/>
    <col min="15618" max="15619" width="11" style="2" bestFit="1" customWidth="1"/>
    <col min="15620" max="15623" width="15.6328125" style="2" customWidth="1"/>
    <col min="15624" max="15624" width="8.7265625" style="2"/>
    <col min="15625" max="15625" width="1.6328125" style="2" customWidth="1"/>
    <col min="15626" max="15872" width="8.7265625" style="2"/>
    <col min="15873" max="15873" width="1.6328125" style="2" customWidth="1"/>
    <col min="15874" max="15875" width="11" style="2" bestFit="1" customWidth="1"/>
    <col min="15876" max="15879" width="15.6328125" style="2" customWidth="1"/>
    <col min="15880" max="15880" width="8.7265625" style="2"/>
    <col min="15881" max="15881" width="1.6328125" style="2" customWidth="1"/>
    <col min="15882" max="16128" width="8.7265625" style="2"/>
    <col min="16129" max="16129" width="1.6328125" style="2" customWidth="1"/>
    <col min="16130" max="16131" width="11" style="2" bestFit="1" customWidth="1"/>
    <col min="16132" max="16135" width="15.6328125" style="2" customWidth="1"/>
    <col min="16136" max="16136" width="8.7265625" style="2"/>
    <col min="16137" max="16137" width="1.6328125" style="2" customWidth="1"/>
    <col min="16138" max="16384" width="8.7265625" style="2"/>
  </cols>
  <sheetData>
    <row r="1" spans="2:11" ht="19" x14ac:dyDescent="0.2">
      <c r="B1" s="1" t="s">
        <v>83</v>
      </c>
    </row>
    <row r="2" spans="2:11" ht="14.25" customHeight="1" thickBot="1" x14ac:dyDescent="0.25">
      <c r="B2" s="1"/>
      <c r="G2" s="3" t="s">
        <v>1</v>
      </c>
    </row>
    <row r="3" spans="2:11" ht="26.5" thickBot="1" x14ac:dyDescent="0.25"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2:11" ht="18" customHeight="1" thickTop="1" thickBot="1" x14ac:dyDescent="0.25">
      <c r="B4" s="9"/>
      <c r="C4" s="10" t="s">
        <v>9</v>
      </c>
      <c r="D4" s="11">
        <f>D6+D19+D10+D15+D26+D32+D35+D38+D40+D47</f>
        <v>67569</v>
      </c>
      <c r="E4" s="11">
        <f>E6+E19+E10+E15+E26+E32+E35+E38+E40+E47</f>
        <v>18081</v>
      </c>
      <c r="F4" s="11">
        <f>F6+F19+F10+F15+F26+F32+F35+F38+F40+F47</f>
        <v>33354</v>
      </c>
      <c r="G4" s="12">
        <f>G6+G19+G10+G15+G26+G32+G35+G38+G40+G47</f>
        <v>51435</v>
      </c>
      <c r="H4" s="13">
        <f t="shared" ref="H4:H47" si="0">ROUND(G4/D4*100,2)</f>
        <v>76.12</v>
      </c>
    </row>
    <row r="5" spans="2:11" ht="18" customHeight="1" thickTop="1" x14ac:dyDescent="0.2">
      <c r="B5" s="39" t="s">
        <v>10</v>
      </c>
      <c r="C5" s="14" t="s">
        <v>11</v>
      </c>
      <c r="D5" s="15">
        <v>2981</v>
      </c>
      <c r="E5" s="15">
        <v>883</v>
      </c>
      <c r="F5" s="15">
        <v>1750</v>
      </c>
      <c r="G5" s="16">
        <f>E5+F5</f>
        <v>2633</v>
      </c>
      <c r="H5" s="17">
        <f t="shared" si="0"/>
        <v>88.33</v>
      </c>
    </row>
    <row r="6" spans="2:11" ht="18" customHeight="1" x14ac:dyDescent="0.2">
      <c r="B6" s="40"/>
      <c r="C6" s="18" t="s">
        <v>12</v>
      </c>
      <c r="D6" s="19">
        <f>SUM(D5:D5)</f>
        <v>2981</v>
      </c>
      <c r="E6" s="19">
        <f>SUM(E5:E5)</f>
        <v>883</v>
      </c>
      <c r="F6" s="19">
        <f>SUM(F5:F5)</f>
        <v>1750</v>
      </c>
      <c r="G6" s="20">
        <f>SUM(G5:G5)</f>
        <v>2633</v>
      </c>
      <c r="H6" s="21">
        <f t="shared" si="0"/>
        <v>88.33</v>
      </c>
    </row>
    <row r="7" spans="2:11" ht="18" customHeight="1" x14ac:dyDescent="0.2">
      <c r="B7" s="40"/>
      <c r="C7" s="22" t="s">
        <v>13</v>
      </c>
      <c r="D7" s="23">
        <v>3045</v>
      </c>
      <c r="E7" s="23">
        <v>899</v>
      </c>
      <c r="F7" s="23">
        <v>1704</v>
      </c>
      <c r="G7" s="16">
        <f>E7+F7</f>
        <v>2603</v>
      </c>
      <c r="H7" s="24">
        <f t="shared" si="0"/>
        <v>85.48</v>
      </c>
    </row>
    <row r="8" spans="2:11" ht="18" customHeight="1" x14ac:dyDescent="0.2">
      <c r="B8" s="40"/>
      <c r="C8" s="22" t="s">
        <v>14</v>
      </c>
      <c r="D8" s="23">
        <v>110</v>
      </c>
      <c r="E8" s="23">
        <v>59</v>
      </c>
      <c r="F8" s="23">
        <v>9</v>
      </c>
      <c r="G8" s="16">
        <f>E8+F8</f>
        <v>68</v>
      </c>
      <c r="H8" s="24">
        <f t="shared" si="0"/>
        <v>61.82</v>
      </c>
      <c r="K8" s="25"/>
    </row>
    <row r="9" spans="2:11" ht="18" customHeight="1" x14ac:dyDescent="0.2">
      <c r="B9" s="40"/>
      <c r="C9" s="22" t="s">
        <v>15</v>
      </c>
      <c r="D9" s="23">
        <v>63</v>
      </c>
      <c r="E9" s="23">
        <v>32</v>
      </c>
      <c r="F9" s="23">
        <v>0</v>
      </c>
      <c r="G9" s="16">
        <f>E9+F9</f>
        <v>32</v>
      </c>
      <c r="H9" s="24">
        <f t="shared" si="0"/>
        <v>50.79</v>
      </c>
    </row>
    <row r="10" spans="2:11" ht="18" customHeight="1" x14ac:dyDescent="0.2">
      <c r="B10" s="40"/>
      <c r="C10" s="18" t="s">
        <v>12</v>
      </c>
      <c r="D10" s="19">
        <f>SUM(D7:D9)</f>
        <v>3218</v>
      </c>
      <c r="E10" s="19">
        <f>SUM(E7:E9)</f>
        <v>990</v>
      </c>
      <c r="F10" s="19">
        <f>SUM(F7:F9)</f>
        <v>1713</v>
      </c>
      <c r="G10" s="20">
        <f>SUM(G7:G9)</f>
        <v>2703</v>
      </c>
      <c r="H10" s="21">
        <f t="shared" si="0"/>
        <v>84</v>
      </c>
    </row>
    <row r="11" spans="2:11" ht="18" customHeight="1" x14ac:dyDescent="0.2">
      <c r="B11" s="40"/>
      <c r="C11" s="22" t="s">
        <v>16</v>
      </c>
      <c r="D11" s="23">
        <v>2187</v>
      </c>
      <c r="E11" s="23">
        <v>804</v>
      </c>
      <c r="F11" s="23">
        <v>953</v>
      </c>
      <c r="G11" s="16">
        <f t="shared" ref="G11:G14" si="1">E11+F11</f>
        <v>1757</v>
      </c>
      <c r="H11" s="24">
        <f t="shared" si="0"/>
        <v>80.34</v>
      </c>
    </row>
    <row r="12" spans="2:11" ht="18" customHeight="1" x14ac:dyDescent="0.2">
      <c r="B12" s="40"/>
      <c r="C12" s="22" t="s">
        <v>17</v>
      </c>
      <c r="D12" s="23">
        <v>301</v>
      </c>
      <c r="E12" s="23">
        <v>149</v>
      </c>
      <c r="F12" s="23">
        <v>101</v>
      </c>
      <c r="G12" s="16">
        <f t="shared" si="1"/>
        <v>250</v>
      </c>
      <c r="H12" s="24">
        <f t="shared" si="0"/>
        <v>83.06</v>
      </c>
    </row>
    <row r="13" spans="2:11" ht="18" customHeight="1" x14ac:dyDescent="0.2">
      <c r="B13" s="40"/>
      <c r="C13" s="22" t="s">
        <v>18</v>
      </c>
      <c r="D13" s="23">
        <v>56</v>
      </c>
      <c r="E13" s="23">
        <v>38</v>
      </c>
      <c r="F13" s="23">
        <v>6</v>
      </c>
      <c r="G13" s="16">
        <f t="shared" si="1"/>
        <v>44</v>
      </c>
      <c r="H13" s="24">
        <f t="shared" si="0"/>
        <v>78.569999999999993</v>
      </c>
    </row>
    <row r="14" spans="2:11" ht="18" customHeight="1" x14ac:dyDescent="0.2">
      <c r="B14" s="40"/>
      <c r="C14" s="22" t="s">
        <v>19</v>
      </c>
      <c r="D14" s="23">
        <v>754</v>
      </c>
      <c r="E14" s="23">
        <v>273</v>
      </c>
      <c r="F14" s="23">
        <v>312</v>
      </c>
      <c r="G14" s="16">
        <f t="shared" si="1"/>
        <v>585</v>
      </c>
      <c r="H14" s="24">
        <f t="shared" si="0"/>
        <v>77.59</v>
      </c>
    </row>
    <row r="15" spans="2:11" ht="18" customHeight="1" x14ac:dyDescent="0.2">
      <c r="B15" s="41"/>
      <c r="C15" s="18" t="s">
        <v>12</v>
      </c>
      <c r="D15" s="19">
        <f>SUM(D11:D14)</f>
        <v>3298</v>
      </c>
      <c r="E15" s="19">
        <f>SUM(E11:E14)</f>
        <v>1264</v>
      </c>
      <c r="F15" s="19">
        <f>SUM(F11:F14)</f>
        <v>1372</v>
      </c>
      <c r="G15" s="20">
        <f>SUM(G11:G14)</f>
        <v>2636</v>
      </c>
      <c r="H15" s="21">
        <f t="shared" si="0"/>
        <v>79.930000000000007</v>
      </c>
    </row>
    <row r="16" spans="2:11" ht="18" customHeight="1" x14ac:dyDescent="0.2">
      <c r="B16" s="42" t="s">
        <v>20</v>
      </c>
      <c r="C16" s="22" t="s">
        <v>21</v>
      </c>
      <c r="D16" s="23">
        <v>5410</v>
      </c>
      <c r="E16" s="23">
        <v>1246</v>
      </c>
      <c r="F16" s="23">
        <v>1631</v>
      </c>
      <c r="G16" s="16">
        <f t="shared" ref="G16:G46" si="2">E16+F16</f>
        <v>2877</v>
      </c>
      <c r="H16" s="24">
        <f>ROUND(G16/D16*100,2)</f>
        <v>53.18</v>
      </c>
    </row>
    <row r="17" spans="2:8" ht="18" customHeight="1" x14ac:dyDescent="0.2">
      <c r="B17" s="40"/>
      <c r="C17" s="22" t="s">
        <v>22</v>
      </c>
      <c r="D17" s="23">
        <v>746</v>
      </c>
      <c r="E17" s="23">
        <v>234</v>
      </c>
      <c r="F17" s="23">
        <v>396</v>
      </c>
      <c r="G17" s="16">
        <f t="shared" si="2"/>
        <v>630</v>
      </c>
      <c r="H17" s="24">
        <f>ROUND(G17/D17*100,2)</f>
        <v>84.45</v>
      </c>
    </row>
    <row r="18" spans="2:8" ht="18" customHeight="1" x14ac:dyDescent="0.2">
      <c r="B18" s="40"/>
      <c r="C18" s="22" t="s">
        <v>23</v>
      </c>
      <c r="D18" s="23">
        <v>1333</v>
      </c>
      <c r="E18" s="23">
        <v>362</v>
      </c>
      <c r="F18" s="23">
        <v>665</v>
      </c>
      <c r="G18" s="16">
        <f t="shared" si="2"/>
        <v>1027</v>
      </c>
      <c r="H18" s="24">
        <f>ROUND(G18/D18*100,2)</f>
        <v>77.040000000000006</v>
      </c>
    </row>
    <row r="19" spans="2:8" ht="18" customHeight="1" x14ac:dyDescent="0.2">
      <c r="B19" s="40"/>
      <c r="C19" s="18" t="s">
        <v>12</v>
      </c>
      <c r="D19" s="19">
        <f>SUM(D16:D18)</f>
        <v>7489</v>
      </c>
      <c r="E19" s="19">
        <f>SUM(E16:E18)</f>
        <v>1842</v>
      </c>
      <c r="F19" s="19">
        <f>SUM(F16:F18)</f>
        <v>2692</v>
      </c>
      <c r="G19" s="19">
        <f>SUM(G16:G18)</f>
        <v>4534</v>
      </c>
      <c r="H19" s="21">
        <f>ROUND(G19/D19*100,2)</f>
        <v>60.54</v>
      </c>
    </row>
    <row r="20" spans="2:8" ht="18" customHeight="1" x14ac:dyDescent="0.2">
      <c r="B20" s="40"/>
      <c r="C20" s="22" t="s">
        <v>24</v>
      </c>
      <c r="D20" s="23">
        <v>777</v>
      </c>
      <c r="E20" s="23">
        <v>277</v>
      </c>
      <c r="F20" s="23">
        <v>362</v>
      </c>
      <c r="G20" s="16">
        <f t="shared" si="2"/>
        <v>639</v>
      </c>
      <c r="H20" s="24">
        <f t="shared" si="0"/>
        <v>82.24</v>
      </c>
    </row>
    <row r="21" spans="2:8" ht="18" customHeight="1" x14ac:dyDescent="0.2">
      <c r="B21" s="40"/>
      <c r="C21" s="22" t="s">
        <v>25</v>
      </c>
      <c r="D21" s="23">
        <v>692</v>
      </c>
      <c r="E21" s="23">
        <v>256</v>
      </c>
      <c r="F21" s="23">
        <v>330</v>
      </c>
      <c r="G21" s="16">
        <f t="shared" si="2"/>
        <v>586</v>
      </c>
      <c r="H21" s="24">
        <f t="shared" si="0"/>
        <v>84.68</v>
      </c>
    </row>
    <row r="22" spans="2:8" ht="18" customHeight="1" x14ac:dyDescent="0.2">
      <c r="B22" s="40"/>
      <c r="C22" s="22" t="s">
        <v>26</v>
      </c>
      <c r="D22" s="23">
        <v>416</v>
      </c>
      <c r="E22" s="23">
        <v>118</v>
      </c>
      <c r="F22" s="23">
        <v>224</v>
      </c>
      <c r="G22" s="16">
        <f t="shared" si="2"/>
        <v>342</v>
      </c>
      <c r="H22" s="24">
        <f t="shared" si="0"/>
        <v>82.21</v>
      </c>
    </row>
    <row r="23" spans="2:8" ht="18" customHeight="1" x14ac:dyDescent="0.2">
      <c r="B23" s="40"/>
      <c r="C23" s="22" t="s">
        <v>27</v>
      </c>
      <c r="D23" s="23">
        <v>664</v>
      </c>
      <c r="E23" s="23">
        <v>186</v>
      </c>
      <c r="F23" s="23">
        <v>325</v>
      </c>
      <c r="G23" s="16">
        <f t="shared" si="2"/>
        <v>511</v>
      </c>
      <c r="H23" s="24">
        <f t="shared" si="0"/>
        <v>76.959999999999994</v>
      </c>
    </row>
    <row r="24" spans="2:8" ht="18" customHeight="1" x14ac:dyDescent="0.2">
      <c r="B24" s="40"/>
      <c r="C24" s="22" t="s">
        <v>28</v>
      </c>
      <c r="D24" s="23">
        <v>208</v>
      </c>
      <c r="E24" s="23">
        <v>95</v>
      </c>
      <c r="F24" s="23">
        <v>102</v>
      </c>
      <c r="G24" s="16">
        <f t="shared" si="2"/>
        <v>197</v>
      </c>
      <c r="H24" s="24">
        <f t="shared" si="0"/>
        <v>94.71</v>
      </c>
    </row>
    <row r="25" spans="2:8" ht="18" customHeight="1" x14ac:dyDescent="0.2">
      <c r="B25" s="40"/>
      <c r="C25" s="22" t="s">
        <v>29</v>
      </c>
      <c r="D25" s="23">
        <v>231</v>
      </c>
      <c r="E25" s="23">
        <v>117</v>
      </c>
      <c r="F25" s="23">
        <v>98</v>
      </c>
      <c r="G25" s="16">
        <f t="shared" si="2"/>
        <v>215</v>
      </c>
      <c r="H25" s="24">
        <f t="shared" si="0"/>
        <v>93.07</v>
      </c>
    </row>
    <row r="26" spans="2:8" ht="18" customHeight="1" x14ac:dyDescent="0.2">
      <c r="B26" s="40"/>
      <c r="C26" s="18" t="s">
        <v>12</v>
      </c>
      <c r="D26" s="19">
        <f>SUM(D20:D25)</f>
        <v>2988</v>
      </c>
      <c r="E26" s="19">
        <f>SUM(E20:E25)</f>
        <v>1049</v>
      </c>
      <c r="F26" s="19">
        <f>SUM(F20:F25)</f>
        <v>1441</v>
      </c>
      <c r="G26" s="20">
        <f>SUM(G20:G25)</f>
        <v>2490</v>
      </c>
      <c r="H26" s="21">
        <f t="shared" si="0"/>
        <v>83.33</v>
      </c>
    </row>
    <row r="27" spans="2:8" ht="18" customHeight="1" x14ac:dyDescent="0.2">
      <c r="B27" s="40"/>
      <c r="C27" s="22" t="s">
        <v>30</v>
      </c>
      <c r="D27" s="23">
        <v>2054</v>
      </c>
      <c r="E27" s="23">
        <v>814</v>
      </c>
      <c r="F27" s="23">
        <v>794</v>
      </c>
      <c r="G27" s="16">
        <f t="shared" si="2"/>
        <v>1608</v>
      </c>
      <c r="H27" s="24">
        <f t="shared" si="0"/>
        <v>78.290000000000006</v>
      </c>
    </row>
    <row r="28" spans="2:8" ht="18" customHeight="1" x14ac:dyDescent="0.2">
      <c r="B28" s="40"/>
      <c r="C28" s="22" t="s">
        <v>31</v>
      </c>
      <c r="D28" s="23">
        <v>181</v>
      </c>
      <c r="E28" s="23">
        <v>110</v>
      </c>
      <c r="F28" s="23">
        <v>33</v>
      </c>
      <c r="G28" s="16">
        <f t="shared" si="2"/>
        <v>143</v>
      </c>
      <c r="H28" s="24">
        <f t="shared" si="0"/>
        <v>79.010000000000005</v>
      </c>
    </row>
    <row r="29" spans="2:8" ht="18" customHeight="1" x14ac:dyDescent="0.2">
      <c r="B29" s="40"/>
      <c r="C29" s="22" t="s">
        <v>32</v>
      </c>
      <c r="D29" s="23">
        <v>142</v>
      </c>
      <c r="E29" s="23">
        <v>97</v>
      </c>
      <c r="F29" s="23">
        <v>23</v>
      </c>
      <c r="G29" s="16">
        <f t="shared" si="2"/>
        <v>120</v>
      </c>
      <c r="H29" s="24">
        <f t="shared" si="0"/>
        <v>84.51</v>
      </c>
    </row>
    <row r="30" spans="2:8" ht="18" customHeight="1" x14ac:dyDescent="0.2">
      <c r="B30" s="40"/>
      <c r="C30" s="22" t="s">
        <v>33</v>
      </c>
      <c r="D30" s="23">
        <v>869</v>
      </c>
      <c r="E30" s="23">
        <v>229</v>
      </c>
      <c r="F30" s="23">
        <v>332</v>
      </c>
      <c r="G30" s="16">
        <f t="shared" si="2"/>
        <v>561</v>
      </c>
      <c r="H30" s="24">
        <f t="shared" si="0"/>
        <v>64.56</v>
      </c>
    </row>
    <row r="31" spans="2:8" ht="18" customHeight="1" x14ac:dyDescent="0.2">
      <c r="B31" s="40"/>
      <c r="C31" s="22" t="s">
        <v>34</v>
      </c>
      <c r="D31" s="23">
        <v>521</v>
      </c>
      <c r="E31" s="23">
        <v>164</v>
      </c>
      <c r="F31" s="23">
        <v>110</v>
      </c>
      <c r="G31" s="16">
        <f t="shared" si="2"/>
        <v>274</v>
      </c>
      <c r="H31" s="24">
        <f t="shared" si="0"/>
        <v>52.59</v>
      </c>
    </row>
    <row r="32" spans="2:8" ht="18" customHeight="1" x14ac:dyDescent="0.2">
      <c r="B32" s="41"/>
      <c r="C32" s="18" t="s">
        <v>12</v>
      </c>
      <c r="D32" s="19">
        <f>SUM(D27:D31)</f>
        <v>3767</v>
      </c>
      <c r="E32" s="19">
        <f>SUM(E27:E31)</f>
        <v>1414</v>
      </c>
      <c r="F32" s="19">
        <f>SUM(F27:F31)</f>
        <v>1292</v>
      </c>
      <c r="G32" s="20">
        <f>SUM(G27:G31)</f>
        <v>2706</v>
      </c>
      <c r="H32" s="21">
        <f t="shared" si="0"/>
        <v>71.83</v>
      </c>
    </row>
    <row r="33" spans="2:8" ht="18" customHeight="1" x14ac:dyDescent="0.2">
      <c r="B33" s="42" t="s">
        <v>35</v>
      </c>
      <c r="C33" s="22" t="s">
        <v>36</v>
      </c>
      <c r="D33" s="23">
        <v>10863</v>
      </c>
      <c r="E33" s="23">
        <v>3955</v>
      </c>
      <c r="F33" s="23">
        <v>4707</v>
      </c>
      <c r="G33" s="16">
        <f t="shared" si="2"/>
        <v>8662</v>
      </c>
      <c r="H33" s="24">
        <f t="shared" si="0"/>
        <v>79.739999999999995</v>
      </c>
    </row>
    <row r="34" spans="2:8" ht="18" customHeight="1" x14ac:dyDescent="0.2">
      <c r="B34" s="40"/>
      <c r="C34" s="22" t="s">
        <v>37</v>
      </c>
      <c r="D34" s="23">
        <v>1991</v>
      </c>
      <c r="E34" s="23">
        <v>615</v>
      </c>
      <c r="F34" s="23">
        <v>815</v>
      </c>
      <c r="G34" s="16">
        <f t="shared" si="2"/>
        <v>1430</v>
      </c>
      <c r="H34" s="24">
        <f t="shared" si="0"/>
        <v>71.819999999999993</v>
      </c>
    </row>
    <row r="35" spans="2:8" s="26" customFormat="1" ht="18" customHeight="1" x14ac:dyDescent="0.2">
      <c r="B35" s="41"/>
      <c r="C35" s="18" t="s">
        <v>12</v>
      </c>
      <c r="D35" s="19">
        <f>SUM(D33:D34)</f>
        <v>12854</v>
      </c>
      <c r="E35" s="19">
        <f>SUM(E33:E34)</f>
        <v>4570</v>
      </c>
      <c r="F35" s="19">
        <f>SUM(F33:F34)</f>
        <v>5522</v>
      </c>
      <c r="G35" s="20">
        <f>SUM(G33:G34)</f>
        <v>10092</v>
      </c>
      <c r="H35" s="21">
        <f t="shared" si="0"/>
        <v>78.510000000000005</v>
      </c>
    </row>
    <row r="36" spans="2:8" ht="18" customHeight="1" x14ac:dyDescent="0.2">
      <c r="B36" s="42" t="s">
        <v>38</v>
      </c>
      <c r="C36" s="22" t="s">
        <v>39</v>
      </c>
      <c r="D36" s="23">
        <v>4902</v>
      </c>
      <c r="E36" s="23">
        <v>641</v>
      </c>
      <c r="F36" s="23">
        <v>3048</v>
      </c>
      <c r="G36" s="16">
        <f t="shared" si="2"/>
        <v>3689</v>
      </c>
      <c r="H36" s="24">
        <f t="shared" si="0"/>
        <v>75.25</v>
      </c>
    </row>
    <row r="37" spans="2:8" ht="18" customHeight="1" x14ac:dyDescent="0.2">
      <c r="B37" s="40"/>
      <c r="C37" s="22" t="s">
        <v>40</v>
      </c>
      <c r="D37" s="23">
        <v>2617</v>
      </c>
      <c r="E37" s="23">
        <v>571</v>
      </c>
      <c r="F37" s="23">
        <v>1320</v>
      </c>
      <c r="G37" s="16">
        <f t="shared" si="2"/>
        <v>1891</v>
      </c>
      <c r="H37" s="24">
        <f t="shared" si="0"/>
        <v>72.260000000000005</v>
      </c>
    </row>
    <row r="38" spans="2:8" ht="18" customHeight="1" x14ac:dyDescent="0.2">
      <c r="B38" s="40"/>
      <c r="C38" s="18" t="s">
        <v>12</v>
      </c>
      <c r="D38" s="19">
        <f>SUM(D36:D37)</f>
        <v>7519</v>
      </c>
      <c r="E38" s="19">
        <f>SUM(E36:E37)</f>
        <v>1212</v>
      </c>
      <c r="F38" s="19">
        <f>SUM(F36:F37)</f>
        <v>4368</v>
      </c>
      <c r="G38" s="20">
        <f>SUM(G36:G37)</f>
        <v>5580</v>
      </c>
      <c r="H38" s="21">
        <f t="shared" si="0"/>
        <v>74.209999999999994</v>
      </c>
    </row>
    <row r="39" spans="2:8" ht="18" customHeight="1" x14ac:dyDescent="0.2">
      <c r="B39" s="40"/>
      <c r="C39" s="22" t="s">
        <v>41</v>
      </c>
      <c r="D39" s="23">
        <v>12068</v>
      </c>
      <c r="E39" s="23">
        <v>1551</v>
      </c>
      <c r="F39" s="23">
        <v>7478</v>
      </c>
      <c r="G39" s="16">
        <f t="shared" si="2"/>
        <v>9029</v>
      </c>
      <c r="H39" s="24">
        <f t="shared" si="0"/>
        <v>74.819999999999993</v>
      </c>
    </row>
    <row r="40" spans="2:8" ht="18" customHeight="1" x14ac:dyDescent="0.2">
      <c r="B40" s="40"/>
      <c r="C40" s="18" t="s">
        <v>12</v>
      </c>
      <c r="D40" s="19">
        <f>SUM(D39)</f>
        <v>12068</v>
      </c>
      <c r="E40" s="19">
        <f>SUM(E39)</f>
        <v>1551</v>
      </c>
      <c r="F40" s="19">
        <f>SUM(F39)</f>
        <v>7478</v>
      </c>
      <c r="G40" s="20">
        <f>SUM(G39)</f>
        <v>9029</v>
      </c>
      <c r="H40" s="21">
        <f t="shared" si="0"/>
        <v>74.819999999999993</v>
      </c>
    </row>
    <row r="41" spans="2:8" ht="18" customHeight="1" x14ac:dyDescent="0.2">
      <c r="B41" s="40"/>
      <c r="C41" s="22" t="s">
        <v>42</v>
      </c>
      <c r="D41" s="23">
        <v>5831</v>
      </c>
      <c r="E41" s="23">
        <v>1410</v>
      </c>
      <c r="F41" s="23">
        <v>3761</v>
      </c>
      <c r="G41" s="16">
        <f t="shared" si="2"/>
        <v>5171</v>
      </c>
      <c r="H41" s="24">
        <f t="shared" si="0"/>
        <v>88.68</v>
      </c>
    </row>
    <row r="42" spans="2:8" ht="18" customHeight="1" x14ac:dyDescent="0.2">
      <c r="B42" s="40"/>
      <c r="C42" s="22" t="s">
        <v>43</v>
      </c>
      <c r="D42" s="23">
        <v>641</v>
      </c>
      <c r="E42" s="23">
        <v>317</v>
      </c>
      <c r="F42" s="23">
        <v>284</v>
      </c>
      <c r="G42" s="16">
        <f t="shared" si="2"/>
        <v>601</v>
      </c>
      <c r="H42" s="24">
        <f t="shared" si="0"/>
        <v>93.76</v>
      </c>
    </row>
    <row r="43" spans="2:8" ht="18" customHeight="1" x14ac:dyDescent="0.2">
      <c r="B43" s="40"/>
      <c r="C43" s="22" t="s">
        <v>44</v>
      </c>
      <c r="D43" s="23">
        <v>551</v>
      </c>
      <c r="E43" s="23">
        <v>203</v>
      </c>
      <c r="F43" s="23">
        <v>186</v>
      </c>
      <c r="G43" s="16">
        <f t="shared" si="2"/>
        <v>389</v>
      </c>
      <c r="H43" s="24">
        <f t="shared" si="0"/>
        <v>70.599999999999994</v>
      </c>
    </row>
    <row r="44" spans="2:8" ht="18" customHeight="1" x14ac:dyDescent="0.2">
      <c r="B44" s="40"/>
      <c r="C44" s="22" t="s">
        <v>45</v>
      </c>
      <c r="D44" s="23">
        <v>876</v>
      </c>
      <c r="E44" s="23">
        <v>321</v>
      </c>
      <c r="F44" s="23">
        <v>174</v>
      </c>
      <c r="G44" s="16">
        <f t="shared" si="2"/>
        <v>495</v>
      </c>
      <c r="H44" s="24">
        <f t="shared" si="0"/>
        <v>56.51</v>
      </c>
    </row>
    <row r="45" spans="2:8" ht="18" customHeight="1" x14ac:dyDescent="0.2">
      <c r="B45" s="40"/>
      <c r="C45" s="22" t="s">
        <v>46</v>
      </c>
      <c r="D45" s="23">
        <v>2066</v>
      </c>
      <c r="E45" s="23">
        <v>521</v>
      </c>
      <c r="F45" s="23">
        <v>869</v>
      </c>
      <c r="G45" s="16">
        <f t="shared" si="2"/>
        <v>1390</v>
      </c>
      <c r="H45" s="24">
        <f t="shared" si="0"/>
        <v>67.28</v>
      </c>
    </row>
    <row r="46" spans="2:8" ht="18" customHeight="1" x14ac:dyDescent="0.2">
      <c r="B46" s="40"/>
      <c r="C46" s="22" t="s">
        <v>47</v>
      </c>
      <c r="D46" s="23">
        <v>1422</v>
      </c>
      <c r="E46" s="23">
        <v>534</v>
      </c>
      <c r="F46" s="23">
        <v>452</v>
      </c>
      <c r="G46" s="16">
        <f t="shared" si="2"/>
        <v>986</v>
      </c>
      <c r="H46" s="24">
        <f t="shared" si="0"/>
        <v>69.34</v>
      </c>
    </row>
    <row r="47" spans="2:8" ht="18" customHeight="1" thickBot="1" x14ac:dyDescent="0.25">
      <c r="B47" s="43"/>
      <c r="C47" s="27" t="s">
        <v>12</v>
      </c>
      <c r="D47" s="28">
        <f>SUM(D41:D46)</f>
        <v>11387</v>
      </c>
      <c r="E47" s="28">
        <f>SUM(E41:E46)</f>
        <v>3306</v>
      </c>
      <c r="F47" s="28">
        <f>SUM(F41:F46)</f>
        <v>5726</v>
      </c>
      <c r="G47" s="29">
        <f>SUM(G41:G46)</f>
        <v>9032</v>
      </c>
      <c r="H47" s="30">
        <f t="shared" si="0"/>
        <v>79.319999999999993</v>
      </c>
    </row>
    <row r="48" spans="2:8" ht="9" customHeight="1" x14ac:dyDescent="0.2"/>
  </sheetData>
  <mergeCells count="4">
    <mergeCell ref="B5:B15"/>
    <mergeCell ref="B16:B32"/>
    <mergeCell ref="B33:B35"/>
    <mergeCell ref="B36:B47"/>
  </mergeCells>
  <phoneticPr fontId="1"/>
  <pageMargins left="0.59055118110236227" right="0.39370078740157483" top="0.78740157480314965" bottom="0.39370078740157483" header="0" footer="0"/>
  <pageSetup paperSize="9" scale="9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48"/>
  <sheetViews>
    <sheetView view="pageBreakPreview" zoomScaleNormal="100" zoomScaleSheetLayoutView="100" workbookViewId="0">
      <selection activeCell="E40" sqref="E40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6" width="15.6328125" style="2" customWidth="1"/>
    <col min="7" max="7" width="15.6328125" style="3" customWidth="1"/>
    <col min="8" max="8" width="9" style="2"/>
    <col min="9" max="9" width="1.6328125" style="2" customWidth="1"/>
    <col min="10" max="256" width="9" style="2"/>
    <col min="257" max="257" width="1.6328125" style="2" customWidth="1"/>
    <col min="258" max="259" width="11" style="2" bestFit="1" customWidth="1"/>
    <col min="260" max="263" width="15.6328125" style="2" customWidth="1"/>
    <col min="264" max="264" width="9" style="2"/>
    <col min="265" max="265" width="1.6328125" style="2" customWidth="1"/>
    <col min="266" max="512" width="9" style="2"/>
    <col min="513" max="513" width="1.6328125" style="2" customWidth="1"/>
    <col min="514" max="515" width="11" style="2" bestFit="1" customWidth="1"/>
    <col min="516" max="519" width="15.6328125" style="2" customWidth="1"/>
    <col min="520" max="520" width="9" style="2"/>
    <col min="521" max="521" width="1.6328125" style="2" customWidth="1"/>
    <col min="522" max="768" width="9" style="2"/>
    <col min="769" max="769" width="1.6328125" style="2" customWidth="1"/>
    <col min="770" max="771" width="11" style="2" bestFit="1" customWidth="1"/>
    <col min="772" max="775" width="15.6328125" style="2" customWidth="1"/>
    <col min="776" max="776" width="9" style="2"/>
    <col min="777" max="777" width="1.6328125" style="2" customWidth="1"/>
    <col min="778" max="1024" width="9" style="2"/>
    <col min="1025" max="1025" width="1.6328125" style="2" customWidth="1"/>
    <col min="1026" max="1027" width="11" style="2" bestFit="1" customWidth="1"/>
    <col min="1028" max="1031" width="15.6328125" style="2" customWidth="1"/>
    <col min="1032" max="1032" width="9" style="2"/>
    <col min="1033" max="1033" width="1.6328125" style="2" customWidth="1"/>
    <col min="1034" max="1280" width="9" style="2"/>
    <col min="1281" max="1281" width="1.6328125" style="2" customWidth="1"/>
    <col min="1282" max="1283" width="11" style="2" bestFit="1" customWidth="1"/>
    <col min="1284" max="1287" width="15.6328125" style="2" customWidth="1"/>
    <col min="1288" max="1288" width="9" style="2"/>
    <col min="1289" max="1289" width="1.6328125" style="2" customWidth="1"/>
    <col min="1290" max="1536" width="9" style="2"/>
    <col min="1537" max="1537" width="1.6328125" style="2" customWidth="1"/>
    <col min="1538" max="1539" width="11" style="2" bestFit="1" customWidth="1"/>
    <col min="1540" max="1543" width="15.6328125" style="2" customWidth="1"/>
    <col min="1544" max="1544" width="9" style="2"/>
    <col min="1545" max="1545" width="1.6328125" style="2" customWidth="1"/>
    <col min="1546" max="1792" width="9" style="2"/>
    <col min="1793" max="1793" width="1.6328125" style="2" customWidth="1"/>
    <col min="1794" max="1795" width="11" style="2" bestFit="1" customWidth="1"/>
    <col min="1796" max="1799" width="15.6328125" style="2" customWidth="1"/>
    <col min="1800" max="1800" width="9" style="2"/>
    <col min="1801" max="1801" width="1.6328125" style="2" customWidth="1"/>
    <col min="1802" max="2048" width="9" style="2"/>
    <col min="2049" max="2049" width="1.6328125" style="2" customWidth="1"/>
    <col min="2050" max="2051" width="11" style="2" bestFit="1" customWidth="1"/>
    <col min="2052" max="2055" width="15.6328125" style="2" customWidth="1"/>
    <col min="2056" max="2056" width="9" style="2"/>
    <col min="2057" max="2057" width="1.6328125" style="2" customWidth="1"/>
    <col min="2058" max="2304" width="9" style="2"/>
    <col min="2305" max="2305" width="1.6328125" style="2" customWidth="1"/>
    <col min="2306" max="2307" width="11" style="2" bestFit="1" customWidth="1"/>
    <col min="2308" max="2311" width="15.6328125" style="2" customWidth="1"/>
    <col min="2312" max="2312" width="9" style="2"/>
    <col min="2313" max="2313" width="1.6328125" style="2" customWidth="1"/>
    <col min="2314" max="2560" width="9" style="2"/>
    <col min="2561" max="2561" width="1.6328125" style="2" customWidth="1"/>
    <col min="2562" max="2563" width="11" style="2" bestFit="1" customWidth="1"/>
    <col min="2564" max="2567" width="15.6328125" style="2" customWidth="1"/>
    <col min="2568" max="2568" width="9" style="2"/>
    <col min="2569" max="2569" width="1.6328125" style="2" customWidth="1"/>
    <col min="2570" max="2816" width="9" style="2"/>
    <col min="2817" max="2817" width="1.6328125" style="2" customWidth="1"/>
    <col min="2818" max="2819" width="11" style="2" bestFit="1" customWidth="1"/>
    <col min="2820" max="2823" width="15.6328125" style="2" customWidth="1"/>
    <col min="2824" max="2824" width="9" style="2"/>
    <col min="2825" max="2825" width="1.6328125" style="2" customWidth="1"/>
    <col min="2826" max="3072" width="9" style="2"/>
    <col min="3073" max="3073" width="1.6328125" style="2" customWidth="1"/>
    <col min="3074" max="3075" width="11" style="2" bestFit="1" customWidth="1"/>
    <col min="3076" max="3079" width="15.6328125" style="2" customWidth="1"/>
    <col min="3080" max="3080" width="9" style="2"/>
    <col min="3081" max="3081" width="1.6328125" style="2" customWidth="1"/>
    <col min="3082" max="3328" width="9" style="2"/>
    <col min="3329" max="3329" width="1.6328125" style="2" customWidth="1"/>
    <col min="3330" max="3331" width="11" style="2" bestFit="1" customWidth="1"/>
    <col min="3332" max="3335" width="15.6328125" style="2" customWidth="1"/>
    <col min="3336" max="3336" width="9" style="2"/>
    <col min="3337" max="3337" width="1.6328125" style="2" customWidth="1"/>
    <col min="3338" max="3584" width="9" style="2"/>
    <col min="3585" max="3585" width="1.6328125" style="2" customWidth="1"/>
    <col min="3586" max="3587" width="11" style="2" bestFit="1" customWidth="1"/>
    <col min="3588" max="3591" width="15.6328125" style="2" customWidth="1"/>
    <col min="3592" max="3592" width="9" style="2"/>
    <col min="3593" max="3593" width="1.6328125" style="2" customWidth="1"/>
    <col min="3594" max="3840" width="9" style="2"/>
    <col min="3841" max="3841" width="1.6328125" style="2" customWidth="1"/>
    <col min="3842" max="3843" width="11" style="2" bestFit="1" customWidth="1"/>
    <col min="3844" max="3847" width="15.6328125" style="2" customWidth="1"/>
    <col min="3848" max="3848" width="9" style="2"/>
    <col min="3849" max="3849" width="1.6328125" style="2" customWidth="1"/>
    <col min="3850" max="4096" width="9" style="2"/>
    <col min="4097" max="4097" width="1.6328125" style="2" customWidth="1"/>
    <col min="4098" max="4099" width="11" style="2" bestFit="1" customWidth="1"/>
    <col min="4100" max="4103" width="15.6328125" style="2" customWidth="1"/>
    <col min="4104" max="4104" width="9" style="2"/>
    <col min="4105" max="4105" width="1.6328125" style="2" customWidth="1"/>
    <col min="4106" max="4352" width="9" style="2"/>
    <col min="4353" max="4353" width="1.6328125" style="2" customWidth="1"/>
    <col min="4354" max="4355" width="11" style="2" bestFit="1" customWidth="1"/>
    <col min="4356" max="4359" width="15.6328125" style="2" customWidth="1"/>
    <col min="4360" max="4360" width="9" style="2"/>
    <col min="4361" max="4361" width="1.6328125" style="2" customWidth="1"/>
    <col min="4362" max="4608" width="9" style="2"/>
    <col min="4609" max="4609" width="1.6328125" style="2" customWidth="1"/>
    <col min="4610" max="4611" width="11" style="2" bestFit="1" customWidth="1"/>
    <col min="4612" max="4615" width="15.6328125" style="2" customWidth="1"/>
    <col min="4616" max="4616" width="9" style="2"/>
    <col min="4617" max="4617" width="1.6328125" style="2" customWidth="1"/>
    <col min="4618" max="4864" width="9" style="2"/>
    <col min="4865" max="4865" width="1.6328125" style="2" customWidth="1"/>
    <col min="4866" max="4867" width="11" style="2" bestFit="1" customWidth="1"/>
    <col min="4868" max="4871" width="15.6328125" style="2" customWidth="1"/>
    <col min="4872" max="4872" width="9" style="2"/>
    <col min="4873" max="4873" width="1.6328125" style="2" customWidth="1"/>
    <col min="4874" max="5120" width="9" style="2"/>
    <col min="5121" max="5121" width="1.6328125" style="2" customWidth="1"/>
    <col min="5122" max="5123" width="11" style="2" bestFit="1" customWidth="1"/>
    <col min="5124" max="5127" width="15.6328125" style="2" customWidth="1"/>
    <col min="5128" max="5128" width="9" style="2"/>
    <col min="5129" max="5129" width="1.6328125" style="2" customWidth="1"/>
    <col min="5130" max="5376" width="9" style="2"/>
    <col min="5377" max="5377" width="1.6328125" style="2" customWidth="1"/>
    <col min="5378" max="5379" width="11" style="2" bestFit="1" customWidth="1"/>
    <col min="5380" max="5383" width="15.6328125" style="2" customWidth="1"/>
    <col min="5384" max="5384" width="9" style="2"/>
    <col min="5385" max="5385" width="1.6328125" style="2" customWidth="1"/>
    <col min="5386" max="5632" width="9" style="2"/>
    <col min="5633" max="5633" width="1.6328125" style="2" customWidth="1"/>
    <col min="5634" max="5635" width="11" style="2" bestFit="1" customWidth="1"/>
    <col min="5636" max="5639" width="15.6328125" style="2" customWidth="1"/>
    <col min="5640" max="5640" width="9" style="2"/>
    <col min="5641" max="5641" width="1.6328125" style="2" customWidth="1"/>
    <col min="5642" max="5888" width="9" style="2"/>
    <col min="5889" max="5889" width="1.6328125" style="2" customWidth="1"/>
    <col min="5890" max="5891" width="11" style="2" bestFit="1" customWidth="1"/>
    <col min="5892" max="5895" width="15.6328125" style="2" customWidth="1"/>
    <col min="5896" max="5896" width="9" style="2"/>
    <col min="5897" max="5897" width="1.6328125" style="2" customWidth="1"/>
    <col min="5898" max="6144" width="9" style="2"/>
    <col min="6145" max="6145" width="1.6328125" style="2" customWidth="1"/>
    <col min="6146" max="6147" width="11" style="2" bestFit="1" customWidth="1"/>
    <col min="6148" max="6151" width="15.6328125" style="2" customWidth="1"/>
    <col min="6152" max="6152" width="9" style="2"/>
    <col min="6153" max="6153" width="1.6328125" style="2" customWidth="1"/>
    <col min="6154" max="6400" width="9" style="2"/>
    <col min="6401" max="6401" width="1.6328125" style="2" customWidth="1"/>
    <col min="6402" max="6403" width="11" style="2" bestFit="1" customWidth="1"/>
    <col min="6404" max="6407" width="15.6328125" style="2" customWidth="1"/>
    <col min="6408" max="6408" width="9" style="2"/>
    <col min="6409" max="6409" width="1.6328125" style="2" customWidth="1"/>
    <col min="6410" max="6656" width="9" style="2"/>
    <col min="6657" max="6657" width="1.6328125" style="2" customWidth="1"/>
    <col min="6658" max="6659" width="11" style="2" bestFit="1" customWidth="1"/>
    <col min="6660" max="6663" width="15.6328125" style="2" customWidth="1"/>
    <col min="6664" max="6664" width="9" style="2"/>
    <col min="6665" max="6665" width="1.6328125" style="2" customWidth="1"/>
    <col min="6666" max="6912" width="9" style="2"/>
    <col min="6913" max="6913" width="1.6328125" style="2" customWidth="1"/>
    <col min="6914" max="6915" width="11" style="2" bestFit="1" customWidth="1"/>
    <col min="6916" max="6919" width="15.6328125" style="2" customWidth="1"/>
    <col min="6920" max="6920" width="9" style="2"/>
    <col min="6921" max="6921" width="1.6328125" style="2" customWidth="1"/>
    <col min="6922" max="7168" width="9" style="2"/>
    <col min="7169" max="7169" width="1.6328125" style="2" customWidth="1"/>
    <col min="7170" max="7171" width="11" style="2" bestFit="1" customWidth="1"/>
    <col min="7172" max="7175" width="15.6328125" style="2" customWidth="1"/>
    <col min="7176" max="7176" width="9" style="2"/>
    <col min="7177" max="7177" width="1.6328125" style="2" customWidth="1"/>
    <col min="7178" max="7424" width="9" style="2"/>
    <col min="7425" max="7425" width="1.6328125" style="2" customWidth="1"/>
    <col min="7426" max="7427" width="11" style="2" bestFit="1" customWidth="1"/>
    <col min="7428" max="7431" width="15.6328125" style="2" customWidth="1"/>
    <col min="7432" max="7432" width="9" style="2"/>
    <col min="7433" max="7433" width="1.6328125" style="2" customWidth="1"/>
    <col min="7434" max="7680" width="9" style="2"/>
    <col min="7681" max="7681" width="1.6328125" style="2" customWidth="1"/>
    <col min="7682" max="7683" width="11" style="2" bestFit="1" customWidth="1"/>
    <col min="7684" max="7687" width="15.6328125" style="2" customWidth="1"/>
    <col min="7688" max="7688" width="9" style="2"/>
    <col min="7689" max="7689" width="1.6328125" style="2" customWidth="1"/>
    <col min="7690" max="7936" width="9" style="2"/>
    <col min="7937" max="7937" width="1.6328125" style="2" customWidth="1"/>
    <col min="7938" max="7939" width="11" style="2" bestFit="1" customWidth="1"/>
    <col min="7940" max="7943" width="15.6328125" style="2" customWidth="1"/>
    <col min="7944" max="7944" width="9" style="2"/>
    <col min="7945" max="7945" width="1.6328125" style="2" customWidth="1"/>
    <col min="7946" max="8192" width="9" style="2"/>
    <col min="8193" max="8193" width="1.6328125" style="2" customWidth="1"/>
    <col min="8194" max="8195" width="11" style="2" bestFit="1" customWidth="1"/>
    <col min="8196" max="8199" width="15.6328125" style="2" customWidth="1"/>
    <col min="8200" max="8200" width="9" style="2"/>
    <col min="8201" max="8201" width="1.6328125" style="2" customWidth="1"/>
    <col min="8202" max="8448" width="9" style="2"/>
    <col min="8449" max="8449" width="1.6328125" style="2" customWidth="1"/>
    <col min="8450" max="8451" width="11" style="2" bestFit="1" customWidth="1"/>
    <col min="8452" max="8455" width="15.6328125" style="2" customWidth="1"/>
    <col min="8456" max="8456" width="9" style="2"/>
    <col min="8457" max="8457" width="1.6328125" style="2" customWidth="1"/>
    <col min="8458" max="8704" width="9" style="2"/>
    <col min="8705" max="8705" width="1.6328125" style="2" customWidth="1"/>
    <col min="8706" max="8707" width="11" style="2" bestFit="1" customWidth="1"/>
    <col min="8708" max="8711" width="15.6328125" style="2" customWidth="1"/>
    <col min="8712" max="8712" width="9" style="2"/>
    <col min="8713" max="8713" width="1.6328125" style="2" customWidth="1"/>
    <col min="8714" max="8960" width="9" style="2"/>
    <col min="8961" max="8961" width="1.6328125" style="2" customWidth="1"/>
    <col min="8962" max="8963" width="11" style="2" bestFit="1" customWidth="1"/>
    <col min="8964" max="8967" width="15.6328125" style="2" customWidth="1"/>
    <col min="8968" max="8968" width="9" style="2"/>
    <col min="8969" max="8969" width="1.6328125" style="2" customWidth="1"/>
    <col min="8970" max="9216" width="9" style="2"/>
    <col min="9217" max="9217" width="1.6328125" style="2" customWidth="1"/>
    <col min="9218" max="9219" width="11" style="2" bestFit="1" customWidth="1"/>
    <col min="9220" max="9223" width="15.6328125" style="2" customWidth="1"/>
    <col min="9224" max="9224" width="9" style="2"/>
    <col min="9225" max="9225" width="1.6328125" style="2" customWidth="1"/>
    <col min="9226" max="9472" width="9" style="2"/>
    <col min="9473" max="9473" width="1.6328125" style="2" customWidth="1"/>
    <col min="9474" max="9475" width="11" style="2" bestFit="1" customWidth="1"/>
    <col min="9476" max="9479" width="15.6328125" style="2" customWidth="1"/>
    <col min="9480" max="9480" width="9" style="2"/>
    <col min="9481" max="9481" width="1.6328125" style="2" customWidth="1"/>
    <col min="9482" max="9728" width="9" style="2"/>
    <col min="9729" max="9729" width="1.6328125" style="2" customWidth="1"/>
    <col min="9730" max="9731" width="11" style="2" bestFit="1" customWidth="1"/>
    <col min="9732" max="9735" width="15.6328125" style="2" customWidth="1"/>
    <col min="9736" max="9736" width="9" style="2"/>
    <col min="9737" max="9737" width="1.6328125" style="2" customWidth="1"/>
    <col min="9738" max="9984" width="9" style="2"/>
    <col min="9985" max="9985" width="1.6328125" style="2" customWidth="1"/>
    <col min="9986" max="9987" width="11" style="2" bestFit="1" customWidth="1"/>
    <col min="9988" max="9991" width="15.6328125" style="2" customWidth="1"/>
    <col min="9992" max="9992" width="9" style="2"/>
    <col min="9993" max="9993" width="1.6328125" style="2" customWidth="1"/>
    <col min="9994" max="10240" width="9" style="2"/>
    <col min="10241" max="10241" width="1.6328125" style="2" customWidth="1"/>
    <col min="10242" max="10243" width="11" style="2" bestFit="1" customWidth="1"/>
    <col min="10244" max="10247" width="15.6328125" style="2" customWidth="1"/>
    <col min="10248" max="10248" width="9" style="2"/>
    <col min="10249" max="10249" width="1.6328125" style="2" customWidth="1"/>
    <col min="10250" max="10496" width="9" style="2"/>
    <col min="10497" max="10497" width="1.6328125" style="2" customWidth="1"/>
    <col min="10498" max="10499" width="11" style="2" bestFit="1" customWidth="1"/>
    <col min="10500" max="10503" width="15.6328125" style="2" customWidth="1"/>
    <col min="10504" max="10504" width="9" style="2"/>
    <col min="10505" max="10505" width="1.6328125" style="2" customWidth="1"/>
    <col min="10506" max="10752" width="9" style="2"/>
    <col min="10753" max="10753" width="1.6328125" style="2" customWidth="1"/>
    <col min="10754" max="10755" width="11" style="2" bestFit="1" customWidth="1"/>
    <col min="10756" max="10759" width="15.6328125" style="2" customWidth="1"/>
    <col min="10760" max="10760" width="9" style="2"/>
    <col min="10761" max="10761" width="1.6328125" style="2" customWidth="1"/>
    <col min="10762" max="11008" width="9" style="2"/>
    <col min="11009" max="11009" width="1.6328125" style="2" customWidth="1"/>
    <col min="11010" max="11011" width="11" style="2" bestFit="1" customWidth="1"/>
    <col min="11012" max="11015" width="15.6328125" style="2" customWidth="1"/>
    <col min="11016" max="11016" width="9" style="2"/>
    <col min="11017" max="11017" width="1.6328125" style="2" customWidth="1"/>
    <col min="11018" max="11264" width="9" style="2"/>
    <col min="11265" max="11265" width="1.6328125" style="2" customWidth="1"/>
    <col min="11266" max="11267" width="11" style="2" bestFit="1" customWidth="1"/>
    <col min="11268" max="11271" width="15.6328125" style="2" customWidth="1"/>
    <col min="11272" max="11272" width="9" style="2"/>
    <col min="11273" max="11273" width="1.6328125" style="2" customWidth="1"/>
    <col min="11274" max="11520" width="9" style="2"/>
    <col min="11521" max="11521" width="1.6328125" style="2" customWidth="1"/>
    <col min="11522" max="11523" width="11" style="2" bestFit="1" customWidth="1"/>
    <col min="11524" max="11527" width="15.6328125" style="2" customWidth="1"/>
    <col min="11528" max="11528" width="9" style="2"/>
    <col min="11529" max="11529" width="1.6328125" style="2" customWidth="1"/>
    <col min="11530" max="11776" width="9" style="2"/>
    <col min="11777" max="11777" width="1.6328125" style="2" customWidth="1"/>
    <col min="11778" max="11779" width="11" style="2" bestFit="1" customWidth="1"/>
    <col min="11780" max="11783" width="15.6328125" style="2" customWidth="1"/>
    <col min="11784" max="11784" width="9" style="2"/>
    <col min="11785" max="11785" width="1.6328125" style="2" customWidth="1"/>
    <col min="11786" max="12032" width="9" style="2"/>
    <col min="12033" max="12033" width="1.6328125" style="2" customWidth="1"/>
    <col min="12034" max="12035" width="11" style="2" bestFit="1" customWidth="1"/>
    <col min="12036" max="12039" width="15.6328125" style="2" customWidth="1"/>
    <col min="12040" max="12040" width="9" style="2"/>
    <col min="12041" max="12041" width="1.6328125" style="2" customWidth="1"/>
    <col min="12042" max="12288" width="9" style="2"/>
    <col min="12289" max="12289" width="1.6328125" style="2" customWidth="1"/>
    <col min="12290" max="12291" width="11" style="2" bestFit="1" customWidth="1"/>
    <col min="12292" max="12295" width="15.6328125" style="2" customWidth="1"/>
    <col min="12296" max="12296" width="9" style="2"/>
    <col min="12297" max="12297" width="1.6328125" style="2" customWidth="1"/>
    <col min="12298" max="12544" width="9" style="2"/>
    <col min="12545" max="12545" width="1.6328125" style="2" customWidth="1"/>
    <col min="12546" max="12547" width="11" style="2" bestFit="1" customWidth="1"/>
    <col min="12548" max="12551" width="15.6328125" style="2" customWidth="1"/>
    <col min="12552" max="12552" width="9" style="2"/>
    <col min="12553" max="12553" width="1.6328125" style="2" customWidth="1"/>
    <col min="12554" max="12800" width="9" style="2"/>
    <col min="12801" max="12801" width="1.6328125" style="2" customWidth="1"/>
    <col min="12802" max="12803" width="11" style="2" bestFit="1" customWidth="1"/>
    <col min="12804" max="12807" width="15.6328125" style="2" customWidth="1"/>
    <col min="12808" max="12808" width="9" style="2"/>
    <col min="12809" max="12809" width="1.6328125" style="2" customWidth="1"/>
    <col min="12810" max="13056" width="9" style="2"/>
    <col min="13057" max="13057" width="1.6328125" style="2" customWidth="1"/>
    <col min="13058" max="13059" width="11" style="2" bestFit="1" customWidth="1"/>
    <col min="13060" max="13063" width="15.6328125" style="2" customWidth="1"/>
    <col min="13064" max="13064" width="9" style="2"/>
    <col min="13065" max="13065" width="1.6328125" style="2" customWidth="1"/>
    <col min="13066" max="13312" width="9" style="2"/>
    <col min="13313" max="13313" width="1.6328125" style="2" customWidth="1"/>
    <col min="13314" max="13315" width="11" style="2" bestFit="1" customWidth="1"/>
    <col min="13316" max="13319" width="15.6328125" style="2" customWidth="1"/>
    <col min="13320" max="13320" width="9" style="2"/>
    <col min="13321" max="13321" width="1.6328125" style="2" customWidth="1"/>
    <col min="13322" max="13568" width="9" style="2"/>
    <col min="13569" max="13569" width="1.6328125" style="2" customWidth="1"/>
    <col min="13570" max="13571" width="11" style="2" bestFit="1" customWidth="1"/>
    <col min="13572" max="13575" width="15.6328125" style="2" customWidth="1"/>
    <col min="13576" max="13576" width="9" style="2"/>
    <col min="13577" max="13577" width="1.6328125" style="2" customWidth="1"/>
    <col min="13578" max="13824" width="9" style="2"/>
    <col min="13825" max="13825" width="1.6328125" style="2" customWidth="1"/>
    <col min="13826" max="13827" width="11" style="2" bestFit="1" customWidth="1"/>
    <col min="13828" max="13831" width="15.6328125" style="2" customWidth="1"/>
    <col min="13832" max="13832" width="9" style="2"/>
    <col min="13833" max="13833" width="1.6328125" style="2" customWidth="1"/>
    <col min="13834" max="14080" width="9" style="2"/>
    <col min="14081" max="14081" width="1.6328125" style="2" customWidth="1"/>
    <col min="14082" max="14083" width="11" style="2" bestFit="1" customWidth="1"/>
    <col min="14084" max="14087" width="15.6328125" style="2" customWidth="1"/>
    <col min="14088" max="14088" width="9" style="2"/>
    <col min="14089" max="14089" width="1.6328125" style="2" customWidth="1"/>
    <col min="14090" max="14336" width="9" style="2"/>
    <col min="14337" max="14337" width="1.6328125" style="2" customWidth="1"/>
    <col min="14338" max="14339" width="11" style="2" bestFit="1" customWidth="1"/>
    <col min="14340" max="14343" width="15.6328125" style="2" customWidth="1"/>
    <col min="14344" max="14344" width="9" style="2"/>
    <col min="14345" max="14345" width="1.6328125" style="2" customWidth="1"/>
    <col min="14346" max="14592" width="9" style="2"/>
    <col min="14593" max="14593" width="1.6328125" style="2" customWidth="1"/>
    <col min="14594" max="14595" width="11" style="2" bestFit="1" customWidth="1"/>
    <col min="14596" max="14599" width="15.6328125" style="2" customWidth="1"/>
    <col min="14600" max="14600" width="9" style="2"/>
    <col min="14601" max="14601" width="1.6328125" style="2" customWidth="1"/>
    <col min="14602" max="14848" width="9" style="2"/>
    <col min="14849" max="14849" width="1.6328125" style="2" customWidth="1"/>
    <col min="14850" max="14851" width="11" style="2" bestFit="1" customWidth="1"/>
    <col min="14852" max="14855" width="15.6328125" style="2" customWidth="1"/>
    <col min="14856" max="14856" width="9" style="2"/>
    <col min="14857" max="14857" width="1.6328125" style="2" customWidth="1"/>
    <col min="14858" max="15104" width="9" style="2"/>
    <col min="15105" max="15105" width="1.6328125" style="2" customWidth="1"/>
    <col min="15106" max="15107" width="11" style="2" bestFit="1" customWidth="1"/>
    <col min="15108" max="15111" width="15.6328125" style="2" customWidth="1"/>
    <col min="15112" max="15112" width="9" style="2"/>
    <col min="15113" max="15113" width="1.6328125" style="2" customWidth="1"/>
    <col min="15114" max="15360" width="9" style="2"/>
    <col min="15361" max="15361" width="1.6328125" style="2" customWidth="1"/>
    <col min="15362" max="15363" width="11" style="2" bestFit="1" customWidth="1"/>
    <col min="15364" max="15367" width="15.6328125" style="2" customWidth="1"/>
    <col min="15368" max="15368" width="9" style="2"/>
    <col min="15369" max="15369" width="1.6328125" style="2" customWidth="1"/>
    <col min="15370" max="15616" width="9" style="2"/>
    <col min="15617" max="15617" width="1.6328125" style="2" customWidth="1"/>
    <col min="15618" max="15619" width="11" style="2" bestFit="1" customWidth="1"/>
    <col min="15620" max="15623" width="15.6328125" style="2" customWidth="1"/>
    <col min="15624" max="15624" width="9" style="2"/>
    <col min="15625" max="15625" width="1.6328125" style="2" customWidth="1"/>
    <col min="15626" max="15872" width="9" style="2"/>
    <col min="15873" max="15873" width="1.6328125" style="2" customWidth="1"/>
    <col min="15874" max="15875" width="11" style="2" bestFit="1" customWidth="1"/>
    <col min="15876" max="15879" width="15.6328125" style="2" customWidth="1"/>
    <col min="15880" max="15880" width="9" style="2"/>
    <col min="15881" max="15881" width="1.6328125" style="2" customWidth="1"/>
    <col min="15882" max="16128" width="9" style="2"/>
    <col min="16129" max="16129" width="1.6328125" style="2" customWidth="1"/>
    <col min="16130" max="16131" width="11" style="2" bestFit="1" customWidth="1"/>
    <col min="16132" max="16135" width="15.6328125" style="2" customWidth="1"/>
    <col min="16136" max="16136" width="9" style="2"/>
    <col min="16137" max="16137" width="1.6328125" style="2" customWidth="1"/>
    <col min="16138" max="16384" width="9" style="2"/>
  </cols>
  <sheetData>
    <row r="1" spans="2:11" ht="19" x14ac:dyDescent="0.2">
      <c r="B1" s="1" t="s">
        <v>49</v>
      </c>
    </row>
    <row r="2" spans="2:11" ht="14.25" customHeight="1" thickBot="1" x14ac:dyDescent="0.25">
      <c r="B2" s="1"/>
      <c r="G2" s="3" t="s">
        <v>1</v>
      </c>
    </row>
    <row r="3" spans="2:11" ht="26.5" thickBot="1" x14ac:dyDescent="0.25"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2:11" ht="18" customHeight="1" thickTop="1" thickBot="1" x14ac:dyDescent="0.25">
      <c r="B4" s="9"/>
      <c r="C4" s="10" t="s">
        <v>9</v>
      </c>
      <c r="D4" s="11">
        <f>D6+D19+D10+D15+D26+D32+D35+D38+D40+D47</f>
        <v>78359</v>
      </c>
      <c r="E4" s="11">
        <f>E6+E19+E10+E15+E26+E32+E35+E38+E40+E47</f>
        <v>35939</v>
      </c>
      <c r="F4" s="11">
        <f>F6+F19+F10+F15+F26+F32+F35+F38+F40+F47</f>
        <v>23993</v>
      </c>
      <c r="G4" s="12">
        <f>G6+G19+G10+G15+G26+G32+G35+G38+G40+G47</f>
        <v>59932</v>
      </c>
      <c r="H4" s="13">
        <f t="shared" ref="H4:H47" si="0">ROUND(G4/D4*100,2)</f>
        <v>76.48</v>
      </c>
    </row>
    <row r="5" spans="2:11" ht="18" customHeight="1" thickTop="1" x14ac:dyDescent="0.2">
      <c r="B5" s="39" t="s">
        <v>10</v>
      </c>
      <c r="C5" s="14" t="s">
        <v>11</v>
      </c>
      <c r="D5" s="15">
        <v>4008</v>
      </c>
      <c r="E5" s="15">
        <v>1553</v>
      </c>
      <c r="F5" s="15">
        <v>1435</v>
      </c>
      <c r="G5" s="16">
        <f>E5+F5</f>
        <v>2988</v>
      </c>
      <c r="H5" s="17">
        <f t="shared" si="0"/>
        <v>74.55</v>
      </c>
    </row>
    <row r="6" spans="2:11" ht="18" customHeight="1" x14ac:dyDescent="0.2">
      <c r="B6" s="40"/>
      <c r="C6" s="18" t="s">
        <v>12</v>
      </c>
      <c r="D6" s="19">
        <f>SUM(D5:D5)</f>
        <v>4008</v>
      </c>
      <c r="E6" s="19">
        <f>SUM(E5:E5)</f>
        <v>1553</v>
      </c>
      <c r="F6" s="19">
        <f>SUM(F5:F5)</f>
        <v>1435</v>
      </c>
      <c r="G6" s="20">
        <f>SUM(G5:G5)</f>
        <v>2988</v>
      </c>
      <c r="H6" s="21">
        <f t="shared" si="0"/>
        <v>74.55</v>
      </c>
    </row>
    <row r="7" spans="2:11" ht="18" customHeight="1" x14ac:dyDescent="0.2">
      <c r="B7" s="40"/>
      <c r="C7" s="22" t="s">
        <v>13</v>
      </c>
      <c r="D7" s="23">
        <v>4065</v>
      </c>
      <c r="E7" s="23">
        <v>1753</v>
      </c>
      <c r="F7" s="23">
        <v>1191</v>
      </c>
      <c r="G7" s="16">
        <f>E7+F7</f>
        <v>2944</v>
      </c>
      <c r="H7" s="24">
        <f t="shared" si="0"/>
        <v>72.42</v>
      </c>
    </row>
    <row r="8" spans="2:11" ht="18" customHeight="1" x14ac:dyDescent="0.2">
      <c r="B8" s="40"/>
      <c r="C8" s="22" t="s">
        <v>14</v>
      </c>
      <c r="D8" s="23">
        <v>142</v>
      </c>
      <c r="E8" s="23">
        <v>97</v>
      </c>
      <c r="F8" s="23">
        <v>8</v>
      </c>
      <c r="G8" s="16">
        <f>E8+F8</f>
        <v>105</v>
      </c>
      <c r="H8" s="24">
        <f t="shared" si="0"/>
        <v>73.94</v>
      </c>
      <c r="K8" s="25"/>
    </row>
    <row r="9" spans="2:11" ht="18" customHeight="1" x14ac:dyDescent="0.2">
      <c r="B9" s="40"/>
      <c r="C9" s="22" t="s">
        <v>15</v>
      </c>
      <c r="D9" s="23">
        <v>85</v>
      </c>
      <c r="E9" s="23">
        <v>60</v>
      </c>
      <c r="F9" s="23">
        <v>1</v>
      </c>
      <c r="G9" s="16">
        <f>E9+F9</f>
        <v>61</v>
      </c>
      <c r="H9" s="24">
        <f t="shared" si="0"/>
        <v>71.760000000000005</v>
      </c>
    </row>
    <row r="10" spans="2:11" ht="18" customHeight="1" x14ac:dyDescent="0.2">
      <c r="B10" s="40"/>
      <c r="C10" s="18" t="s">
        <v>12</v>
      </c>
      <c r="D10" s="19">
        <f>SUM(D7:D9)</f>
        <v>4292</v>
      </c>
      <c r="E10" s="19">
        <f>SUM(E7:E9)</f>
        <v>1910</v>
      </c>
      <c r="F10" s="19">
        <f>SUM(F7:F9)</f>
        <v>1200</v>
      </c>
      <c r="G10" s="20">
        <f>SUM(G7:G9)</f>
        <v>3110</v>
      </c>
      <c r="H10" s="21">
        <f t="shared" si="0"/>
        <v>72.459999999999994</v>
      </c>
    </row>
    <row r="11" spans="2:11" ht="18" customHeight="1" x14ac:dyDescent="0.2">
      <c r="B11" s="40"/>
      <c r="C11" s="22" t="s">
        <v>16</v>
      </c>
      <c r="D11" s="23">
        <v>2851</v>
      </c>
      <c r="E11" s="23">
        <v>1822</v>
      </c>
      <c r="F11" s="23">
        <v>687</v>
      </c>
      <c r="G11" s="16">
        <f>E11+F11</f>
        <v>2509</v>
      </c>
      <c r="H11" s="24">
        <f t="shared" si="0"/>
        <v>88</v>
      </c>
    </row>
    <row r="12" spans="2:11" ht="18" customHeight="1" x14ac:dyDescent="0.2">
      <c r="B12" s="40"/>
      <c r="C12" s="22" t="s">
        <v>17</v>
      </c>
      <c r="D12" s="23">
        <v>499</v>
      </c>
      <c r="E12" s="23">
        <v>398</v>
      </c>
      <c r="F12" s="23">
        <v>143</v>
      </c>
      <c r="G12" s="16">
        <f>E12+F12</f>
        <v>541</v>
      </c>
      <c r="H12" s="24">
        <f t="shared" si="0"/>
        <v>108.42</v>
      </c>
    </row>
    <row r="13" spans="2:11" ht="18" customHeight="1" x14ac:dyDescent="0.2">
      <c r="B13" s="40"/>
      <c r="C13" s="22" t="s">
        <v>18</v>
      </c>
      <c r="D13" s="23">
        <v>119</v>
      </c>
      <c r="E13" s="23">
        <v>102</v>
      </c>
      <c r="F13" s="23">
        <v>11</v>
      </c>
      <c r="G13" s="16">
        <f>E13+F13</f>
        <v>113</v>
      </c>
      <c r="H13" s="24">
        <f t="shared" si="0"/>
        <v>94.96</v>
      </c>
    </row>
    <row r="14" spans="2:11" ht="18" customHeight="1" x14ac:dyDescent="0.2">
      <c r="B14" s="40"/>
      <c r="C14" s="22" t="s">
        <v>19</v>
      </c>
      <c r="D14" s="23">
        <v>929</v>
      </c>
      <c r="E14" s="23">
        <v>522</v>
      </c>
      <c r="F14" s="23">
        <v>216</v>
      </c>
      <c r="G14" s="16">
        <f>E14+F14</f>
        <v>738</v>
      </c>
      <c r="H14" s="24">
        <f t="shared" si="0"/>
        <v>79.44</v>
      </c>
    </row>
    <row r="15" spans="2:11" ht="18" customHeight="1" x14ac:dyDescent="0.2">
      <c r="B15" s="41"/>
      <c r="C15" s="18" t="s">
        <v>12</v>
      </c>
      <c r="D15" s="19">
        <f>SUM(D11:D14)</f>
        <v>4398</v>
      </c>
      <c r="E15" s="19">
        <f>SUM(E11:E14)</f>
        <v>2844</v>
      </c>
      <c r="F15" s="19">
        <f>SUM(F11:F14)</f>
        <v>1057</v>
      </c>
      <c r="G15" s="20">
        <f>SUM(G11:G14)</f>
        <v>3901</v>
      </c>
      <c r="H15" s="21">
        <f t="shared" si="0"/>
        <v>88.7</v>
      </c>
    </row>
    <row r="16" spans="2:11" ht="18" customHeight="1" x14ac:dyDescent="0.2">
      <c r="B16" s="42" t="s">
        <v>20</v>
      </c>
      <c r="C16" s="22" t="s">
        <v>21</v>
      </c>
      <c r="D16" s="23">
        <v>6470</v>
      </c>
      <c r="E16" s="23">
        <v>2266</v>
      </c>
      <c r="F16" s="23">
        <v>2309</v>
      </c>
      <c r="G16" s="16">
        <f t="shared" ref="G16:G46" si="1">E16+F16</f>
        <v>4575</v>
      </c>
      <c r="H16" s="24">
        <f>ROUND(G16/D16*100,2)</f>
        <v>70.709999999999994</v>
      </c>
    </row>
    <row r="17" spans="2:8" ht="18" customHeight="1" x14ac:dyDescent="0.2">
      <c r="B17" s="40"/>
      <c r="C17" s="22" t="s">
        <v>22</v>
      </c>
      <c r="D17" s="23">
        <v>1069</v>
      </c>
      <c r="E17" s="23">
        <v>365</v>
      </c>
      <c r="F17" s="23">
        <v>388</v>
      </c>
      <c r="G17" s="16">
        <f t="shared" si="1"/>
        <v>753</v>
      </c>
      <c r="H17" s="24">
        <f>ROUND(G17/D17*100,2)</f>
        <v>70.44</v>
      </c>
    </row>
    <row r="18" spans="2:8" ht="18" customHeight="1" x14ac:dyDescent="0.2">
      <c r="B18" s="40"/>
      <c r="C18" s="22" t="s">
        <v>23</v>
      </c>
      <c r="D18" s="23">
        <v>1420</v>
      </c>
      <c r="E18" s="23">
        <v>496</v>
      </c>
      <c r="F18" s="23">
        <v>552</v>
      </c>
      <c r="G18" s="16">
        <f t="shared" si="1"/>
        <v>1048</v>
      </c>
      <c r="H18" s="24">
        <f>ROUND(G18/D18*100,2)</f>
        <v>73.8</v>
      </c>
    </row>
    <row r="19" spans="2:8" ht="18" customHeight="1" x14ac:dyDescent="0.2">
      <c r="B19" s="40"/>
      <c r="C19" s="18" t="s">
        <v>12</v>
      </c>
      <c r="D19" s="19">
        <f>SUM(D16:D18)</f>
        <v>8959</v>
      </c>
      <c r="E19" s="19">
        <f>SUM(E16:E18)</f>
        <v>3127</v>
      </c>
      <c r="F19" s="19">
        <f>SUM(F16:F18)</f>
        <v>3249</v>
      </c>
      <c r="G19" s="19">
        <f>SUM(G16:G18)</f>
        <v>6376</v>
      </c>
      <c r="H19" s="21">
        <f>ROUND(G19/D19*100,2)</f>
        <v>71.17</v>
      </c>
    </row>
    <row r="20" spans="2:8" ht="18" customHeight="1" x14ac:dyDescent="0.2">
      <c r="B20" s="40"/>
      <c r="C20" s="22" t="s">
        <v>24</v>
      </c>
      <c r="D20" s="23">
        <v>1291</v>
      </c>
      <c r="E20" s="23">
        <v>666</v>
      </c>
      <c r="F20" s="23">
        <v>425</v>
      </c>
      <c r="G20" s="16">
        <f t="shared" si="1"/>
        <v>1091</v>
      </c>
      <c r="H20" s="24">
        <f t="shared" si="0"/>
        <v>84.51</v>
      </c>
    </row>
    <row r="21" spans="2:8" ht="18" customHeight="1" x14ac:dyDescent="0.2">
      <c r="B21" s="40"/>
      <c r="C21" s="22" t="s">
        <v>25</v>
      </c>
      <c r="D21" s="23">
        <v>1239</v>
      </c>
      <c r="E21" s="23">
        <v>599</v>
      </c>
      <c r="F21" s="23">
        <v>394</v>
      </c>
      <c r="G21" s="16">
        <f t="shared" si="1"/>
        <v>993</v>
      </c>
      <c r="H21" s="24">
        <f t="shared" si="0"/>
        <v>80.150000000000006</v>
      </c>
    </row>
    <row r="22" spans="2:8" ht="18" customHeight="1" x14ac:dyDescent="0.2">
      <c r="B22" s="40"/>
      <c r="C22" s="22" t="s">
        <v>26</v>
      </c>
      <c r="D22" s="23">
        <v>502</v>
      </c>
      <c r="E22" s="23">
        <v>176</v>
      </c>
      <c r="F22" s="23">
        <v>207</v>
      </c>
      <c r="G22" s="16">
        <f t="shared" si="1"/>
        <v>383</v>
      </c>
      <c r="H22" s="24">
        <f t="shared" si="0"/>
        <v>76.290000000000006</v>
      </c>
    </row>
    <row r="23" spans="2:8" ht="18" customHeight="1" x14ac:dyDescent="0.2">
      <c r="B23" s="40"/>
      <c r="C23" s="22" t="s">
        <v>27</v>
      </c>
      <c r="D23" s="23">
        <v>888</v>
      </c>
      <c r="E23" s="23">
        <v>375</v>
      </c>
      <c r="F23" s="23">
        <v>248</v>
      </c>
      <c r="G23" s="16">
        <f t="shared" si="1"/>
        <v>623</v>
      </c>
      <c r="H23" s="24">
        <f t="shared" si="0"/>
        <v>70.16</v>
      </c>
    </row>
    <row r="24" spans="2:8" ht="18" customHeight="1" x14ac:dyDescent="0.2">
      <c r="B24" s="40"/>
      <c r="C24" s="22" t="s">
        <v>28</v>
      </c>
      <c r="D24" s="23">
        <v>296</v>
      </c>
      <c r="E24" s="23">
        <v>85</v>
      </c>
      <c r="F24" s="23">
        <v>158</v>
      </c>
      <c r="G24" s="16">
        <f t="shared" si="1"/>
        <v>243</v>
      </c>
      <c r="H24" s="24">
        <f t="shared" si="0"/>
        <v>82.09</v>
      </c>
    </row>
    <row r="25" spans="2:8" ht="18" customHeight="1" x14ac:dyDescent="0.2">
      <c r="B25" s="40"/>
      <c r="C25" s="22" t="s">
        <v>29</v>
      </c>
      <c r="D25" s="23">
        <v>412</v>
      </c>
      <c r="E25" s="23">
        <v>251</v>
      </c>
      <c r="F25" s="23">
        <v>63</v>
      </c>
      <c r="G25" s="16">
        <f t="shared" si="1"/>
        <v>314</v>
      </c>
      <c r="H25" s="24">
        <f t="shared" si="0"/>
        <v>76.209999999999994</v>
      </c>
    </row>
    <row r="26" spans="2:8" ht="18" customHeight="1" x14ac:dyDescent="0.2">
      <c r="B26" s="40"/>
      <c r="C26" s="18" t="s">
        <v>12</v>
      </c>
      <c r="D26" s="19">
        <f>SUM(D20:D25)</f>
        <v>4628</v>
      </c>
      <c r="E26" s="19">
        <f>SUM(E20:E25)</f>
        <v>2152</v>
      </c>
      <c r="F26" s="19">
        <f>SUM(F20:F25)</f>
        <v>1495</v>
      </c>
      <c r="G26" s="20">
        <f>SUM(G20:G25)</f>
        <v>3647</v>
      </c>
      <c r="H26" s="21">
        <f t="shared" si="0"/>
        <v>78.8</v>
      </c>
    </row>
    <row r="27" spans="2:8" ht="18" customHeight="1" x14ac:dyDescent="0.2">
      <c r="B27" s="40"/>
      <c r="C27" s="22" t="s">
        <v>30</v>
      </c>
      <c r="D27" s="23">
        <v>3209</v>
      </c>
      <c r="E27" s="23">
        <v>1420</v>
      </c>
      <c r="F27" s="23">
        <v>951</v>
      </c>
      <c r="G27" s="16">
        <f t="shared" si="1"/>
        <v>2371</v>
      </c>
      <c r="H27" s="24">
        <f t="shared" si="0"/>
        <v>73.89</v>
      </c>
    </row>
    <row r="28" spans="2:8" ht="18" customHeight="1" x14ac:dyDescent="0.2">
      <c r="B28" s="40"/>
      <c r="C28" s="22" t="s">
        <v>31</v>
      </c>
      <c r="D28" s="23">
        <v>395</v>
      </c>
      <c r="E28" s="23">
        <v>248</v>
      </c>
      <c r="F28" s="23">
        <v>36</v>
      </c>
      <c r="G28" s="16">
        <f t="shared" si="1"/>
        <v>284</v>
      </c>
      <c r="H28" s="24">
        <f t="shared" si="0"/>
        <v>71.900000000000006</v>
      </c>
    </row>
    <row r="29" spans="2:8" ht="18" customHeight="1" x14ac:dyDescent="0.2">
      <c r="B29" s="40"/>
      <c r="C29" s="22" t="s">
        <v>32</v>
      </c>
      <c r="D29" s="23">
        <v>245</v>
      </c>
      <c r="E29" s="23">
        <v>146</v>
      </c>
      <c r="F29" s="23">
        <v>34</v>
      </c>
      <c r="G29" s="16">
        <f t="shared" si="1"/>
        <v>180</v>
      </c>
      <c r="H29" s="24">
        <f t="shared" si="0"/>
        <v>73.47</v>
      </c>
    </row>
    <row r="30" spans="2:8" ht="18" customHeight="1" x14ac:dyDescent="0.2">
      <c r="B30" s="40"/>
      <c r="C30" s="22" t="s">
        <v>33</v>
      </c>
      <c r="D30" s="23">
        <v>1313</v>
      </c>
      <c r="E30" s="23">
        <v>636</v>
      </c>
      <c r="F30" s="23">
        <v>453</v>
      </c>
      <c r="G30" s="16">
        <f t="shared" si="1"/>
        <v>1089</v>
      </c>
      <c r="H30" s="24">
        <f t="shared" si="0"/>
        <v>82.94</v>
      </c>
    </row>
    <row r="31" spans="2:8" ht="18" customHeight="1" x14ac:dyDescent="0.2">
      <c r="B31" s="40"/>
      <c r="C31" s="22" t="s">
        <v>34</v>
      </c>
      <c r="D31" s="23">
        <v>668</v>
      </c>
      <c r="E31" s="23">
        <v>294</v>
      </c>
      <c r="F31" s="23">
        <v>139</v>
      </c>
      <c r="G31" s="16">
        <f t="shared" si="1"/>
        <v>433</v>
      </c>
      <c r="H31" s="24">
        <f t="shared" si="0"/>
        <v>64.819999999999993</v>
      </c>
    </row>
    <row r="32" spans="2:8" ht="18" customHeight="1" x14ac:dyDescent="0.2">
      <c r="B32" s="41"/>
      <c r="C32" s="18" t="s">
        <v>12</v>
      </c>
      <c r="D32" s="19">
        <f>SUM(D27:D31)</f>
        <v>5830</v>
      </c>
      <c r="E32" s="19">
        <f>SUM(E27:E31)</f>
        <v>2744</v>
      </c>
      <c r="F32" s="19">
        <f>SUM(F27:F31)</f>
        <v>1613</v>
      </c>
      <c r="G32" s="20">
        <f>SUM(G27:G31)</f>
        <v>4357</v>
      </c>
      <c r="H32" s="21">
        <f t="shared" si="0"/>
        <v>74.73</v>
      </c>
    </row>
    <row r="33" spans="2:8" ht="18" customHeight="1" x14ac:dyDescent="0.2">
      <c r="B33" s="42" t="s">
        <v>35</v>
      </c>
      <c r="C33" s="22" t="s">
        <v>36</v>
      </c>
      <c r="D33" s="23">
        <v>11564</v>
      </c>
      <c r="E33" s="23">
        <v>6236</v>
      </c>
      <c r="F33" s="23">
        <v>3281</v>
      </c>
      <c r="G33" s="16">
        <f t="shared" si="1"/>
        <v>9517</v>
      </c>
      <c r="H33" s="24">
        <f t="shared" si="0"/>
        <v>82.3</v>
      </c>
    </row>
    <row r="34" spans="2:8" ht="18" customHeight="1" x14ac:dyDescent="0.2">
      <c r="B34" s="40"/>
      <c r="C34" s="22" t="s">
        <v>37</v>
      </c>
      <c r="D34" s="23">
        <v>2685</v>
      </c>
      <c r="E34" s="23">
        <v>1207</v>
      </c>
      <c r="F34" s="23">
        <v>779</v>
      </c>
      <c r="G34" s="16">
        <f t="shared" si="1"/>
        <v>1986</v>
      </c>
      <c r="H34" s="24">
        <f t="shared" si="0"/>
        <v>73.97</v>
      </c>
    </row>
    <row r="35" spans="2:8" s="26" customFormat="1" ht="18" customHeight="1" x14ac:dyDescent="0.2">
      <c r="B35" s="41"/>
      <c r="C35" s="18" t="s">
        <v>12</v>
      </c>
      <c r="D35" s="19">
        <f>SUM(D33:D34)</f>
        <v>14249</v>
      </c>
      <c r="E35" s="19">
        <f>SUM(E33:E34)</f>
        <v>7443</v>
      </c>
      <c r="F35" s="19">
        <f>SUM(F33:F34)</f>
        <v>4060</v>
      </c>
      <c r="G35" s="20">
        <f>SUM(G33:G34)</f>
        <v>11503</v>
      </c>
      <c r="H35" s="21">
        <f t="shared" si="0"/>
        <v>80.73</v>
      </c>
    </row>
    <row r="36" spans="2:8" ht="18" customHeight="1" x14ac:dyDescent="0.2">
      <c r="B36" s="42" t="s">
        <v>38</v>
      </c>
      <c r="C36" s="22" t="s">
        <v>39</v>
      </c>
      <c r="D36" s="23">
        <v>5122</v>
      </c>
      <c r="E36" s="23">
        <v>1504</v>
      </c>
      <c r="F36" s="23">
        <v>2308</v>
      </c>
      <c r="G36" s="16">
        <f t="shared" si="1"/>
        <v>3812</v>
      </c>
      <c r="H36" s="24">
        <f t="shared" si="0"/>
        <v>74.42</v>
      </c>
    </row>
    <row r="37" spans="2:8" ht="18" customHeight="1" x14ac:dyDescent="0.2">
      <c r="B37" s="40"/>
      <c r="C37" s="22" t="s">
        <v>40</v>
      </c>
      <c r="D37" s="23">
        <v>3047</v>
      </c>
      <c r="E37" s="23">
        <v>1011</v>
      </c>
      <c r="F37" s="23">
        <v>1050</v>
      </c>
      <c r="G37" s="16">
        <f t="shared" si="1"/>
        <v>2061</v>
      </c>
      <c r="H37" s="24">
        <f t="shared" si="0"/>
        <v>67.64</v>
      </c>
    </row>
    <row r="38" spans="2:8" ht="18" customHeight="1" x14ac:dyDescent="0.2">
      <c r="B38" s="40"/>
      <c r="C38" s="18" t="s">
        <v>12</v>
      </c>
      <c r="D38" s="19">
        <f>SUM(D36:D37)</f>
        <v>8169</v>
      </c>
      <c r="E38" s="19">
        <f>SUM(E36:E37)</f>
        <v>2515</v>
      </c>
      <c r="F38" s="19">
        <f>SUM(F36:F37)</f>
        <v>3358</v>
      </c>
      <c r="G38" s="20">
        <f>SUM(G36:G37)</f>
        <v>5873</v>
      </c>
      <c r="H38" s="21">
        <f t="shared" si="0"/>
        <v>71.89</v>
      </c>
    </row>
    <row r="39" spans="2:8" ht="18" customHeight="1" x14ac:dyDescent="0.2">
      <c r="B39" s="40"/>
      <c r="C39" s="22" t="s">
        <v>41</v>
      </c>
      <c r="D39" s="23">
        <v>12613</v>
      </c>
      <c r="E39" s="23">
        <v>6145</v>
      </c>
      <c r="F39" s="23">
        <v>3630</v>
      </c>
      <c r="G39" s="16">
        <f t="shared" si="1"/>
        <v>9775</v>
      </c>
      <c r="H39" s="24">
        <f t="shared" si="0"/>
        <v>77.5</v>
      </c>
    </row>
    <row r="40" spans="2:8" ht="18" customHeight="1" x14ac:dyDescent="0.2">
      <c r="B40" s="40"/>
      <c r="C40" s="18" t="s">
        <v>12</v>
      </c>
      <c r="D40" s="19">
        <f>SUM(D39)</f>
        <v>12613</v>
      </c>
      <c r="E40" s="19">
        <f>SUM(E39)</f>
        <v>6145</v>
      </c>
      <c r="F40" s="19">
        <f>SUM(F39)</f>
        <v>3630</v>
      </c>
      <c r="G40" s="20">
        <f>SUM(G39)</f>
        <v>9775</v>
      </c>
      <c r="H40" s="21">
        <f t="shared" si="0"/>
        <v>77.5</v>
      </c>
    </row>
    <row r="41" spans="2:8" ht="18" customHeight="1" x14ac:dyDescent="0.2">
      <c r="B41" s="40"/>
      <c r="C41" s="22" t="s">
        <v>42</v>
      </c>
      <c r="D41" s="23">
        <v>4001</v>
      </c>
      <c r="E41" s="23">
        <v>1996</v>
      </c>
      <c r="F41" s="23">
        <v>1258</v>
      </c>
      <c r="G41" s="16">
        <f t="shared" si="1"/>
        <v>3254</v>
      </c>
      <c r="H41" s="24">
        <f t="shared" si="0"/>
        <v>81.33</v>
      </c>
    </row>
    <row r="42" spans="2:8" ht="18" customHeight="1" x14ac:dyDescent="0.2">
      <c r="B42" s="40"/>
      <c r="C42" s="22" t="s">
        <v>43</v>
      </c>
      <c r="D42" s="23">
        <v>1271</v>
      </c>
      <c r="E42" s="23">
        <v>628</v>
      </c>
      <c r="F42" s="23">
        <v>209</v>
      </c>
      <c r="G42" s="16">
        <f t="shared" si="1"/>
        <v>837</v>
      </c>
      <c r="H42" s="24">
        <f t="shared" si="0"/>
        <v>65.849999999999994</v>
      </c>
    </row>
    <row r="43" spans="2:8" ht="18" customHeight="1" x14ac:dyDescent="0.2">
      <c r="B43" s="40"/>
      <c r="C43" s="22" t="s">
        <v>44</v>
      </c>
      <c r="D43" s="23">
        <v>861</v>
      </c>
      <c r="E43" s="23">
        <v>512</v>
      </c>
      <c r="F43" s="23">
        <v>149</v>
      </c>
      <c r="G43" s="16">
        <f t="shared" si="1"/>
        <v>661</v>
      </c>
      <c r="H43" s="24">
        <f t="shared" si="0"/>
        <v>76.77</v>
      </c>
    </row>
    <row r="44" spans="2:8" ht="18" customHeight="1" x14ac:dyDescent="0.2">
      <c r="B44" s="40"/>
      <c r="C44" s="22" t="s">
        <v>45</v>
      </c>
      <c r="D44" s="23">
        <v>977</v>
      </c>
      <c r="E44" s="23">
        <v>513</v>
      </c>
      <c r="F44" s="23">
        <v>217</v>
      </c>
      <c r="G44" s="16">
        <f t="shared" si="1"/>
        <v>730</v>
      </c>
      <c r="H44" s="24">
        <f t="shared" si="0"/>
        <v>74.72</v>
      </c>
    </row>
    <row r="45" spans="2:8" ht="18" customHeight="1" x14ac:dyDescent="0.2">
      <c r="B45" s="40"/>
      <c r="C45" s="22" t="s">
        <v>46</v>
      </c>
      <c r="D45" s="23">
        <v>2013</v>
      </c>
      <c r="E45" s="23">
        <v>948</v>
      </c>
      <c r="F45" s="23">
        <v>637</v>
      </c>
      <c r="G45" s="16">
        <f t="shared" si="1"/>
        <v>1585</v>
      </c>
      <c r="H45" s="24">
        <f t="shared" si="0"/>
        <v>78.739999999999995</v>
      </c>
    </row>
    <row r="46" spans="2:8" ht="18" customHeight="1" x14ac:dyDescent="0.2">
      <c r="B46" s="40"/>
      <c r="C46" s="22" t="s">
        <v>47</v>
      </c>
      <c r="D46" s="23">
        <v>2090</v>
      </c>
      <c r="E46" s="23">
        <v>909</v>
      </c>
      <c r="F46" s="23">
        <v>426</v>
      </c>
      <c r="G46" s="16">
        <f t="shared" si="1"/>
        <v>1335</v>
      </c>
      <c r="H46" s="24">
        <f t="shared" si="0"/>
        <v>63.88</v>
      </c>
    </row>
    <row r="47" spans="2:8" ht="18" customHeight="1" thickBot="1" x14ac:dyDescent="0.25">
      <c r="B47" s="43"/>
      <c r="C47" s="27" t="s">
        <v>12</v>
      </c>
      <c r="D47" s="28">
        <f>SUM(D41:D46)</f>
        <v>11213</v>
      </c>
      <c r="E47" s="28">
        <f>SUM(E41:E46)</f>
        <v>5506</v>
      </c>
      <c r="F47" s="28">
        <f>SUM(F41:F46)</f>
        <v>2896</v>
      </c>
      <c r="G47" s="29">
        <f>SUM(G41:G46)</f>
        <v>8402</v>
      </c>
      <c r="H47" s="30">
        <f t="shared" si="0"/>
        <v>74.930000000000007</v>
      </c>
    </row>
    <row r="48" spans="2:8" ht="9" customHeight="1" x14ac:dyDescent="0.2"/>
  </sheetData>
  <mergeCells count="4">
    <mergeCell ref="B5:B15"/>
    <mergeCell ref="B16:B32"/>
    <mergeCell ref="B33:B35"/>
    <mergeCell ref="B36:B47"/>
  </mergeCells>
  <phoneticPr fontId="1"/>
  <pageMargins left="0.59055118110236227" right="0.39370078740157483" top="0.78740157480314965" bottom="0.39370078740157483" header="0" footer="0"/>
  <pageSetup paperSize="9" scale="9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48"/>
  <sheetViews>
    <sheetView view="pageBreakPreview" zoomScaleNormal="100" zoomScaleSheetLayoutView="100" workbookViewId="0">
      <selection activeCell="N15" sqref="N15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6" width="15.6328125" style="2" customWidth="1"/>
    <col min="7" max="7" width="15.6328125" style="3" customWidth="1"/>
    <col min="8" max="8" width="9" style="2"/>
    <col min="9" max="9" width="1.6328125" style="2" customWidth="1"/>
    <col min="10" max="256" width="9" style="2"/>
    <col min="257" max="257" width="1.6328125" style="2" customWidth="1"/>
    <col min="258" max="259" width="11" style="2" bestFit="1" customWidth="1"/>
    <col min="260" max="263" width="15.6328125" style="2" customWidth="1"/>
    <col min="264" max="264" width="9" style="2"/>
    <col min="265" max="265" width="1.6328125" style="2" customWidth="1"/>
    <col min="266" max="512" width="9" style="2"/>
    <col min="513" max="513" width="1.6328125" style="2" customWidth="1"/>
    <col min="514" max="515" width="11" style="2" bestFit="1" customWidth="1"/>
    <col min="516" max="519" width="15.6328125" style="2" customWidth="1"/>
    <col min="520" max="520" width="9" style="2"/>
    <col min="521" max="521" width="1.6328125" style="2" customWidth="1"/>
    <col min="522" max="768" width="9" style="2"/>
    <col min="769" max="769" width="1.6328125" style="2" customWidth="1"/>
    <col min="770" max="771" width="11" style="2" bestFit="1" customWidth="1"/>
    <col min="772" max="775" width="15.6328125" style="2" customWidth="1"/>
    <col min="776" max="776" width="9" style="2"/>
    <col min="777" max="777" width="1.6328125" style="2" customWidth="1"/>
    <col min="778" max="1024" width="9" style="2"/>
    <col min="1025" max="1025" width="1.6328125" style="2" customWidth="1"/>
    <col min="1026" max="1027" width="11" style="2" bestFit="1" customWidth="1"/>
    <col min="1028" max="1031" width="15.6328125" style="2" customWidth="1"/>
    <col min="1032" max="1032" width="9" style="2"/>
    <col min="1033" max="1033" width="1.6328125" style="2" customWidth="1"/>
    <col min="1034" max="1280" width="9" style="2"/>
    <col min="1281" max="1281" width="1.6328125" style="2" customWidth="1"/>
    <col min="1282" max="1283" width="11" style="2" bestFit="1" customWidth="1"/>
    <col min="1284" max="1287" width="15.6328125" style="2" customWidth="1"/>
    <col min="1288" max="1288" width="9" style="2"/>
    <col min="1289" max="1289" width="1.6328125" style="2" customWidth="1"/>
    <col min="1290" max="1536" width="9" style="2"/>
    <col min="1537" max="1537" width="1.6328125" style="2" customWidth="1"/>
    <col min="1538" max="1539" width="11" style="2" bestFit="1" customWidth="1"/>
    <col min="1540" max="1543" width="15.6328125" style="2" customWidth="1"/>
    <col min="1544" max="1544" width="9" style="2"/>
    <col min="1545" max="1545" width="1.6328125" style="2" customWidth="1"/>
    <col min="1546" max="1792" width="9" style="2"/>
    <col min="1793" max="1793" width="1.6328125" style="2" customWidth="1"/>
    <col min="1794" max="1795" width="11" style="2" bestFit="1" customWidth="1"/>
    <col min="1796" max="1799" width="15.6328125" style="2" customWidth="1"/>
    <col min="1800" max="1800" width="9" style="2"/>
    <col min="1801" max="1801" width="1.6328125" style="2" customWidth="1"/>
    <col min="1802" max="2048" width="9" style="2"/>
    <col min="2049" max="2049" width="1.6328125" style="2" customWidth="1"/>
    <col min="2050" max="2051" width="11" style="2" bestFit="1" customWidth="1"/>
    <col min="2052" max="2055" width="15.6328125" style="2" customWidth="1"/>
    <col min="2056" max="2056" width="9" style="2"/>
    <col min="2057" max="2057" width="1.6328125" style="2" customWidth="1"/>
    <col min="2058" max="2304" width="9" style="2"/>
    <col min="2305" max="2305" width="1.6328125" style="2" customWidth="1"/>
    <col min="2306" max="2307" width="11" style="2" bestFit="1" customWidth="1"/>
    <col min="2308" max="2311" width="15.6328125" style="2" customWidth="1"/>
    <col min="2312" max="2312" width="9" style="2"/>
    <col min="2313" max="2313" width="1.6328125" style="2" customWidth="1"/>
    <col min="2314" max="2560" width="9" style="2"/>
    <col min="2561" max="2561" width="1.6328125" style="2" customWidth="1"/>
    <col min="2562" max="2563" width="11" style="2" bestFit="1" customWidth="1"/>
    <col min="2564" max="2567" width="15.6328125" style="2" customWidth="1"/>
    <col min="2568" max="2568" width="9" style="2"/>
    <col min="2569" max="2569" width="1.6328125" style="2" customWidth="1"/>
    <col min="2570" max="2816" width="9" style="2"/>
    <col min="2817" max="2817" width="1.6328125" style="2" customWidth="1"/>
    <col min="2818" max="2819" width="11" style="2" bestFit="1" customWidth="1"/>
    <col min="2820" max="2823" width="15.6328125" style="2" customWidth="1"/>
    <col min="2824" max="2824" width="9" style="2"/>
    <col min="2825" max="2825" width="1.6328125" style="2" customWidth="1"/>
    <col min="2826" max="3072" width="9" style="2"/>
    <col min="3073" max="3073" width="1.6328125" style="2" customWidth="1"/>
    <col min="3074" max="3075" width="11" style="2" bestFit="1" customWidth="1"/>
    <col min="3076" max="3079" width="15.6328125" style="2" customWidth="1"/>
    <col min="3080" max="3080" width="9" style="2"/>
    <col min="3081" max="3081" width="1.6328125" style="2" customWidth="1"/>
    <col min="3082" max="3328" width="9" style="2"/>
    <col min="3329" max="3329" width="1.6328125" style="2" customWidth="1"/>
    <col min="3330" max="3331" width="11" style="2" bestFit="1" customWidth="1"/>
    <col min="3332" max="3335" width="15.6328125" style="2" customWidth="1"/>
    <col min="3336" max="3336" width="9" style="2"/>
    <col min="3337" max="3337" width="1.6328125" style="2" customWidth="1"/>
    <col min="3338" max="3584" width="9" style="2"/>
    <col min="3585" max="3585" width="1.6328125" style="2" customWidth="1"/>
    <col min="3586" max="3587" width="11" style="2" bestFit="1" customWidth="1"/>
    <col min="3588" max="3591" width="15.6328125" style="2" customWidth="1"/>
    <col min="3592" max="3592" width="9" style="2"/>
    <col min="3593" max="3593" width="1.6328125" style="2" customWidth="1"/>
    <col min="3594" max="3840" width="9" style="2"/>
    <col min="3841" max="3841" width="1.6328125" style="2" customWidth="1"/>
    <col min="3842" max="3843" width="11" style="2" bestFit="1" customWidth="1"/>
    <col min="3844" max="3847" width="15.6328125" style="2" customWidth="1"/>
    <col min="3848" max="3848" width="9" style="2"/>
    <col min="3849" max="3849" width="1.6328125" style="2" customWidth="1"/>
    <col min="3850" max="4096" width="9" style="2"/>
    <col min="4097" max="4097" width="1.6328125" style="2" customWidth="1"/>
    <col min="4098" max="4099" width="11" style="2" bestFit="1" customWidth="1"/>
    <col min="4100" max="4103" width="15.6328125" style="2" customWidth="1"/>
    <col min="4104" max="4104" width="9" style="2"/>
    <col min="4105" max="4105" width="1.6328125" style="2" customWidth="1"/>
    <col min="4106" max="4352" width="9" style="2"/>
    <col min="4353" max="4353" width="1.6328125" style="2" customWidth="1"/>
    <col min="4354" max="4355" width="11" style="2" bestFit="1" customWidth="1"/>
    <col min="4356" max="4359" width="15.6328125" style="2" customWidth="1"/>
    <col min="4360" max="4360" width="9" style="2"/>
    <col min="4361" max="4361" width="1.6328125" style="2" customWidth="1"/>
    <col min="4362" max="4608" width="9" style="2"/>
    <col min="4609" max="4609" width="1.6328125" style="2" customWidth="1"/>
    <col min="4610" max="4611" width="11" style="2" bestFit="1" customWidth="1"/>
    <col min="4612" max="4615" width="15.6328125" style="2" customWidth="1"/>
    <col min="4616" max="4616" width="9" style="2"/>
    <col min="4617" max="4617" width="1.6328125" style="2" customWidth="1"/>
    <col min="4618" max="4864" width="9" style="2"/>
    <col min="4865" max="4865" width="1.6328125" style="2" customWidth="1"/>
    <col min="4866" max="4867" width="11" style="2" bestFit="1" customWidth="1"/>
    <col min="4868" max="4871" width="15.6328125" style="2" customWidth="1"/>
    <col min="4872" max="4872" width="9" style="2"/>
    <col min="4873" max="4873" width="1.6328125" style="2" customWidth="1"/>
    <col min="4874" max="5120" width="9" style="2"/>
    <col min="5121" max="5121" width="1.6328125" style="2" customWidth="1"/>
    <col min="5122" max="5123" width="11" style="2" bestFit="1" customWidth="1"/>
    <col min="5124" max="5127" width="15.6328125" style="2" customWidth="1"/>
    <col min="5128" max="5128" width="9" style="2"/>
    <col min="5129" max="5129" width="1.6328125" style="2" customWidth="1"/>
    <col min="5130" max="5376" width="9" style="2"/>
    <col min="5377" max="5377" width="1.6328125" style="2" customWidth="1"/>
    <col min="5378" max="5379" width="11" style="2" bestFit="1" customWidth="1"/>
    <col min="5380" max="5383" width="15.6328125" style="2" customWidth="1"/>
    <col min="5384" max="5384" width="9" style="2"/>
    <col min="5385" max="5385" width="1.6328125" style="2" customWidth="1"/>
    <col min="5386" max="5632" width="9" style="2"/>
    <col min="5633" max="5633" width="1.6328125" style="2" customWidth="1"/>
    <col min="5634" max="5635" width="11" style="2" bestFit="1" customWidth="1"/>
    <col min="5636" max="5639" width="15.6328125" style="2" customWidth="1"/>
    <col min="5640" max="5640" width="9" style="2"/>
    <col min="5641" max="5641" width="1.6328125" style="2" customWidth="1"/>
    <col min="5642" max="5888" width="9" style="2"/>
    <col min="5889" max="5889" width="1.6328125" style="2" customWidth="1"/>
    <col min="5890" max="5891" width="11" style="2" bestFit="1" customWidth="1"/>
    <col min="5892" max="5895" width="15.6328125" style="2" customWidth="1"/>
    <col min="5896" max="5896" width="9" style="2"/>
    <col min="5897" max="5897" width="1.6328125" style="2" customWidth="1"/>
    <col min="5898" max="6144" width="9" style="2"/>
    <col min="6145" max="6145" width="1.6328125" style="2" customWidth="1"/>
    <col min="6146" max="6147" width="11" style="2" bestFit="1" customWidth="1"/>
    <col min="6148" max="6151" width="15.6328125" style="2" customWidth="1"/>
    <col min="6152" max="6152" width="9" style="2"/>
    <col min="6153" max="6153" width="1.6328125" style="2" customWidth="1"/>
    <col min="6154" max="6400" width="9" style="2"/>
    <col min="6401" max="6401" width="1.6328125" style="2" customWidth="1"/>
    <col min="6402" max="6403" width="11" style="2" bestFit="1" customWidth="1"/>
    <col min="6404" max="6407" width="15.6328125" style="2" customWidth="1"/>
    <col min="6408" max="6408" width="9" style="2"/>
    <col min="6409" max="6409" width="1.6328125" style="2" customWidth="1"/>
    <col min="6410" max="6656" width="9" style="2"/>
    <col min="6657" max="6657" width="1.6328125" style="2" customWidth="1"/>
    <col min="6658" max="6659" width="11" style="2" bestFit="1" customWidth="1"/>
    <col min="6660" max="6663" width="15.6328125" style="2" customWidth="1"/>
    <col min="6664" max="6664" width="9" style="2"/>
    <col min="6665" max="6665" width="1.6328125" style="2" customWidth="1"/>
    <col min="6666" max="6912" width="9" style="2"/>
    <col min="6913" max="6913" width="1.6328125" style="2" customWidth="1"/>
    <col min="6914" max="6915" width="11" style="2" bestFit="1" customWidth="1"/>
    <col min="6916" max="6919" width="15.6328125" style="2" customWidth="1"/>
    <col min="6920" max="6920" width="9" style="2"/>
    <col min="6921" max="6921" width="1.6328125" style="2" customWidth="1"/>
    <col min="6922" max="7168" width="9" style="2"/>
    <col min="7169" max="7169" width="1.6328125" style="2" customWidth="1"/>
    <col min="7170" max="7171" width="11" style="2" bestFit="1" customWidth="1"/>
    <col min="7172" max="7175" width="15.6328125" style="2" customWidth="1"/>
    <col min="7176" max="7176" width="9" style="2"/>
    <col min="7177" max="7177" width="1.6328125" style="2" customWidth="1"/>
    <col min="7178" max="7424" width="9" style="2"/>
    <col min="7425" max="7425" width="1.6328125" style="2" customWidth="1"/>
    <col min="7426" max="7427" width="11" style="2" bestFit="1" customWidth="1"/>
    <col min="7428" max="7431" width="15.6328125" style="2" customWidth="1"/>
    <col min="7432" max="7432" width="9" style="2"/>
    <col min="7433" max="7433" width="1.6328125" style="2" customWidth="1"/>
    <col min="7434" max="7680" width="9" style="2"/>
    <col min="7681" max="7681" width="1.6328125" style="2" customWidth="1"/>
    <col min="7682" max="7683" width="11" style="2" bestFit="1" customWidth="1"/>
    <col min="7684" max="7687" width="15.6328125" style="2" customWidth="1"/>
    <col min="7688" max="7688" width="9" style="2"/>
    <col min="7689" max="7689" width="1.6328125" style="2" customWidth="1"/>
    <col min="7690" max="7936" width="9" style="2"/>
    <col min="7937" max="7937" width="1.6328125" style="2" customWidth="1"/>
    <col min="7938" max="7939" width="11" style="2" bestFit="1" customWidth="1"/>
    <col min="7940" max="7943" width="15.6328125" style="2" customWidth="1"/>
    <col min="7944" max="7944" width="9" style="2"/>
    <col min="7945" max="7945" width="1.6328125" style="2" customWidth="1"/>
    <col min="7946" max="8192" width="9" style="2"/>
    <col min="8193" max="8193" width="1.6328125" style="2" customWidth="1"/>
    <col min="8194" max="8195" width="11" style="2" bestFit="1" customWidth="1"/>
    <col min="8196" max="8199" width="15.6328125" style="2" customWidth="1"/>
    <col min="8200" max="8200" width="9" style="2"/>
    <col min="8201" max="8201" width="1.6328125" style="2" customWidth="1"/>
    <col min="8202" max="8448" width="9" style="2"/>
    <col min="8449" max="8449" width="1.6328125" style="2" customWidth="1"/>
    <col min="8450" max="8451" width="11" style="2" bestFit="1" customWidth="1"/>
    <col min="8452" max="8455" width="15.6328125" style="2" customWidth="1"/>
    <col min="8456" max="8456" width="9" style="2"/>
    <col min="8457" max="8457" width="1.6328125" style="2" customWidth="1"/>
    <col min="8458" max="8704" width="9" style="2"/>
    <col min="8705" max="8705" width="1.6328125" style="2" customWidth="1"/>
    <col min="8706" max="8707" width="11" style="2" bestFit="1" customWidth="1"/>
    <col min="8708" max="8711" width="15.6328125" style="2" customWidth="1"/>
    <col min="8712" max="8712" width="9" style="2"/>
    <col min="8713" max="8713" width="1.6328125" style="2" customWidth="1"/>
    <col min="8714" max="8960" width="9" style="2"/>
    <col min="8961" max="8961" width="1.6328125" style="2" customWidth="1"/>
    <col min="8962" max="8963" width="11" style="2" bestFit="1" customWidth="1"/>
    <col min="8964" max="8967" width="15.6328125" style="2" customWidth="1"/>
    <col min="8968" max="8968" width="9" style="2"/>
    <col min="8969" max="8969" width="1.6328125" style="2" customWidth="1"/>
    <col min="8970" max="9216" width="9" style="2"/>
    <col min="9217" max="9217" width="1.6328125" style="2" customWidth="1"/>
    <col min="9218" max="9219" width="11" style="2" bestFit="1" customWidth="1"/>
    <col min="9220" max="9223" width="15.6328125" style="2" customWidth="1"/>
    <col min="9224" max="9224" width="9" style="2"/>
    <col min="9225" max="9225" width="1.6328125" style="2" customWidth="1"/>
    <col min="9226" max="9472" width="9" style="2"/>
    <col min="9473" max="9473" width="1.6328125" style="2" customWidth="1"/>
    <col min="9474" max="9475" width="11" style="2" bestFit="1" customWidth="1"/>
    <col min="9476" max="9479" width="15.6328125" style="2" customWidth="1"/>
    <col min="9480" max="9480" width="9" style="2"/>
    <col min="9481" max="9481" width="1.6328125" style="2" customWidth="1"/>
    <col min="9482" max="9728" width="9" style="2"/>
    <col min="9729" max="9729" width="1.6328125" style="2" customWidth="1"/>
    <col min="9730" max="9731" width="11" style="2" bestFit="1" customWidth="1"/>
    <col min="9732" max="9735" width="15.6328125" style="2" customWidth="1"/>
    <col min="9736" max="9736" width="9" style="2"/>
    <col min="9737" max="9737" width="1.6328125" style="2" customWidth="1"/>
    <col min="9738" max="9984" width="9" style="2"/>
    <col min="9985" max="9985" width="1.6328125" style="2" customWidth="1"/>
    <col min="9986" max="9987" width="11" style="2" bestFit="1" customWidth="1"/>
    <col min="9988" max="9991" width="15.6328125" style="2" customWidth="1"/>
    <col min="9992" max="9992" width="9" style="2"/>
    <col min="9993" max="9993" width="1.6328125" style="2" customWidth="1"/>
    <col min="9994" max="10240" width="9" style="2"/>
    <col min="10241" max="10241" width="1.6328125" style="2" customWidth="1"/>
    <col min="10242" max="10243" width="11" style="2" bestFit="1" customWidth="1"/>
    <col min="10244" max="10247" width="15.6328125" style="2" customWidth="1"/>
    <col min="10248" max="10248" width="9" style="2"/>
    <col min="10249" max="10249" width="1.6328125" style="2" customWidth="1"/>
    <col min="10250" max="10496" width="9" style="2"/>
    <col min="10497" max="10497" width="1.6328125" style="2" customWidth="1"/>
    <col min="10498" max="10499" width="11" style="2" bestFit="1" customWidth="1"/>
    <col min="10500" max="10503" width="15.6328125" style="2" customWidth="1"/>
    <col min="10504" max="10504" width="9" style="2"/>
    <col min="10505" max="10505" width="1.6328125" style="2" customWidth="1"/>
    <col min="10506" max="10752" width="9" style="2"/>
    <col min="10753" max="10753" width="1.6328125" style="2" customWidth="1"/>
    <col min="10754" max="10755" width="11" style="2" bestFit="1" customWidth="1"/>
    <col min="10756" max="10759" width="15.6328125" style="2" customWidth="1"/>
    <col min="10760" max="10760" width="9" style="2"/>
    <col min="10761" max="10761" width="1.6328125" style="2" customWidth="1"/>
    <col min="10762" max="11008" width="9" style="2"/>
    <col min="11009" max="11009" width="1.6328125" style="2" customWidth="1"/>
    <col min="11010" max="11011" width="11" style="2" bestFit="1" customWidth="1"/>
    <col min="11012" max="11015" width="15.6328125" style="2" customWidth="1"/>
    <col min="11016" max="11016" width="9" style="2"/>
    <col min="11017" max="11017" width="1.6328125" style="2" customWidth="1"/>
    <col min="11018" max="11264" width="9" style="2"/>
    <col min="11265" max="11265" width="1.6328125" style="2" customWidth="1"/>
    <col min="11266" max="11267" width="11" style="2" bestFit="1" customWidth="1"/>
    <col min="11268" max="11271" width="15.6328125" style="2" customWidth="1"/>
    <col min="11272" max="11272" width="9" style="2"/>
    <col min="11273" max="11273" width="1.6328125" style="2" customWidth="1"/>
    <col min="11274" max="11520" width="9" style="2"/>
    <col min="11521" max="11521" width="1.6328125" style="2" customWidth="1"/>
    <col min="11522" max="11523" width="11" style="2" bestFit="1" customWidth="1"/>
    <col min="11524" max="11527" width="15.6328125" style="2" customWidth="1"/>
    <col min="11528" max="11528" width="9" style="2"/>
    <col min="11529" max="11529" width="1.6328125" style="2" customWidth="1"/>
    <col min="11530" max="11776" width="9" style="2"/>
    <col min="11777" max="11777" width="1.6328125" style="2" customWidth="1"/>
    <col min="11778" max="11779" width="11" style="2" bestFit="1" customWidth="1"/>
    <col min="11780" max="11783" width="15.6328125" style="2" customWidth="1"/>
    <col min="11784" max="11784" width="9" style="2"/>
    <col min="11785" max="11785" width="1.6328125" style="2" customWidth="1"/>
    <col min="11786" max="12032" width="9" style="2"/>
    <col min="12033" max="12033" width="1.6328125" style="2" customWidth="1"/>
    <col min="12034" max="12035" width="11" style="2" bestFit="1" customWidth="1"/>
    <col min="12036" max="12039" width="15.6328125" style="2" customWidth="1"/>
    <col min="12040" max="12040" width="9" style="2"/>
    <col min="12041" max="12041" width="1.6328125" style="2" customWidth="1"/>
    <col min="12042" max="12288" width="9" style="2"/>
    <col min="12289" max="12289" width="1.6328125" style="2" customWidth="1"/>
    <col min="12290" max="12291" width="11" style="2" bestFit="1" customWidth="1"/>
    <col min="12292" max="12295" width="15.6328125" style="2" customWidth="1"/>
    <col min="12296" max="12296" width="9" style="2"/>
    <col min="12297" max="12297" width="1.6328125" style="2" customWidth="1"/>
    <col min="12298" max="12544" width="9" style="2"/>
    <col min="12545" max="12545" width="1.6328125" style="2" customWidth="1"/>
    <col min="12546" max="12547" width="11" style="2" bestFit="1" customWidth="1"/>
    <col min="12548" max="12551" width="15.6328125" style="2" customWidth="1"/>
    <col min="12552" max="12552" width="9" style="2"/>
    <col min="12553" max="12553" width="1.6328125" style="2" customWidth="1"/>
    <col min="12554" max="12800" width="9" style="2"/>
    <col min="12801" max="12801" width="1.6328125" style="2" customWidth="1"/>
    <col min="12802" max="12803" width="11" style="2" bestFit="1" customWidth="1"/>
    <col min="12804" max="12807" width="15.6328125" style="2" customWidth="1"/>
    <col min="12808" max="12808" width="9" style="2"/>
    <col min="12809" max="12809" width="1.6328125" style="2" customWidth="1"/>
    <col min="12810" max="13056" width="9" style="2"/>
    <col min="13057" max="13057" width="1.6328125" style="2" customWidth="1"/>
    <col min="13058" max="13059" width="11" style="2" bestFit="1" customWidth="1"/>
    <col min="13060" max="13063" width="15.6328125" style="2" customWidth="1"/>
    <col min="13064" max="13064" width="9" style="2"/>
    <col min="13065" max="13065" width="1.6328125" style="2" customWidth="1"/>
    <col min="13066" max="13312" width="9" style="2"/>
    <col min="13313" max="13313" width="1.6328125" style="2" customWidth="1"/>
    <col min="13314" max="13315" width="11" style="2" bestFit="1" customWidth="1"/>
    <col min="13316" max="13319" width="15.6328125" style="2" customWidth="1"/>
    <col min="13320" max="13320" width="9" style="2"/>
    <col min="13321" max="13321" width="1.6328125" style="2" customWidth="1"/>
    <col min="13322" max="13568" width="9" style="2"/>
    <col min="13569" max="13569" width="1.6328125" style="2" customWidth="1"/>
    <col min="13570" max="13571" width="11" style="2" bestFit="1" customWidth="1"/>
    <col min="13572" max="13575" width="15.6328125" style="2" customWidth="1"/>
    <col min="13576" max="13576" width="9" style="2"/>
    <col min="13577" max="13577" width="1.6328125" style="2" customWidth="1"/>
    <col min="13578" max="13824" width="9" style="2"/>
    <col min="13825" max="13825" width="1.6328125" style="2" customWidth="1"/>
    <col min="13826" max="13827" width="11" style="2" bestFit="1" customWidth="1"/>
    <col min="13828" max="13831" width="15.6328125" style="2" customWidth="1"/>
    <col min="13832" max="13832" width="9" style="2"/>
    <col min="13833" max="13833" width="1.6328125" style="2" customWidth="1"/>
    <col min="13834" max="14080" width="9" style="2"/>
    <col min="14081" max="14081" width="1.6328125" style="2" customWidth="1"/>
    <col min="14082" max="14083" width="11" style="2" bestFit="1" customWidth="1"/>
    <col min="14084" max="14087" width="15.6328125" style="2" customWidth="1"/>
    <col min="14088" max="14088" width="9" style="2"/>
    <col min="14089" max="14089" width="1.6328125" style="2" customWidth="1"/>
    <col min="14090" max="14336" width="9" style="2"/>
    <col min="14337" max="14337" width="1.6328125" style="2" customWidth="1"/>
    <col min="14338" max="14339" width="11" style="2" bestFit="1" customWidth="1"/>
    <col min="14340" max="14343" width="15.6328125" style="2" customWidth="1"/>
    <col min="14344" max="14344" width="9" style="2"/>
    <col min="14345" max="14345" width="1.6328125" style="2" customWidth="1"/>
    <col min="14346" max="14592" width="9" style="2"/>
    <col min="14593" max="14593" width="1.6328125" style="2" customWidth="1"/>
    <col min="14594" max="14595" width="11" style="2" bestFit="1" customWidth="1"/>
    <col min="14596" max="14599" width="15.6328125" style="2" customWidth="1"/>
    <col min="14600" max="14600" width="9" style="2"/>
    <col min="14601" max="14601" width="1.6328125" style="2" customWidth="1"/>
    <col min="14602" max="14848" width="9" style="2"/>
    <col min="14849" max="14849" width="1.6328125" style="2" customWidth="1"/>
    <col min="14850" max="14851" width="11" style="2" bestFit="1" customWidth="1"/>
    <col min="14852" max="14855" width="15.6328125" style="2" customWidth="1"/>
    <col min="14856" max="14856" width="9" style="2"/>
    <col min="14857" max="14857" width="1.6328125" style="2" customWidth="1"/>
    <col min="14858" max="15104" width="9" style="2"/>
    <col min="15105" max="15105" width="1.6328125" style="2" customWidth="1"/>
    <col min="15106" max="15107" width="11" style="2" bestFit="1" customWidth="1"/>
    <col min="15108" max="15111" width="15.6328125" style="2" customWidth="1"/>
    <col min="15112" max="15112" width="9" style="2"/>
    <col min="15113" max="15113" width="1.6328125" style="2" customWidth="1"/>
    <col min="15114" max="15360" width="9" style="2"/>
    <col min="15361" max="15361" width="1.6328125" style="2" customWidth="1"/>
    <col min="15362" max="15363" width="11" style="2" bestFit="1" customWidth="1"/>
    <col min="15364" max="15367" width="15.6328125" style="2" customWidth="1"/>
    <col min="15368" max="15368" width="9" style="2"/>
    <col min="15369" max="15369" width="1.6328125" style="2" customWidth="1"/>
    <col min="15370" max="15616" width="9" style="2"/>
    <col min="15617" max="15617" width="1.6328125" style="2" customWidth="1"/>
    <col min="15618" max="15619" width="11" style="2" bestFit="1" customWidth="1"/>
    <col min="15620" max="15623" width="15.6328125" style="2" customWidth="1"/>
    <col min="15624" max="15624" width="9" style="2"/>
    <col min="15625" max="15625" width="1.6328125" style="2" customWidth="1"/>
    <col min="15626" max="15872" width="9" style="2"/>
    <col min="15873" max="15873" width="1.6328125" style="2" customWidth="1"/>
    <col min="15874" max="15875" width="11" style="2" bestFit="1" customWidth="1"/>
    <col min="15876" max="15879" width="15.6328125" style="2" customWidth="1"/>
    <col min="15880" max="15880" width="9" style="2"/>
    <col min="15881" max="15881" width="1.6328125" style="2" customWidth="1"/>
    <col min="15882" max="16128" width="9" style="2"/>
    <col min="16129" max="16129" width="1.6328125" style="2" customWidth="1"/>
    <col min="16130" max="16131" width="11" style="2" bestFit="1" customWidth="1"/>
    <col min="16132" max="16135" width="15.6328125" style="2" customWidth="1"/>
    <col min="16136" max="16136" width="9" style="2"/>
    <col min="16137" max="16137" width="1.6328125" style="2" customWidth="1"/>
    <col min="16138" max="16384" width="9" style="2"/>
  </cols>
  <sheetData>
    <row r="1" spans="2:11" ht="19" x14ac:dyDescent="0.2">
      <c r="B1" s="1" t="s">
        <v>50</v>
      </c>
    </row>
    <row r="2" spans="2:11" ht="14.25" customHeight="1" thickBot="1" x14ac:dyDescent="0.25">
      <c r="B2" s="1"/>
      <c r="G2" s="3" t="s">
        <v>1</v>
      </c>
    </row>
    <row r="3" spans="2:11" ht="26.5" thickBot="1" x14ac:dyDescent="0.25"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2:11" ht="14.25" customHeight="1" thickTop="1" thickBot="1" x14ac:dyDescent="0.25">
      <c r="B4" s="9"/>
      <c r="C4" s="10" t="s">
        <v>9</v>
      </c>
      <c r="D4" s="11">
        <f>D6+D19+D10+D15+D26+D32+D35+D38+D40+D47</f>
        <v>80383</v>
      </c>
      <c r="E4" s="11">
        <f>E6+E19+E10+E15+E26+E32+E35+E38+E40+E47</f>
        <v>38423</v>
      </c>
      <c r="F4" s="11">
        <f>F6+F19+F10+F15+F26+F32+F35+F38+F40+F47</f>
        <v>22763</v>
      </c>
      <c r="G4" s="12">
        <f>G6+G19+G10+G15+G26+G32+G35+G38+G40+G47</f>
        <v>61186</v>
      </c>
      <c r="H4" s="13">
        <f t="shared" ref="H4:H47" si="0">ROUND(G4/D4*100,2)</f>
        <v>76.12</v>
      </c>
    </row>
    <row r="5" spans="2:11" ht="14.25" customHeight="1" thickTop="1" x14ac:dyDescent="0.2">
      <c r="B5" s="39" t="s">
        <v>10</v>
      </c>
      <c r="C5" s="14" t="s">
        <v>11</v>
      </c>
      <c r="D5" s="15">
        <v>4063</v>
      </c>
      <c r="E5" s="15">
        <v>1650</v>
      </c>
      <c r="F5" s="15">
        <v>1423</v>
      </c>
      <c r="G5" s="16">
        <f>E5+F5</f>
        <v>3073</v>
      </c>
      <c r="H5" s="17">
        <f t="shared" si="0"/>
        <v>75.63</v>
      </c>
    </row>
    <row r="6" spans="2:11" ht="14.25" customHeight="1" x14ac:dyDescent="0.2">
      <c r="B6" s="40"/>
      <c r="C6" s="18" t="s">
        <v>12</v>
      </c>
      <c r="D6" s="19">
        <f>SUM(D5:D5)</f>
        <v>4063</v>
      </c>
      <c r="E6" s="19">
        <f>SUM(E5:E5)</f>
        <v>1650</v>
      </c>
      <c r="F6" s="19">
        <f>SUM(F5:F5)</f>
        <v>1423</v>
      </c>
      <c r="G6" s="20">
        <f>SUM(G5:G5)</f>
        <v>3073</v>
      </c>
      <c r="H6" s="21">
        <f t="shared" si="0"/>
        <v>75.63</v>
      </c>
    </row>
    <row r="7" spans="2:11" ht="14.25" customHeight="1" x14ac:dyDescent="0.2">
      <c r="B7" s="40"/>
      <c r="C7" s="22" t="s">
        <v>13</v>
      </c>
      <c r="D7" s="23">
        <v>4143</v>
      </c>
      <c r="E7" s="23">
        <v>1887</v>
      </c>
      <c r="F7" s="23">
        <v>1115</v>
      </c>
      <c r="G7" s="16">
        <f>E7+F7</f>
        <v>3002</v>
      </c>
      <c r="H7" s="24">
        <f t="shared" si="0"/>
        <v>72.459999999999994</v>
      </c>
    </row>
    <row r="8" spans="2:11" ht="14.25" customHeight="1" x14ac:dyDescent="0.2">
      <c r="B8" s="40"/>
      <c r="C8" s="22" t="s">
        <v>14</v>
      </c>
      <c r="D8" s="23">
        <v>146</v>
      </c>
      <c r="E8" s="23">
        <v>93</v>
      </c>
      <c r="F8" s="23">
        <v>12</v>
      </c>
      <c r="G8" s="16">
        <f>E8+F8</f>
        <v>105</v>
      </c>
      <c r="H8" s="24">
        <f t="shared" si="0"/>
        <v>71.92</v>
      </c>
      <c r="K8" s="25"/>
    </row>
    <row r="9" spans="2:11" ht="14.25" customHeight="1" x14ac:dyDescent="0.2">
      <c r="B9" s="40"/>
      <c r="C9" s="22" t="s">
        <v>15</v>
      </c>
      <c r="D9" s="23">
        <v>89</v>
      </c>
      <c r="E9" s="23">
        <v>69</v>
      </c>
      <c r="F9" s="23">
        <v>1</v>
      </c>
      <c r="G9" s="16">
        <f>E9+F9</f>
        <v>70</v>
      </c>
      <c r="H9" s="24">
        <f t="shared" si="0"/>
        <v>78.650000000000006</v>
      </c>
    </row>
    <row r="10" spans="2:11" ht="14.25" customHeight="1" x14ac:dyDescent="0.2">
      <c r="B10" s="40"/>
      <c r="C10" s="18" t="s">
        <v>12</v>
      </c>
      <c r="D10" s="19">
        <f>SUM(D7:D9)</f>
        <v>4378</v>
      </c>
      <c r="E10" s="19">
        <f>SUM(E7:E9)</f>
        <v>2049</v>
      </c>
      <c r="F10" s="19">
        <f>SUM(F7:F9)</f>
        <v>1128</v>
      </c>
      <c r="G10" s="20">
        <f>SUM(G7:G9)</f>
        <v>3177</v>
      </c>
      <c r="H10" s="21">
        <f t="shared" si="0"/>
        <v>72.569999999999993</v>
      </c>
    </row>
    <row r="11" spans="2:11" ht="14.25" customHeight="1" x14ac:dyDescent="0.2">
      <c r="B11" s="40"/>
      <c r="C11" s="22" t="s">
        <v>16</v>
      </c>
      <c r="D11" s="23">
        <v>2969</v>
      </c>
      <c r="E11" s="23">
        <v>1929</v>
      </c>
      <c r="F11" s="23">
        <v>657</v>
      </c>
      <c r="G11" s="16">
        <f>E11+F11</f>
        <v>2586</v>
      </c>
      <c r="H11" s="24">
        <f t="shared" si="0"/>
        <v>87.1</v>
      </c>
    </row>
    <row r="12" spans="2:11" ht="14.25" customHeight="1" x14ac:dyDescent="0.2">
      <c r="B12" s="40"/>
      <c r="C12" s="22" t="s">
        <v>17</v>
      </c>
      <c r="D12" s="23">
        <v>524</v>
      </c>
      <c r="E12" s="23">
        <v>386</v>
      </c>
      <c r="F12" s="23">
        <v>102</v>
      </c>
      <c r="G12" s="16">
        <f>E12+F12</f>
        <v>488</v>
      </c>
      <c r="H12" s="24">
        <f t="shared" si="0"/>
        <v>93.13</v>
      </c>
    </row>
    <row r="13" spans="2:11" ht="14.25" customHeight="1" x14ac:dyDescent="0.2">
      <c r="B13" s="40"/>
      <c r="C13" s="22" t="s">
        <v>18</v>
      </c>
      <c r="D13" s="23">
        <v>131</v>
      </c>
      <c r="E13" s="23">
        <v>114</v>
      </c>
      <c r="F13" s="23">
        <v>11</v>
      </c>
      <c r="G13" s="16">
        <f>E13+F13</f>
        <v>125</v>
      </c>
      <c r="H13" s="24">
        <f t="shared" si="0"/>
        <v>95.42</v>
      </c>
    </row>
    <row r="14" spans="2:11" ht="14.25" customHeight="1" x14ac:dyDescent="0.2">
      <c r="B14" s="40"/>
      <c r="C14" s="22" t="s">
        <v>19</v>
      </c>
      <c r="D14" s="23">
        <v>986</v>
      </c>
      <c r="E14" s="23">
        <v>580</v>
      </c>
      <c r="F14" s="23">
        <v>173</v>
      </c>
      <c r="G14" s="16">
        <f>E14+F14</f>
        <v>753</v>
      </c>
      <c r="H14" s="24">
        <f t="shared" si="0"/>
        <v>76.37</v>
      </c>
    </row>
    <row r="15" spans="2:11" ht="14.25" customHeight="1" x14ac:dyDescent="0.2">
      <c r="B15" s="41"/>
      <c r="C15" s="18" t="s">
        <v>12</v>
      </c>
      <c r="D15" s="19">
        <f>SUM(D11:D14)</f>
        <v>4610</v>
      </c>
      <c r="E15" s="19">
        <f>SUM(E11:E14)</f>
        <v>3009</v>
      </c>
      <c r="F15" s="19">
        <f>SUM(F11:F14)</f>
        <v>943</v>
      </c>
      <c r="G15" s="20">
        <f>SUM(G11:G14)</f>
        <v>3952</v>
      </c>
      <c r="H15" s="21">
        <f t="shared" si="0"/>
        <v>85.73</v>
      </c>
    </row>
    <row r="16" spans="2:11" ht="14.25" customHeight="1" x14ac:dyDescent="0.2">
      <c r="B16" s="42" t="s">
        <v>20</v>
      </c>
      <c r="C16" s="22" t="s">
        <v>21</v>
      </c>
      <c r="D16" s="23">
        <v>6029</v>
      </c>
      <c r="E16" s="23">
        <v>2371</v>
      </c>
      <c r="F16" s="23">
        <v>1740</v>
      </c>
      <c r="G16" s="16">
        <f t="shared" ref="G16:G46" si="1">E16+F16</f>
        <v>4111</v>
      </c>
      <c r="H16" s="24">
        <f>ROUND(G16/D16*100,2)</f>
        <v>68.19</v>
      </c>
    </row>
    <row r="17" spans="2:8" ht="14.25" customHeight="1" x14ac:dyDescent="0.2">
      <c r="B17" s="40"/>
      <c r="C17" s="22" t="s">
        <v>22</v>
      </c>
      <c r="D17" s="23">
        <v>1135</v>
      </c>
      <c r="E17" s="23">
        <v>396</v>
      </c>
      <c r="F17" s="23">
        <v>420</v>
      </c>
      <c r="G17" s="16">
        <f t="shared" si="1"/>
        <v>816</v>
      </c>
      <c r="H17" s="24">
        <f>ROUND(G17/D17*100,2)</f>
        <v>71.89</v>
      </c>
    </row>
    <row r="18" spans="2:8" ht="14.25" customHeight="1" x14ac:dyDescent="0.2">
      <c r="B18" s="40"/>
      <c r="C18" s="22" t="s">
        <v>23</v>
      </c>
      <c r="D18" s="23">
        <v>1464</v>
      </c>
      <c r="E18" s="23">
        <v>530</v>
      </c>
      <c r="F18" s="23">
        <v>734</v>
      </c>
      <c r="G18" s="16">
        <f t="shared" si="1"/>
        <v>1264</v>
      </c>
      <c r="H18" s="24">
        <f>ROUND(G18/D18*100,2)</f>
        <v>86.34</v>
      </c>
    </row>
    <row r="19" spans="2:8" ht="14.25" customHeight="1" x14ac:dyDescent="0.2">
      <c r="B19" s="40"/>
      <c r="C19" s="18" t="s">
        <v>12</v>
      </c>
      <c r="D19" s="19">
        <f>SUM(D16:D18)</f>
        <v>8628</v>
      </c>
      <c r="E19" s="19">
        <f>SUM(E16:E18)</f>
        <v>3297</v>
      </c>
      <c r="F19" s="19">
        <f>SUM(F16:F18)</f>
        <v>2894</v>
      </c>
      <c r="G19" s="19">
        <f>SUM(G16:G18)</f>
        <v>6191</v>
      </c>
      <c r="H19" s="21">
        <f>ROUND(G19/D19*100,2)</f>
        <v>71.75</v>
      </c>
    </row>
    <row r="20" spans="2:8" ht="14.25" customHeight="1" x14ac:dyDescent="0.2">
      <c r="B20" s="40"/>
      <c r="C20" s="22" t="s">
        <v>24</v>
      </c>
      <c r="D20" s="23">
        <v>1355</v>
      </c>
      <c r="E20" s="23">
        <v>738</v>
      </c>
      <c r="F20" s="23">
        <v>391</v>
      </c>
      <c r="G20" s="16">
        <f t="shared" si="1"/>
        <v>1129</v>
      </c>
      <c r="H20" s="24">
        <f t="shared" si="0"/>
        <v>83.32</v>
      </c>
    </row>
    <row r="21" spans="2:8" ht="14.25" customHeight="1" x14ac:dyDescent="0.2">
      <c r="B21" s="40"/>
      <c r="C21" s="22" t="s">
        <v>25</v>
      </c>
      <c r="D21" s="23">
        <v>1298</v>
      </c>
      <c r="E21" s="23">
        <v>655</v>
      </c>
      <c r="F21" s="23">
        <v>297</v>
      </c>
      <c r="G21" s="16">
        <f t="shared" si="1"/>
        <v>952</v>
      </c>
      <c r="H21" s="24">
        <f t="shared" si="0"/>
        <v>73.34</v>
      </c>
    </row>
    <row r="22" spans="2:8" ht="14.25" customHeight="1" x14ac:dyDescent="0.2">
      <c r="B22" s="40"/>
      <c r="C22" s="22" t="s">
        <v>26</v>
      </c>
      <c r="D22" s="23">
        <v>499</v>
      </c>
      <c r="E22" s="23">
        <v>176</v>
      </c>
      <c r="F22" s="23">
        <v>207</v>
      </c>
      <c r="G22" s="16">
        <f t="shared" si="1"/>
        <v>383</v>
      </c>
      <c r="H22" s="24">
        <f t="shared" si="0"/>
        <v>76.75</v>
      </c>
    </row>
    <row r="23" spans="2:8" ht="14.25" customHeight="1" x14ac:dyDescent="0.2">
      <c r="B23" s="40"/>
      <c r="C23" s="22" t="s">
        <v>27</v>
      </c>
      <c r="D23" s="23">
        <v>890</v>
      </c>
      <c r="E23" s="23">
        <v>370</v>
      </c>
      <c r="F23" s="23">
        <v>274</v>
      </c>
      <c r="G23" s="16">
        <f t="shared" si="1"/>
        <v>644</v>
      </c>
      <c r="H23" s="24">
        <f t="shared" si="0"/>
        <v>72.36</v>
      </c>
    </row>
    <row r="24" spans="2:8" ht="14.25" customHeight="1" x14ac:dyDescent="0.2">
      <c r="B24" s="40"/>
      <c r="C24" s="22" t="s">
        <v>28</v>
      </c>
      <c r="D24" s="23">
        <v>307</v>
      </c>
      <c r="E24" s="23">
        <v>143</v>
      </c>
      <c r="F24" s="23">
        <v>98</v>
      </c>
      <c r="G24" s="16">
        <f t="shared" si="1"/>
        <v>241</v>
      </c>
      <c r="H24" s="24">
        <f t="shared" si="0"/>
        <v>78.5</v>
      </c>
    </row>
    <row r="25" spans="2:8" ht="14.25" customHeight="1" x14ac:dyDescent="0.2">
      <c r="B25" s="40"/>
      <c r="C25" s="22" t="s">
        <v>29</v>
      </c>
      <c r="D25" s="23">
        <v>396</v>
      </c>
      <c r="E25" s="23">
        <v>263</v>
      </c>
      <c r="F25" s="23">
        <v>73</v>
      </c>
      <c r="G25" s="16">
        <f t="shared" si="1"/>
        <v>336</v>
      </c>
      <c r="H25" s="24">
        <f t="shared" si="0"/>
        <v>84.85</v>
      </c>
    </row>
    <row r="26" spans="2:8" ht="14.25" customHeight="1" x14ac:dyDescent="0.2">
      <c r="B26" s="40"/>
      <c r="C26" s="18" t="s">
        <v>12</v>
      </c>
      <c r="D26" s="19">
        <f>SUM(D20:D25)</f>
        <v>4745</v>
      </c>
      <c r="E26" s="19">
        <f>SUM(E20:E25)</f>
        <v>2345</v>
      </c>
      <c r="F26" s="19">
        <f>SUM(F20:F25)</f>
        <v>1340</v>
      </c>
      <c r="G26" s="20">
        <f>SUM(G20:G25)</f>
        <v>3685</v>
      </c>
      <c r="H26" s="21">
        <f t="shared" si="0"/>
        <v>77.66</v>
      </c>
    </row>
    <row r="27" spans="2:8" ht="14.25" customHeight="1" x14ac:dyDescent="0.2">
      <c r="B27" s="40"/>
      <c r="C27" s="22" t="s">
        <v>30</v>
      </c>
      <c r="D27" s="23">
        <v>3345</v>
      </c>
      <c r="E27" s="23">
        <v>1483</v>
      </c>
      <c r="F27" s="23">
        <v>884</v>
      </c>
      <c r="G27" s="16">
        <f t="shared" si="1"/>
        <v>2367</v>
      </c>
      <c r="H27" s="24">
        <f t="shared" si="0"/>
        <v>70.760000000000005</v>
      </c>
    </row>
    <row r="28" spans="2:8" ht="14.25" customHeight="1" x14ac:dyDescent="0.2">
      <c r="B28" s="40"/>
      <c r="C28" s="22" t="s">
        <v>31</v>
      </c>
      <c r="D28" s="23">
        <v>408</v>
      </c>
      <c r="E28" s="23">
        <v>247</v>
      </c>
      <c r="F28" s="23">
        <v>34</v>
      </c>
      <c r="G28" s="16">
        <f t="shared" si="1"/>
        <v>281</v>
      </c>
      <c r="H28" s="24">
        <f t="shared" si="0"/>
        <v>68.87</v>
      </c>
    </row>
    <row r="29" spans="2:8" ht="14.25" customHeight="1" x14ac:dyDescent="0.2">
      <c r="B29" s="40"/>
      <c r="C29" s="22" t="s">
        <v>32</v>
      </c>
      <c r="D29" s="23">
        <v>301</v>
      </c>
      <c r="E29" s="23">
        <v>153</v>
      </c>
      <c r="F29" s="23">
        <v>31</v>
      </c>
      <c r="G29" s="16">
        <f t="shared" si="1"/>
        <v>184</v>
      </c>
      <c r="H29" s="24">
        <f t="shared" si="0"/>
        <v>61.13</v>
      </c>
    </row>
    <row r="30" spans="2:8" ht="14.25" customHeight="1" x14ac:dyDescent="0.2">
      <c r="B30" s="40"/>
      <c r="C30" s="22" t="s">
        <v>33</v>
      </c>
      <c r="D30" s="23">
        <v>1360</v>
      </c>
      <c r="E30" s="23">
        <v>711</v>
      </c>
      <c r="F30" s="23">
        <v>469</v>
      </c>
      <c r="G30" s="16">
        <f t="shared" si="1"/>
        <v>1180</v>
      </c>
      <c r="H30" s="24">
        <f t="shared" si="0"/>
        <v>86.76</v>
      </c>
    </row>
    <row r="31" spans="2:8" ht="14.25" customHeight="1" x14ac:dyDescent="0.2">
      <c r="B31" s="40"/>
      <c r="C31" s="22" t="s">
        <v>34</v>
      </c>
      <c r="D31" s="23">
        <v>683</v>
      </c>
      <c r="E31" s="23">
        <v>312</v>
      </c>
      <c r="F31" s="23">
        <v>156</v>
      </c>
      <c r="G31" s="16">
        <f t="shared" si="1"/>
        <v>468</v>
      </c>
      <c r="H31" s="24">
        <f t="shared" si="0"/>
        <v>68.52</v>
      </c>
    </row>
    <row r="32" spans="2:8" ht="14.25" customHeight="1" x14ac:dyDescent="0.2">
      <c r="B32" s="41"/>
      <c r="C32" s="18" t="s">
        <v>12</v>
      </c>
      <c r="D32" s="19">
        <f>SUM(D27:D31)</f>
        <v>6097</v>
      </c>
      <c r="E32" s="19">
        <f>SUM(E27:E31)</f>
        <v>2906</v>
      </c>
      <c r="F32" s="19">
        <f>SUM(F27:F31)</f>
        <v>1574</v>
      </c>
      <c r="G32" s="20">
        <f>SUM(G27:G31)</f>
        <v>4480</v>
      </c>
      <c r="H32" s="21">
        <f t="shared" si="0"/>
        <v>73.48</v>
      </c>
    </row>
    <row r="33" spans="2:8" ht="14.25" customHeight="1" x14ac:dyDescent="0.2">
      <c r="B33" s="42" t="s">
        <v>35</v>
      </c>
      <c r="C33" s="22" t="s">
        <v>36</v>
      </c>
      <c r="D33" s="23">
        <v>11758</v>
      </c>
      <c r="E33" s="23">
        <v>6575</v>
      </c>
      <c r="F33" s="23">
        <v>3172</v>
      </c>
      <c r="G33" s="16">
        <f t="shared" si="1"/>
        <v>9747</v>
      </c>
      <c r="H33" s="24">
        <f t="shared" si="0"/>
        <v>82.9</v>
      </c>
    </row>
    <row r="34" spans="2:8" ht="14.25" customHeight="1" x14ac:dyDescent="0.2">
      <c r="B34" s="40"/>
      <c r="C34" s="22" t="s">
        <v>37</v>
      </c>
      <c r="D34" s="23">
        <v>2776</v>
      </c>
      <c r="E34" s="23">
        <v>1275</v>
      </c>
      <c r="F34" s="23">
        <v>707</v>
      </c>
      <c r="G34" s="16">
        <f t="shared" si="1"/>
        <v>1982</v>
      </c>
      <c r="H34" s="24">
        <f t="shared" si="0"/>
        <v>71.400000000000006</v>
      </c>
    </row>
    <row r="35" spans="2:8" s="26" customFormat="1" ht="14.25" customHeight="1" x14ac:dyDescent="0.2">
      <c r="B35" s="41"/>
      <c r="C35" s="18" t="s">
        <v>12</v>
      </c>
      <c r="D35" s="19">
        <f>SUM(D33:D34)</f>
        <v>14534</v>
      </c>
      <c r="E35" s="19">
        <f>SUM(E33:E34)</f>
        <v>7850</v>
      </c>
      <c r="F35" s="19">
        <f>SUM(F33:F34)</f>
        <v>3879</v>
      </c>
      <c r="G35" s="20">
        <f>SUM(G33:G34)</f>
        <v>11729</v>
      </c>
      <c r="H35" s="21">
        <f t="shared" si="0"/>
        <v>80.7</v>
      </c>
    </row>
    <row r="36" spans="2:8" ht="14.25" customHeight="1" x14ac:dyDescent="0.2">
      <c r="B36" s="42" t="s">
        <v>38</v>
      </c>
      <c r="C36" s="22" t="s">
        <v>39</v>
      </c>
      <c r="D36" s="23">
        <v>5408</v>
      </c>
      <c r="E36" s="23">
        <v>1665</v>
      </c>
      <c r="F36" s="23">
        <v>2337</v>
      </c>
      <c r="G36" s="16">
        <f t="shared" si="1"/>
        <v>4002</v>
      </c>
      <c r="H36" s="24">
        <f t="shared" si="0"/>
        <v>74</v>
      </c>
    </row>
    <row r="37" spans="2:8" ht="14.25" customHeight="1" x14ac:dyDescent="0.2">
      <c r="B37" s="40"/>
      <c r="C37" s="22" t="s">
        <v>40</v>
      </c>
      <c r="D37" s="23">
        <v>3109</v>
      </c>
      <c r="E37" s="23">
        <v>1156</v>
      </c>
      <c r="F37" s="23">
        <v>963</v>
      </c>
      <c r="G37" s="16">
        <f t="shared" si="1"/>
        <v>2119</v>
      </c>
      <c r="H37" s="24">
        <f t="shared" si="0"/>
        <v>68.16</v>
      </c>
    </row>
    <row r="38" spans="2:8" ht="14.25" customHeight="1" x14ac:dyDescent="0.2">
      <c r="B38" s="40"/>
      <c r="C38" s="18" t="s">
        <v>12</v>
      </c>
      <c r="D38" s="19">
        <f>SUM(D36:D37)</f>
        <v>8517</v>
      </c>
      <c r="E38" s="19">
        <f>SUM(E36:E37)</f>
        <v>2821</v>
      </c>
      <c r="F38" s="19">
        <f>SUM(F36:F37)</f>
        <v>3300</v>
      </c>
      <c r="G38" s="20">
        <f>SUM(G36:G37)</f>
        <v>6121</v>
      </c>
      <c r="H38" s="21">
        <f t="shared" si="0"/>
        <v>71.87</v>
      </c>
    </row>
    <row r="39" spans="2:8" ht="14.25" customHeight="1" x14ac:dyDescent="0.2">
      <c r="B39" s="40"/>
      <c r="C39" s="22" t="s">
        <v>41</v>
      </c>
      <c r="D39" s="23">
        <v>13194</v>
      </c>
      <c r="E39" s="23">
        <v>6660</v>
      </c>
      <c r="F39" s="23">
        <v>3502</v>
      </c>
      <c r="G39" s="16">
        <f t="shared" si="1"/>
        <v>10162</v>
      </c>
      <c r="H39" s="24">
        <f t="shared" si="0"/>
        <v>77.02</v>
      </c>
    </row>
    <row r="40" spans="2:8" ht="14.25" customHeight="1" x14ac:dyDescent="0.2">
      <c r="B40" s="40"/>
      <c r="C40" s="18" t="s">
        <v>12</v>
      </c>
      <c r="D40" s="19">
        <f>SUM(D39)</f>
        <v>13194</v>
      </c>
      <c r="E40" s="19">
        <f>SUM(E39)</f>
        <v>6660</v>
      </c>
      <c r="F40" s="19">
        <f>SUM(F39)</f>
        <v>3502</v>
      </c>
      <c r="G40" s="20">
        <f>SUM(G39)</f>
        <v>10162</v>
      </c>
      <c r="H40" s="21">
        <f t="shared" si="0"/>
        <v>77.02</v>
      </c>
    </row>
    <row r="41" spans="2:8" ht="14.25" customHeight="1" x14ac:dyDescent="0.2">
      <c r="B41" s="40"/>
      <c r="C41" s="22" t="s">
        <v>42</v>
      </c>
      <c r="D41" s="23">
        <v>4104</v>
      </c>
      <c r="E41" s="23">
        <v>2045</v>
      </c>
      <c r="F41" s="23">
        <v>1227</v>
      </c>
      <c r="G41" s="16">
        <f t="shared" si="1"/>
        <v>3272</v>
      </c>
      <c r="H41" s="24">
        <f t="shared" si="0"/>
        <v>79.73</v>
      </c>
    </row>
    <row r="42" spans="2:8" ht="14.25" customHeight="1" x14ac:dyDescent="0.2">
      <c r="B42" s="40"/>
      <c r="C42" s="22" t="s">
        <v>43</v>
      </c>
      <c r="D42" s="23">
        <v>1439</v>
      </c>
      <c r="E42" s="23">
        <v>707</v>
      </c>
      <c r="F42" s="23">
        <v>194</v>
      </c>
      <c r="G42" s="16">
        <f t="shared" si="1"/>
        <v>901</v>
      </c>
      <c r="H42" s="24">
        <f t="shared" si="0"/>
        <v>62.61</v>
      </c>
    </row>
    <row r="43" spans="2:8" ht="14.25" customHeight="1" x14ac:dyDescent="0.2">
      <c r="B43" s="40"/>
      <c r="C43" s="22" t="s">
        <v>44</v>
      </c>
      <c r="D43" s="23">
        <v>894</v>
      </c>
      <c r="E43" s="23">
        <v>554</v>
      </c>
      <c r="F43" s="23">
        <v>113</v>
      </c>
      <c r="G43" s="16">
        <f t="shared" si="1"/>
        <v>667</v>
      </c>
      <c r="H43" s="24">
        <f t="shared" si="0"/>
        <v>74.61</v>
      </c>
    </row>
    <row r="44" spans="2:8" ht="14.25" customHeight="1" x14ac:dyDescent="0.2">
      <c r="B44" s="40"/>
      <c r="C44" s="22" t="s">
        <v>45</v>
      </c>
      <c r="D44" s="23">
        <v>1027</v>
      </c>
      <c r="E44" s="23">
        <v>566</v>
      </c>
      <c r="F44" s="23">
        <v>195</v>
      </c>
      <c r="G44" s="16">
        <f t="shared" si="1"/>
        <v>761</v>
      </c>
      <c r="H44" s="24">
        <f t="shared" si="0"/>
        <v>74.099999999999994</v>
      </c>
    </row>
    <row r="45" spans="2:8" ht="14.25" customHeight="1" x14ac:dyDescent="0.2">
      <c r="B45" s="40"/>
      <c r="C45" s="22" t="s">
        <v>46</v>
      </c>
      <c r="D45" s="23">
        <v>1985</v>
      </c>
      <c r="E45" s="23">
        <v>963</v>
      </c>
      <c r="F45" s="23">
        <v>616</v>
      </c>
      <c r="G45" s="16">
        <f t="shared" si="1"/>
        <v>1579</v>
      </c>
      <c r="H45" s="24">
        <f t="shared" si="0"/>
        <v>79.55</v>
      </c>
    </row>
    <row r="46" spans="2:8" ht="14.25" customHeight="1" x14ac:dyDescent="0.2">
      <c r="B46" s="40"/>
      <c r="C46" s="22" t="s">
        <v>47</v>
      </c>
      <c r="D46" s="23">
        <v>2168</v>
      </c>
      <c r="E46" s="23">
        <v>1001</v>
      </c>
      <c r="F46" s="23">
        <v>435</v>
      </c>
      <c r="G46" s="16">
        <f t="shared" si="1"/>
        <v>1436</v>
      </c>
      <c r="H46" s="24">
        <f t="shared" si="0"/>
        <v>66.239999999999995</v>
      </c>
    </row>
    <row r="47" spans="2:8" ht="14.25" customHeight="1" thickBot="1" x14ac:dyDescent="0.25">
      <c r="B47" s="43"/>
      <c r="C47" s="27" t="s">
        <v>12</v>
      </c>
      <c r="D47" s="28">
        <f>SUM(D41:D46)</f>
        <v>11617</v>
      </c>
      <c r="E47" s="28">
        <f>SUM(E41:E46)</f>
        <v>5836</v>
      </c>
      <c r="F47" s="28">
        <f>SUM(F41:F46)</f>
        <v>2780</v>
      </c>
      <c r="G47" s="29">
        <f>SUM(G41:G46)</f>
        <v>8616</v>
      </c>
      <c r="H47" s="30">
        <f t="shared" si="0"/>
        <v>74.17</v>
      </c>
    </row>
    <row r="48" spans="2:8" ht="9" customHeight="1" x14ac:dyDescent="0.2"/>
  </sheetData>
  <mergeCells count="4">
    <mergeCell ref="B5:B15"/>
    <mergeCell ref="B16:B32"/>
    <mergeCell ref="B33:B35"/>
    <mergeCell ref="B36:B47"/>
  </mergeCells>
  <phoneticPr fontId="1"/>
  <pageMargins left="0.78740157480314965" right="0.78740157480314965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K48"/>
  <sheetViews>
    <sheetView view="pageBreakPreview" zoomScaleNormal="100" zoomScaleSheetLayoutView="100" workbookViewId="0">
      <selection activeCell="K18" sqref="K18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6" width="15.6328125" style="2" customWidth="1"/>
    <col min="7" max="7" width="15.6328125" style="3" customWidth="1"/>
    <col min="8" max="8" width="9" style="2"/>
    <col min="9" max="9" width="1.6328125" style="2" customWidth="1"/>
    <col min="10" max="256" width="9" style="2"/>
    <col min="257" max="257" width="1.6328125" style="2" customWidth="1"/>
    <col min="258" max="259" width="11" style="2" bestFit="1" customWidth="1"/>
    <col min="260" max="263" width="15.6328125" style="2" customWidth="1"/>
    <col min="264" max="264" width="9" style="2"/>
    <col min="265" max="265" width="1.6328125" style="2" customWidth="1"/>
    <col min="266" max="512" width="9" style="2"/>
    <col min="513" max="513" width="1.6328125" style="2" customWidth="1"/>
    <col min="514" max="515" width="11" style="2" bestFit="1" customWidth="1"/>
    <col min="516" max="519" width="15.6328125" style="2" customWidth="1"/>
    <col min="520" max="520" width="9" style="2"/>
    <col min="521" max="521" width="1.6328125" style="2" customWidth="1"/>
    <col min="522" max="768" width="9" style="2"/>
    <col min="769" max="769" width="1.6328125" style="2" customWidth="1"/>
    <col min="770" max="771" width="11" style="2" bestFit="1" customWidth="1"/>
    <col min="772" max="775" width="15.6328125" style="2" customWidth="1"/>
    <col min="776" max="776" width="9" style="2"/>
    <col min="777" max="777" width="1.6328125" style="2" customWidth="1"/>
    <col min="778" max="1024" width="9" style="2"/>
    <col min="1025" max="1025" width="1.6328125" style="2" customWidth="1"/>
    <col min="1026" max="1027" width="11" style="2" bestFit="1" customWidth="1"/>
    <col min="1028" max="1031" width="15.6328125" style="2" customWidth="1"/>
    <col min="1032" max="1032" width="9" style="2"/>
    <col min="1033" max="1033" width="1.6328125" style="2" customWidth="1"/>
    <col min="1034" max="1280" width="9" style="2"/>
    <col min="1281" max="1281" width="1.6328125" style="2" customWidth="1"/>
    <col min="1282" max="1283" width="11" style="2" bestFit="1" customWidth="1"/>
    <col min="1284" max="1287" width="15.6328125" style="2" customWidth="1"/>
    <col min="1288" max="1288" width="9" style="2"/>
    <col min="1289" max="1289" width="1.6328125" style="2" customWidth="1"/>
    <col min="1290" max="1536" width="9" style="2"/>
    <col min="1537" max="1537" width="1.6328125" style="2" customWidth="1"/>
    <col min="1538" max="1539" width="11" style="2" bestFit="1" customWidth="1"/>
    <col min="1540" max="1543" width="15.6328125" style="2" customWidth="1"/>
    <col min="1544" max="1544" width="9" style="2"/>
    <col min="1545" max="1545" width="1.6328125" style="2" customWidth="1"/>
    <col min="1546" max="1792" width="9" style="2"/>
    <col min="1793" max="1793" width="1.6328125" style="2" customWidth="1"/>
    <col min="1794" max="1795" width="11" style="2" bestFit="1" customWidth="1"/>
    <col min="1796" max="1799" width="15.6328125" style="2" customWidth="1"/>
    <col min="1800" max="1800" width="9" style="2"/>
    <col min="1801" max="1801" width="1.6328125" style="2" customWidth="1"/>
    <col min="1802" max="2048" width="9" style="2"/>
    <col min="2049" max="2049" width="1.6328125" style="2" customWidth="1"/>
    <col min="2050" max="2051" width="11" style="2" bestFit="1" customWidth="1"/>
    <col min="2052" max="2055" width="15.6328125" style="2" customWidth="1"/>
    <col min="2056" max="2056" width="9" style="2"/>
    <col min="2057" max="2057" width="1.6328125" style="2" customWidth="1"/>
    <col min="2058" max="2304" width="9" style="2"/>
    <col min="2305" max="2305" width="1.6328125" style="2" customWidth="1"/>
    <col min="2306" max="2307" width="11" style="2" bestFit="1" customWidth="1"/>
    <col min="2308" max="2311" width="15.6328125" style="2" customWidth="1"/>
    <col min="2312" max="2312" width="9" style="2"/>
    <col min="2313" max="2313" width="1.6328125" style="2" customWidth="1"/>
    <col min="2314" max="2560" width="9" style="2"/>
    <col min="2561" max="2561" width="1.6328125" style="2" customWidth="1"/>
    <col min="2562" max="2563" width="11" style="2" bestFit="1" customWidth="1"/>
    <col min="2564" max="2567" width="15.6328125" style="2" customWidth="1"/>
    <col min="2568" max="2568" width="9" style="2"/>
    <col min="2569" max="2569" width="1.6328125" style="2" customWidth="1"/>
    <col min="2570" max="2816" width="9" style="2"/>
    <col min="2817" max="2817" width="1.6328125" style="2" customWidth="1"/>
    <col min="2818" max="2819" width="11" style="2" bestFit="1" customWidth="1"/>
    <col min="2820" max="2823" width="15.6328125" style="2" customWidth="1"/>
    <col min="2824" max="2824" width="9" style="2"/>
    <col min="2825" max="2825" width="1.6328125" style="2" customWidth="1"/>
    <col min="2826" max="3072" width="9" style="2"/>
    <col min="3073" max="3073" width="1.6328125" style="2" customWidth="1"/>
    <col min="3074" max="3075" width="11" style="2" bestFit="1" customWidth="1"/>
    <col min="3076" max="3079" width="15.6328125" style="2" customWidth="1"/>
    <col min="3080" max="3080" width="9" style="2"/>
    <col min="3081" max="3081" width="1.6328125" style="2" customWidth="1"/>
    <col min="3082" max="3328" width="9" style="2"/>
    <col min="3329" max="3329" width="1.6328125" style="2" customWidth="1"/>
    <col min="3330" max="3331" width="11" style="2" bestFit="1" customWidth="1"/>
    <col min="3332" max="3335" width="15.6328125" style="2" customWidth="1"/>
    <col min="3336" max="3336" width="9" style="2"/>
    <col min="3337" max="3337" width="1.6328125" style="2" customWidth="1"/>
    <col min="3338" max="3584" width="9" style="2"/>
    <col min="3585" max="3585" width="1.6328125" style="2" customWidth="1"/>
    <col min="3586" max="3587" width="11" style="2" bestFit="1" customWidth="1"/>
    <col min="3588" max="3591" width="15.6328125" style="2" customWidth="1"/>
    <col min="3592" max="3592" width="9" style="2"/>
    <col min="3593" max="3593" width="1.6328125" style="2" customWidth="1"/>
    <col min="3594" max="3840" width="9" style="2"/>
    <col min="3841" max="3841" width="1.6328125" style="2" customWidth="1"/>
    <col min="3842" max="3843" width="11" style="2" bestFit="1" customWidth="1"/>
    <col min="3844" max="3847" width="15.6328125" style="2" customWidth="1"/>
    <col min="3848" max="3848" width="9" style="2"/>
    <col min="3849" max="3849" width="1.6328125" style="2" customWidth="1"/>
    <col min="3850" max="4096" width="9" style="2"/>
    <col min="4097" max="4097" width="1.6328125" style="2" customWidth="1"/>
    <col min="4098" max="4099" width="11" style="2" bestFit="1" customWidth="1"/>
    <col min="4100" max="4103" width="15.6328125" style="2" customWidth="1"/>
    <col min="4104" max="4104" width="9" style="2"/>
    <col min="4105" max="4105" width="1.6328125" style="2" customWidth="1"/>
    <col min="4106" max="4352" width="9" style="2"/>
    <col min="4353" max="4353" width="1.6328125" style="2" customWidth="1"/>
    <col min="4354" max="4355" width="11" style="2" bestFit="1" customWidth="1"/>
    <col min="4356" max="4359" width="15.6328125" style="2" customWidth="1"/>
    <col min="4360" max="4360" width="9" style="2"/>
    <col min="4361" max="4361" width="1.6328125" style="2" customWidth="1"/>
    <col min="4362" max="4608" width="9" style="2"/>
    <col min="4609" max="4609" width="1.6328125" style="2" customWidth="1"/>
    <col min="4610" max="4611" width="11" style="2" bestFit="1" customWidth="1"/>
    <col min="4612" max="4615" width="15.6328125" style="2" customWidth="1"/>
    <col min="4616" max="4616" width="9" style="2"/>
    <col min="4617" max="4617" width="1.6328125" style="2" customWidth="1"/>
    <col min="4618" max="4864" width="9" style="2"/>
    <col min="4865" max="4865" width="1.6328125" style="2" customWidth="1"/>
    <col min="4866" max="4867" width="11" style="2" bestFit="1" customWidth="1"/>
    <col min="4868" max="4871" width="15.6328125" style="2" customWidth="1"/>
    <col min="4872" max="4872" width="9" style="2"/>
    <col min="4873" max="4873" width="1.6328125" style="2" customWidth="1"/>
    <col min="4874" max="5120" width="9" style="2"/>
    <col min="5121" max="5121" width="1.6328125" style="2" customWidth="1"/>
    <col min="5122" max="5123" width="11" style="2" bestFit="1" customWidth="1"/>
    <col min="5124" max="5127" width="15.6328125" style="2" customWidth="1"/>
    <col min="5128" max="5128" width="9" style="2"/>
    <col min="5129" max="5129" width="1.6328125" style="2" customWidth="1"/>
    <col min="5130" max="5376" width="9" style="2"/>
    <col min="5377" max="5377" width="1.6328125" style="2" customWidth="1"/>
    <col min="5378" max="5379" width="11" style="2" bestFit="1" customWidth="1"/>
    <col min="5380" max="5383" width="15.6328125" style="2" customWidth="1"/>
    <col min="5384" max="5384" width="9" style="2"/>
    <col min="5385" max="5385" width="1.6328125" style="2" customWidth="1"/>
    <col min="5386" max="5632" width="9" style="2"/>
    <col min="5633" max="5633" width="1.6328125" style="2" customWidth="1"/>
    <col min="5634" max="5635" width="11" style="2" bestFit="1" customWidth="1"/>
    <col min="5636" max="5639" width="15.6328125" style="2" customWidth="1"/>
    <col min="5640" max="5640" width="9" style="2"/>
    <col min="5641" max="5641" width="1.6328125" style="2" customWidth="1"/>
    <col min="5642" max="5888" width="9" style="2"/>
    <col min="5889" max="5889" width="1.6328125" style="2" customWidth="1"/>
    <col min="5890" max="5891" width="11" style="2" bestFit="1" customWidth="1"/>
    <col min="5892" max="5895" width="15.6328125" style="2" customWidth="1"/>
    <col min="5896" max="5896" width="9" style="2"/>
    <col min="5897" max="5897" width="1.6328125" style="2" customWidth="1"/>
    <col min="5898" max="6144" width="9" style="2"/>
    <col min="6145" max="6145" width="1.6328125" style="2" customWidth="1"/>
    <col min="6146" max="6147" width="11" style="2" bestFit="1" customWidth="1"/>
    <col min="6148" max="6151" width="15.6328125" style="2" customWidth="1"/>
    <col min="6152" max="6152" width="9" style="2"/>
    <col min="6153" max="6153" width="1.6328125" style="2" customWidth="1"/>
    <col min="6154" max="6400" width="9" style="2"/>
    <col min="6401" max="6401" width="1.6328125" style="2" customWidth="1"/>
    <col min="6402" max="6403" width="11" style="2" bestFit="1" customWidth="1"/>
    <col min="6404" max="6407" width="15.6328125" style="2" customWidth="1"/>
    <col min="6408" max="6408" width="9" style="2"/>
    <col min="6409" max="6409" width="1.6328125" style="2" customWidth="1"/>
    <col min="6410" max="6656" width="9" style="2"/>
    <col min="6657" max="6657" width="1.6328125" style="2" customWidth="1"/>
    <col min="6658" max="6659" width="11" style="2" bestFit="1" customWidth="1"/>
    <col min="6660" max="6663" width="15.6328125" style="2" customWidth="1"/>
    <col min="6664" max="6664" width="9" style="2"/>
    <col min="6665" max="6665" width="1.6328125" style="2" customWidth="1"/>
    <col min="6666" max="6912" width="9" style="2"/>
    <col min="6913" max="6913" width="1.6328125" style="2" customWidth="1"/>
    <col min="6914" max="6915" width="11" style="2" bestFit="1" customWidth="1"/>
    <col min="6916" max="6919" width="15.6328125" style="2" customWidth="1"/>
    <col min="6920" max="6920" width="9" style="2"/>
    <col min="6921" max="6921" width="1.6328125" style="2" customWidth="1"/>
    <col min="6922" max="7168" width="9" style="2"/>
    <col min="7169" max="7169" width="1.6328125" style="2" customWidth="1"/>
    <col min="7170" max="7171" width="11" style="2" bestFit="1" customWidth="1"/>
    <col min="7172" max="7175" width="15.6328125" style="2" customWidth="1"/>
    <col min="7176" max="7176" width="9" style="2"/>
    <col min="7177" max="7177" width="1.6328125" style="2" customWidth="1"/>
    <col min="7178" max="7424" width="9" style="2"/>
    <col min="7425" max="7425" width="1.6328125" style="2" customWidth="1"/>
    <col min="7426" max="7427" width="11" style="2" bestFit="1" customWidth="1"/>
    <col min="7428" max="7431" width="15.6328125" style="2" customWidth="1"/>
    <col min="7432" max="7432" width="9" style="2"/>
    <col min="7433" max="7433" width="1.6328125" style="2" customWidth="1"/>
    <col min="7434" max="7680" width="9" style="2"/>
    <col min="7681" max="7681" width="1.6328125" style="2" customWidth="1"/>
    <col min="7682" max="7683" width="11" style="2" bestFit="1" customWidth="1"/>
    <col min="7684" max="7687" width="15.6328125" style="2" customWidth="1"/>
    <col min="7688" max="7688" width="9" style="2"/>
    <col min="7689" max="7689" width="1.6328125" style="2" customWidth="1"/>
    <col min="7690" max="7936" width="9" style="2"/>
    <col min="7937" max="7937" width="1.6328125" style="2" customWidth="1"/>
    <col min="7938" max="7939" width="11" style="2" bestFit="1" customWidth="1"/>
    <col min="7940" max="7943" width="15.6328125" style="2" customWidth="1"/>
    <col min="7944" max="7944" width="9" style="2"/>
    <col min="7945" max="7945" width="1.6328125" style="2" customWidth="1"/>
    <col min="7946" max="8192" width="9" style="2"/>
    <col min="8193" max="8193" width="1.6328125" style="2" customWidth="1"/>
    <col min="8194" max="8195" width="11" style="2" bestFit="1" customWidth="1"/>
    <col min="8196" max="8199" width="15.6328125" style="2" customWidth="1"/>
    <col min="8200" max="8200" width="9" style="2"/>
    <col min="8201" max="8201" width="1.6328125" style="2" customWidth="1"/>
    <col min="8202" max="8448" width="9" style="2"/>
    <col min="8449" max="8449" width="1.6328125" style="2" customWidth="1"/>
    <col min="8450" max="8451" width="11" style="2" bestFit="1" customWidth="1"/>
    <col min="8452" max="8455" width="15.6328125" style="2" customWidth="1"/>
    <col min="8456" max="8456" width="9" style="2"/>
    <col min="8457" max="8457" width="1.6328125" style="2" customWidth="1"/>
    <col min="8458" max="8704" width="9" style="2"/>
    <col min="8705" max="8705" width="1.6328125" style="2" customWidth="1"/>
    <col min="8706" max="8707" width="11" style="2" bestFit="1" customWidth="1"/>
    <col min="8708" max="8711" width="15.6328125" style="2" customWidth="1"/>
    <col min="8712" max="8712" width="9" style="2"/>
    <col min="8713" max="8713" width="1.6328125" style="2" customWidth="1"/>
    <col min="8714" max="8960" width="9" style="2"/>
    <col min="8961" max="8961" width="1.6328125" style="2" customWidth="1"/>
    <col min="8962" max="8963" width="11" style="2" bestFit="1" customWidth="1"/>
    <col min="8964" max="8967" width="15.6328125" style="2" customWidth="1"/>
    <col min="8968" max="8968" width="9" style="2"/>
    <col min="8969" max="8969" width="1.6328125" style="2" customWidth="1"/>
    <col min="8970" max="9216" width="9" style="2"/>
    <col min="9217" max="9217" width="1.6328125" style="2" customWidth="1"/>
    <col min="9218" max="9219" width="11" style="2" bestFit="1" customWidth="1"/>
    <col min="9220" max="9223" width="15.6328125" style="2" customWidth="1"/>
    <col min="9224" max="9224" width="9" style="2"/>
    <col min="9225" max="9225" width="1.6328125" style="2" customWidth="1"/>
    <col min="9226" max="9472" width="9" style="2"/>
    <col min="9473" max="9473" width="1.6328125" style="2" customWidth="1"/>
    <col min="9474" max="9475" width="11" style="2" bestFit="1" customWidth="1"/>
    <col min="9476" max="9479" width="15.6328125" style="2" customWidth="1"/>
    <col min="9480" max="9480" width="9" style="2"/>
    <col min="9481" max="9481" width="1.6328125" style="2" customWidth="1"/>
    <col min="9482" max="9728" width="9" style="2"/>
    <col min="9729" max="9729" width="1.6328125" style="2" customWidth="1"/>
    <col min="9730" max="9731" width="11" style="2" bestFit="1" customWidth="1"/>
    <col min="9732" max="9735" width="15.6328125" style="2" customWidth="1"/>
    <col min="9736" max="9736" width="9" style="2"/>
    <col min="9737" max="9737" width="1.6328125" style="2" customWidth="1"/>
    <col min="9738" max="9984" width="9" style="2"/>
    <col min="9985" max="9985" width="1.6328125" style="2" customWidth="1"/>
    <col min="9986" max="9987" width="11" style="2" bestFit="1" customWidth="1"/>
    <col min="9988" max="9991" width="15.6328125" style="2" customWidth="1"/>
    <col min="9992" max="9992" width="9" style="2"/>
    <col min="9993" max="9993" width="1.6328125" style="2" customWidth="1"/>
    <col min="9994" max="10240" width="9" style="2"/>
    <col min="10241" max="10241" width="1.6328125" style="2" customWidth="1"/>
    <col min="10242" max="10243" width="11" style="2" bestFit="1" customWidth="1"/>
    <col min="10244" max="10247" width="15.6328125" style="2" customWidth="1"/>
    <col min="10248" max="10248" width="9" style="2"/>
    <col min="10249" max="10249" width="1.6328125" style="2" customWidth="1"/>
    <col min="10250" max="10496" width="9" style="2"/>
    <col min="10497" max="10497" width="1.6328125" style="2" customWidth="1"/>
    <col min="10498" max="10499" width="11" style="2" bestFit="1" customWidth="1"/>
    <col min="10500" max="10503" width="15.6328125" style="2" customWidth="1"/>
    <col min="10504" max="10504" width="9" style="2"/>
    <col min="10505" max="10505" width="1.6328125" style="2" customWidth="1"/>
    <col min="10506" max="10752" width="9" style="2"/>
    <col min="10753" max="10753" width="1.6328125" style="2" customWidth="1"/>
    <col min="10754" max="10755" width="11" style="2" bestFit="1" customWidth="1"/>
    <col min="10756" max="10759" width="15.6328125" style="2" customWidth="1"/>
    <col min="10760" max="10760" width="9" style="2"/>
    <col min="10761" max="10761" width="1.6328125" style="2" customWidth="1"/>
    <col min="10762" max="11008" width="9" style="2"/>
    <col min="11009" max="11009" width="1.6328125" style="2" customWidth="1"/>
    <col min="11010" max="11011" width="11" style="2" bestFit="1" customWidth="1"/>
    <col min="11012" max="11015" width="15.6328125" style="2" customWidth="1"/>
    <col min="11016" max="11016" width="9" style="2"/>
    <col min="11017" max="11017" width="1.6328125" style="2" customWidth="1"/>
    <col min="11018" max="11264" width="9" style="2"/>
    <col min="11265" max="11265" width="1.6328125" style="2" customWidth="1"/>
    <col min="11266" max="11267" width="11" style="2" bestFit="1" customWidth="1"/>
    <col min="11268" max="11271" width="15.6328125" style="2" customWidth="1"/>
    <col min="11272" max="11272" width="9" style="2"/>
    <col min="11273" max="11273" width="1.6328125" style="2" customWidth="1"/>
    <col min="11274" max="11520" width="9" style="2"/>
    <col min="11521" max="11521" width="1.6328125" style="2" customWidth="1"/>
    <col min="11522" max="11523" width="11" style="2" bestFit="1" customWidth="1"/>
    <col min="11524" max="11527" width="15.6328125" style="2" customWidth="1"/>
    <col min="11528" max="11528" width="9" style="2"/>
    <col min="11529" max="11529" width="1.6328125" style="2" customWidth="1"/>
    <col min="11530" max="11776" width="9" style="2"/>
    <col min="11777" max="11777" width="1.6328125" style="2" customWidth="1"/>
    <col min="11778" max="11779" width="11" style="2" bestFit="1" customWidth="1"/>
    <col min="11780" max="11783" width="15.6328125" style="2" customWidth="1"/>
    <col min="11784" max="11784" width="9" style="2"/>
    <col min="11785" max="11785" width="1.6328125" style="2" customWidth="1"/>
    <col min="11786" max="12032" width="9" style="2"/>
    <col min="12033" max="12033" width="1.6328125" style="2" customWidth="1"/>
    <col min="12034" max="12035" width="11" style="2" bestFit="1" customWidth="1"/>
    <col min="12036" max="12039" width="15.6328125" style="2" customWidth="1"/>
    <col min="12040" max="12040" width="9" style="2"/>
    <col min="12041" max="12041" width="1.6328125" style="2" customWidth="1"/>
    <col min="12042" max="12288" width="9" style="2"/>
    <col min="12289" max="12289" width="1.6328125" style="2" customWidth="1"/>
    <col min="12290" max="12291" width="11" style="2" bestFit="1" customWidth="1"/>
    <col min="12292" max="12295" width="15.6328125" style="2" customWidth="1"/>
    <col min="12296" max="12296" width="9" style="2"/>
    <col min="12297" max="12297" width="1.6328125" style="2" customWidth="1"/>
    <col min="12298" max="12544" width="9" style="2"/>
    <col min="12545" max="12545" width="1.6328125" style="2" customWidth="1"/>
    <col min="12546" max="12547" width="11" style="2" bestFit="1" customWidth="1"/>
    <col min="12548" max="12551" width="15.6328125" style="2" customWidth="1"/>
    <col min="12552" max="12552" width="9" style="2"/>
    <col min="12553" max="12553" width="1.6328125" style="2" customWidth="1"/>
    <col min="12554" max="12800" width="9" style="2"/>
    <col min="12801" max="12801" width="1.6328125" style="2" customWidth="1"/>
    <col min="12802" max="12803" width="11" style="2" bestFit="1" customWidth="1"/>
    <col min="12804" max="12807" width="15.6328125" style="2" customWidth="1"/>
    <col min="12808" max="12808" width="9" style="2"/>
    <col min="12809" max="12809" width="1.6328125" style="2" customWidth="1"/>
    <col min="12810" max="13056" width="9" style="2"/>
    <col min="13057" max="13057" width="1.6328125" style="2" customWidth="1"/>
    <col min="13058" max="13059" width="11" style="2" bestFit="1" customWidth="1"/>
    <col min="13060" max="13063" width="15.6328125" style="2" customWidth="1"/>
    <col min="13064" max="13064" width="9" style="2"/>
    <col min="13065" max="13065" width="1.6328125" style="2" customWidth="1"/>
    <col min="13066" max="13312" width="9" style="2"/>
    <col min="13313" max="13313" width="1.6328125" style="2" customWidth="1"/>
    <col min="13314" max="13315" width="11" style="2" bestFit="1" customWidth="1"/>
    <col min="13316" max="13319" width="15.6328125" style="2" customWidth="1"/>
    <col min="13320" max="13320" width="9" style="2"/>
    <col min="13321" max="13321" width="1.6328125" style="2" customWidth="1"/>
    <col min="13322" max="13568" width="9" style="2"/>
    <col min="13569" max="13569" width="1.6328125" style="2" customWidth="1"/>
    <col min="13570" max="13571" width="11" style="2" bestFit="1" customWidth="1"/>
    <col min="13572" max="13575" width="15.6328125" style="2" customWidth="1"/>
    <col min="13576" max="13576" width="9" style="2"/>
    <col min="13577" max="13577" width="1.6328125" style="2" customWidth="1"/>
    <col min="13578" max="13824" width="9" style="2"/>
    <col min="13825" max="13825" width="1.6328125" style="2" customWidth="1"/>
    <col min="13826" max="13827" width="11" style="2" bestFit="1" customWidth="1"/>
    <col min="13828" max="13831" width="15.6328125" style="2" customWidth="1"/>
    <col min="13832" max="13832" width="9" style="2"/>
    <col min="13833" max="13833" width="1.6328125" style="2" customWidth="1"/>
    <col min="13834" max="14080" width="9" style="2"/>
    <col min="14081" max="14081" width="1.6328125" style="2" customWidth="1"/>
    <col min="14082" max="14083" width="11" style="2" bestFit="1" customWidth="1"/>
    <col min="14084" max="14087" width="15.6328125" style="2" customWidth="1"/>
    <col min="14088" max="14088" width="9" style="2"/>
    <col min="14089" max="14089" width="1.6328125" style="2" customWidth="1"/>
    <col min="14090" max="14336" width="9" style="2"/>
    <col min="14337" max="14337" width="1.6328125" style="2" customWidth="1"/>
    <col min="14338" max="14339" width="11" style="2" bestFit="1" customWidth="1"/>
    <col min="14340" max="14343" width="15.6328125" style="2" customWidth="1"/>
    <col min="14344" max="14344" width="9" style="2"/>
    <col min="14345" max="14345" width="1.6328125" style="2" customWidth="1"/>
    <col min="14346" max="14592" width="9" style="2"/>
    <col min="14593" max="14593" width="1.6328125" style="2" customWidth="1"/>
    <col min="14594" max="14595" width="11" style="2" bestFit="1" customWidth="1"/>
    <col min="14596" max="14599" width="15.6328125" style="2" customWidth="1"/>
    <col min="14600" max="14600" width="9" style="2"/>
    <col min="14601" max="14601" width="1.6328125" style="2" customWidth="1"/>
    <col min="14602" max="14848" width="9" style="2"/>
    <col min="14849" max="14849" width="1.6328125" style="2" customWidth="1"/>
    <col min="14850" max="14851" width="11" style="2" bestFit="1" customWidth="1"/>
    <col min="14852" max="14855" width="15.6328125" style="2" customWidth="1"/>
    <col min="14856" max="14856" width="9" style="2"/>
    <col min="14857" max="14857" width="1.6328125" style="2" customWidth="1"/>
    <col min="14858" max="15104" width="9" style="2"/>
    <col min="15105" max="15105" width="1.6328125" style="2" customWidth="1"/>
    <col min="15106" max="15107" width="11" style="2" bestFit="1" customWidth="1"/>
    <col min="15108" max="15111" width="15.6328125" style="2" customWidth="1"/>
    <col min="15112" max="15112" width="9" style="2"/>
    <col min="15113" max="15113" width="1.6328125" style="2" customWidth="1"/>
    <col min="15114" max="15360" width="9" style="2"/>
    <col min="15361" max="15361" width="1.6328125" style="2" customWidth="1"/>
    <col min="15362" max="15363" width="11" style="2" bestFit="1" customWidth="1"/>
    <col min="15364" max="15367" width="15.6328125" style="2" customWidth="1"/>
    <col min="15368" max="15368" width="9" style="2"/>
    <col min="15369" max="15369" width="1.6328125" style="2" customWidth="1"/>
    <col min="15370" max="15616" width="9" style="2"/>
    <col min="15617" max="15617" width="1.6328125" style="2" customWidth="1"/>
    <col min="15618" max="15619" width="11" style="2" bestFit="1" customWidth="1"/>
    <col min="15620" max="15623" width="15.6328125" style="2" customWidth="1"/>
    <col min="15624" max="15624" width="9" style="2"/>
    <col min="15625" max="15625" width="1.6328125" style="2" customWidth="1"/>
    <col min="15626" max="15872" width="9" style="2"/>
    <col min="15873" max="15873" width="1.6328125" style="2" customWidth="1"/>
    <col min="15874" max="15875" width="11" style="2" bestFit="1" customWidth="1"/>
    <col min="15876" max="15879" width="15.6328125" style="2" customWidth="1"/>
    <col min="15880" max="15880" width="9" style="2"/>
    <col min="15881" max="15881" width="1.6328125" style="2" customWidth="1"/>
    <col min="15882" max="16128" width="9" style="2"/>
    <col min="16129" max="16129" width="1.6328125" style="2" customWidth="1"/>
    <col min="16130" max="16131" width="11" style="2" bestFit="1" customWidth="1"/>
    <col min="16132" max="16135" width="15.6328125" style="2" customWidth="1"/>
    <col min="16136" max="16136" width="9" style="2"/>
    <col min="16137" max="16137" width="1.6328125" style="2" customWidth="1"/>
    <col min="16138" max="16384" width="9" style="2"/>
  </cols>
  <sheetData>
    <row r="1" spans="2:11" ht="19" x14ac:dyDescent="0.2">
      <c r="B1" s="1" t="s">
        <v>51</v>
      </c>
    </row>
    <row r="2" spans="2:11" ht="14.25" customHeight="1" thickBot="1" x14ac:dyDescent="0.25">
      <c r="B2" s="1"/>
      <c r="G2" s="3" t="s">
        <v>1</v>
      </c>
    </row>
    <row r="3" spans="2:11" ht="26.5" thickBot="1" x14ac:dyDescent="0.25">
      <c r="B3" s="4" t="s">
        <v>52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2:11" ht="14.25" customHeight="1" thickTop="1" thickBot="1" x14ac:dyDescent="0.25">
      <c r="B4" s="9"/>
      <c r="C4" s="10" t="s">
        <v>9</v>
      </c>
      <c r="D4" s="11">
        <f>D6+D10+D14+D19+D26+D32+D35+D38+D40+D47</f>
        <v>83502</v>
      </c>
      <c r="E4" s="11">
        <f>E6+E10+E14+E19+E26+E32+E35+E38+E40+E47</f>
        <v>41214</v>
      </c>
      <c r="F4" s="11">
        <f>F6+F10+F14+F19+F26+F32+F35+F38+F40+F47</f>
        <v>22261</v>
      </c>
      <c r="G4" s="12">
        <f>G6+G10+G14+G19+G26+G32+G35+G38+G40+G47</f>
        <v>63475</v>
      </c>
      <c r="H4" s="13">
        <f t="shared" ref="H4:H47" si="0">ROUND(G4/D4*100,2)</f>
        <v>76.02</v>
      </c>
    </row>
    <row r="5" spans="2:11" ht="14.25" customHeight="1" thickTop="1" x14ac:dyDescent="0.2">
      <c r="B5" s="32" t="s">
        <v>53</v>
      </c>
      <c r="C5" s="14" t="s">
        <v>11</v>
      </c>
      <c r="D5" s="15">
        <v>4138</v>
      </c>
      <c r="E5" s="15">
        <v>2088</v>
      </c>
      <c r="F5" s="15">
        <v>1455</v>
      </c>
      <c r="G5" s="16">
        <v>3543</v>
      </c>
      <c r="H5" s="17">
        <f t="shared" si="0"/>
        <v>85.62</v>
      </c>
    </row>
    <row r="6" spans="2:11" ht="14.25" customHeight="1" x14ac:dyDescent="0.2">
      <c r="B6" s="33"/>
      <c r="C6" s="18" t="s">
        <v>12</v>
      </c>
      <c r="D6" s="19">
        <f>SUM(D5:D5)</f>
        <v>4138</v>
      </c>
      <c r="E6" s="19">
        <f>SUM(E5:E5)</f>
        <v>2088</v>
      </c>
      <c r="F6" s="19">
        <f>SUM(F5:F5)</f>
        <v>1455</v>
      </c>
      <c r="G6" s="20">
        <f>SUM(G5:G5)</f>
        <v>3543</v>
      </c>
      <c r="H6" s="21">
        <f t="shared" si="0"/>
        <v>85.62</v>
      </c>
    </row>
    <row r="7" spans="2:11" ht="14.25" customHeight="1" x14ac:dyDescent="0.2">
      <c r="B7" s="32" t="s">
        <v>54</v>
      </c>
      <c r="C7" s="22" t="s">
        <v>21</v>
      </c>
      <c r="D7" s="23">
        <v>6108</v>
      </c>
      <c r="E7" s="23">
        <v>2536</v>
      </c>
      <c r="F7" s="23">
        <v>1754</v>
      </c>
      <c r="G7" s="34">
        <v>4290</v>
      </c>
      <c r="H7" s="24">
        <f t="shared" si="0"/>
        <v>70.239999999999995</v>
      </c>
    </row>
    <row r="8" spans="2:11" ht="14.25" customHeight="1" x14ac:dyDescent="0.2">
      <c r="B8" s="32"/>
      <c r="C8" s="22" t="s">
        <v>22</v>
      </c>
      <c r="D8" s="23">
        <v>1155</v>
      </c>
      <c r="E8" s="23">
        <v>422</v>
      </c>
      <c r="F8" s="23">
        <v>377</v>
      </c>
      <c r="G8" s="34">
        <v>799</v>
      </c>
      <c r="H8" s="24">
        <f>ROUND(G8/D8*100,2)</f>
        <v>69.180000000000007</v>
      </c>
    </row>
    <row r="9" spans="2:11" ht="14.25" customHeight="1" x14ac:dyDescent="0.2">
      <c r="B9" s="32"/>
      <c r="C9" s="22" t="s">
        <v>23</v>
      </c>
      <c r="D9" s="23">
        <v>1450</v>
      </c>
      <c r="E9" s="23">
        <v>492</v>
      </c>
      <c r="F9" s="23">
        <v>609</v>
      </c>
      <c r="G9" s="34">
        <v>1101</v>
      </c>
      <c r="H9" s="24">
        <f>ROUND(G9/D9*100,2)</f>
        <v>75.930000000000007</v>
      </c>
    </row>
    <row r="10" spans="2:11" ht="14.25" customHeight="1" x14ac:dyDescent="0.2">
      <c r="B10" s="35"/>
      <c r="C10" s="18" t="s">
        <v>12</v>
      </c>
      <c r="D10" s="19">
        <f>SUM(D7:D9)</f>
        <v>8713</v>
      </c>
      <c r="E10" s="19">
        <f>SUM(E7:E9)</f>
        <v>3450</v>
      </c>
      <c r="F10" s="19">
        <f>SUM(F7:F9)</f>
        <v>2740</v>
      </c>
      <c r="G10" s="19">
        <f>SUM(G7:G9)</f>
        <v>6190</v>
      </c>
      <c r="H10" s="21">
        <f t="shared" si="0"/>
        <v>71.040000000000006</v>
      </c>
    </row>
    <row r="11" spans="2:11" ht="14.25" customHeight="1" x14ac:dyDescent="0.2">
      <c r="B11" s="32" t="s">
        <v>55</v>
      </c>
      <c r="C11" s="22" t="s">
        <v>13</v>
      </c>
      <c r="D11" s="23">
        <v>4411</v>
      </c>
      <c r="E11" s="23">
        <v>2061</v>
      </c>
      <c r="F11" s="23">
        <v>1085</v>
      </c>
      <c r="G11" s="34">
        <v>3146</v>
      </c>
      <c r="H11" s="24">
        <f t="shared" si="0"/>
        <v>71.319999999999993</v>
      </c>
    </row>
    <row r="12" spans="2:11" ht="14.25" customHeight="1" x14ac:dyDescent="0.2">
      <c r="B12" s="32"/>
      <c r="C12" s="22" t="s">
        <v>14</v>
      </c>
      <c r="D12" s="23">
        <v>148</v>
      </c>
      <c r="E12" s="23">
        <v>113</v>
      </c>
      <c r="F12" s="23">
        <v>11</v>
      </c>
      <c r="G12" s="34">
        <v>124</v>
      </c>
      <c r="H12" s="24">
        <f t="shared" si="0"/>
        <v>83.78</v>
      </c>
      <c r="K12" s="25"/>
    </row>
    <row r="13" spans="2:11" ht="14.25" customHeight="1" x14ac:dyDescent="0.2">
      <c r="B13" s="32"/>
      <c r="C13" s="22" t="s">
        <v>15</v>
      </c>
      <c r="D13" s="23">
        <v>81</v>
      </c>
      <c r="E13" s="23">
        <v>76</v>
      </c>
      <c r="F13" s="23">
        <v>1</v>
      </c>
      <c r="G13" s="34">
        <v>77</v>
      </c>
      <c r="H13" s="24">
        <f t="shared" si="0"/>
        <v>95.06</v>
      </c>
    </row>
    <row r="14" spans="2:11" ht="14.25" customHeight="1" x14ac:dyDescent="0.2">
      <c r="B14" s="35"/>
      <c r="C14" s="18" t="s">
        <v>12</v>
      </c>
      <c r="D14" s="19">
        <f>SUM(D11:D13)</f>
        <v>4640</v>
      </c>
      <c r="E14" s="19">
        <f>SUM(E11:E13)</f>
        <v>2250</v>
      </c>
      <c r="F14" s="19">
        <f>SUM(F11:F13)</f>
        <v>1097</v>
      </c>
      <c r="G14" s="20">
        <f>SUM(G11:G13)</f>
        <v>3347</v>
      </c>
      <c r="H14" s="21">
        <f t="shared" si="0"/>
        <v>72.13</v>
      </c>
    </row>
    <row r="15" spans="2:11" ht="14.25" customHeight="1" x14ac:dyDescent="0.2">
      <c r="B15" s="36" t="s">
        <v>56</v>
      </c>
      <c r="C15" s="22" t="s">
        <v>16</v>
      </c>
      <c r="D15" s="23">
        <v>3134</v>
      </c>
      <c r="E15" s="23">
        <v>2079</v>
      </c>
      <c r="F15" s="23">
        <v>641</v>
      </c>
      <c r="G15" s="34">
        <v>2720</v>
      </c>
      <c r="H15" s="24">
        <f t="shared" si="0"/>
        <v>86.79</v>
      </c>
    </row>
    <row r="16" spans="2:11" ht="14.25" customHeight="1" x14ac:dyDescent="0.2">
      <c r="B16" s="32"/>
      <c r="C16" s="22" t="s">
        <v>17</v>
      </c>
      <c r="D16" s="23">
        <v>584</v>
      </c>
      <c r="E16" s="23">
        <v>410</v>
      </c>
      <c r="F16" s="23">
        <v>92</v>
      </c>
      <c r="G16" s="34">
        <v>502</v>
      </c>
      <c r="H16" s="24">
        <f t="shared" si="0"/>
        <v>85.96</v>
      </c>
    </row>
    <row r="17" spans="2:8" ht="14.25" customHeight="1" x14ac:dyDescent="0.2">
      <c r="B17" s="32"/>
      <c r="C17" s="22" t="s">
        <v>18</v>
      </c>
      <c r="D17" s="23">
        <v>132</v>
      </c>
      <c r="E17" s="23">
        <v>121</v>
      </c>
      <c r="F17" s="23">
        <v>9</v>
      </c>
      <c r="G17" s="34">
        <v>130</v>
      </c>
      <c r="H17" s="24">
        <f t="shared" si="0"/>
        <v>98.48</v>
      </c>
    </row>
    <row r="18" spans="2:8" ht="14.25" customHeight="1" x14ac:dyDescent="0.2">
      <c r="B18" s="32"/>
      <c r="C18" s="22" t="s">
        <v>19</v>
      </c>
      <c r="D18" s="23">
        <v>1001</v>
      </c>
      <c r="E18" s="23">
        <v>640</v>
      </c>
      <c r="F18" s="23">
        <v>184</v>
      </c>
      <c r="G18" s="34">
        <v>824</v>
      </c>
      <c r="H18" s="24">
        <f t="shared" si="0"/>
        <v>82.32</v>
      </c>
    </row>
    <row r="19" spans="2:8" ht="14.25" customHeight="1" x14ac:dyDescent="0.2">
      <c r="B19" s="35"/>
      <c r="C19" s="18" t="s">
        <v>12</v>
      </c>
      <c r="D19" s="19">
        <f>SUM(D15:D18)</f>
        <v>4851</v>
      </c>
      <c r="E19" s="19">
        <f>SUM(E15:E18)</f>
        <v>3250</v>
      </c>
      <c r="F19" s="19">
        <f>SUM(F15:F18)</f>
        <v>926</v>
      </c>
      <c r="G19" s="20">
        <f>SUM(G15:G18)</f>
        <v>4176</v>
      </c>
      <c r="H19" s="21">
        <f t="shared" si="0"/>
        <v>86.09</v>
      </c>
    </row>
    <row r="20" spans="2:8" ht="14.25" customHeight="1" x14ac:dyDescent="0.2">
      <c r="B20" s="32" t="s">
        <v>57</v>
      </c>
      <c r="C20" s="22" t="s">
        <v>24</v>
      </c>
      <c r="D20" s="23">
        <v>1405</v>
      </c>
      <c r="E20" s="23">
        <v>783</v>
      </c>
      <c r="F20" s="23">
        <v>410</v>
      </c>
      <c r="G20" s="34">
        <v>1193</v>
      </c>
      <c r="H20" s="24">
        <f t="shared" si="0"/>
        <v>84.91</v>
      </c>
    </row>
    <row r="21" spans="2:8" ht="14.25" customHeight="1" x14ac:dyDescent="0.2">
      <c r="B21" s="32"/>
      <c r="C21" s="22" t="s">
        <v>25</v>
      </c>
      <c r="D21" s="23">
        <v>1355</v>
      </c>
      <c r="E21" s="23">
        <v>702</v>
      </c>
      <c r="F21" s="23">
        <v>423</v>
      </c>
      <c r="G21" s="34">
        <v>1125</v>
      </c>
      <c r="H21" s="24">
        <f t="shared" si="0"/>
        <v>83.03</v>
      </c>
    </row>
    <row r="22" spans="2:8" ht="14.25" customHeight="1" x14ac:dyDescent="0.2">
      <c r="B22" s="32"/>
      <c r="C22" s="22" t="s">
        <v>26</v>
      </c>
      <c r="D22" s="23">
        <v>512</v>
      </c>
      <c r="E22" s="23">
        <v>205</v>
      </c>
      <c r="F22" s="23">
        <v>202</v>
      </c>
      <c r="G22" s="34">
        <v>407</v>
      </c>
      <c r="H22" s="24">
        <f t="shared" si="0"/>
        <v>79.489999999999995</v>
      </c>
    </row>
    <row r="23" spans="2:8" ht="14.25" customHeight="1" x14ac:dyDescent="0.2">
      <c r="B23" s="32"/>
      <c r="C23" s="22" t="s">
        <v>27</v>
      </c>
      <c r="D23" s="23">
        <v>888</v>
      </c>
      <c r="E23" s="23">
        <v>369</v>
      </c>
      <c r="F23" s="23">
        <v>262</v>
      </c>
      <c r="G23" s="34">
        <v>631</v>
      </c>
      <c r="H23" s="24">
        <f t="shared" si="0"/>
        <v>71.06</v>
      </c>
    </row>
    <row r="24" spans="2:8" ht="14.25" customHeight="1" x14ac:dyDescent="0.2">
      <c r="B24" s="32"/>
      <c r="C24" s="22" t="s">
        <v>28</v>
      </c>
      <c r="D24" s="23">
        <v>311</v>
      </c>
      <c r="E24" s="23">
        <v>140</v>
      </c>
      <c r="F24" s="23">
        <v>102</v>
      </c>
      <c r="G24" s="34">
        <v>242</v>
      </c>
      <c r="H24" s="24">
        <f t="shared" si="0"/>
        <v>77.81</v>
      </c>
    </row>
    <row r="25" spans="2:8" ht="14.25" customHeight="1" x14ac:dyDescent="0.2">
      <c r="B25" s="32"/>
      <c r="C25" s="22" t="s">
        <v>29</v>
      </c>
      <c r="D25" s="23">
        <v>400</v>
      </c>
      <c r="E25" s="23">
        <v>281</v>
      </c>
      <c r="F25" s="23">
        <v>139</v>
      </c>
      <c r="G25" s="34">
        <v>420</v>
      </c>
      <c r="H25" s="24">
        <f t="shared" si="0"/>
        <v>105</v>
      </c>
    </row>
    <row r="26" spans="2:8" ht="14.25" customHeight="1" x14ac:dyDescent="0.2">
      <c r="B26" s="35"/>
      <c r="C26" s="18" t="s">
        <v>12</v>
      </c>
      <c r="D26" s="19">
        <f>SUM(D20:D25)</f>
        <v>4871</v>
      </c>
      <c r="E26" s="19">
        <f>SUM(E20:E25)</f>
        <v>2480</v>
      </c>
      <c r="F26" s="19">
        <f>SUM(F20:F25)</f>
        <v>1538</v>
      </c>
      <c r="G26" s="20">
        <f>SUM(G20:G25)</f>
        <v>4018</v>
      </c>
      <c r="H26" s="21">
        <f t="shared" si="0"/>
        <v>82.49</v>
      </c>
    </row>
    <row r="27" spans="2:8" ht="14.25" customHeight="1" x14ac:dyDescent="0.2">
      <c r="B27" s="32" t="s">
        <v>58</v>
      </c>
      <c r="C27" s="22" t="s">
        <v>30</v>
      </c>
      <c r="D27" s="23">
        <v>3403</v>
      </c>
      <c r="E27" s="23">
        <v>1623</v>
      </c>
      <c r="F27" s="23">
        <v>916</v>
      </c>
      <c r="G27" s="34">
        <v>2539</v>
      </c>
      <c r="H27" s="24">
        <f t="shared" si="0"/>
        <v>74.61</v>
      </c>
    </row>
    <row r="28" spans="2:8" ht="14.25" customHeight="1" x14ac:dyDescent="0.2">
      <c r="B28" s="32"/>
      <c r="C28" s="22" t="s">
        <v>31</v>
      </c>
      <c r="D28" s="23">
        <v>435</v>
      </c>
      <c r="E28" s="23">
        <v>271</v>
      </c>
      <c r="F28" s="23">
        <v>34</v>
      </c>
      <c r="G28" s="34">
        <v>305</v>
      </c>
      <c r="H28" s="24">
        <f t="shared" si="0"/>
        <v>70.11</v>
      </c>
    </row>
    <row r="29" spans="2:8" ht="14.25" customHeight="1" x14ac:dyDescent="0.2">
      <c r="B29" s="32"/>
      <c r="C29" s="22" t="s">
        <v>32</v>
      </c>
      <c r="D29" s="23">
        <v>356</v>
      </c>
      <c r="E29" s="23">
        <v>172</v>
      </c>
      <c r="F29" s="23">
        <v>33</v>
      </c>
      <c r="G29" s="34">
        <v>205</v>
      </c>
      <c r="H29" s="24">
        <f t="shared" si="0"/>
        <v>57.58</v>
      </c>
    </row>
    <row r="30" spans="2:8" ht="14.25" customHeight="1" x14ac:dyDescent="0.2">
      <c r="B30" s="32"/>
      <c r="C30" s="22" t="s">
        <v>33</v>
      </c>
      <c r="D30" s="23">
        <v>1458</v>
      </c>
      <c r="E30" s="23">
        <v>809</v>
      </c>
      <c r="F30" s="23">
        <v>461</v>
      </c>
      <c r="G30" s="34">
        <v>1270</v>
      </c>
      <c r="H30" s="24">
        <f t="shared" si="0"/>
        <v>87.11</v>
      </c>
    </row>
    <row r="31" spans="2:8" ht="14.25" customHeight="1" x14ac:dyDescent="0.2">
      <c r="B31" s="32"/>
      <c r="C31" s="22" t="s">
        <v>34</v>
      </c>
      <c r="D31" s="23">
        <v>672</v>
      </c>
      <c r="E31" s="23">
        <v>329</v>
      </c>
      <c r="F31" s="23">
        <v>127</v>
      </c>
      <c r="G31" s="34">
        <v>456</v>
      </c>
      <c r="H31" s="24">
        <f t="shared" si="0"/>
        <v>67.86</v>
      </c>
    </row>
    <row r="32" spans="2:8" ht="14.25" customHeight="1" x14ac:dyDescent="0.2">
      <c r="B32" s="35"/>
      <c r="C32" s="18" t="s">
        <v>12</v>
      </c>
      <c r="D32" s="19">
        <f>SUM(D27:D31)</f>
        <v>6324</v>
      </c>
      <c r="E32" s="19">
        <f>SUM(E27:E31)</f>
        <v>3204</v>
      </c>
      <c r="F32" s="19">
        <f>SUM(F27:F31)</f>
        <v>1571</v>
      </c>
      <c r="G32" s="20">
        <f>SUM(G27:G31)</f>
        <v>4775</v>
      </c>
      <c r="H32" s="21">
        <f t="shared" si="0"/>
        <v>75.510000000000005</v>
      </c>
    </row>
    <row r="33" spans="2:8" ht="14.25" customHeight="1" x14ac:dyDescent="0.2">
      <c r="B33" s="32" t="s">
        <v>59</v>
      </c>
      <c r="C33" s="22" t="s">
        <v>36</v>
      </c>
      <c r="D33" s="23">
        <v>12249</v>
      </c>
      <c r="E33" s="23">
        <v>6921</v>
      </c>
      <c r="F33" s="23">
        <v>2925</v>
      </c>
      <c r="G33" s="34">
        <v>9846</v>
      </c>
      <c r="H33" s="24">
        <f t="shared" si="0"/>
        <v>80.38</v>
      </c>
    </row>
    <row r="34" spans="2:8" ht="14.25" customHeight="1" x14ac:dyDescent="0.2">
      <c r="B34" s="32"/>
      <c r="C34" s="22" t="s">
        <v>37</v>
      </c>
      <c r="D34" s="23">
        <v>2865</v>
      </c>
      <c r="E34" s="23">
        <v>1388</v>
      </c>
      <c r="F34" s="23">
        <v>676</v>
      </c>
      <c r="G34" s="34">
        <v>2064</v>
      </c>
      <c r="H34" s="24">
        <f t="shared" si="0"/>
        <v>72.040000000000006</v>
      </c>
    </row>
    <row r="35" spans="2:8" s="26" customFormat="1" ht="14.25" customHeight="1" x14ac:dyDescent="0.2">
      <c r="B35" s="37"/>
      <c r="C35" s="18" t="s">
        <v>12</v>
      </c>
      <c r="D35" s="19">
        <f>SUM(D33:D34)</f>
        <v>15114</v>
      </c>
      <c r="E35" s="19">
        <f>SUM(E33:E34)</f>
        <v>8309</v>
      </c>
      <c r="F35" s="19">
        <f>SUM(F33:F34)</f>
        <v>3601</v>
      </c>
      <c r="G35" s="20">
        <f>SUM(G33:G34)</f>
        <v>11910</v>
      </c>
      <c r="H35" s="21">
        <f t="shared" si="0"/>
        <v>78.8</v>
      </c>
    </row>
    <row r="36" spans="2:8" ht="14.25" customHeight="1" x14ac:dyDescent="0.2">
      <c r="B36" s="32" t="s">
        <v>60</v>
      </c>
      <c r="C36" s="22" t="s">
        <v>39</v>
      </c>
      <c r="D36" s="23">
        <v>5813</v>
      </c>
      <c r="E36" s="23">
        <v>1885</v>
      </c>
      <c r="F36" s="23">
        <v>2319</v>
      </c>
      <c r="G36" s="34">
        <v>4204</v>
      </c>
      <c r="H36" s="24">
        <f t="shared" si="0"/>
        <v>72.319999999999993</v>
      </c>
    </row>
    <row r="37" spans="2:8" ht="14.25" customHeight="1" x14ac:dyDescent="0.2">
      <c r="B37" s="32"/>
      <c r="C37" s="22" t="s">
        <v>40</v>
      </c>
      <c r="D37" s="23">
        <v>3167</v>
      </c>
      <c r="E37" s="23">
        <v>1254</v>
      </c>
      <c r="F37" s="23">
        <v>896</v>
      </c>
      <c r="G37" s="34">
        <v>2150</v>
      </c>
      <c r="H37" s="24">
        <f t="shared" si="0"/>
        <v>67.89</v>
      </c>
    </row>
    <row r="38" spans="2:8" ht="14.25" customHeight="1" x14ac:dyDescent="0.2">
      <c r="B38" s="35"/>
      <c r="C38" s="18" t="s">
        <v>12</v>
      </c>
      <c r="D38" s="19">
        <f>SUM(D36:D37)</f>
        <v>8980</v>
      </c>
      <c r="E38" s="19">
        <f>SUM(E36:E37)</f>
        <v>3139</v>
      </c>
      <c r="F38" s="19">
        <f>SUM(F36:F37)</f>
        <v>3215</v>
      </c>
      <c r="G38" s="20">
        <f>SUM(G36:G37)</f>
        <v>6354</v>
      </c>
      <c r="H38" s="21">
        <f t="shared" si="0"/>
        <v>70.760000000000005</v>
      </c>
    </row>
    <row r="39" spans="2:8" ht="14.25" customHeight="1" x14ac:dyDescent="0.2">
      <c r="B39" s="32" t="s">
        <v>38</v>
      </c>
      <c r="C39" s="22" t="s">
        <v>41</v>
      </c>
      <c r="D39" s="23">
        <v>13842</v>
      </c>
      <c r="E39" s="23">
        <v>6946</v>
      </c>
      <c r="F39" s="23">
        <v>3489</v>
      </c>
      <c r="G39" s="34">
        <v>10435</v>
      </c>
      <c r="H39" s="24">
        <f t="shared" si="0"/>
        <v>75.39</v>
      </c>
    </row>
    <row r="40" spans="2:8" ht="14.25" customHeight="1" x14ac:dyDescent="0.2">
      <c r="B40" s="35"/>
      <c r="C40" s="18" t="s">
        <v>12</v>
      </c>
      <c r="D40" s="19">
        <f>SUM(D39)</f>
        <v>13842</v>
      </c>
      <c r="E40" s="19">
        <f>SUM(E39)</f>
        <v>6946</v>
      </c>
      <c r="F40" s="19">
        <f>SUM(F39)</f>
        <v>3489</v>
      </c>
      <c r="G40" s="20">
        <f>SUM(G39)</f>
        <v>10435</v>
      </c>
      <c r="H40" s="21">
        <f t="shared" si="0"/>
        <v>75.39</v>
      </c>
    </row>
    <row r="41" spans="2:8" ht="14.25" customHeight="1" x14ac:dyDescent="0.2">
      <c r="B41" s="36" t="s">
        <v>61</v>
      </c>
      <c r="C41" s="22" t="s">
        <v>42</v>
      </c>
      <c r="D41" s="23">
        <v>4267</v>
      </c>
      <c r="E41" s="23">
        <v>2099</v>
      </c>
      <c r="F41" s="23">
        <v>1181</v>
      </c>
      <c r="G41" s="34">
        <v>3280</v>
      </c>
      <c r="H41" s="24">
        <f t="shared" si="0"/>
        <v>76.87</v>
      </c>
    </row>
    <row r="42" spans="2:8" ht="14.25" customHeight="1" x14ac:dyDescent="0.2">
      <c r="B42" s="32"/>
      <c r="C42" s="22" t="s">
        <v>43</v>
      </c>
      <c r="D42" s="23">
        <v>1461</v>
      </c>
      <c r="E42" s="23">
        <v>749</v>
      </c>
      <c r="F42" s="23">
        <v>165</v>
      </c>
      <c r="G42" s="34">
        <v>914</v>
      </c>
      <c r="H42" s="24">
        <f t="shared" si="0"/>
        <v>62.56</v>
      </c>
    </row>
    <row r="43" spans="2:8" ht="14.25" customHeight="1" x14ac:dyDescent="0.2">
      <c r="B43" s="32"/>
      <c r="C43" s="22" t="s">
        <v>44</v>
      </c>
      <c r="D43" s="23">
        <v>937</v>
      </c>
      <c r="E43" s="23">
        <v>583</v>
      </c>
      <c r="F43" s="23">
        <v>88</v>
      </c>
      <c r="G43" s="34">
        <v>671</v>
      </c>
      <c r="H43" s="24">
        <f t="shared" si="0"/>
        <v>71.61</v>
      </c>
    </row>
    <row r="44" spans="2:8" ht="14.25" customHeight="1" x14ac:dyDescent="0.2">
      <c r="B44" s="32"/>
      <c r="C44" s="22" t="s">
        <v>45</v>
      </c>
      <c r="D44" s="23">
        <v>1006</v>
      </c>
      <c r="E44" s="23">
        <v>590</v>
      </c>
      <c r="F44" s="23">
        <v>181</v>
      </c>
      <c r="G44" s="34">
        <v>771</v>
      </c>
      <c r="H44" s="24">
        <f t="shared" si="0"/>
        <v>76.64</v>
      </c>
    </row>
    <row r="45" spans="2:8" ht="14.25" customHeight="1" x14ac:dyDescent="0.2">
      <c r="B45" s="32"/>
      <c r="C45" s="22" t="s">
        <v>46</v>
      </c>
      <c r="D45" s="23">
        <v>2118</v>
      </c>
      <c r="E45" s="23">
        <v>1011</v>
      </c>
      <c r="F45" s="23">
        <v>561</v>
      </c>
      <c r="G45" s="34">
        <v>1572</v>
      </c>
      <c r="H45" s="24">
        <f t="shared" si="0"/>
        <v>74.22</v>
      </c>
    </row>
    <row r="46" spans="2:8" ht="14.25" customHeight="1" x14ac:dyDescent="0.2">
      <c r="B46" s="32"/>
      <c r="C46" s="22" t="s">
        <v>47</v>
      </c>
      <c r="D46" s="23">
        <v>2240</v>
      </c>
      <c r="E46" s="23">
        <v>1066</v>
      </c>
      <c r="F46" s="23">
        <v>453</v>
      </c>
      <c r="G46" s="34">
        <v>1519</v>
      </c>
      <c r="H46" s="24">
        <f t="shared" si="0"/>
        <v>67.81</v>
      </c>
    </row>
    <row r="47" spans="2:8" ht="14.25" customHeight="1" thickBot="1" x14ac:dyDescent="0.25">
      <c r="B47" s="38"/>
      <c r="C47" s="27" t="s">
        <v>12</v>
      </c>
      <c r="D47" s="28">
        <f>SUM(D41:D46)</f>
        <v>12029</v>
      </c>
      <c r="E47" s="28">
        <f>SUM(E41:E46)</f>
        <v>6098</v>
      </c>
      <c r="F47" s="28">
        <f>SUM(F41:F46)</f>
        <v>2629</v>
      </c>
      <c r="G47" s="29">
        <f>SUM(G41:G46)</f>
        <v>8727</v>
      </c>
      <c r="H47" s="30">
        <f t="shared" si="0"/>
        <v>72.55</v>
      </c>
    </row>
    <row r="48" spans="2:8" ht="9" customHeight="1" x14ac:dyDescent="0.2"/>
  </sheetData>
  <phoneticPr fontId="1"/>
  <pageMargins left="0.78740157480314965" right="0.78740157480314965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K48"/>
  <sheetViews>
    <sheetView view="pageBreakPreview" topLeftCell="B1" zoomScaleNormal="100" zoomScaleSheetLayoutView="100" workbookViewId="0">
      <selection activeCell="J17" sqref="J17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6" width="15.6328125" style="2" customWidth="1"/>
    <col min="7" max="7" width="15.6328125" style="3" customWidth="1"/>
    <col min="8" max="8" width="9" style="2"/>
    <col min="9" max="9" width="1.6328125" style="2" customWidth="1"/>
    <col min="10" max="256" width="9" style="2"/>
    <col min="257" max="257" width="1.6328125" style="2" customWidth="1"/>
    <col min="258" max="259" width="11" style="2" bestFit="1" customWidth="1"/>
    <col min="260" max="263" width="15.6328125" style="2" customWidth="1"/>
    <col min="264" max="264" width="9" style="2"/>
    <col min="265" max="265" width="1.6328125" style="2" customWidth="1"/>
    <col min="266" max="512" width="9" style="2"/>
    <col min="513" max="513" width="1.6328125" style="2" customWidth="1"/>
    <col min="514" max="515" width="11" style="2" bestFit="1" customWidth="1"/>
    <col min="516" max="519" width="15.6328125" style="2" customWidth="1"/>
    <col min="520" max="520" width="9" style="2"/>
    <col min="521" max="521" width="1.6328125" style="2" customWidth="1"/>
    <col min="522" max="768" width="9" style="2"/>
    <col min="769" max="769" width="1.6328125" style="2" customWidth="1"/>
    <col min="770" max="771" width="11" style="2" bestFit="1" customWidth="1"/>
    <col min="772" max="775" width="15.6328125" style="2" customWidth="1"/>
    <col min="776" max="776" width="9" style="2"/>
    <col min="777" max="777" width="1.6328125" style="2" customWidth="1"/>
    <col min="778" max="1024" width="9" style="2"/>
    <col min="1025" max="1025" width="1.6328125" style="2" customWidth="1"/>
    <col min="1026" max="1027" width="11" style="2" bestFit="1" customWidth="1"/>
    <col min="1028" max="1031" width="15.6328125" style="2" customWidth="1"/>
    <col min="1032" max="1032" width="9" style="2"/>
    <col min="1033" max="1033" width="1.6328125" style="2" customWidth="1"/>
    <col min="1034" max="1280" width="9" style="2"/>
    <col min="1281" max="1281" width="1.6328125" style="2" customWidth="1"/>
    <col min="1282" max="1283" width="11" style="2" bestFit="1" customWidth="1"/>
    <col min="1284" max="1287" width="15.6328125" style="2" customWidth="1"/>
    <col min="1288" max="1288" width="9" style="2"/>
    <col min="1289" max="1289" width="1.6328125" style="2" customWidth="1"/>
    <col min="1290" max="1536" width="9" style="2"/>
    <col min="1537" max="1537" width="1.6328125" style="2" customWidth="1"/>
    <col min="1538" max="1539" width="11" style="2" bestFit="1" customWidth="1"/>
    <col min="1540" max="1543" width="15.6328125" style="2" customWidth="1"/>
    <col min="1544" max="1544" width="9" style="2"/>
    <col min="1545" max="1545" width="1.6328125" style="2" customWidth="1"/>
    <col min="1546" max="1792" width="9" style="2"/>
    <col min="1793" max="1793" width="1.6328125" style="2" customWidth="1"/>
    <col min="1794" max="1795" width="11" style="2" bestFit="1" customWidth="1"/>
    <col min="1796" max="1799" width="15.6328125" style="2" customWidth="1"/>
    <col min="1800" max="1800" width="9" style="2"/>
    <col min="1801" max="1801" width="1.6328125" style="2" customWidth="1"/>
    <col min="1802" max="2048" width="9" style="2"/>
    <col min="2049" max="2049" width="1.6328125" style="2" customWidth="1"/>
    <col min="2050" max="2051" width="11" style="2" bestFit="1" customWidth="1"/>
    <col min="2052" max="2055" width="15.6328125" style="2" customWidth="1"/>
    <col min="2056" max="2056" width="9" style="2"/>
    <col min="2057" max="2057" width="1.6328125" style="2" customWidth="1"/>
    <col min="2058" max="2304" width="9" style="2"/>
    <col min="2305" max="2305" width="1.6328125" style="2" customWidth="1"/>
    <col min="2306" max="2307" width="11" style="2" bestFit="1" customWidth="1"/>
    <col min="2308" max="2311" width="15.6328125" style="2" customWidth="1"/>
    <col min="2312" max="2312" width="9" style="2"/>
    <col min="2313" max="2313" width="1.6328125" style="2" customWidth="1"/>
    <col min="2314" max="2560" width="9" style="2"/>
    <col min="2561" max="2561" width="1.6328125" style="2" customWidth="1"/>
    <col min="2562" max="2563" width="11" style="2" bestFit="1" customWidth="1"/>
    <col min="2564" max="2567" width="15.6328125" style="2" customWidth="1"/>
    <col min="2568" max="2568" width="9" style="2"/>
    <col min="2569" max="2569" width="1.6328125" style="2" customWidth="1"/>
    <col min="2570" max="2816" width="9" style="2"/>
    <col min="2817" max="2817" width="1.6328125" style="2" customWidth="1"/>
    <col min="2818" max="2819" width="11" style="2" bestFit="1" customWidth="1"/>
    <col min="2820" max="2823" width="15.6328125" style="2" customWidth="1"/>
    <col min="2824" max="2824" width="9" style="2"/>
    <col min="2825" max="2825" width="1.6328125" style="2" customWidth="1"/>
    <col min="2826" max="3072" width="9" style="2"/>
    <col min="3073" max="3073" width="1.6328125" style="2" customWidth="1"/>
    <col min="3074" max="3075" width="11" style="2" bestFit="1" customWidth="1"/>
    <col min="3076" max="3079" width="15.6328125" style="2" customWidth="1"/>
    <col min="3080" max="3080" width="9" style="2"/>
    <col min="3081" max="3081" width="1.6328125" style="2" customWidth="1"/>
    <col min="3082" max="3328" width="9" style="2"/>
    <col min="3329" max="3329" width="1.6328125" style="2" customWidth="1"/>
    <col min="3330" max="3331" width="11" style="2" bestFit="1" customWidth="1"/>
    <col min="3332" max="3335" width="15.6328125" style="2" customWidth="1"/>
    <col min="3336" max="3336" width="9" style="2"/>
    <col min="3337" max="3337" width="1.6328125" style="2" customWidth="1"/>
    <col min="3338" max="3584" width="9" style="2"/>
    <col min="3585" max="3585" width="1.6328125" style="2" customWidth="1"/>
    <col min="3586" max="3587" width="11" style="2" bestFit="1" customWidth="1"/>
    <col min="3588" max="3591" width="15.6328125" style="2" customWidth="1"/>
    <col min="3592" max="3592" width="9" style="2"/>
    <col min="3593" max="3593" width="1.6328125" style="2" customWidth="1"/>
    <col min="3594" max="3840" width="9" style="2"/>
    <col min="3841" max="3841" width="1.6328125" style="2" customWidth="1"/>
    <col min="3842" max="3843" width="11" style="2" bestFit="1" customWidth="1"/>
    <col min="3844" max="3847" width="15.6328125" style="2" customWidth="1"/>
    <col min="3848" max="3848" width="9" style="2"/>
    <col min="3849" max="3849" width="1.6328125" style="2" customWidth="1"/>
    <col min="3850" max="4096" width="9" style="2"/>
    <col min="4097" max="4097" width="1.6328125" style="2" customWidth="1"/>
    <col min="4098" max="4099" width="11" style="2" bestFit="1" customWidth="1"/>
    <col min="4100" max="4103" width="15.6328125" style="2" customWidth="1"/>
    <col min="4104" max="4104" width="9" style="2"/>
    <col min="4105" max="4105" width="1.6328125" style="2" customWidth="1"/>
    <col min="4106" max="4352" width="9" style="2"/>
    <col min="4353" max="4353" width="1.6328125" style="2" customWidth="1"/>
    <col min="4354" max="4355" width="11" style="2" bestFit="1" customWidth="1"/>
    <col min="4356" max="4359" width="15.6328125" style="2" customWidth="1"/>
    <col min="4360" max="4360" width="9" style="2"/>
    <col min="4361" max="4361" width="1.6328125" style="2" customWidth="1"/>
    <col min="4362" max="4608" width="9" style="2"/>
    <col min="4609" max="4609" width="1.6328125" style="2" customWidth="1"/>
    <col min="4610" max="4611" width="11" style="2" bestFit="1" customWidth="1"/>
    <col min="4612" max="4615" width="15.6328125" style="2" customWidth="1"/>
    <col min="4616" max="4616" width="9" style="2"/>
    <col min="4617" max="4617" width="1.6328125" style="2" customWidth="1"/>
    <col min="4618" max="4864" width="9" style="2"/>
    <col min="4865" max="4865" width="1.6328125" style="2" customWidth="1"/>
    <col min="4866" max="4867" width="11" style="2" bestFit="1" customWidth="1"/>
    <col min="4868" max="4871" width="15.6328125" style="2" customWidth="1"/>
    <col min="4872" max="4872" width="9" style="2"/>
    <col min="4873" max="4873" width="1.6328125" style="2" customWidth="1"/>
    <col min="4874" max="5120" width="9" style="2"/>
    <col min="5121" max="5121" width="1.6328125" style="2" customWidth="1"/>
    <col min="5122" max="5123" width="11" style="2" bestFit="1" customWidth="1"/>
    <col min="5124" max="5127" width="15.6328125" style="2" customWidth="1"/>
    <col min="5128" max="5128" width="9" style="2"/>
    <col min="5129" max="5129" width="1.6328125" style="2" customWidth="1"/>
    <col min="5130" max="5376" width="9" style="2"/>
    <col min="5377" max="5377" width="1.6328125" style="2" customWidth="1"/>
    <col min="5378" max="5379" width="11" style="2" bestFit="1" customWidth="1"/>
    <col min="5380" max="5383" width="15.6328125" style="2" customWidth="1"/>
    <col min="5384" max="5384" width="9" style="2"/>
    <col min="5385" max="5385" width="1.6328125" style="2" customWidth="1"/>
    <col min="5386" max="5632" width="9" style="2"/>
    <col min="5633" max="5633" width="1.6328125" style="2" customWidth="1"/>
    <col min="5634" max="5635" width="11" style="2" bestFit="1" customWidth="1"/>
    <col min="5636" max="5639" width="15.6328125" style="2" customWidth="1"/>
    <col min="5640" max="5640" width="9" style="2"/>
    <col min="5641" max="5641" width="1.6328125" style="2" customWidth="1"/>
    <col min="5642" max="5888" width="9" style="2"/>
    <col min="5889" max="5889" width="1.6328125" style="2" customWidth="1"/>
    <col min="5890" max="5891" width="11" style="2" bestFit="1" customWidth="1"/>
    <col min="5892" max="5895" width="15.6328125" style="2" customWidth="1"/>
    <col min="5896" max="5896" width="9" style="2"/>
    <col min="5897" max="5897" width="1.6328125" style="2" customWidth="1"/>
    <col min="5898" max="6144" width="9" style="2"/>
    <col min="6145" max="6145" width="1.6328125" style="2" customWidth="1"/>
    <col min="6146" max="6147" width="11" style="2" bestFit="1" customWidth="1"/>
    <col min="6148" max="6151" width="15.6328125" style="2" customWidth="1"/>
    <col min="6152" max="6152" width="9" style="2"/>
    <col min="6153" max="6153" width="1.6328125" style="2" customWidth="1"/>
    <col min="6154" max="6400" width="9" style="2"/>
    <col min="6401" max="6401" width="1.6328125" style="2" customWidth="1"/>
    <col min="6402" max="6403" width="11" style="2" bestFit="1" customWidth="1"/>
    <col min="6404" max="6407" width="15.6328125" style="2" customWidth="1"/>
    <col min="6408" max="6408" width="9" style="2"/>
    <col min="6409" max="6409" width="1.6328125" style="2" customWidth="1"/>
    <col min="6410" max="6656" width="9" style="2"/>
    <col min="6657" max="6657" width="1.6328125" style="2" customWidth="1"/>
    <col min="6658" max="6659" width="11" style="2" bestFit="1" customWidth="1"/>
    <col min="6660" max="6663" width="15.6328125" style="2" customWidth="1"/>
    <col min="6664" max="6664" width="9" style="2"/>
    <col min="6665" max="6665" width="1.6328125" style="2" customWidth="1"/>
    <col min="6666" max="6912" width="9" style="2"/>
    <col min="6913" max="6913" width="1.6328125" style="2" customWidth="1"/>
    <col min="6914" max="6915" width="11" style="2" bestFit="1" customWidth="1"/>
    <col min="6916" max="6919" width="15.6328125" style="2" customWidth="1"/>
    <col min="6920" max="6920" width="9" style="2"/>
    <col min="6921" max="6921" width="1.6328125" style="2" customWidth="1"/>
    <col min="6922" max="7168" width="9" style="2"/>
    <col min="7169" max="7169" width="1.6328125" style="2" customWidth="1"/>
    <col min="7170" max="7171" width="11" style="2" bestFit="1" customWidth="1"/>
    <col min="7172" max="7175" width="15.6328125" style="2" customWidth="1"/>
    <col min="7176" max="7176" width="9" style="2"/>
    <col min="7177" max="7177" width="1.6328125" style="2" customWidth="1"/>
    <col min="7178" max="7424" width="9" style="2"/>
    <col min="7425" max="7425" width="1.6328125" style="2" customWidth="1"/>
    <col min="7426" max="7427" width="11" style="2" bestFit="1" customWidth="1"/>
    <col min="7428" max="7431" width="15.6328125" style="2" customWidth="1"/>
    <col min="7432" max="7432" width="9" style="2"/>
    <col min="7433" max="7433" width="1.6328125" style="2" customWidth="1"/>
    <col min="7434" max="7680" width="9" style="2"/>
    <col min="7681" max="7681" width="1.6328125" style="2" customWidth="1"/>
    <col min="7682" max="7683" width="11" style="2" bestFit="1" customWidth="1"/>
    <col min="7684" max="7687" width="15.6328125" style="2" customWidth="1"/>
    <col min="7688" max="7688" width="9" style="2"/>
    <col min="7689" max="7689" width="1.6328125" style="2" customWidth="1"/>
    <col min="7690" max="7936" width="9" style="2"/>
    <col min="7937" max="7937" width="1.6328125" style="2" customWidth="1"/>
    <col min="7938" max="7939" width="11" style="2" bestFit="1" customWidth="1"/>
    <col min="7940" max="7943" width="15.6328125" style="2" customWidth="1"/>
    <col min="7944" max="7944" width="9" style="2"/>
    <col min="7945" max="7945" width="1.6328125" style="2" customWidth="1"/>
    <col min="7946" max="8192" width="9" style="2"/>
    <col min="8193" max="8193" width="1.6328125" style="2" customWidth="1"/>
    <col min="8194" max="8195" width="11" style="2" bestFit="1" customWidth="1"/>
    <col min="8196" max="8199" width="15.6328125" style="2" customWidth="1"/>
    <col min="8200" max="8200" width="9" style="2"/>
    <col min="8201" max="8201" width="1.6328125" style="2" customWidth="1"/>
    <col min="8202" max="8448" width="9" style="2"/>
    <col min="8449" max="8449" width="1.6328125" style="2" customWidth="1"/>
    <col min="8450" max="8451" width="11" style="2" bestFit="1" customWidth="1"/>
    <col min="8452" max="8455" width="15.6328125" style="2" customWidth="1"/>
    <col min="8456" max="8456" width="9" style="2"/>
    <col min="8457" max="8457" width="1.6328125" style="2" customWidth="1"/>
    <col min="8458" max="8704" width="9" style="2"/>
    <col min="8705" max="8705" width="1.6328125" style="2" customWidth="1"/>
    <col min="8706" max="8707" width="11" style="2" bestFit="1" customWidth="1"/>
    <col min="8708" max="8711" width="15.6328125" style="2" customWidth="1"/>
    <col min="8712" max="8712" width="9" style="2"/>
    <col min="8713" max="8713" width="1.6328125" style="2" customWidth="1"/>
    <col min="8714" max="8960" width="9" style="2"/>
    <col min="8961" max="8961" width="1.6328125" style="2" customWidth="1"/>
    <col min="8962" max="8963" width="11" style="2" bestFit="1" customWidth="1"/>
    <col min="8964" max="8967" width="15.6328125" style="2" customWidth="1"/>
    <col min="8968" max="8968" width="9" style="2"/>
    <col min="8969" max="8969" width="1.6328125" style="2" customWidth="1"/>
    <col min="8970" max="9216" width="9" style="2"/>
    <col min="9217" max="9217" width="1.6328125" style="2" customWidth="1"/>
    <col min="9218" max="9219" width="11" style="2" bestFit="1" customWidth="1"/>
    <col min="9220" max="9223" width="15.6328125" style="2" customWidth="1"/>
    <col min="9224" max="9224" width="9" style="2"/>
    <col min="9225" max="9225" width="1.6328125" style="2" customWidth="1"/>
    <col min="9226" max="9472" width="9" style="2"/>
    <col min="9473" max="9473" width="1.6328125" style="2" customWidth="1"/>
    <col min="9474" max="9475" width="11" style="2" bestFit="1" customWidth="1"/>
    <col min="9476" max="9479" width="15.6328125" style="2" customWidth="1"/>
    <col min="9480" max="9480" width="9" style="2"/>
    <col min="9481" max="9481" width="1.6328125" style="2" customWidth="1"/>
    <col min="9482" max="9728" width="9" style="2"/>
    <col min="9729" max="9729" width="1.6328125" style="2" customWidth="1"/>
    <col min="9730" max="9731" width="11" style="2" bestFit="1" customWidth="1"/>
    <col min="9732" max="9735" width="15.6328125" style="2" customWidth="1"/>
    <col min="9736" max="9736" width="9" style="2"/>
    <col min="9737" max="9737" width="1.6328125" style="2" customWidth="1"/>
    <col min="9738" max="9984" width="9" style="2"/>
    <col min="9985" max="9985" width="1.6328125" style="2" customWidth="1"/>
    <col min="9986" max="9987" width="11" style="2" bestFit="1" customWidth="1"/>
    <col min="9988" max="9991" width="15.6328125" style="2" customWidth="1"/>
    <col min="9992" max="9992" width="9" style="2"/>
    <col min="9993" max="9993" width="1.6328125" style="2" customWidth="1"/>
    <col min="9994" max="10240" width="9" style="2"/>
    <col min="10241" max="10241" width="1.6328125" style="2" customWidth="1"/>
    <col min="10242" max="10243" width="11" style="2" bestFit="1" customWidth="1"/>
    <col min="10244" max="10247" width="15.6328125" style="2" customWidth="1"/>
    <col min="10248" max="10248" width="9" style="2"/>
    <col min="10249" max="10249" width="1.6328125" style="2" customWidth="1"/>
    <col min="10250" max="10496" width="9" style="2"/>
    <col min="10497" max="10497" width="1.6328125" style="2" customWidth="1"/>
    <col min="10498" max="10499" width="11" style="2" bestFit="1" customWidth="1"/>
    <col min="10500" max="10503" width="15.6328125" style="2" customWidth="1"/>
    <col min="10504" max="10504" width="9" style="2"/>
    <col min="10505" max="10505" width="1.6328125" style="2" customWidth="1"/>
    <col min="10506" max="10752" width="9" style="2"/>
    <col min="10753" max="10753" width="1.6328125" style="2" customWidth="1"/>
    <col min="10754" max="10755" width="11" style="2" bestFit="1" customWidth="1"/>
    <col min="10756" max="10759" width="15.6328125" style="2" customWidth="1"/>
    <col min="10760" max="10760" width="9" style="2"/>
    <col min="10761" max="10761" width="1.6328125" style="2" customWidth="1"/>
    <col min="10762" max="11008" width="9" style="2"/>
    <col min="11009" max="11009" width="1.6328125" style="2" customWidth="1"/>
    <col min="11010" max="11011" width="11" style="2" bestFit="1" customWidth="1"/>
    <col min="11012" max="11015" width="15.6328125" style="2" customWidth="1"/>
    <col min="11016" max="11016" width="9" style="2"/>
    <col min="11017" max="11017" width="1.6328125" style="2" customWidth="1"/>
    <col min="11018" max="11264" width="9" style="2"/>
    <col min="11265" max="11265" width="1.6328125" style="2" customWidth="1"/>
    <col min="11266" max="11267" width="11" style="2" bestFit="1" customWidth="1"/>
    <col min="11268" max="11271" width="15.6328125" style="2" customWidth="1"/>
    <col min="11272" max="11272" width="9" style="2"/>
    <col min="11273" max="11273" width="1.6328125" style="2" customWidth="1"/>
    <col min="11274" max="11520" width="9" style="2"/>
    <col min="11521" max="11521" width="1.6328125" style="2" customWidth="1"/>
    <col min="11522" max="11523" width="11" style="2" bestFit="1" customWidth="1"/>
    <col min="11524" max="11527" width="15.6328125" style="2" customWidth="1"/>
    <col min="11528" max="11528" width="9" style="2"/>
    <col min="11529" max="11529" width="1.6328125" style="2" customWidth="1"/>
    <col min="11530" max="11776" width="9" style="2"/>
    <col min="11777" max="11777" width="1.6328125" style="2" customWidth="1"/>
    <col min="11778" max="11779" width="11" style="2" bestFit="1" customWidth="1"/>
    <col min="11780" max="11783" width="15.6328125" style="2" customWidth="1"/>
    <col min="11784" max="11784" width="9" style="2"/>
    <col min="11785" max="11785" width="1.6328125" style="2" customWidth="1"/>
    <col min="11786" max="12032" width="9" style="2"/>
    <col min="12033" max="12033" width="1.6328125" style="2" customWidth="1"/>
    <col min="12034" max="12035" width="11" style="2" bestFit="1" customWidth="1"/>
    <col min="12036" max="12039" width="15.6328125" style="2" customWidth="1"/>
    <col min="12040" max="12040" width="9" style="2"/>
    <col min="12041" max="12041" width="1.6328125" style="2" customWidth="1"/>
    <col min="12042" max="12288" width="9" style="2"/>
    <col min="12289" max="12289" width="1.6328125" style="2" customWidth="1"/>
    <col min="12290" max="12291" width="11" style="2" bestFit="1" customWidth="1"/>
    <col min="12292" max="12295" width="15.6328125" style="2" customWidth="1"/>
    <col min="12296" max="12296" width="9" style="2"/>
    <col min="12297" max="12297" width="1.6328125" style="2" customWidth="1"/>
    <col min="12298" max="12544" width="9" style="2"/>
    <col min="12545" max="12545" width="1.6328125" style="2" customWidth="1"/>
    <col min="12546" max="12547" width="11" style="2" bestFit="1" customWidth="1"/>
    <col min="12548" max="12551" width="15.6328125" style="2" customWidth="1"/>
    <col min="12552" max="12552" width="9" style="2"/>
    <col min="12553" max="12553" width="1.6328125" style="2" customWidth="1"/>
    <col min="12554" max="12800" width="9" style="2"/>
    <col min="12801" max="12801" width="1.6328125" style="2" customWidth="1"/>
    <col min="12802" max="12803" width="11" style="2" bestFit="1" customWidth="1"/>
    <col min="12804" max="12807" width="15.6328125" style="2" customWidth="1"/>
    <col min="12808" max="12808" width="9" style="2"/>
    <col min="12809" max="12809" width="1.6328125" style="2" customWidth="1"/>
    <col min="12810" max="13056" width="9" style="2"/>
    <col min="13057" max="13057" width="1.6328125" style="2" customWidth="1"/>
    <col min="13058" max="13059" width="11" style="2" bestFit="1" customWidth="1"/>
    <col min="13060" max="13063" width="15.6328125" style="2" customWidth="1"/>
    <col min="13064" max="13064" width="9" style="2"/>
    <col min="13065" max="13065" width="1.6328125" style="2" customWidth="1"/>
    <col min="13066" max="13312" width="9" style="2"/>
    <col min="13313" max="13313" width="1.6328125" style="2" customWidth="1"/>
    <col min="13314" max="13315" width="11" style="2" bestFit="1" customWidth="1"/>
    <col min="13316" max="13319" width="15.6328125" style="2" customWidth="1"/>
    <col min="13320" max="13320" width="9" style="2"/>
    <col min="13321" max="13321" width="1.6328125" style="2" customWidth="1"/>
    <col min="13322" max="13568" width="9" style="2"/>
    <col min="13569" max="13569" width="1.6328125" style="2" customWidth="1"/>
    <col min="13570" max="13571" width="11" style="2" bestFit="1" customWidth="1"/>
    <col min="13572" max="13575" width="15.6328125" style="2" customWidth="1"/>
    <col min="13576" max="13576" width="9" style="2"/>
    <col min="13577" max="13577" width="1.6328125" style="2" customWidth="1"/>
    <col min="13578" max="13824" width="9" style="2"/>
    <col min="13825" max="13825" width="1.6328125" style="2" customWidth="1"/>
    <col min="13826" max="13827" width="11" style="2" bestFit="1" customWidth="1"/>
    <col min="13828" max="13831" width="15.6328125" style="2" customWidth="1"/>
    <col min="13832" max="13832" width="9" style="2"/>
    <col min="13833" max="13833" width="1.6328125" style="2" customWidth="1"/>
    <col min="13834" max="14080" width="9" style="2"/>
    <col min="14081" max="14081" width="1.6328125" style="2" customWidth="1"/>
    <col min="14082" max="14083" width="11" style="2" bestFit="1" customWidth="1"/>
    <col min="14084" max="14087" width="15.6328125" style="2" customWidth="1"/>
    <col min="14088" max="14088" width="9" style="2"/>
    <col min="14089" max="14089" width="1.6328125" style="2" customWidth="1"/>
    <col min="14090" max="14336" width="9" style="2"/>
    <col min="14337" max="14337" width="1.6328125" style="2" customWidth="1"/>
    <col min="14338" max="14339" width="11" style="2" bestFit="1" customWidth="1"/>
    <col min="14340" max="14343" width="15.6328125" style="2" customWidth="1"/>
    <col min="14344" max="14344" width="9" style="2"/>
    <col min="14345" max="14345" width="1.6328125" style="2" customWidth="1"/>
    <col min="14346" max="14592" width="9" style="2"/>
    <col min="14593" max="14593" width="1.6328125" style="2" customWidth="1"/>
    <col min="14594" max="14595" width="11" style="2" bestFit="1" customWidth="1"/>
    <col min="14596" max="14599" width="15.6328125" style="2" customWidth="1"/>
    <col min="14600" max="14600" width="9" style="2"/>
    <col min="14601" max="14601" width="1.6328125" style="2" customWidth="1"/>
    <col min="14602" max="14848" width="9" style="2"/>
    <col min="14849" max="14849" width="1.6328125" style="2" customWidth="1"/>
    <col min="14850" max="14851" width="11" style="2" bestFit="1" customWidth="1"/>
    <col min="14852" max="14855" width="15.6328125" style="2" customWidth="1"/>
    <col min="14856" max="14856" width="9" style="2"/>
    <col min="14857" max="14857" width="1.6328125" style="2" customWidth="1"/>
    <col min="14858" max="15104" width="9" style="2"/>
    <col min="15105" max="15105" width="1.6328125" style="2" customWidth="1"/>
    <col min="15106" max="15107" width="11" style="2" bestFit="1" customWidth="1"/>
    <col min="15108" max="15111" width="15.6328125" style="2" customWidth="1"/>
    <col min="15112" max="15112" width="9" style="2"/>
    <col min="15113" max="15113" width="1.6328125" style="2" customWidth="1"/>
    <col min="15114" max="15360" width="9" style="2"/>
    <col min="15361" max="15361" width="1.6328125" style="2" customWidth="1"/>
    <col min="15362" max="15363" width="11" style="2" bestFit="1" customWidth="1"/>
    <col min="15364" max="15367" width="15.6328125" style="2" customWidth="1"/>
    <col min="15368" max="15368" width="9" style="2"/>
    <col min="15369" max="15369" width="1.6328125" style="2" customWidth="1"/>
    <col min="15370" max="15616" width="9" style="2"/>
    <col min="15617" max="15617" width="1.6328125" style="2" customWidth="1"/>
    <col min="15618" max="15619" width="11" style="2" bestFit="1" customWidth="1"/>
    <col min="15620" max="15623" width="15.6328125" style="2" customWidth="1"/>
    <col min="15624" max="15624" width="9" style="2"/>
    <col min="15625" max="15625" width="1.6328125" style="2" customWidth="1"/>
    <col min="15626" max="15872" width="9" style="2"/>
    <col min="15873" max="15873" width="1.6328125" style="2" customWidth="1"/>
    <col min="15874" max="15875" width="11" style="2" bestFit="1" customWidth="1"/>
    <col min="15876" max="15879" width="15.6328125" style="2" customWidth="1"/>
    <col min="15880" max="15880" width="9" style="2"/>
    <col min="15881" max="15881" width="1.6328125" style="2" customWidth="1"/>
    <col min="15882" max="16128" width="9" style="2"/>
    <col min="16129" max="16129" width="1.6328125" style="2" customWidth="1"/>
    <col min="16130" max="16131" width="11" style="2" bestFit="1" customWidth="1"/>
    <col min="16132" max="16135" width="15.6328125" style="2" customWidth="1"/>
    <col min="16136" max="16136" width="9" style="2"/>
    <col min="16137" max="16137" width="1.6328125" style="2" customWidth="1"/>
    <col min="16138" max="16384" width="9" style="2"/>
  </cols>
  <sheetData>
    <row r="1" spans="2:11" ht="19" x14ac:dyDescent="0.2">
      <c r="B1" s="1" t="s">
        <v>62</v>
      </c>
    </row>
    <row r="2" spans="2:11" ht="14.25" customHeight="1" thickBot="1" x14ac:dyDescent="0.25">
      <c r="B2" s="1"/>
      <c r="G2" s="3" t="s">
        <v>1</v>
      </c>
    </row>
    <row r="3" spans="2:11" ht="26.5" thickBot="1" x14ac:dyDescent="0.25">
      <c r="B3" s="4" t="s">
        <v>52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2:11" ht="14.25" customHeight="1" thickTop="1" thickBot="1" x14ac:dyDescent="0.25">
      <c r="B4" s="9"/>
      <c r="C4" s="10" t="s">
        <v>9</v>
      </c>
      <c r="D4" s="11">
        <f>D6+D10+D14+D19+D26+D32+D35+D38+D40+D47</f>
        <v>85310</v>
      </c>
      <c r="E4" s="11">
        <f>E6+E10+E14+E19+E26+E32+E35+E38+E40+E47</f>
        <v>43534</v>
      </c>
      <c r="F4" s="11">
        <f>F6+F10+F14+F19+F26+F32+F35+F38+F40+F47</f>
        <v>22145</v>
      </c>
      <c r="G4" s="12">
        <f>G6+G10+G14+G19+G26+G32+G35+G38+G40+G47</f>
        <v>65679</v>
      </c>
      <c r="H4" s="13">
        <f t="shared" ref="H4:H47" si="0">ROUND(G4/D4*100,2)</f>
        <v>76.989999999999995</v>
      </c>
    </row>
    <row r="5" spans="2:11" ht="14.25" customHeight="1" thickTop="1" x14ac:dyDescent="0.2">
      <c r="B5" s="32" t="s">
        <v>53</v>
      </c>
      <c r="C5" s="14" t="s">
        <v>11</v>
      </c>
      <c r="D5" s="15">
        <v>4211</v>
      </c>
      <c r="E5" s="15">
        <v>1900</v>
      </c>
      <c r="F5" s="15">
        <v>1378</v>
      </c>
      <c r="G5" s="16">
        <v>3278</v>
      </c>
      <c r="H5" s="17">
        <f t="shared" si="0"/>
        <v>77.84</v>
      </c>
    </row>
    <row r="6" spans="2:11" ht="14.25" customHeight="1" x14ac:dyDescent="0.2">
      <c r="B6" s="33"/>
      <c r="C6" s="18" t="s">
        <v>12</v>
      </c>
      <c r="D6" s="19">
        <f>SUM(D5:D5)</f>
        <v>4211</v>
      </c>
      <c r="E6" s="19">
        <f>SUM(E5:E5)</f>
        <v>1900</v>
      </c>
      <c r="F6" s="19">
        <f>SUM(F5:F5)</f>
        <v>1378</v>
      </c>
      <c r="G6" s="20">
        <f>SUM(G5:G5)</f>
        <v>3278</v>
      </c>
      <c r="H6" s="21">
        <f t="shared" si="0"/>
        <v>77.84</v>
      </c>
    </row>
    <row r="7" spans="2:11" ht="14.25" customHeight="1" x14ac:dyDescent="0.2">
      <c r="B7" s="32" t="s">
        <v>54</v>
      </c>
      <c r="C7" s="22" t="s">
        <v>21</v>
      </c>
      <c r="D7" s="23">
        <v>6343</v>
      </c>
      <c r="E7" s="23">
        <v>2668</v>
      </c>
      <c r="F7" s="23">
        <v>1795</v>
      </c>
      <c r="G7" s="34">
        <v>4463</v>
      </c>
      <c r="H7" s="24">
        <f t="shared" si="0"/>
        <v>70.36</v>
      </c>
    </row>
    <row r="8" spans="2:11" ht="14.25" customHeight="1" x14ac:dyDescent="0.2">
      <c r="B8" s="32"/>
      <c r="C8" s="22" t="s">
        <v>22</v>
      </c>
      <c r="D8" s="23">
        <v>1148</v>
      </c>
      <c r="E8" s="23">
        <v>437</v>
      </c>
      <c r="F8" s="23">
        <v>384</v>
      </c>
      <c r="G8" s="34">
        <v>821</v>
      </c>
      <c r="H8" s="24">
        <f t="shared" si="0"/>
        <v>71.52</v>
      </c>
    </row>
    <row r="9" spans="2:11" ht="14.25" customHeight="1" x14ac:dyDescent="0.2">
      <c r="B9" s="32"/>
      <c r="C9" s="22" t="s">
        <v>23</v>
      </c>
      <c r="D9" s="23">
        <v>1461</v>
      </c>
      <c r="E9" s="23">
        <v>599</v>
      </c>
      <c r="F9" s="23">
        <v>544</v>
      </c>
      <c r="G9" s="34">
        <v>1143</v>
      </c>
      <c r="H9" s="24">
        <f t="shared" si="0"/>
        <v>78.23</v>
      </c>
    </row>
    <row r="10" spans="2:11" ht="14.25" customHeight="1" x14ac:dyDescent="0.2">
      <c r="B10" s="35"/>
      <c r="C10" s="18" t="s">
        <v>12</v>
      </c>
      <c r="D10" s="19">
        <f>SUM(D7:D9)</f>
        <v>8952</v>
      </c>
      <c r="E10" s="19">
        <f>SUM(E7:E9)</f>
        <v>3704</v>
      </c>
      <c r="F10" s="19">
        <f>SUM(F7:F9)</f>
        <v>2723</v>
      </c>
      <c r="G10" s="19">
        <f>SUM(G7:G9)</f>
        <v>6427</v>
      </c>
      <c r="H10" s="21">
        <f t="shared" si="0"/>
        <v>71.790000000000006</v>
      </c>
    </row>
    <row r="11" spans="2:11" ht="14.25" customHeight="1" x14ac:dyDescent="0.2">
      <c r="B11" s="32" t="s">
        <v>55</v>
      </c>
      <c r="C11" s="22" t="s">
        <v>13</v>
      </c>
      <c r="D11" s="23">
        <v>4471</v>
      </c>
      <c r="E11" s="23">
        <v>2272</v>
      </c>
      <c r="F11" s="23">
        <v>975</v>
      </c>
      <c r="G11" s="34">
        <v>3247</v>
      </c>
      <c r="H11" s="24">
        <f t="shared" si="0"/>
        <v>72.62</v>
      </c>
    </row>
    <row r="12" spans="2:11" ht="14.25" customHeight="1" x14ac:dyDescent="0.2">
      <c r="B12" s="32"/>
      <c r="C12" s="22" t="s">
        <v>14</v>
      </c>
      <c r="D12" s="23">
        <v>164</v>
      </c>
      <c r="E12" s="23">
        <v>130</v>
      </c>
      <c r="F12" s="23">
        <v>7</v>
      </c>
      <c r="G12" s="34">
        <v>137</v>
      </c>
      <c r="H12" s="24">
        <f t="shared" si="0"/>
        <v>83.54</v>
      </c>
      <c r="K12" s="25"/>
    </row>
    <row r="13" spans="2:11" ht="14.25" customHeight="1" x14ac:dyDescent="0.2">
      <c r="B13" s="32"/>
      <c r="C13" s="22" t="s">
        <v>15</v>
      </c>
      <c r="D13" s="23">
        <v>83</v>
      </c>
      <c r="E13" s="23">
        <v>70</v>
      </c>
      <c r="F13" s="23">
        <v>3</v>
      </c>
      <c r="G13" s="34">
        <v>73</v>
      </c>
      <c r="H13" s="24">
        <f t="shared" si="0"/>
        <v>87.95</v>
      </c>
    </row>
    <row r="14" spans="2:11" ht="14.25" customHeight="1" x14ac:dyDescent="0.2">
      <c r="B14" s="35"/>
      <c r="C14" s="18" t="s">
        <v>12</v>
      </c>
      <c r="D14" s="19">
        <f>SUM(D11:D13)</f>
        <v>4718</v>
      </c>
      <c r="E14" s="19">
        <f>SUM(E11:E13)</f>
        <v>2472</v>
      </c>
      <c r="F14" s="19">
        <f>SUM(F11:F13)</f>
        <v>985</v>
      </c>
      <c r="G14" s="20">
        <f>SUM(G11:G13)</f>
        <v>3457</v>
      </c>
      <c r="H14" s="21">
        <f t="shared" si="0"/>
        <v>73.27</v>
      </c>
    </row>
    <row r="15" spans="2:11" ht="14.25" customHeight="1" x14ac:dyDescent="0.2">
      <c r="B15" s="36" t="s">
        <v>56</v>
      </c>
      <c r="C15" s="22" t="s">
        <v>16</v>
      </c>
      <c r="D15" s="23">
        <v>3336</v>
      </c>
      <c r="E15" s="23">
        <v>2245</v>
      </c>
      <c r="F15" s="23">
        <v>625</v>
      </c>
      <c r="G15" s="34">
        <v>2870</v>
      </c>
      <c r="H15" s="24">
        <f t="shared" si="0"/>
        <v>86.03</v>
      </c>
    </row>
    <row r="16" spans="2:11" ht="14.25" customHeight="1" x14ac:dyDescent="0.2">
      <c r="B16" s="32"/>
      <c r="C16" s="22" t="s">
        <v>17</v>
      </c>
      <c r="D16" s="23">
        <v>617</v>
      </c>
      <c r="E16" s="23">
        <v>462</v>
      </c>
      <c r="F16" s="23">
        <v>84</v>
      </c>
      <c r="G16" s="34">
        <v>546</v>
      </c>
      <c r="H16" s="24">
        <f t="shared" si="0"/>
        <v>88.49</v>
      </c>
    </row>
    <row r="17" spans="2:8" ht="14.25" customHeight="1" x14ac:dyDescent="0.2">
      <c r="B17" s="32"/>
      <c r="C17" s="22" t="s">
        <v>18</v>
      </c>
      <c r="D17" s="23">
        <v>140</v>
      </c>
      <c r="E17" s="23">
        <v>130</v>
      </c>
      <c r="F17" s="23">
        <v>7</v>
      </c>
      <c r="G17" s="34">
        <v>137</v>
      </c>
      <c r="H17" s="24">
        <f t="shared" si="0"/>
        <v>97.86</v>
      </c>
    </row>
    <row r="18" spans="2:8" ht="14.25" customHeight="1" x14ac:dyDescent="0.2">
      <c r="B18" s="32"/>
      <c r="C18" s="22" t="s">
        <v>19</v>
      </c>
      <c r="D18" s="23">
        <v>1044</v>
      </c>
      <c r="E18" s="23">
        <v>675</v>
      </c>
      <c r="F18" s="23">
        <v>197</v>
      </c>
      <c r="G18" s="34">
        <v>872</v>
      </c>
      <c r="H18" s="24">
        <f t="shared" si="0"/>
        <v>83.52</v>
      </c>
    </row>
    <row r="19" spans="2:8" ht="14.25" customHeight="1" x14ac:dyDescent="0.2">
      <c r="B19" s="35"/>
      <c r="C19" s="18" t="s">
        <v>12</v>
      </c>
      <c r="D19" s="19">
        <f>SUM(D15:D18)</f>
        <v>5137</v>
      </c>
      <c r="E19" s="19">
        <f>SUM(E15:E18)</f>
        <v>3512</v>
      </c>
      <c r="F19" s="19">
        <f>SUM(F15:F18)</f>
        <v>913</v>
      </c>
      <c r="G19" s="20">
        <f>SUM(G15:G18)</f>
        <v>4425</v>
      </c>
      <c r="H19" s="21">
        <f t="shared" si="0"/>
        <v>86.14</v>
      </c>
    </row>
    <row r="20" spans="2:8" ht="14.25" customHeight="1" x14ac:dyDescent="0.2">
      <c r="B20" s="32" t="s">
        <v>57</v>
      </c>
      <c r="C20" s="22" t="s">
        <v>24</v>
      </c>
      <c r="D20" s="23">
        <v>1483</v>
      </c>
      <c r="E20" s="23">
        <v>897</v>
      </c>
      <c r="F20" s="23">
        <v>401</v>
      </c>
      <c r="G20" s="34">
        <v>1298</v>
      </c>
      <c r="H20" s="24">
        <f t="shared" si="0"/>
        <v>87.53</v>
      </c>
    </row>
    <row r="21" spans="2:8" ht="14.25" customHeight="1" x14ac:dyDescent="0.2">
      <c r="B21" s="32"/>
      <c r="C21" s="22" t="s">
        <v>25</v>
      </c>
      <c r="D21" s="23">
        <v>1441</v>
      </c>
      <c r="E21" s="23">
        <v>777</v>
      </c>
      <c r="F21" s="23">
        <v>413</v>
      </c>
      <c r="G21" s="34">
        <v>1190</v>
      </c>
      <c r="H21" s="24">
        <f t="shared" si="0"/>
        <v>82.58</v>
      </c>
    </row>
    <row r="22" spans="2:8" ht="14.25" customHeight="1" x14ac:dyDescent="0.2">
      <c r="B22" s="32"/>
      <c r="C22" s="22" t="s">
        <v>26</v>
      </c>
      <c r="D22" s="23">
        <v>502</v>
      </c>
      <c r="E22" s="23">
        <v>206</v>
      </c>
      <c r="F22" s="23">
        <v>202</v>
      </c>
      <c r="G22" s="34">
        <v>408</v>
      </c>
      <c r="H22" s="24">
        <f t="shared" si="0"/>
        <v>81.27</v>
      </c>
    </row>
    <row r="23" spans="2:8" ht="14.25" customHeight="1" x14ac:dyDescent="0.2">
      <c r="B23" s="32"/>
      <c r="C23" s="22" t="s">
        <v>27</v>
      </c>
      <c r="D23" s="23">
        <v>895</v>
      </c>
      <c r="E23" s="23">
        <v>393</v>
      </c>
      <c r="F23" s="23">
        <v>468</v>
      </c>
      <c r="G23" s="34">
        <v>861</v>
      </c>
      <c r="H23" s="24">
        <f t="shared" si="0"/>
        <v>96.2</v>
      </c>
    </row>
    <row r="24" spans="2:8" ht="14.25" customHeight="1" x14ac:dyDescent="0.2">
      <c r="B24" s="32"/>
      <c r="C24" s="22" t="s">
        <v>28</v>
      </c>
      <c r="D24" s="23">
        <v>315</v>
      </c>
      <c r="E24" s="23">
        <v>185</v>
      </c>
      <c r="F24" s="23">
        <v>59</v>
      </c>
      <c r="G24" s="34">
        <v>244</v>
      </c>
      <c r="H24" s="24">
        <f t="shared" si="0"/>
        <v>77.459999999999994</v>
      </c>
    </row>
    <row r="25" spans="2:8" ht="14.25" customHeight="1" x14ac:dyDescent="0.2">
      <c r="B25" s="32"/>
      <c r="C25" s="22" t="s">
        <v>29</v>
      </c>
      <c r="D25" s="23">
        <v>412</v>
      </c>
      <c r="E25" s="23">
        <v>299</v>
      </c>
      <c r="F25" s="23">
        <v>71</v>
      </c>
      <c r="G25" s="34">
        <v>370</v>
      </c>
      <c r="H25" s="24">
        <f t="shared" si="0"/>
        <v>89.81</v>
      </c>
    </row>
    <row r="26" spans="2:8" ht="14.25" customHeight="1" x14ac:dyDescent="0.2">
      <c r="B26" s="35"/>
      <c r="C26" s="18" t="s">
        <v>12</v>
      </c>
      <c r="D26" s="19">
        <f>SUM(D20:D25)</f>
        <v>5048</v>
      </c>
      <c r="E26" s="19">
        <f>SUM(E20:E25)</f>
        <v>2757</v>
      </c>
      <c r="F26" s="19">
        <f>SUM(F20:F25)</f>
        <v>1614</v>
      </c>
      <c r="G26" s="20">
        <f>SUM(G20:G25)</f>
        <v>4371</v>
      </c>
      <c r="H26" s="21">
        <f t="shared" si="0"/>
        <v>86.59</v>
      </c>
    </row>
    <row r="27" spans="2:8" ht="14.25" customHeight="1" x14ac:dyDescent="0.2">
      <c r="B27" s="32" t="s">
        <v>58</v>
      </c>
      <c r="C27" s="22" t="s">
        <v>30</v>
      </c>
      <c r="D27" s="23">
        <v>3516</v>
      </c>
      <c r="E27" s="23">
        <v>1669</v>
      </c>
      <c r="F27" s="23">
        <v>952</v>
      </c>
      <c r="G27" s="34">
        <v>2621</v>
      </c>
      <c r="H27" s="24">
        <f t="shared" si="0"/>
        <v>74.540000000000006</v>
      </c>
    </row>
    <row r="28" spans="2:8" ht="14.25" customHeight="1" x14ac:dyDescent="0.2">
      <c r="B28" s="32"/>
      <c r="C28" s="22" t="s">
        <v>31</v>
      </c>
      <c r="D28" s="23">
        <v>449</v>
      </c>
      <c r="E28" s="23">
        <v>268</v>
      </c>
      <c r="F28" s="23">
        <v>35</v>
      </c>
      <c r="G28" s="34">
        <v>303</v>
      </c>
      <c r="H28" s="24">
        <f t="shared" si="0"/>
        <v>67.48</v>
      </c>
    </row>
    <row r="29" spans="2:8" ht="14.25" customHeight="1" x14ac:dyDescent="0.2">
      <c r="B29" s="32"/>
      <c r="C29" s="22" t="s">
        <v>32</v>
      </c>
      <c r="D29" s="23">
        <v>359</v>
      </c>
      <c r="E29" s="23">
        <v>174</v>
      </c>
      <c r="F29" s="23">
        <v>27</v>
      </c>
      <c r="G29" s="34">
        <v>201</v>
      </c>
      <c r="H29" s="24">
        <f t="shared" si="0"/>
        <v>55.99</v>
      </c>
    </row>
    <row r="30" spans="2:8" ht="14.25" customHeight="1" x14ac:dyDescent="0.2">
      <c r="B30" s="32"/>
      <c r="C30" s="22" t="s">
        <v>33</v>
      </c>
      <c r="D30" s="23">
        <v>1502</v>
      </c>
      <c r="E30" s="23">
        <v>873</v>
      </c>
      <c r="F30" s="23">
        <v>422</v>
      </c>
      <c r="G30" s="34">
        <v>1295</v>
      </c>
      <c r="H30" s="24">
        <f t="shared" si="0"/>
        <v>86.22</v>
      </c>
    </row>
    <row r="31" spans="2:8" ht="14.25" customHeight="1" x14ac:dyDescent="0.2">
      <c r="B31" s="32"/>
      <c r="C31" s="22" t="s">
        <v>34</v>
      </c>
      <c r="D31" s="23">
        <v>691</v>
      </c>
      <c r="E31" s="23">
        <v>344</v>
      </c>
      <c r="F31" s="23">
        <v>115</v>
      </c>
      <c r="G31" s="34">
        <v>459</v>
      </c>
      <c r="H31" s="24">
        <f t="shared" si="0"/>
        <v>66.430000000000007</v>
      </c>
    </row>
    <row r="32" spans="2:8" ht="14.25" customHeight="1" x14ac:dyDescent="0.2">
      <c r="B32" s="35"/>
      <c r="C32" s="18" t="s">
        <v>12</v>
      </c>
      <c r="D32" s="19">
        <f>SUM(D27:D31)</f>
        <v>6517</v>
      </c>
      <c r="E32" s="19">
        <f>SUM(E27:E31)</f>
        <v>3328</v>
      </c>
      <c r="F32" s="19">
        <f>SUM(F27:F31)</f>
        <v>1551</v>
      </c>
      <c r="G32" s="20">
        <f>SUM(G27:G31)</f>
        <v>4879</v>
      </c>
      <c r="H32" s="21">
        <f t="shared" si="0"/>
        <v>74.87</v>
      </c>
    </row>
    <row r="33" spans="2:8" ht="14.25" customHeight="1" x14ac:dyDescent="0.2">
      <c r="B33" s="32" t="s">
        <v>59</v>
      </c>
      <c r="C33" s="22" t="s">
        <v>36</v>
      </c>
      <c r="D33" s="23">
        <v>12453</v>
      </c>
      <c r="E33" s="23">
        <v>7273</v>
      </c>
      <c r="F33" s="23">
        <v>3046</v>
      </c>
      <c r="G33" s="34">
        <v>10319</v>
      </c>
      <c r="H33" s="24">
        <f t="shared" si="0"/>
        <v>82.86</v>
      </c>
    </row>
    <row r="34" spans="2:8" ht="14.25" customHeight="1" x14ac:dyDescent="0.2">
      <c r="B34" s="32"/>
      <c r="C34" s="22" t="s">
        <v>37</v>
      </c>
      <c r="D34" s="23">
        <v>2997</v>
      </c>
      <c r="E34" s="23">
        <v>1431</v>
      </c>
      <c r="F34" s="23">
        <v>670</v>
      </c>
      <c r="G34" s="34">
        <v>2101</v>
      </c>
      <c r="H34" s="24">
        <f t="shared" si="0"/>
        <v>70.099999999999994</v>
      </c>
    </row>
    <row r="35" spans="2:8" s="26" customFormat="1" ht="14.25" customHeight="1" x14ac:dyDescent="0.2">
      <c r="B35" s="37"/>
      <c r="C35" s="18" t="s">
        <v>12</v>
      </c>
      <c r="D35" s="19">
        <f>SUM(D33:D34)</f>
        <v>15450</v>
      </c>
      <c r="E35" s="19">
        <f>SUM(E33:E34)</f>
        <v>8704</v>
      </c>
      <c r="F35" s="19">
        <f>SUM(F33:F34)</f>
        <v>3716</v>
      </c>
      <c r="G35" s="20">
        <f>SUM(G33:G34)</f>
        <v>12420</v>
      </c>
      <c r="H35" s="21">
        <f t="shared" si="0"/>
        <v>80.39</v>
      </c>
    </row>
    <row r="36" spans="2:8" ht="14.25" customHeight="1" x14ac:dyDescent="0.2">
      <c r="B36" s="32" t="s">
        <v>60</v>
      </c>
      <c r="C36" s="22" t="s">
        <v>39</v>
      </c>
      <c r="D36" s="23">
        <v>5939</v>
      </c>
      <c r="E36" s="23">
        <v>2114</v>
      </c>
      <c r="F36" s="23">
        <v>2234</v>
      </c>
      <c r="G36" s="34">
        <v>4348</v>
      </c>
      <c r="H36" s="24">
        <f t="shared" si="0"/>
        <v>73.209999999999994</v>
      </c>
    </row>
    <row r="37" spans="2:8" ht="14.25" customHeight="1" x14ac:dyDescent="0.2">
      <c r="B37" s="32"/>
      <c r="C37" s="22" t="s">
        <v>40</v>
      </c>
      <c r="D37" s="23">
        <v>3216</v>
      </c>
      <c r="E37" s="23">
        <v>1326</v>
      </c>
      <c r="F37" s="23">
        <v>1043</v>
      </c>
      <c r="G37" s="34">
        <v>2369</v>
      </c>
      <c r="H37" s="24">
        <f t="shared" si="0"/>
        <v>73.66</v>
      </c>
    </row>
    <row r="38" spans="2:8" ht="14.25" customHeight="1" x14ac:dyDescent="0.2">
      <c r="B38" s="35"/>
      <c r="C38" s="18" t="s">
        <v>12</v>
      </c>
      <c r="D38" s="19">
        <f>SUM(D36:D37)</f>
        <v>9155</v>
      </c>
      <c r="E38" s="19">
        <f>SUM(E36:E37)</f>
        <v>3440</v>
      </c>
      <c r="F38" s="19">
        <f>SUM(F36:F37)</f>
        <v>3277</v>
      </c>
      <c r="G38" s="20">
        <f>SUM(G36:G37)</f>
        <v>6717</v>
      </c>
      <c r="H38" s="21">
        <f t="shared" si="0"/>
        <v>73.37</v>
      </c>
    </row>
    <row r="39" spans="2:8" ht="14.25" customHeight="1" x14ac:dyDescent="0.2">
      <c r="B39" s="32" t="s">
        <v>38</v>
      </c>
      <c r="C39" s="22" t="s">
        <v>41</v>
      </c>
      <c r="D39" s="23">
        <v>14184</v>
      </c>
      <c r="E39" s="23">
        <v>7341</v>
      </c>
      <c r="F39" s="23">
        <v>3369</v>
      </c>
      <c r="G39" s="34">
        <v>10710</v>
      </c>
      <c r="H39" s="24">
        <f t="shared" si="0"/>
        <v>75.510000000000005</v>
      </c>
    </row>
    <row r="40" spans="2:8" ht="14.25" customHeight="1" x14ac:dyDescent="0.2">
      <c r="B40" s="35"/>
      <c r="C40" s="18" t="s">
        <v>12</v>
      </c>
      <c r="D40" s="19">
        <f>SUM(D39)</f>
        <v>14184</v>
      </c>
      <c r="E40" s="19">
        <f>SUM(E39)</f>
        <v>7341</v>
      </c>
      <c r="F40" s="19">
        <f>SUM(F39)</f>
        <v>3369</v>
      </c>
      <c r="G40" s="20">
        <f>SUM(G39)</f>
        <v>10710</v>
      </c>
      <c r="H40" s="21">
        <f t="shared" si="0"/>
        <v>75.510000000000005</v>
      </c>
    </row>
    <row r="41" spans="2:8" ht="14.25" customHeight="1" x14ac:dyDescent="0.2">
      <c r="B41" s="36" t="s">
        <v>61</v>
      </c>
      <c r="C41" s="22" t="s">
        <v>42</v>
      </c>
      <c r="D41" s="23">
        <v>4287</v>
      </c>
      <c r="E41" s="23">
        <v>2116</v>
      </c>
      <c r="F41" s="23">
        <v>1198</v>
      </c>
      <c r="G41" s="34">
        <v>3314</v>
      </c>
      <c r="H41" s="24">
        <f t="shared" si="0"/>
        <v>77.3</v>
      </c>
    </row>
    <row r="42" spans="2:8" ht="14.25" customHeight="1" x14ac:dyDescent="0.2">
      <c r="B42" s="32"/>
      <c r="C42" s="22" t="s">
        <v>43</v>
      </c>
      <c r="D42" s="23">
        <v>1515</v>
      </c>
      <c r="E42" s="23">
        <v>806</v>
      </c>
      <c r="F42" s="23">
        <v>166</v>
      </c>
      <c r="G42" s="34">
        <v>972</v>
      </c>
      <c r="H42" s="24">
        <f t="shared" si="0"/>
        <v>64.16</v>
      </c>
    </row>
    <row r="43" spans="2:8" ht="14.25" customHeight="1" x14ac:dyDescent="0.2">
      <c r="B43" s="32"/>
      <c r="C43" s="22" t="s">
        <v>44</v>
      </c>
      <c r="D43" s="23">
        <v>949</v>
      </c>
      <c r="E43" s="23">
        <v>604</v>
      </c>
      <c r="F43" s="23">
        <v>124</v>
      </c>
      <c r="G43" s="34">
        <v>728</v>
      </c>
      <c r="H43" s="24">
        <f t="shared" si="0"/>
        <v>76.709999999999994</v>
      </c>
    </row>
    <row r="44" spans="2:8" ht="14.25" customHeight="1" x14ac:dyDescent="0.2">
      <c r="B44" s="32"/>
      <c r="C44" s="22" t="s">
        <v>45</v>
      </c>
      <c r="D44" s="23">
        <v>1008</v>
      </c>
      <c r="E44" s="23">
        <v>635</v>
      </c>
      <c r="F44" s="23">
        <v>139</v>
      </c>
      <c r="G44" s="34">
        <v>774</v>
      </c>
      <c r="H44" s="24">
        <f t="shared" si="0"/>
        <v>76.790000000000006</v>
      </c>
    </row>
    <row r="45" spans="2:8" ht="14.25" customHeight="1" x14ac:dyDescent="0.2">
      <c r="B45" s="32"/>
      <c r="C45" s="22" t="s">
        <v>46</v>
      </c>
      <c r="D45" s="23">
        <v>1859</v>
      </c>
      <c r="E45" s="23">
        <v>1067</v>
      </c>
      <c r="F45" s="23">
        <v>547</v>
      </c>
      <c r="G45" s="34">
        <v>1614</v>
      </c>
      <c r="H45" s="24">
        <f t="shared" si="0"/>
        <v>86.82</v>
      </c>
    </row>
    <row r="46" spans="2:8" ht="14.25" customHeight="1" x14ac:dyDescent="0.2">
      <c r="B46" s="32"/>
      <c r="C46" s="22" t="s">
        <v>47</v>
      </c>
      <c r="D46" s="23">
        <v>2320</v>
      </c>
      <c r="E46" s="23">
        <v>1148</v>
      </c>
      <c r="F46" s="23">
        <v>445</v>
      </c>
      <c r="G46" s="34">
        <v>1593</v>
      </c>
      <c r="H46" s="24">
        <f t="shared" si="0"/>
        <v>68.66</v>
      </c>
    </row>
    <row r="47" spans="2:8" ht="14.25" customHeight="1" thickBot="1" x14ac:dyDescent="0.25">
      <c r="B47" s="38"/>
      <c r="C47" s="27" t="s">
        <v>12</v>
      </c>
      <c r="D47" s="28">
        <f>SUM(D41:D46)</f>
        <v>11938</v>
      </c>
      <c r="E47" s="28">
        <f>SUM(E41:E46)</f>
        <v>6376</v>
      </c>
      <c r="F47" s="28">
        <f>SUM(F41:F46)</f>
        <v>2619</v>
      </c>
      <c r="G47" s="29">
        <f>SUM(G41:G46)</f>
        <v>8995</v>
      </c>
      <c r="H47" s="30">
        <f t="shared" si="0"/>
        <v>75.349999999999994</v>
      </c>
    </row>
    <row r="48" spans="2:8" ht="9" customHeight="1" x14ac:dyDescent="0.2"/>
  </sheetData>
  <phoneticPr fontId="1"/>
  <pageMargins left="0.78740157480314965" right="0.78740157480314965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K48"/>
  <sheetViews>
    <sheetView view="pageBreakPreview" zoomScaleNormal="100" zoomScaleSheetLayoutView="100" workbookViewId="0">
      <selection activeCell="M13" sqref="M13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8" width="15.6328125" style="2" customWidth="1"/>
    <col min="9" max="9" width="15.6328125" style="3" customWidth="1"/>
    <col min="10" max="10" width="9" style="2"/>
    <col min="11" max="11" width="1.6328125" style="2" customWidth="1"/>
    <col min="12" max="256" width="9" style="2"/>
    <col min="257" max="257" width="1.6328125" style="2" customWidth="1"/>
    <col min="258" max="259" width="11" style="2" bestFit="1" customWidth="1"/>
    <col min="260" max="260" width="15.6328125" style="2" customWidth="1"/>
    <col min="261" max="262" width="0" style="2" hidden="1" customWidth="1"/>
    <col min="263" max="265" width="15.6328125" style="2" customWidth="1"/>
    <col min="266" max="266" width="9" style="2"/>
    <col min="267" max="267" width="1.6328125" style="2" customWidth="1"/>
    <col min="268" max="512" width="9" style="2"/>
    <col min="513" max="513" width="1.6328125" style="2" customWidth="1"/>
    <col min="514" max="515" width="11" style="2" bestFit="1" customWidth="1"/>
    <col min="516" max="516" width="15.6328125" style="2" customWidth="1"/>
    <col min="517" max="518" width="0" style="2" hidden="1" customWidth="1"/>
    <col min="519" max="521" width="15.6328125" style="2" customWidth="1"/>
    <col min="522" max="522" width="9" style="2"/>
    <col min="523" max="523" width="1.6328125" style="2" customWidth="1"/>
    <col min="524" max="768" width="9" style="2"/>
    <col min="769" max="769" width="1.6328125" style="2" customWidth="1"/>
    <col min="770" max="771" width="11" style="2" bestFit="1" customWidth="1"/>
    <col min="772" max="772" width="15.6328125" style="2" customWidth="1"/>
    <col min="773" max="774" width="0" style="2" hidden="1" customWidth="1"/>
    <col min="775" max="777" width="15.6328125" style="2" customWidth="1"/>
    <col min="778" max="778" width="9" style="2"/>
    <col min="779" max="779" width="1.6328125" style="2" customWidth="1"/>
    <col min="780" max="1024" width="9" style="2"/>
    <col min="1025" max="1025" width="1.6328125" style="2" customWidth="1"/>
    <col min="1026" max="1027" width="11" style="2" bestFit="1" customWidth="1"/>
    <col min="1028" max="1028" width="15.6328125" style="2" customWidth="1"/>
    <col min="1029" max="1030" width="0" style="2" hidden="1" customWidth="1"/>
    <col min="1031" max="1033" width="15.6328125" style="2" customWidth="1"/>
    <col min="1034" max="1034" width="9" style="2"/>
    <col min="1035" max="1035" width="1.6328125" style="2" customWidth="1"/>
    <col min="1036" max="1280" width="9" style="2"/>
    <col min="1281" max="1281" width="1.6328125" style="2" customWidth="1"/>
    <col min="1282" max="1283" width="11" style="2" bestFit="1" customWidth="1"/>
    <col min="1284" max="1284" width="15.6328125" style="2" customWidth="1"/>
    <col min="1285" max="1286" width="0" style="2" hidden="1" customWidth="1"/>
    <col min="1287" max="1289" width="15.6328125" style="2" customWidth="1"/>
    <col min="1290" max="1290" width="9" style="2"/>
    <col min="1291" max="1291" width="1.6328125" style="2" customWidth="1"/>
    <col min="1292" max="1536" width="9" style="2"/>
    <col min="1537" max="1537" width="1.6328125" style="2" customWidth="1"/>
    <col min="1538" max="1539" width="11" style="2" bestFit="1" customWidth="1"/>
    <col min="1540" max="1540" width="15.6328125" style="2" customWidth="1"/>
    <col min="1541" max="1542" width="0" style="2" hidden="1" customWidth="1"/>
    <col min="1543" max="1545" width="15.6328125" style="2" customWidth="1"/>
    <col min="1546" max="1546" width="9" style="2"/>
    <col min="1547" max="1547" width="1.6328125" style="2" customWidth="1"/>
    <col min="1548" max="1792" width="9" style="2"/>
    <col min="1793" max="1793" width="1.6328125" style="2" customWidth="1"/>
    <col min="1794" max="1795" width="11" style="2" bestFit="1" customWidth="1"/>
    <col min="1796" max="1796" width="15.6328125" style="2" customWidth="1"/>
    <col min="1797" max="1798" width="0" style="2" hidden="1" customWidth="1"/>
    <col min="1799" max="1801" width="15.6328125" style="2" customWidth="1"/>
    <col min="1802" max="1802" width="9" style="2"/>
    <col min="1803" max="1803" width="1.6328125" style="2" customWidth="1"/>
    <col min="1804" max="2048" width="9" style="2"/>
    <col min="2049" max="2049" width="1.6328125" style="2" customWidth="1"/>
    <col min="2050" max="2051" width="11" style="2" bestFit="1" customWidth="1"/>
    <col min="2052" max="2052" width="15.6328125" style="2" customWidth="1"/>
    <col min="2053" max="2054" width="0" style="2" hidden="1" customWidth="1"/>
    <col min="2055" max="2057" width="15.6328125" style="2" customWidth="1"/>
    <col min="2058" max="2058" width="9" style="2"/>
    <col min="2059" max="2059" width="1.6328125" style="2" customWidth="1"/>
    <col min="2060" max="2304" width="9" style="2"/>
    <col min="2305" max="2305" width="1.6328125" style="2" customWidth="1"/>
    <col min="2306" max="2307" width="11" style="2" bestFit="1" customWidth="1"/>
    <col min="2308" max="2308" width="15.6328125" style="2" customWidth="1"/>
    <col min="2309" max="2310" width="0" style="2" hidden="1" customWidth="1"/>
    <col min="2311" max="2313" width="15.6328125" style="2" customWidth="1"/>
    <col min="2314" max="2314" width="9" style="2"/>
    <col min="2315" max="2315" width="1.6328125" style="2" customWidth="1"/>
    <col min="2316" max="2560" width="9" style="2"/>
    <col min="2561" max="2561" width="1.6328125" style="2" customWidth="1"/>
    <col min="2562" max="2563" width="11" style="2" bestFit="1" customWidth="1"/>
    <col min="2564" max="2564" width="15.6328125" style="2" customWidth="1"/>
    <col min="2565" max="2566" width="0" style="2" hidden="1" customWidth="1"/>
    <col min="2567" max="2569" width="15.6328125" style="2" customWidth="1"/>
    <col min="2570" max="2570" width="9" style="2"/>
    <col min="2571" max="2571" width="1.6328125" style="2" customWidth="1"/>
    <col min="2572" max="2816" width="9" style="2"/>
    <col min="2817" max="2817" width="1.6328125" style="2" customWidth="1"/>
    <col min="2818" max="2819" width="11" style="2" bestFit="1" customWidth="1"/>
    <col min="2820" max="2820" width="15.6328125" style="2" customWidth="1"/>
    <col min="2821" max="2822" width="0" style="2" hidden="1" customWidth="1"/>
    <col min="2823" max="2825" width="15.6328125" style="2" customWidth="1"/>
    <col min="2826" max="2826" width="9" style="2"/>
    <col min="2827" max="2827" width="1.6328125" style="2" customWidth="1"/>
    <col min="2828" max="3072" width="9" style="2"/>
    <col min="3073" max="3073" width="1.6328125" style="2" customWidth="1"/>
    <col min="3074" max="3075" width="11" style="2" bestFit="1" customWidth="1"/>
    <col min="3076" max="3076" width="15.6328125" style="2" customWidth="1"/>
    <col min="3077" max="3078" width="0" style="2" hidden="1" customWidth="1"/>
    <col min="3079" max="3081" width="15.6328125" style="2" customWidth="1"/>
    <col min="3082" max="3082" width="9" style="2"/>
    <col min="3083" max="3083" width="1.6328125" style="2" customWidth="1"/>
    <col min="3084" max="3328" width="9" style="2"/>
    <col min="3329" max="3329" width="1.6328125" style="2" customWidth="1"/>
    <col min="3330" max="3331" width="11" style="2" bestFit="1" customWidth="1"/>
    <col min="3332" max="3332" width="15.6328125" style="2" customWidth="1"/>
    <col min="3333" max="3334" width="0" style="2" hidden="1" customWidth="1"/>
    <col min="3335" max="3337" width="15.6328125" style="2" customWidth="1"/>
    <col min="3338" max="3338" width="9" style="2"/>
    <col min="3339" max="3339" width="1.6328125" style="2" customWidth="1"/>
    <col min="3340" max="3584" width="9" style="2"/>
    <col min="3585" max="3585" width="1.6328125" style="2" customWidth="1"/>
    <col min="3586" max="3587" width="11" style="2" bestFit="1" customWidth="1"/>
    <col min="3588" max="3588" width="15.6328125" style="2" customWidth="1"/>
    <col min="3589" max="3590" width="0" style="2" hidden="1" customWidth="1"/>
    <col min="3591" max="3593" width="15.6328125" style="2" customWidth="1"/>
    <col min="3594" max="3594" width="9" style="2"/>
    <col min="3595" max="3595" width="1.6328125" style="2" customWidth="1"/>
    <col min="3596" max="3840" width="9" style="2"/>
    <col min="3841" max="3841" width="1.6328125" style="2" customWidth="1"/>
    <col min="3842" max="3843" width="11" style="2" bestFit="1" customWidth="1"/>
    <col min="3844" max="3844" width="15.6328125" style="2" customWidth="1"/>
    <col min="3845" max="3846" width="0" style="2" hidden="1" customWidth="1"/>
    <col min="3847" max="3849" width="15.6328125" style="2" customWidth="1"/>
    <col min="3850" max="3850" width="9" style="2"/>
    <col min="3851" max="3851" width="1.6328125" style="2" customWidth="1"/>
    <col min="3852" max="4096" width="9" style="2"/>
    <col min="4097" max="4097" width="1.6328125" style="2" customWidth="1"/>
    <col min="4098" max="4099" width="11" style="2" bestFit="1" customWidth="1"/>
    <col min="4100" max="4100" width="15.6328125" style="2" customWidth="1"/>
    <col min="4101" max="4102" width="0" style="2" hidden="1" customWidth="1"/>
    <col min="4103" max="4105" width="15.6328125" style="2" customWidth="1"/>
    <col min="4106" max="4106" width="9" style="2"/>
    <col min="4107" max="4107" width="1.6328125" style="2" customWidth="1"/>
    <col min="4108" max="4352" width="9" style="2"/>
    <col min="4353" max="4353" width="1.6328125" style="2" customWidth="1"/>
    <col min="4354" max="4355" width="11" style="2" bestFit="1" customWidth="1"/>
    <col min="4356" max="4356" width="15.6328125" style="2" customWidth="1"/>
    <col min="4357" max="4358" width="0" style="2" hidden="1" customWidth="1"/>
    <col min="4359" max="4361" width="15.6328125" style="2" customWidth="1"/>
    <col min="4362" max="4362" width="9" style="2"/>
    <col min="4363" max="4363" width="1.6328125" style="2" customWidth="1"/>
    <col min="4364" max="4608" width="9" style="2"/>
    <col min="4609" max="4609" width="1.6328125" style="2" customWidth="1"/>
    <col min="4610" max="4611" width="11" style="2" bestFit="1" customWidth="1"/>
    <col min="4612" max="4612" width="15.6328125" style="2" customWidth="1"/>
    <col min="4613" max="4614" width="0" style="2" hidden="1" customWidth="1"/>
    <col min="4615" max="4617" width="15.6328125" style="2" customWidth="1"/>
    <col min="4618" max="4618" width="9" style="2"/>
    <col min="4619" max="4619" width="1.6328125" style="2" customWidth="1"/>
    <col min="4620" max="4864" width="9" style="2"/>
    <col min="4865" max="4865" width="1.6328125" style="2" customWidth="1"/>
    <col min="4866" max="4867" width="11" style="2" bestFit="1" customWidth="1"/>
    <col min="4868" max="4868" width="15.6328125" style="2" customWidth="1"/>
    <col min="4869" max="4870" width="0" style="2" hidden="1" customWidth="1"/>
    <col min="4871" max="4873" width="15.6328125" style="2" customWidth="1"/>
    <col min="4874" max="4874" width="9" style="2"/>
    <col min="4875" max="4875" width="1.6328125" style="2" customWidth="1"/>
    <col min="4876" max="5120" width="9" style="2"/>
    <col min="5121" max="5121" width="1.6328125" style="2" customWidth="1"/>
    <col min="5122" max="5123" width="11" style="2" bestFit="1" customWidth="1"/>
    <col min="5124" max="5124" width="15.6328125" style="2" customWidth="1"/>
    <col min="5125" max="5126" width="0" style="2" hidden="1" customWidth="1"/>
    <col min="5127" max="5129" width="15.6328125" style="2" customWidth="1"/>
    <col min="5130" max="5130" width="9" style="2"/>
    <col min="5131" max="5131" width="1.6328125" style="2" customWidth="1"/>
    <col min="5132" max="5376" width="9" style="2"/>
    <col min="5377" max="5377" width="1.6328125" style="2" customWidth="1"/>
    <col min="5378" max="5379" width="11" style="2" bestFit="1" customWidth="1"/>
    <col min="5380" max="5380" width="15.6328125" style="2" customWidth="1"/>
    <col min="5381" max="5382" width="0" style="2" hidden="1" customWidth="1"/>
    <col min="5383" max="5385" width="15.6328125" style="2" customWidth="1"/>
    <col min="5386" max="5386" width="9" style="2"/>
    <col min="5387" max="5387" width="1.6328125" style="2" customWidth="1"/>
    <col min="5388" max="5632" width="9" style="2"/>
    <col min="5633" max="5633" width="1.6328125" style="2" customWidth="1"/>
    <col min="5634" max="5635" width="11" style="2" bestFit="1" customWidth="1"/>
    <col min="5636" max="5636" width="15.6328125" style="2" customWidth="1"/>
    <col min="5637" max="5638" width="0" style="2" hidden="1" customWidth="1"/>
    <col min="5639" max="5641" width="15.6328125" style="2" customWidth="1"/>
    <col min="5642" max="5642" width="9" style="2"/>
    <col min="5643" max="5643" width="1.6328125" style="2" customWidth="1"/>
    <col min="5644" max="5888" width="9" style="2"/>
    <col min="5889" max="5889" width="1.6328125" style="2" customWidth="1"/>
    <col min="5890" max="5891" width="11" style="2" bestFit="1" customWidth="1"/>
    <col min="5892" max="5892" width="15.6328125" style="2" customWidth="1"/>
    <col min="5893" max="5894" width="0" style="2" hidden="1" customWidth="1"/>
    <col min="5895" max="5897" width="15.6328125" style="2" customWidth="1"/>
    <col min="5898" max="5898" width="9" style="2"/>
    <col min="5899" max="5899" width="1.6328125" style="2" customWidth="1"/>
    <col min="5900" max="6144" width="9" style="2"/>
    <col min="6145" max="6145" width="1.6328125" style="2" customWidth="1"/>
    <col min="6146" max="6147" width="11" style="2" bestFit="1" customWidth="1"/>
    <col min="6148" max="6148" width="15.6328125" style="2" customWidth="1"/>
    <col min="6149" max="6150" width="0" style="2" hidden="1" customWidth="1"/>
    <col min="6151" max="6153" width="15.6328125" style="2" customWidth="1"/>
    <col min="6154" max="6154" width="9" style="2"/>
    <col min="6155" max="6155" width="1.6328125" style="2" customWidth="1"/>
    <col min="6156" max="6400" width="9" style="2"/>
    <col min="6401" max="6401" width="1.6328125" style="2" customWidth="1"/>
    <col min="6402" max="6403" width="11" style="2" bestFit="1" customWidth="1"/>
    <col min="6404" max="6404" width="15.6328125" style="2" customWidth="1"/>
    <col min="6405" max="6406" width="0" style="2" hidden="1" customWidth="1"/>
    <col min="6407" max="6409" width="15.6328125" style="2" customWidth="1"/>
    <col min="6410" max="6410" width="9" style="2"/>
    <col min="6411" max="6411" width="1.6328125" style="2" customWidth="1"/>
    <col min="6412" max="6656" width="9" style="2"/>
    <col min="6657" max="6657" width="1.6328125" style="2" customWidth="1"/>
    <col min="6658" max="6659" width="11" style="2" bestFit="1" customWidth="1"/>
    <col min="6660" max="6660" width="15.6328125" style="2" customWidth="1"/>
    <col min="6661" max="6662" width="0" style="2" hidden="1" customWidth="1"/>
    <col min="6663" max="6665" width="15.6328125" style="2" customWidth="1"/>
    <col min="6666" max="6666" width="9" style="2"/>
    <col min="6667" max="6667" width="1.6328125" style="2" customWidth="1"/>
    <col min="6668" max="6912" width="9" style="2"/>
    <col min="6913" max="6913" width="1.6328125" style="2" customWidth="1"/>
    <col min="6914" max="6915" width="11" style="2" bestFit="1" customWidth="1"/>
    <col min="6916" max="6916" width="15.6328125" style="2" customWidth="1"/>
    <col min="6917" max="6918" width="0" style="2" hidden="1" customWidth="1"/>
    <col min="6919" max="6921" width="15.6328125" style="2" customWidth="1"/>
    <col min="6922" max="6922" width="9" style="2"/>
    <col min="6923" max="6923" width="1.6328125" style="2" customWidth="1"/>
    <col min="6924" max="7168" width="9" style="2"/>
    <col min="7169" max="7169" width="1.6328125" style="2" customWidth="1"/>
    <col min="7170" max="7171" width="11" style="2" bestFit="1" customWidth="1"/>
    <col min="7172" max="7172" width="15.6328125" style="2" customWidth="1"/>
    <col min="7173" max="7174" width="0" style="2" hidden="1" customWidth="1"/>
    <col min="7175" max="7177" width="15.6328125" style="2" customWidth="1"/>
    <col min="7178" max="7178" width="9" style="2"/>
    <col min="7179" max="7179" width="1.6328125" style="2" customWidth="1"/>
    <col min="7180" max="7424" width="9" style="2"/>
    <col min="7425" max="7425" width="1.6328125" style="2" customWidth="1"/>
    <col min="7426" max="7427" width="11" style="2" bestFit="1" customWidth="1"/>
    <col min="7428" max="7428" width="15.6328125" style="2" customWidth="1"/>
    <col min="7429" max="7430" width="0" style="2" hidden="1" customWidth="1"/>
    <col min="7431" max="7433" width="15.6328125" style="2" customWidth="1"/>
    <col min="7434" max="7434" width="9" style="2"/>
    <col min="7435" max="7435" width="1.6328125" style="2" customWidth="1"/>
    <col min="7436" max="7680" width="9" style="2"/>
    <col min="7681" max="7681" width="1.6328125" style="2" customWidth="1"/>
    <col min="7682" max="7683" width="11" style="2" bestFit="1" customWidth="1"/>
    <col min="7684" max="7684" width="15.6328125" style="2" customWidth="1"/>
    <col min="7685" max="7686" width="0" style="2" hidden="1" customWidth="1"/>
    <col min="7687" max="7689" width="15.6328125" style="2" customWidth="1"/>
    <col min="7690" max="7690" width="9" style="2"/>
    <col min="7691" max="7691" width="1.6328125" style="2" customWidth="1"/>
    <col min="7692" max="7936" width="9" style="2"/>
    <col min="7937" max="7937" width="1.6328125" style="2" customWidth="1"/>
    <col min="7938" max="7939" width="11" style="2" bestFit="1" customWidth="1"/>
    <col min="7940" max="7940" width="15.6328125" style="2" customWidth="1"/>
    <col min="7941" max="7942" width="0" style="2" hidden="1" customWidth="1"/>
    <col min="7943" max="7945" width="15.6328125" style="2" customWidth="1"/>
    <col min="7946" max="7946" width="9" style="2"/>
    <col min="7947" max="7947" width="1.6328125" style="2" customWidth="1"/>
    <col min="7948" max="8192" width="9" style="2"/>
    <col min="8193" max="8193" width="1.6328125" style="2" customWidth="1"/>
    <col min="8194" max="8195" width="11" style="2" bestFit="1" customWidth="1"/>
    <col min="8196" max="8196" width="15.6328125" style="2" customWidth="1"/>
    <col min="8197" max="8198" width="0" style="2" hidden="1" customWidth="1"/>
    <col min="8199" max="8201" width="15.6328125" style="2" customWidth="1"/>
    <col min="8202" max="8202" width="9" style="2"/>
    <col min="8203" max="8203" width="1.6328125" style="2" customWidth="1"/>
    <col min="8204" max="8448" width="9" style="2"/>
    <col min="8449" max="8449" width="1.6328125" style="2" customWidth="1"/>
    <col min="8450" max="8451" width="11" style="2" bestFit="1" customWidth="1"/>
    <col min="8452" max="8452" width="15.6328125" style="2" customWidth="1"/>
    <col min="8453" max="8454" width="0" style="2" hidden="1" customWidth="1"/>
    <col min="8455" max="8457" width="15.6328125" style="2" customWidth="1"/>
    <col min="8458" max="8458" width="9" style="2"/>
    <col min="8459" max="8459" width="1.6328125" style="2" customWidth="1"/>
    <col min="8460" max="8704" width="9" style="2"/>
    <col min="8705" max="8705" width="1.6328125" style="2" customWidth="1"/>
    <col min="8706" max="8707" width="11" style="2" bestFit="1" customWidth="1"/>
    <col min="8708" max="8708" width="15.6328125" style="2" customWidth="1"/>
    <col min="8709" max="8710" width="0" style="2" hidden="1" customWidth="1"/>
    <col min="8711" max="8713" width="15.6328125" style="2" customWidth="1"/>
    <col min="8714" max="8714" width="9" style="2"/>
    <col min="8715" max="8715" width="1.6328125" style="2" customWidth="1"/>
    <col min="8716" max="8960" width="9" style="2"/>
    <col min="8961" max="8961" width="1.6328125" style="2" customWidth="1"/>
    <col min="8962" max="8963" width="11" style="2" bestFit="1" customWidth="1"/>
    <col min="8964" max="8964" width="15.6328125" style="2" customWidth="1"/>
    <col min="8965" max="8966" width="0" style="2" hidden="1" customWidth="1"/>
    <col min="8967" max="8969" width="15.6328125" style="2" customWidth="1"/>
    <col min="8970" max="8970" width="9" style="2"/>
    <col min="8971" max="8971" width="1.6328125" style="2" customWidth="1"/>
    <col min="8972" max="9216" width="9" style="2"/>
    <col min="9217" max="9217" width="1.6328125" style="2" customWidth="1"/>
    <col min="9218" max="9219" width="11" style="2" bestFit="1" customWidth="1"/>
    <col min="9220" max="9220" width="15.6328125" style="2" customWidth="1"/>
    <col min="9221" max="9222" width="0" style="2" hidden="1" customWidth="1"/>
    <col min="9223" max="9225" width="15.6328125" style="2" customWidth="1"/>
    <col min="9226" max="9226" width="9" style="2"/>
    <col min="9227" max="9227" width="1.6328125" style="2" customWidth="1"/>
    <col min="9228" max="9472" width="9" style="2"/>
    <col min="9473" max="9473" width="1.6328125" style="2" customWidth="1"/>
    <col min="9474" max="9475" width="11" style="2" bestFit="1" customWidth="1"/>
    <col min="9476" max="9476" width="15.6328125" style="2" customWidth="1"/>
    <col min="9477" max="9478" width="0" style="2" hidden="1" customWidth="1"/>
    <col min="9479" max="9481" width="15.6328125" style="2" customWidth="1"/>
    <col min="9482" max="9482" width="9" style="2"/>
    <col min="9483" max="9483" width="1.6328125" style="2" customWidth="1"/>
    <col min="9484" max="9728" width="9" style="2"/>
    <col min="9729" max="9729" width="1.6328125" style="2" customWidth="1"/>
    <col min="9730" max="9731" width="11" style="2" bestFit="1" customWidth="1"/>
    <col min="9732" max="9732" width="15.6328125" style="2" customWidth="1"/>
    <col min="9733" max="9734" width="0" style="2" hidden="1" customWidth="1"/>
    <col min="9735" max="9737" width="15.6328125" style="2" customWidth="1"/>
    <col min="9738" max="9738" width="9" style="2"/>
    <col min="9739" max="9739" width="1.6328125" style="2" customWidth="1"/>
    <col min="9740" max="9984" width="9" style="2"/>
    <col min="9985" max="9985" width="1.6328125" style="2" customWidth="1"/>
    <col min="9986" max="9987" width="11" style="2" bestFit="1" customWidth="1"/>
    <col min="9988" max="9988" width="15.6328125" style="2" customWidth="1"/>
    <col min="9989" max="9990" width="0" style="2" hidden="1" customWidth="1"/>
    <col min="9991" max="9993" width="15.6328125" style="2" customWidth="1"/>
    <col min="9994" max="9994" width="9" style="2"/>
    <col min="9995" max="9995" width="1.6328125" style="2" customWidth="1"/>
    <col min="9996" max="10240" width="9" style="2"/>
    <col min="10241" max="10241" width="1.6328125" style="2" customWidth="1"/>
    <col min="10242" max="10243" width="11" style="2" bestFit="1" customWidth="1"/>
    <col min="10244" max="10244" width="15.6328125" style="2" customWidth="1"/>
    <col min="10245" max="10246" width="0" style="2" hidden="1" customWidth="1"/>
    <col min="10247" max="10249" width="15.6328125" style="2" customWidth="1"/>
    <col min="10250" max="10250" width="9" style="2"/>
    <col min="10251" max="10251" width="1.6328125" style="2" customWidth="1"/>
    <col min="10252" max="10496" width="9" style="2"/>
    <col min="10497" max="10497" width="1.6328125" style="2" customWidth="1"/>
    <col min="10498" max="10499" width="11" style="2" bestFit="1" customWidth="1"/>
    <col min="10500" max="10500" width="15.6328125" style="2" customWidth="1"/>
    <col min="10501" max="10502" width="0" style="2" hidden="1" customWidth="1"/>
    <col min="10503" max="10505" width="15.6328125" style="2" customWidth="1"/>
    <col min="10506" max="10506" width="9" style="2"/>
    <col min="10507" max="10507" width="1.6328125" style="2" customWidth="1"/>
    <col min="10508" max="10752" width="9" style="2"/>
    <col min="10753" max="10753" width="1.6328125" style="2" customWidth="1"/>
    <col min="10754" max="10755" width="11" style="2" bestFit="1" customWidth="1"/>
    <col min="10756" max="10756" width="15.6328125" style="2" customWidth="1"/>
    <col min="10757" max="10758" width="0" style="2" hidden="1" customWidth="1"/>
    <col min="10759" max="10761" width="15.6328125" style="2" customWidth="1"/>
    <col min="10762" max="10762" width="9" style="2"/>
    <col min="10763" max="10763" width="1.6328125" style="2" customWidth="1"/>
    <col min="10764" max="11008" width="9" style="2"/>
    <col min="11009" max="11009" width="1.6328125" style="2" customWidth="1"/>
    <col min="11010" max="11011" width="11" style="2" bestFit="1" customWidth="1"/>
    <col min="11012" max="11012" width="15.6328125" style="2" customWidth="1"/>
    <col min="11013" max="11014" width="0" style="2" hidden="1" customWidth="1"/>
    <col min="11015" max="11017" width="15.6328125" style="2" customWidth="1"/>
    <col min="11018" max="11018" width="9" style="2"/>
    <col min="11019" max="11019" width="1.6328125" style="2" customWidth="1"/>
    <col min="11020" max="11264" width="9" style="2"/>
    <col min="11265" max="11265" width="1.6328125" style="2" customWidth="1"/>
    <col min="11266" max="11267" width="11" style="2" bestFit="1" customWidth="1"/>
    <col min="11268" max="11268" width="15.6328125" style="2" customWidth="1"/>
    <col min="11269" max="11270" width="0" style="2" hidden="1" customWidth="1"/>
    <col min="11271" max="11273" width="15.6328125" style="2" customWidth="1"/>
    <col min="11274" max="11274" width="9" style="2"/>
    <col min="11275" max="11275" width="1.6328125" style="2" customWidth="1"/>
    <col min="11276" max="11520" width="9" style="2"/>
    <col min="11521" max="11521" width="1.6328125" style="2" customWidth="1"/>
    <col min="11522" max="11523" width="11" style="2" bestFit="1" customWidth="1"/>
    <col min="11524" max="11524" width="15.6328125" style="2" customWidth="1"/>
    <col min="11525" max="11526" width="0" style="2" hidden="1" customWidth="1"/>
    <col min="11527" max="11529" width="15.6328125" style="2" customWidth="1"/>
    <col min="11530" max="11530" width="9" style="2"/>
    <col min="11531" max="11531" width="1.6328125" style="2" customWidth="1"/>
    <col min="11532" max="11776" width="9" style="2"/>
    <col min="11777" max="11777" width="1.6328125" style="2" customWidth="1"/>
    <col min="11778" max="11779" width="11" style="2" bestFit="1" customWidth="1"/>
    <col min="11780" max="11780" width="15.6328125" style="2" customWidth="1"/>
    <col min="11781" max="11782" width="0" style="2" hidden="1" customWidth="1"/>
    <col min="11783" max="11785" width="15.6328125" style="2" customWidth="1"/>
    <col min="11786" max="11786" width="9" style="2"/>
    <col min="11787" max="11787" width="1.6328125" style="2" customWidth="1"/>
    <col min="11788" max="12032" width="9" style="2"/>
    <col min="12033" max="12033" width="1.6328125" style="2" customWidth="1"/>
    <col min="12034" max="12035" width="11" style="2" bestFit="1" customWidth="1"/>
    <col min="12036" max="12036" width="15.6328125" style="2" customWidth="1"/>
    <col min="12037" max="12038" width="0" style="2" hidden="1" customWidth="1"/>
    <col min="12039" max="12041" width="15.6328125" style="2" customWidth="1"/>
    <col min="12042" max="12042" width="9" style="2"/>
    <col min="12043" max="12043" width="1.6328125" style="2" customWidth="1"/>
    <col min="12044" max="12288" width="9" style="2"/>
    <col min="12289" max="12289" width="1.6328125" style="2" customWidth="1"/>
    <col min="12290" max="12291" width="11" style="2" bestFit="1" customWidth="1"/>
    <col min="12292" max="12292" width="15.6328125" style="2" customWidth="1"/>
    <col min="12293" max="12294" width="0" style="2" hidden="1" customWidth="1"/>
    <col min="12295" max="12297" width="15.6328125" style="2" customWidth="1"/>
    <col min="12298" max="12298" width="9" style="2"/>
    <col min="12299" max="12299" width="1.6328125" style="2" customWidth="1"/>
    <col min="12300" max="12544" width="9" style="2"/>
    <col min="12545" max="12545" width="1.6328125" style="2" customWidth="1"/>
    <col min="12546" max="12547" width="11" style="2" bestFit="1" customWidth="1"/>
    <col min="12548" max="12548" width="15.6328125" style="2" customWidth="1"/>
    <col min="12549" max="12550" width="0" style="2" hidden="1" customWidth="1"/>
    <col min="12551" max="12553" width="15.6328125" style="2" customWidth="1"/>
    <col min="12554" max="12554" width="9" style="2"/>
    <col min="12555" max="12555" width="1.6328125" style="2" customWidth="1"/>
    <col min="12556" max="12800" width="9" style="2"/>
    <col min="12801" max="12801" width="1.6328125" style="2" customWidth="1"/>
    <col min="12802" max="12803" width="11" style="2" bestFit="1" customWidth="1"/>
    <col min="12804" max="12804" width="15.6328125" style="2" customWidth="1"/>
    <col min="12805" max="12806" width="0" style="2" hidden="1" customWidth="1"/>
    <col min="12807" max="12809" width="15.6328125" style="2" customWidth="1"/>
    <col min="12810" max="12810" width="9" style="2"/>
    <col min="12811" max="12811" width="1.6328125" style="2" customWidth="1"/>
    <col min="12812" max="13056" width="9" style="2"/>
    <col min="13057" max="13057" width="1.6328125" style="2" customWidth="1"/>
    <col min="13058" max="13059" width="11" style="2" bestFit="1" customWidth="1"/>
    <col min="13060" max="13060" width="15.6328125" style="2" customWidth="1"/>
    <col min="13061" max="13062" width="0" style="2" hidden="1" customWidth="1"/>
    <col min="13063" max="13065" width="15.6328125" style="2" customWidth="1"/>
    <col min="13066" max="13066" width="9" style="2"/>
    <col min="13067" max="13067" width="1.6328125" style="2" customWidth="1"/>
    <col min="13068" max="13312" width="9" style="2"/>
    <col min="13313" max="13313" width="1.6328125" style="2" customWidth="1"/>
    <col min="13314" max="13315" width="11" style="2" bestFit="1" customWidth="1"/>
    <col min="13316" max="13316" width="15.6328125" style="2" customWidth="1"/>
    <col min="13317" max="13318" width="0" style="2" hidden="1" customWidth="1"/>
    <col min="13319" max="13321" width="15.6328125" style="2" customWidth="1"/>
    <col min="13322" max="13322" width="9" style="2"/>
    <col min="13323" max="13323" width="1.6328125" style="2" customWidth="1"/>
    <col min="13324" max="13568" width="9" style="2"/>
    <col min="13569" max="13569" width="1.6328125" style="2" customWidth="1"/>
    <col min="13570" max="13571" width="11" style="2" bestFit="1" customWidth="1"/>
    <col min="13572" max="13572" width="15.6328125" style="2" customWidth="1"/>
    <col min="13573" max="13574" width="0" style="2" hidden="1" customWidth="1"/>
    <col min="13575" max="13577" width="15.6328125" style="2" customWidth="1"/>
    <col min="13578" max="13578" width="9" style="2"/>
    <col min="13579" max="13579" width="1.6328125" style="2" customWidth="1"/>
    <col min="13580" max="13824" width="9" style="2"/>
    <col min="13825" max="13825" width="1.6328125" style="2" customWidth="1"/>
    <col min="13826" max="13827" width="11" style="2" bestFit="1" customWidth="1"/>
    <col min="13828" max="13828" width="15.6328125" style="2" customWidth="1"/>
    <col min="13829" max="13830" width="0" style="2" hidden="1" customWidth="1"/>
    <col min="13831" max="13833" width="15.6328125" style="2" customWidth="1"/>
    <col min="13834" max="13834" width="9" style="2"/>
    <col min="13835" max="13835" width="1.6328125" style="2" customWidth="1"/>
    <col min="13836" max="14080" width="9" style="2"/>
    <col min="14081" max="14081" width="1.6328125" style="2" customWidth="1"/>
    <col min="14082" max="14083" width="11" style="2" bestFit="1" customWidth="1"/>
    <col min="14084" max="14084" width="15.6328125" style="2" customWidth="1"/>
    <col min="14085" max="14086" width="0" style="2" hidden="1" customWidth="1"/>
    <col min="14087" max="14089" width="15.6328125" style="2" customWidth="1"/>
    <col min="14090" max="14090" width="9" style="2"/>
    <col min="14091" max="14091" width="1.6328125" style="2" customWidth="1"/>
    <col min="14092" max="14336" width="9" style="2"/>
    <col min="14337" max="14337" width="1.6328125" style="2" customWidth="1"/>
    <col min="14338" max="14339" width="11" style="2" bestFit="1" customWidth="1"/>
    <col min="14340" max="14340" width="15.6328125" style="2" customWidth="1"/>
    <col min="14341" max="14342" width="0" style="2" hidden="1" customWidth="1"/>
    <col min="14343" max="14345" width="15.6328125" style="2" customWidth="1"/>
    <col min="14346" max="14346" width="9" style="2"/>
    <col min="14347" max="14347" width="1.6328125" style="2" customWidth="1"/>
    <col min="14348" max="14592" width="9" style="2"/>
    <col min="14593" max="14593" width="1.6328125" style="2" customWidth="1"/>
    <col min="14594" max="14595" width="11" style="2" bestFit="1" customWidth="1"/>
    <col min="14596" max="14596" width="15.6328125" style="2" customWidth="1"/>
    <col min="14597" max="14598" width="0" style="2" hidden="1" customWidth="1"/>
    <col min="14599" max="14601" width="15.6328125" style="2" customWidth="1"/>
    <col min="14602" max="14602" width="9" style="2"/>
    <col min="14603" max="14603" width="1.6328125" style="2" customWidth="1"/>
    <col min="14604" max="14848" width="9" style="2"/>
    <col min="14849" max="14849" width="1.6328125" style="2" customWidth="1"/>
    <col min="14850" max="14851" width="11" style="2" bestFit="1" customWidth="1"/>
    <col min="14852" max="14852" width="15.6328125" style="2" customWidth="1"/>
    <col min="14853" max="14854" width="0" style="2" hidden="1" customWidth="1"/>
    <col min="14855" max="14857" width="15.6328125" style="2" customWidth="1"/>
    <col min="14858" max="14858" width="9" style="2"/>
    <col min="14859" max="14859" width="1.6328125" style="2" customWidth="1"/>
    <col min="14860" max="15104" width="9" style="2"/>
    <col min="15105" max="15105" width="1.6328125" style="2" customWidth="1"/>
    <col min="15106" max="15107" width="11" style="2" bestFit="1" customWidth="1"/>
    <col min="15108" max="15108" width="15.6328125" style="2" customWidth="1"/>
    <col min="15109" max="15110" width="0" style="2" hidden="1" customWidth="1"/>
    <col min="15111" max="15113" width="15.6328125" style="2" customWidth="1"/>
    <col min="15114" max="15114" width="9" style="2"/>
    <col min="15115" max="15115" width="1.6328125" style="2" customWidth="1"/>
    <col min="15116" max="15360" width="9" style="2"/>
    <col min="15361" max="15361" width="1.6328125" style="2" customWidth="1"/>
    <col min="15362" max="15363" width="11" style="2" bestFit="1" customWidth="1"/>
    <col min="15364" max="15364" width="15.6328125" style="2" customWidth="1"/>
    <col min="15365" max="15366" width="0" style="2" hidden="1" customWidth="1"/>
    <col min="15367" max="15369" width="15.6328125" style="2" customWidth="1"/>
    <col min="15370" max="15370" width="9" style="2"/>
    <col min="15371" max="15371" width="1.6328125" style="2" customWidth="1"/>
    <col min="15372" max="15616" width="9" style="2"/>
    <col min="15617" max="15617" width="1.6328125" style="2" customWidth="1"/>
    <col min="15618" max="15619" width="11" style="2" bestFit="1" customWidth="1"/>
    <col min="15620" max="15620" width="15.6328125" style="2" customWidth="1"/>
    <col min="15621" max="15622" width="0" style="2" hidden="1" customWidth="1"/>
    <col min="15623" max="15625" width="15.6328125" style="2" customWidth="1"/>
    <col min="15626" max="15626" width="9" style="2"/>
    <col min="15627" max="15627" width="1.6328125" style="2" customWidth="1"/>
    <col min="15628" max="15872" width="9" style="2"/>
    <col min="15873" max="15873" width="1.6328125" style="2" customWidth="1"/>
    <col min="15874" max="15875" width="11" style="2" bestFit="1" customWidth="1"/>
    <col min="15876" max="15876" width="15.6328125" style="2" customWidth="1"/>
    <col min="15877" max="15878" width="0" style="2" hidden="1" customWidth="1"/>
    <col min="15879" max="15881" width="15.6328125" style="2" customWidth="1"/>
    <col min="15882" max="15882" width="9" style="2"/>
    <col min="15883" max="15883" width="1.6328125" style="2" customWidth="1"/>
    <col min="15884" max="16128" width="9" style="2"/>
    <col min="16129" max="16129" width="1.6328125" style="2" customWidth="1"/>
    <col min="16130" max="16131" width="11" style="2" bestFit="1" customWidth="1"/>
    <col min="16132" max="16132" width="15.6328125" style="2" customWidth="1"/>
    <col min="16133" max="16134" width="0" style="2" hidden="1" customWidth="1"/>
    <col min="16135" max="16137" width="15.6328125" style="2" customWidth="1"/>
    <col min="16138" max="16138" width="9" style="2"/>
    <col min="16139" max="16139" width="1.6328125" style="2" customWidth="1"/>
    <col min="16140" max="16384" width="9" style="2"/>
  </cols>
  <sheetData>
    <row r="1" spans="2:11" ht="19" x14ac:dyDescent="0.2">
      <c r="B1" s="1" t="s">
        <v>63</v>
      </c>
      <c r="G1" s="3"/>
      <c r="I1" s="2"/>
    </row>
    <row r="2" spans="2:11" ht="14.25" customHeight="1" thickBot="1" x14ac:dyDescent="0.25">
      <c r="B2" s="1"/>
      <c r="G2" s="3" t="s">
        <v>1</v>
      </c>
      <c r="I2" s="2"/>
    </row>
    <row r="3" spans="2:11" ht="26.5" thickBot="1" x14ac:dyDescent="0.25">
      <c r="B3" s="4" t="s">
        <v>52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  <c r="I3" s="2"/>
    </row>
    <row r="4" spans="2:11" ht="18" customHeight="1" thickTop="1" thickBot="1" x14ac:dyDescent="0.25">
      <c r="B4" s="9"/>
      <c r="C4" s="10" t="s">
        <v>9</v>
      </c>
      <c r="D4" s="11">
        <f>D6+D10+D14+D19+D26+D32+D35+D38+D40+D47</f>
        <v>87212</v>
      </c>
      <c r="E4" s="11">
        <f>E6+E10+E14+E19+E26+E32+E35+E38+E40+E47</f>
        <v>46417</v>
      </c>
      <c r="F4" s="11">
        <f>F6+F10+F14+F19+F26+F32+F35+F38+F40+F47</f>
        <v>21193</v>
      </c>
      <c r="G4" s="12">
        <f>G6+G10+G14+G19+G26+G32+G35+G38+G40+G47</f>
        <v>67610</v>
      </c>
      <c r="H4" s="13">
        <f t="shared" ref="H4:H47" si="0">ROUND(G4/D4*100,2)</f>
        <v>77.52</v>
      </c>
      <c r="I4" s="2"/>
    </row>
    <row r="5" spans="2:11" ht="18" customHeight="1" thickTop="1" x14ac:dyDescent="0.2">
      <c r="B5" s="32" t="s">
        <v>53</v>
      </c>
      <c r="C5" s="14" t="s">
        <v>11</v>
      </c>
      <c r="D5" s="15">
        <v>4304</v>
      </c>
      <c r="E5" s="15">
        <v>2049</v>
      </c>
      <c r="F5" s="15">
        <v>1374</v>
      </c>
      <c r="G5" s="16">
        <f>SUM(E5:F5)</f>
        <v>3423</v>
      </c>
      <c r="H5" s="17">
        <f t="shared" si="0"/>
        <v>79.53</v>
      </c>
      <c r="I5" s="2"/>
    </row>
    <row r="6" spans="2:11" ht="18" customHeight="1" x14ac:dyDescent="0.2">
      <c r="B6" s="33"/>
      <c r="C6" s="18" t="s">
        <v>12</v>
      </c>
      <c r="D6" s="19">
        <f t="shared" ref="D6:G6" si="1">SUM(D5:D5)</f>
        <v>4304</v>
      </c>
      <c r="E6" s="19">
        <f t="shared" si="1"/>
        <v>2049</v>
      </c>
      <c r="F6" s="19">
        <f t="shared" si="1"/>
        <v>1374</v>
      </c>
      <c r="G6" s="20">
        <f t="shared" si="1"/>
        <v>3423</v>
      </c>
      <c r="H6" s="21">
        <f t="shared" si="0"/>
        <v>79.53</v>
      </c>
      <c r="I6" s="2"/>
    </row>
    <row r="7" spans="2:11" ht="18" customHeight="1" x14ac:dyDescent="0.2">
      <c r="B7" s="32" t="s">
        <v>54</v>
      </c>
      <c r="C7" s="22" t="s">
        <v>21</v>
      </c>
      <c r="D7" s="23">
        <v>6560</v>
      </c>
      <c r="E7" s="23">
        <v>2959</v>
      </c>
      <c r="F7" s="23">
        <v>1780</v>
      </c>
      <c r="G7" s="34">
        <f>SUM(E7:F7)</f>
        <v>4739</v>
      </c>
      <c r="H7" s="24">
        <f t="shared" si="0"/>
        <v>72.239999999999995</v>
      </c>
      <c r="I7" s="2"/>
    </row>
    <row r="8" spans="2:11" ht="18" customHeight="1" x14ac:dyDescent="0.2">
      <c r="B8" s="32"/>
      <c r="C8" s="22" t="s">
        <v>22</v>
      </c>
      <c r="D8" s="23">
        <v>1357</v>
      </c>
      <c r="E8" s="23">
        <v>472</v>
      </c>
      <c r="F8" s="23">
        <v>362</v>
      </c>
      <c r="G8" s="34">
        <f>SUM(E8:F8)</f>
        <v>834</v>
      </c>
      <c r="H8" s="24">
        <f t="shared" si="0"/>
        <v>61.46</v>
      </c>
      <c r="I8" s="2"/>
    </row>
    <row r="9" spans="2:11" ht="18" customHeight="1" x14ac:dyDescent="0.2">
      <c r="B9" s="32"/>
      <c r="C9" s="22" t="s">
        <v>23</v>
      </c>
      <c r="D9" s="23">
        <v>1407</v>
      </c>
      <c r="E9" s="23">
        <v>671</v>
      </c>
      <c r="F9" s="23">
        <v>533</v>
      </c>
      <c r="G9" s="34">
        <f>SUM(E9:F9)</f>
        <v>1204</v>
      </c>
      <c r="H9" s="24">
        <f t="shared" si="0"/>
        <v>85.57</v>
      </c>
      <c r="I9" s="2"/>
    </row>
    <row r="10" spans="2:11" ht="18" customHeight="1" x14ac:dyDescent="0.2">
      <c r="B10" s="35"/>
      <c r="C10" s="18" t="s">
        <v>12</v>
      </c>
      <c r="D10" s="19">
        <f t="shared" ref="D10:G10" si="2">SUM(D7:D9)</f>
        <v>9324</v>
      </c>
      <c r="E10" s="19">
        <f t="shared" si="2"/>
        <v>4102</v>
      </c>
      <c r="F10" s="19">
        <f t="shared" si="2"/>
        <v>2675</v>
      </c>
      <c r="G10" s="19">
        <f t="shared" si="2"/>
        <v>6777</v>
      </c>
      <c r="H10" s="21">
        <f t="shared" si="0"/>
        <v>72.680000000000007</v>
      </c>
      <c r="I10" s="2"/>
    </row>
    <row r="11" spans="2:11" ht="18" customHeight="1" x14ac:dyDescent="0.2">
      <c r="B11" s="32" t="s">
        <v>55</v>
      </c>
      <c r="C11" s="22" t="s">
        <v>13</v>
      </c>
      <c r="D11" s="23">
        <v>4646</v>
      </c>
      <c r="E11" s="23">
        <v>2446</v>
      </c>
      <c r="F11" s="23">
        <v>928</v>
      </c>
      <c r="G11" s="34">
        <f>SUM(E11:F11)</f>
        <v>3374</v>
      </c>
      <c r="H11" s="24">
        <f t="shared" si="0"/>
        <v>72.62</v>
      </c>
      <c r="I11" s="2"/>
    </row>
    <row r="12" spans="2:11" ht="18" customHeight="1" x14ac:dyDescent="0.2">
      <c r="B12" s="32"/>
      <c r="C12" s="22" t="s">
        <v>14</v>
      </c>
      <c r="D12" s="23">
        <v>181</v>
      </c>
      <c r="E12" s="23">
        <v>135</v>
      </c>
      <c r="F12" s="23">
        <v>6</v>
      </c>
      <c r="G12" s="34">
        <f>SUM(E12:F12)</f>
        <v>141</v>
      </c>
      <c r="H12" s="24">
        <f t="shared" si="0"/>
        <v>77.900000000000006</v>
      </c>
      <c r="I12" s="2"/>
      <c r="K12" s="25"/>
    </row>
    <row r="13" spans="2:11" ht="18" customHeight="1" x14ac:dyDescent="0.2">
      <c r="B13" s="32"/>
      <c r="C13" s="22" t="s">
        <v>15</v>
      </c>
      <c r="D13" s="23">
        <v>107</v>
      </c>
      <c r="E13" s="23">
        <v>86</v>
      </c>
      <c r="F13" s="23">
        <v>3</v>
      </c>
      <c r="G13" s="34">
        <f>SUM(E13:F13)</f>
        <v>89</v>
      </c>
      <c r="H13" s="24">
        <f t="shared" si="0"/>
        <v>83.18</v>
      </c>
      <c r="I13" s="2"/>
    </row>
    <row r="14" spans="2:11" ht="18" customHeight="1" x14ac:dyDescent="0.2">
      <c r="B14" s="35"/>
      <c r="C14" s="18" t="s">
        <v>12</v>
      </c>
      <c r="D14" s="19">
        <f t="shared" ref="D14:G14" si="3">SUM(D11:D13)</f>
        <v>4934</v>
      </c>
      <c r="E14" s="19">
        <f t="shared" si="3"/>
        <v>2667</v>
      </c>
      <c r="F14" s="19">
        <f t="shared" si="3"/>
        <v>937</v>
      </c>
      <c r="G14" s="20">
        <f t="shared" si="3"/>
        <v>3604</v>
      </c>
      <c r="H14" s="21">
        <f t="shared" si="0"/>
        <v>73.040000000000006</v>
      </c>
      <c r="I14" s="2"/>
    </row>
    <row r="15" spans="2:11" ht="18" customHeight="1" x14ac:dyDescent="0.2">
      <c r="B15" s="36" t="s">
        <v>56</v>
      </c>
      <c r="C15" s="22" t="s">
        <v>16</v>
      </c>
      <c r="D15" s="23">
        <v>3484</v>
      </c>
      <c r="E15" s="23">
        <v>2407</v>
      </c>
      <c r="F15" s="23">
        <v>627</v>
      </c>
      <c r="G15" s="34">
        <f>SUM(E15:F15)</f>
        <v>3034</v>
      </c>
      <c r="H15" s="24">
        <f t="shared" si="0"/>
        <v>87.08</v>
      </c>
      <c r="I15" s="2"/>
    </row>
    <row r="16" spans="2:11" ht="18" customHeight="1" x14ac:dyDescent="0.2">
      <c r="B16" s="32"/>
      <c r="C16" s="22" t="s">
        <v>17</v>
      </c>
      <c r="D16" s="23">
        <v>638</v>
      </c>
      <c r="E16" s="23">
        <v>467</v>
      </c>
      <c r="F16" s="23">
        <v>84</v>
      </c>
      <c r="G16" s="34">
        <f>SUM(E16:F16)</f>
        <v>551</v>
      </c>
      <c r="H16" s="24">
        <f t="shared" si="0"/>
        <v>86.36</v>
      </c>
      <c r="I16" s="2"/>
    </row>
    <row r="17" spans="2:9" ht="18" customHeight="1" x14ac:dyDescent="0.2">
      <c r="B17" s="32"/>
      <c r="C17" s="22" t="s">
        <v>18</v>
      </c>
      <c r="D17" s="23">
        <v>145</v>
      </c>
      <c r="E17" s="23">
        <v>136</v>
      </c>
      <c r="F17" s="23">
        <v>6</v>
      </c>
      <c r="G17" s="34">
        <f>SUM(E17:F17)</f>
        <v>142</v>
      </c>
      <c r="H17" s="24">
        <f t="shared" si="0"/>
        <v>97.93</v>
      </c>
      <c r="I17" s="2"/>
    </row>
    <row r="18" spans="2:9" ht="18" customHeight="1" x14ac:dyDescent="0.2">
      <c r="B18" s="32"/>
      <c r="C18" s="22" t="s">
        <v>19</v>
      </c>
      <c r="D18" s="23">
        <v>1107</v>
      </c>
      <c r="E18" s="23">
        <v>705</v>
      </c>
      <c r="F18" s="23">
        <v>220</v>
      </c>
      <c r="G18" s="34">
        <f>SUM(E18:F18)</f>
        <v>925</v>
      </c>
      <c r="H18" s="24">
        <f t="shared" si="0"/>
        <v>83.56</v>
      </c>
      <c r="I18" s="2"/>
    </row>
    <row r="19" spans="2:9" ht="18" customHeight="1" x14ac:dyDescent="0.2">
      <c r="B19" s="35"/>
      <c r="C19" s="18" t="s">
        <v>12</v>
      </c>
      <c r="D19" s="19">
        <f t="shared" ref="D19:G19" si="4">SUM(D15:D18)</f>
        <v>5374</v>
      </c>
      <c r="E19" s="19">
        <f>SUM(E15:E18)</f>
        <v>3715</v>
      </c>
      <c r="F19" s="19">
        <f t="shared" si="4"/>
        <v>937</v>
      </c>
      <c r="G19" s="20">
        <f t="shared" si="4"/>
        <v>4652</v>
      </c>
      <c r="H19" s="21">
        <f t="shared" si="0"/>
        <v>86.56</v>
      </c>
      <c r="I19" s="2"/>
    </row>
    <row r="20" spans="2:9" ht="18" customHeight="1" x14ac:dyDescent="0.2">
      <c r="B20" s="32" t="s">
        <v>57</v>
      </c>
      <c r="C20" s="22" t="s">
        <v>24</v>
      </c>
      <c r="D20" s="23">
        <v>1620</v>
      </c>
      <c r="E20" s="23">
        <v>971</v>
      </c>
      <c r="F20" s="23">
        <v>370</v>
      </c>
      <c r="G20" s="34">
        <f t="shared" ref="G20:G25" si="5">SUM(E20:F20)</f>
        <v>1341</v>
      </c>
      <c r="H20" s="24">
        <f t="shared" si="0"/>
        <v>82.78</v>
      </c>
      <c r="I20" s="2"/>
    </row>
    <row r="21" spans="2:9" ht="18" customHeight="1" x14ac:dyDescent="0.2">
      <c r="B21" s="32"/>
      <c r="C21" s="22" t="s">
        <v>25</v>
      </c>
      <c r="D21" s="23">
        <v>1503</v>
      </c>
      <c r="E21" s="23">
        <v>870</v>
      </c>
      <c r="F21" s="23">
        <v>379</v>
      </c>
      <c r="G21" s="34">
        <f>SUM(E21:F21)</f>
        <v>1249</v>
      </c>
      <c r="H21" s="24">
        <f t="shared" si="0"/>
        <v>83.1</v>
      </c>
      <c r="I21" s="2"/>
    </row>
    <row r="22" spans="2:9" ht="18" customHeight="1" x14ac:dyDescent="0.2">
      <c r="B22" s="32"/>
      <c r="C22" s="22" t="s">
        <v>26</v>
      </c>
      <c r="D22" s="23">
        <v>494</v>
      </c>
      <c r="E22" s="23">
        <v>201</v>
      </c>
      <c r="F22" s="23">
        <v>183</v>
      </c>
      <c r="G22" s="34">
        <f t="shared" si="5"/>
        <v>384</v>
      </c>
      <c r="H22" s="24">
        <f t="shared" si="0"/>
        <v>77.73</v>
      </c>
      <c r="I22" s="2"/>
    </row>
    <row r="23" spans="2:9" ht="18" customHeight="1" x14ac:dyDescent="0.2">
      <c r="B23" s="32"/>
      <c r="C23" s="22" t="s">
        <v>27</v>
      </c>
      <c r="D23" s="23">
        <v>905</v>
      </c>
      <c r="E23" s="23">
        <v>413</v>
      </c>
      <c r="F23" s="23">
        <v>215</v>
      </c>
      <c r="G23" s="34">
        <f t="shared" si="5"/>
        <v>628</v>
      </c>
      <c r="H23" s="24">
        <f t="shared" si="0"/>
        <v>69.39</v>
      </c>
      <c r="I23" s="2"/>
    </row>
    <row r="24" spans="2:9" ht="18" customHeight="1" x14ac:dyDescent="0.2">
      <c r="B24" s="32"/>
      <c r="C24" s="22" t="s">
        <v>28</v>
      </c>
      <c r="D24" s="23">
        <v>295</v>
      </c>
      <c r="E24" s="23">
        <v>143</v>
      </c>
      <c r="F24" s="23">
        <v>98</v>
      </c>
      <c r="G24" s="34">
        <f t="shared" si="5"/>
        <v>241</v>
      </c>
      <c r="H24" s="24">
        <f t="shared" si="0"/>
        <v>81.69</v>
      </c>
      <c r="I24" s="2"/>
    </row>
    <row r="25" spans="2:9" ht="18" customHeight="1" x14ac:dyDescent="0.2">
      <c r="B25" s="32"/>
      <c r="C25" s="22" t="s">
        <v>29</v>
      </c>
      <c r="D25" s="23">
        <v>431</v>
      </c>
      <c r="E25" s="23">
        <v>327</v>
      </c>
      <c r="F25" s="23">
        <v>70</v>
      </c>
      <c r="G25" s="34">
        <f t="shared" si="5"/>
        <v>397</v>
      </c>
      <c r="H25" s="24">
        <f t="shared" si="0"/>
        <v>92.11</v>
      </c>
      <c r="I25" s="2"/>
    </row>
    <row r="26" spans="2:9" ht="18" customHeight="1" x14ac:dyDescent="0.2">
      <c r="B26" s="35"/>
      <c r="C26" s="18" t="s">
        <v>12</v>
      </c>
      <c r="D26" s="19">
        <f t="shared" ref="D26:G26" si="6">SUM(D20:D25)</f>
        <v>5248</v>
      </c>
      <c r="E26" s="19">
        <f t="shared" si="6"/>
        <v>2925</v>
      </c>
      <c r="F26" s="19">
        <f t="shared" si="6"/>
        <v>1315</v>
      </c>
      <c r="G26" s="20">
        <f t="shared" si="6"/>
        <v>4240</v>
      </c>
      <c r="H26" s="21">
        <f t="shared" si="0"/>
        <v>80.790000000000006</v>
      </c>
      <c r="I26" s="2"/>
    </row>
    <row r="27" spans="2:9" ht="18" customHeight="1" x14ac:dyDescent="0.2">
      <c r="B27" s="32" t="s">
        <v>58</v>
      </c>
      <c r="C27" s="22" t="s">
        <v>30</v>
      </c>
      <c r="D27" s="23">
        <v>3638</v>
      </c>
      <c r="E27" s="23">
        <v>1741</v>
      </c>
      <c r="F27" s="23">
        <v>927</v>
      </c>
      <c r="G27" s="34">
        <f>SUM(E27:F27)</f>
        <v>2668</v>
      </c>
      <c r="H27" s="24">
        <f t="shared" si="0"/>
        <v>73.34</v>
      </c>
      <c r="I27" s="2"/>
    </row>
    <row r="28" spans="2:9" ht="18" customHeight="1" x14ac:dyDescent="0.2">
      <c r="B28" s="32"/>
      <c r="C28" s="22" t="s">
        <v>31</v>
      </c>
      <c r="D28" s="23">
        <v>456</v>
      </c>
      <c r="E28" s="23">
        <v>265</v>
      </c>
      <c r="F28" s="23">
        <v>38</v>
      </c>
      <c r="G28" s="34">
        <f t="shared" ref="G28:G34" si="7">SUM(E28:F28)</f>
        <v>303</v>
      </c>
      <c r="H28" s="24">
        <f t="shared" si="0"/>
        <v>66.45</v>
      </c>
      <c r="I28" s="2"/>
    </row>
    <row r="29" spans="2:9" ht="18" customHeight="1" x14ac:dyDescent="0.2">
      <c r="B29" s="32"/>
      <c r="C29" s="22" t="s">
        <v>32</v>
      </c>
      <c r="D29" s="23">
        <v>355</v>
      </c>
      <c r="E29" s="23">
        <v>190</v>
      </c>
      <c r="F29" s="23">
        <v>46</v>
      </c>
      <c r="G29" s="34">
        <f t="shared" si="7"/>
        <v>236</v>
      </c>
      <c r="H29" s="24">
        <f t="shared" si="0"/>
        <v>66.48</v>
      </c>
      <c r="I29" s="2"/>
    </row>
    <row r="30" spans="2:9" ht="18" customHeight="1" x14ac:dyDescent="0.2">
      <c r="B30" s="32"/>
      <c r="C30" s="22" t="s">
        <v>33</v>
      </c>
      <c r="D30" s="23">
        <v>1627</v>
      </c>
      <c r="E30" s="23">
        <v>982</v>
      </c>
      <c r="F30" s="23">
        <v>370</v>
      </c>
      <c r="G30" s="34">
        <f t="shared" si="7"/>
        <v>1352</v>
      </c>
      <c r="H30" s="24">
        <f t="shared" si="0"/>
        <v>83.1</v>
      </c>
      <c r="I30" s="2"/>
    </row>
    <row r="31" spans="2:9" ht="18" customHeight="1" x14ac:dyDescent="0.2">
      <c r="B31" s="32"/>
      <c r="C31" s="22" t="s">
        <v>34</v>
      </c>
      <c r="D31" s="23">
        <v>752</v>
      </c>
      <c r="E31" s="23">
        <v>396</v>
      </c>
      <c r="F31" s="23">
        <v>120</v>
      </c>
      <c r="G31" s="34">
        <f t="shared" si="7"/>
        <v>516</v>
      </c>
      <c r="H31" s="24">
        <f t="shared" si="0"/>
        <v>68.62</v>
      </c>
      <c r="I31" s="2"/>
    </row>
    <row r="32" spans="2:9" ht="18" customHeight="1" x14ac:dyDescent="0.2">
      <c r="B32" s="35"/>
      <c r="C32" s="18" t="s">
        <v>12</v>
      </c>
      <c r="D32" s="19">
        <f t="shared" ref="D32:G32" si="8">SUM(D27:D31)</f>
        <v>6828</v>
      </c>
      <c r="E32" s="19">
        <f t="shared" si="8"/>
        <v>3574</v>
      </c>
      <c r="F32" s="19">
        <f t="shared" si="8"/>
        <v>1501</v>
      </c>
      <c r="G32" s="20">
        <f t="shared" si="8"/>
        <v>5075</v>
      </c>
      <c r="H32" s="21">
        <f t="shared" si="0"/>
        <v>74.33</v>
      </c>
      <c r="I32" s="2"/>
    </row>
    <row r="33" spans="2:9" ht="18" customHeight="1" x14ac:dyDescent="0.2">
      <c r="B33" s="32" t="s">
        <v>59</v>
      </c>
      <c r="C33" s="22" t="s">
        <v>36</v>
      </c>
      <c r="D33" s="23">
        <v>12405</v>
      </c>
      <c r="E33" s="23">
        <v>7686</v>
      </c>
      <c r="F33" s="23">
        <v>2945</v>
      </c>
      <c r="G33" s="34">
        <f t="shared" si="7"/>
        <v>10631</v>
      </c>
      <c r="H33" s="24">
        <f t="shared" si="0"/>
        <v>85.7</v>
      </c>
      <c r="I33" s="2"/>
    </row>
    <row r="34" spans="2:9" ht="18" customHeight="1" x14ac:dyDescent="0.2">
      <c r="B34" s="32"/>
      <c r="C34" s="22" t="s">
        <v>37</v>
      </c>
      <c r="D34" s="23">
        <v>3144</v>
      </c>
      <c r="E34" s="23">
        <v>1551</v>
      </c>
      <c r="F34" s="23">
        <v>602</v>
      </c>
      <c r="G34" s="34">
        <f t="shared" si="7"/>
        <v>2153</v>
      </c>
      <c r="H34" s="24">
        <f t="shared" si="0"/>
        <v>68.48</v>
      </c>
      <c r="I34" s="2"/>
    </row>
    <row r="35" spans="2:9" s="26" customFormat="1" ht="18" customHeight="1" x14ac:dyDescent="0.2">
      <c r="B35" s="37"/>
      <c r="C35" s="18" t="s">
        <v>12</v>
      </c>
      <c r="D35" s="19">
        <f t="shared" ref="D35:G35" si="9">SUM(D33:D34)</f>
        <v>15549</v>
      </c>
      <c r="E35" s="19">
        <f>SUM(E33:E34)</f>
        <v>9237</v>
      </c>
      <c r="F35" s="19">
        <f t="shared" si="9"/>
        <v>3547</v>
      </c>
      <c r="G35" s="20">
        <f t="shared" si="9"/>
        <v>12784</v>
      </c>
      <c r="H35" s="21">
        <f t="shared" si="0"/>
        <v>82.22</v>
      </c>
    </row>
    <row r="36" spans="2:9" ht="18" customHeight="1" x14ac:dyDescent="0.2">
      <c r="B36" s="32" t="s">
        <v>60</v>
      </c>
      <c r="C36" s="22" t="s">
        <v>39</v>
      </c>
      <c r="D36" s="23">
        <v>6074</v>
      </c>
      <c r="E36" s="23">
        <v>2386</v>
      </c>
      <c r="F36" s="23">
        <v>2118</v>
      </c>
      <c r="G36" s="34">
        <f>SUM(E36:F36)</f>
        <v>4504</v>
      </c>
      <c r="H36" s="24">
        <f t="shared" si="0"/>
        <v>74.150000000000006</v>
      </c>
      <c r="I36" s="2"/>
    </row>
    <row r="37" spans="2:9" ht="18" customHeight="1" x14ac:dyDescent="0.2">
      <c r="B37" s="32"/>
      <c r="C37" s="22" t="s">
        <v>40</v>
      </c>
      <c r="D37" s="23">
        <v>3266</v>
      </c>
      <c r="E37" s="23">
        <v>1439</v>
      </c>
      <c r="F37" s="23">
        <v>860</v>
      </c>
      <c r="G37" s="34">
        <f>SUM(E37:F37)</f>
        <v>2299</v>
      </c>
      <c r="H37" s="24">
        <f t="shared" si="0"/>
        <v>70.39</v>
      </c>
      <c r="I37" s="2"/>
    </row>
    <row r="38" spans="2:9" ht="18" customHeight="1" x14ac:dyDescent="0.2">
      <c r="B38" s="35"/>
      <c r="C38" s="18" t="s">
        <v>12</v>
      </c>
      <c r="D38" s="19">
        <f t="shared" ref="D38:G38" si="10">SUM(D36:D37)</f>
        <v>9340</v>
      </c>
      <c r="E38" s="19">
        <f t="shared" si="10"/>
        <v>3825</v>
      </c>
      <c r="F38" s="19">
        <f t="shared" si="10"/>
        <v>2978</v>
      </c>
      <c r="G38" s="20">
        <f t="shared" si="10"/>
        <v>6803</v>
      </c>
      <c r="H38" s="21">
        <f t="shared" si="0"/>
        <v>72.84</v>
      </c>
      <c r="I38" s="2"/>
    </row>
    <row r="39" spans="2:9" ht="18" customHeight="1" x14ac:dyDescent="0.2">
      <c r="B39" s="32" t="s">
        <v>38</v>
      </c>
      <c r="C39" s="22" t="s">
        <v>41</v>
      </c>
      <c r="D39" s="23">
        <v>14107</v>
      </c>
      <c r="E39" s="23">
        <v>7708</v>
      </c>
      <c r="F39" s="23">
        <v>3193</v>
      </c>
      <c r="G39" s="34">
        <f>SUM(E39:F39)</f>
        <v>10901</v>
      </c>
      <c r="H39" s="24">
        <f t="shared" si="0"/>
        <v>77.27</v>
      </c>
      <c r="I39" s="2"/>
    </row>
    <row r="40" spans="2:9" ht="18" customHeight="1" x14ac:dyDescent="0.2">
      <c r="B40" s="35"/>
      <c r="C40" s="18" t="s">
        <v>12</v>
      </c>
      <c r="D40" s="19">
        <f t="shared" ref="D40:G40" si="11">SUM(D39)</f>
        <v>14107</v>
      </c>
      <c r="E40" s="19">
        <f t="shared" si="11"/>
        <v>7708</v>
      </c>
      <c r="F40" s="19">
        <f t="shared" si="11"/>
        <v>3193</v>
      </c>
      <c r="G40" s="20">
        <f t="shared" si="11"/>
        <v>10901</v>
      </c>
      <c r="H40" s="21">
        <f t="shared" si="0"/>
        <v>77.27</v>
      </c>
      <c r="I40" s="2"/>
    </row>
    <row r="41" spans="2:9" ht="18" customHeight="1" x14ac:dyDescent="0.2">
      <c r="B41" s="36" t="s">
        <v>61</v>
      </c>
      <c r="C41" s="22" t="s">
        <v>42</v>
      </c>
      <c r="D41" s="23">
        <v>4439</v>
      </c>
      <c r="E41" s="23">
        <v>2178</v>
      </c>
      <c r="F41" s="23">
        <v>1258</v>
      </c>
      <c r="G41" s="34">
        <f t="shared" ref="G41:G46" si="12">SUM(E41:F41)</f>
        <v>3436</v>
      </c>
      <c r="H41" s="24">
        <f t="shared" si="0"/>
        <v>77.400000000000006</v>
      </c>
      <c r="I41" s="2"/>
    </row>
    <row r="42" spans="2:9" ht="18" customHeight="1" x14ac:dyDescent="0.2">
      <c r="B42" s="32"/>
      <c r="C42" s="22" t="s">
        <v>43</v>
      </c>
      <c r="D42" s="23">
        <v>1557</v>
      </c>
      <c r="E42" s="23">
        <v>867</v>
      </c>
      <c r="F42" s="23">
        <v>232</v>
      </c>
      <c r="G42" s="34">
        <f t="shared" si="12"/>
        <v>1099</v>
      </c>
      <c r="H42" s="24">
        <f t="shared" si="0"/>
        <v>70.58</v>
      </c>
      <c r="I42" s="2"/>
    </row>
    <row r="43" spans="2:9" ht="18" customHeight="1" x14ac:dyDescent="0.2">
      <c r="B43" s="32"/>
      <c r="C43" s="22" t="s">
        <v>44</v>
      </c>
      <c r="D43" s="23">
        <v>954</v>
      </c>
      <c r="E43" s="23">
        <v>615</v>
      </c>
      <c r="F43" s="23">
        <v>139</v>
      </c>
      <c r="G43" s="34">
        <f t="shared" si="12"/>
        <v>754</v>
      </c>
      <c r="H43" s="24">
        <f t="shared" si="0"/>
        <v>79.040000000000006</v>
      </c>
      <c r="I43" s="2"/>
    </row>
    <row r="44" spans="2:9" ht="18" customHeight="1" x14ac:dyDescent="0.2">
      <c r="B44" s="32"/>
      <c r="C44" s="22" t="s">
        <v>45</v>
      </c>
      <c r="D44" s="23">
        <v>986</v>
      </c>
      <c r="E44" s="23">
        <v>659</v>
      </c>
      <c r="F44" s="23">
        <v>104</v>
      </c>
      <c r="G44" s="34">
        <f t="shared" si="12"/>
        <v>763</v>
      </c>
      <c r="H44" s="24">
        <f t="shared" si="0"/>
        <v>77.38</v>
      </c>
      <c r="I44" s="2"/>
    </row>
    <row r="45" spans="2:9" ht="18" customHeight="1" x14ac:dyDescent="0.2">
      <c r="B45" s="32"/>
      <c r="C45" s="22" t="s">
        <v>46</v>
      </c>
      <c r="D45" s="23">
        <v>1876</v>
      </c>
      <c r="E45" s="23">
        <v>1129</v>
      </c>
      <c r="F45" s="23">
        <v>533</v>
      </c>
      <c r="G45" s="34">
        <f t="shared" si="12"/>
        <v>1662</v>
      </c>
      <c r="H45" s="24">
        <f t="shared" si="0"/>
        <v>88.59</v>
      </c>
      <c r="I45" s="2"/>
    </row>
    <row r="46" spans="2:9" ht="18" customHeight="1" x14ac:dyDescent="0.2">
      <c r="B46" s="32"/>
      <c r="C46" s="22" t="s">
        <v>47</v>
      </c>
      <c r="D46" s="23">
        <v>2392</v>
      </c>
      <c r="E46" s="23">
        <v>1167</v>
      </c>
      <c r="F46" s="23">
        <v>470</v>
      </c>
      <c r="G46" s="34">
        <f t="shared" si="12"/>
        <v>1637</v>
      </c>
      <c r="H46" s="24">
        <f t="shared" si="0"/>
        <v>68.44</v>
      </c>
      <c r="I46" s="2"/>
    </row>
    <row r="47" spans="2:9" ht="18" customHeight="1" thickBot="1" x14ac:dyDescent="0.25">
      <c r="B47" s="38"/>
      <c r="C47" s="27" t="s">
        <v>12</v>
      </c>
      <c r="D47" s="28">
        <f t="shared" ref="D47:G47" si="13">SUM(D41:D46)</f>
        <v>12204</v>
      </c>
      <c r="E47" s="28">
        <f t="shared" si="13"/>
        <v>6615</v>
      </c>
      <c r="F47" s="28">
        <f t="shared" si="13"/>
        <v>2736</v>
      </c>
      <c r="G47" s="29">
        <f t="shared" si="13"/>
        <v>9351</v>
      </c>
      <c r="H47" s="30">
        <f t="shared" si="0"/>
        <v>76.62</v>
      </c>
      <c r="I47" s="2"/>
    </row>
    <row r="48" spans="2:9" ht="9" customHeight="1" x14ac:dyDescent="0.2">
      <c r="G48" s="3"/>
      <c r="I48" s="2"/>
    </row>
  </sheetData>
  <phoneticPr fontId="1"/>
  <printOptions horizontalCentered="1"/>
  <pageMargins left="0.39370078740157483" right="0.39370078740157483" top="0.39370078740157483" bottom="0.39370078740157483" header="0" footer="0"/>
  <pageSetup paperSize="9" scale="83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K48"/>
  <sheetViews>
    <sheetView view="pageBreakPreview" zoomScaleNormal="100" zoomScaleSheetLayoutView="100" workbookViewId="0">
      <selection activeCell="B2" sqref="B2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8" width="15.6328125" style="2" customWidth="1"/>
    <col min="9" max="9" width="15.6328125" style="3" customWidth="1"/>
    <col min="10" max="10" width="9" style="2"/>
    <col min="11" max="11" width="1.6328125" style="2" customWidth="1"/>
    <col min="12" max="256" width="9" style="2"/>
    <col min="257" max="257" width="1.6328125" style="2" customWidth="1"/>
    <col min="258" max="259" width="11" style="2" bestFit="1" customWidth="1"/>
    <col min="260" max="260" width="15.6328125" style="2" customWidth="1"/>
    <col min="261" max="262" width="0" style="2" hidden="1" customWidth="1"/>
    <col min="263" max="265" width="15.6328125" style="2" customWidth="1"/>
    <col min="266" max="266" width="9" style="2"/>
    <col min="267" max="267" width="1.6328125" style="2" customWidth="1"/>
    <col min="268" max="512" width="9" style="2"/>
    <col min="513" max="513" width="1.6328125" style="2" customWidth="1"/>
    <col min="514" max="515" width="11" style="2" bestFit="1" customWidth="1"/>
    <col min="516" max="516" width="15.6328125" style="2" customWidth="1"/>
    <col min="517" max="518" width="0" style="2" hidden="1" customWidth="1"/>
    <col min="519" max="521" width="15.6328125" style="2" customWidth="1"/>
    <col min="522" max="522" width="9" style="2"/>
    <col min="523" max="523" width="1.6328125" style="2" customWidth="1"/>
    <col min="524" max="768" width="9" style="2"/>
    <col min="769" max="769" width="1.6328125" style="2" customWidth="1"/>
    <col min="770" max="771" width="11" style="2" bestFit="1" customWidth="1"/>
    <col min="772" max="772" width="15.6328125" style="2" customWidth="1"/>
    <col min="773" max="774" width="0" style="2" hidden="1" customWidth="1"/>
    <col min="775" max="777" width="15.6328125" style="2" customWidth="1"/>
    <col min="778" max="778" width="9" style="2"/>
    <col min="779" max="779" width="1.6328125" style="2" customWidth="1"/>
    <col min="780" max="1024" width="9" style="2"/>
    <col min="1025" max="1025" width="1.6328125" style="2" customWidth="1"/>
    <col min="1026" max="1027" width="11" style="2" bestFit="1" customWidth="1"/>
    <col min="1028" max="1028" width="15.6328125" style="2" customWidth="1"/>
    <col min="1029" max="1030" width="0" style="2" hidden="1" customWidth="1"/>
    <col min="1031" max="1033" width="15.6328125" style="2" customWidth="1"/>
    <col min="1034" max="1034" width="9" style="2"/>
    <col min="1035" max="1035" width="1.6328125" style="2" customWidth="1"/>
    <col min="1036" max="1280" width="9" style="2"/>
    <col min="1281" max="1281" width="1.6328125" style="2" customWidth="1"/>
    <col min="1282" max="1283" width="11" style="2" bestFit="1" customWidth="1"/>
    <col min="1284" max="1284" width="15.6328125" style="2" customWidth="1"/>
    <col min="1285" max="1286" width="0" style="2" hidden="1" customWidth="1"/>
    <col min="1287" max="1289" width="15.6328125" style="2" customWidth="1"/>
    <col min="1290" max="1290" width="9" style="2"/>
    <col min="1291" max="1291" width="1.6328125" style="2" customWidth="1"/>
    <col min="1292" max="1536" width="9" style="2"/>
    <col min="1537" max="1537" width="1.6328125" style="2" customWidth="1"/>
    <col min="1538" max="1539" width="11" style="2" bestFit="1" customWidth="1"/>
    <col min="1540" max="1540" width="15.6328125" style="2" customWidth="1"/>
    <col min="1541" max="1542" width="0" style="2" hidden="1" customWidth="1"/>
    <col min="1543" max="1545" width="15.6328125" style="2" customWidth="1"/>
    <col min="1546" max="1546" width="9" style="2"/>
    <col min="1547" max="1547" width="1.6328125" style="2" customWidth="1"/>
    <col min="1548" max="1792" width="9" style="2"/>
    <col min="1793" max="1793" width="1.6328125" style="2" customWidth="1"/>
    <col min="1794" max="1795" width="11" style="2" bestFit="1" customWidth="1"/>
    <col min="1796" max="1796" width="15.6328125" style="2" customWidth="1"/>
    <col min="1797" max="1798" width="0" style="2" hidden="1" customWidth="1"/>
    <col min="1799" max="1801" width="15.6328125" style="2" customWidth="1"/>
    <col min="1802" max="1802" width="9" style="2"/>
    <col min="1803" max="1803" width="1.6328125" style="2" customWidth="1"/>
    <col min="1804" max="2048" width="9" style="2"/>
    <col min="2049" max="2049" width="1.6328125" style="2" customWidth="1"/>
    <col min="2050" max="2051" width="11" style="2" bestFit="1" customWidth="1"/>
    <col min="2052" max="2052" width="15.6328125" style="2" customWidth="1"/>
    <col min="2053" max="2054" width="0" style="2" hidden="1" customWidth="1"/>
    <col min="2055" max="2057" width="15.6328125" style="2" customWidth="1"/>
    <col min="2058" max="2058" width="9" style="2"/>
    <col min="2059" max="2059" width="1.6328125" style="2" customWidth="1"/>
    <col min="2060" max="2304" width="9" style="2"/>
    <col min="2305" max="2305" width="1.6328125" style="2" customWidth="1"/>
    <col min="2306" max="2307" width="11" style="2" bestFit="1" customWidth="1"/>
    <col min="2308" max="2308" width="15.6328125" style="2" customWidth="1"/>
    <col min="2309" max="2310" width="0" style="2" hidden="1" customWidth="1"/>
    <col min="2311" max="2313" width="15.6328125" style="2" customWidth="1"/>
    <col min="2314" max="2314" width="9" style="2"/>
    <col min="2315" max="2315" width="1.6328125" style="2" customWidth="1"/>
    <col min="2316" max="2560" width="9" style="2"/>
    <col min="2561" max="2561" width="1.6328125" style="2" customWidth="1"/>
    <col min="2562" max="2563" width="11" style="2" bestFit="1" customWidth="1"/>
    <col min="2564" max="2564" width="15.6328125" style="2" customWidth="1"/>
    <col min="2565" max="2566" width="0" style="2" hidden="1" customWidth="1"/>
    <col min="2567" max="2569" width="15.6328125" style="2" customWidth="1"/>
    <col min="2570" max="2570" width="9" style="2"/>
    <col min="2571" max="2571" width="1.6328125" style="2" customWidth="1"/>
    <col min="2572" max="2816" width="9" style="2"/>
    <col min="2817" max="2817" width="1.6328125" style="2" customWidth="1"/>
    <col min="2818" max="2819" width="11" style="2" bestFit="1" customWidth="1"/>
    <col min="2820" max="2820" width="15.6328125" style="2" customWidth="1"/>
    <col min="2821" max="2822" width="0" style="2" hidden="1" customWidth="1"/>
    <col min="2823" max="2825" width="15.6328125" style="2" customWidth="1"/>
    <col min="2826" max="2826" width="9" style="2"/>
    <col min="2827" max="2827" width="1.6328125" style="2" customWidth="1"/>
    <col min="2828" max="3072" width="9" style="2"/>
    <col min="3073" max="3073" width="1.6328125" style="2" customWidth="1"/>
    <col min="3074" max="3075" width="11" style="2" bestFit="1" customWidth="1"/>
    <col min="3076" max="3076" width="15.6328125" style="2" customWidth="1"/>
    <col min="3077" max="3078" width="0" style="2" hidden="1" customWidth="1"/>
    <col min="3079" max="3081" width="15.6328125" style="2" customWidth="1"/>
    <col min="3082" max="3082" width="9" style="2"/>
    <col min="3083" max="3083" width="1.6328125" style="2" customWidth="1"/>
    <col min="3084" max="3328" width="9" style="2"/>
    <col min="3329" max="3329" width="1.6328125" style="2" customWidth="1"/>
    <col min="3330" max="3331" width="11" style="2" bestFit="1" customWidth="1"/>
    <col min="3332" max="3332" width="15.6328125" style="2" customWidth="1"/>
    <col min="3333" max="3334" width="0" style="2" hidden="1" customWidth="1"/>
    <col min="3335" max="3337" width="15.6328125" style="2" customWidth="1"/>
    <col min="3338" max="3338" width="9" style="2"/>
    <col min="3339" max="3339" width="1.6328125" style="2" customWidth="1"/>
    <col min="3340" max="3584" width="9" style="2"/>
    <col min="3585" max="3585" width="1.6328125" style="2" customWidth="1"/>
    <col min="3586" max="3587" width="11" style="2" bestFit="1" customWidth="1"/>
    <col min="3588" max="3588" width="15.6328125" style="2" customWidth="1"/>
    <col min="3589" max="3590" width="0" style="2" hidden="1" customWidth="1"/>
    <col min="3591" max="3593" width="15.6328125" style="2" customWidth="1"/>
    <col min="3594" max="3594" width="9" style="2"/>
    <col min="3595" max="3595" width="1.6328125" style="2" customWidth="1"/>
    <col min="3596" max="3840" width="9" style="2"/>
    <col min="3841" max="3841" width="1.6328125" style="2" customWidth="1"/>
    <col min="3842" max="3843" width="11" style="2" bestFit="1" customWidth="1"/>
    <col min="3844" max="3844" width="15.6328125" style="2" customWidth="1"/>
    <col min="3845" max="3846" width="0" style="2" hidden="1" customWidth="1"/>
    <col min="3847" max="3849" width="15.6328125" style="2" customWidth="1"/>
    <col min="3850" max="3850" width="9" style="2"/>
    <col min="3851" max="3851" width="1.6328125" style="2" customWidth="1"/>
    <col min="3852" max="4096" width="9" style="2"/>
    <col min="4097" max="4097" width="1.6328125" style="2" customWidth="1"/>
    <col min="4098" max="4099" width="11" style="2" bestFit="1" customWidth="1"/>
    <col min="4100" max="4100" width="15.6328125" style="2" customWidth="1"/>
    <col min="4101" max="4102" width="0" style="2" hidden="1" customWidth="1"/>
    <col min="4103" max="4105" width="15.6328125" style="2" customWidth="1"/>
    <col min="4106" max="4106" width="9" style="2"/>
    <col min="4107" max="4107" width="1.6328125" style="2" customWidth="1"/>
    <col min="4108" max="4352" width="9" style="2"/>
    <col min="4353" max="4353" width="1.6328125" style="2" customWidth="1"/>
    <col min="4354" max="4355" width="11" style="2" bestFit="1" customWidth="1"/>
    <col min="4356" max="4356" width="15.6328125" style="2" customWidth="1"/>
    <col min="4357" max="4358" width="0" style="2" hidden="1" customWidth="1"/>
    <col min="4359" max="4361" width="15.6328125" style="2" customWidth="1"/>
    <col min="4362" max="4362" width="9" style="2"/>
    <col min="4363" max="4363" width="1.6328125" style="2" customWidth="1"/>
    <col min="4364" max="4608" width="9" style="2"/>
    <col min="4609" max="4609" width="1.6328125" style="2" customWidth="1"/>
    <col min="4610" max="4611" width="11" style="2" bestFit="1" customWidth="1"/>
    <col min="4612" max="4612" width="15.6328125" style="2" customWidth="1"/>
    <col min="4613" max="4614" width="0" style="2" hidden="1" customWidth="1"/>
    <col min="4615" max="4617" width="15.6328125" style="2" customWidth="1"/>
    <col min="4618" max="4618" width="9" style="2"/>
    <col min="4619" max="4619" width="1.6328125" style="2" customWidth="1"/>
    <col min="4620" max="4864" width="9" style="2"/>
    <col min="4865" max="4865" width="1.6328125" style="2" customWidth="1"/>
    <col min="4866" max="4867" width="11" style="2" bestFit="1" customWidth="1"/>
    <col min="4868" max="4868" width="15.6328125" style="2" customWidth="1"/>
    <col min="4869" max="4870" width="0" style="2" hidden="1" customWidth="1"/>
    <col min="4871" max="4873" width="15.6328125" style="2" customWidth="1"/>
    <col min="4874" max="4874" width="9" style="2"/>
    <col min="4875" max="4875" width="1.6328125" style="2" customWidth="1"/>
    <col min="4876" max="5120" width="9" style="2"/>
    <col min="5121" max="5121" width="1.6328125" style="2" customWidth="1"/>
    <col min="5122" max="5123" width="11" style="2" bestFit="1" customWidth="1"/>
    <col min="5124" max="5124" width="15.6328125" style="2" customWidth="1"/>
    <col min="5125" max="5126" width="0" style="2" hidden="1" customWidth="1"/>
    <col min="5127" max="5129" width="15.6328125" style="2" customWidth="1"/>
    <col min="5130" max="5130" width="9" style="2"/>
    <col min="5131" max="5131" width="1.6328125" style="2" customWidth="1"/>
    <col min="5132" max="5376" width="9" style="2"/>
    <col min="5377" max="5377" width="1.6328125" style="2" customWidth="1"/>
    <col min="5378" max="5379" width="11" style="2" bestFit="1" customWidth="1"/>
    <col min="5380" max="5380" width="15.6328125" style="2" customWidth="1"/>
    <col min="5381" max="5382" width="0" style="2" hidden="1" customWidth="1"/>
    <col min="5383" max="5385" width="15.6328125" style="2" customWidth="1"/>
    <col min="5386" max="5386" width="9" style="2"/>
    <col min="5387" max="5387" width="1.6328125" style="2" customWidth="1"/>
    <col min="5388" max="5632" width="9" style="2"/>
    <col min="5633" max="5633" width="1.6328125" style="2" customWidth="1"/>
    <col min="5634" max="5635" width="11" style="2" bestFit="1" customWidth="1"/>
    <col min="5636" max="5636" width="15.6328125" style="2" customWidth="1"/>
    <col min="5637" max="5638" width="0" style="2" hidden="1" customWidth="1"/>
    <col min="5639" max="5641" width="15.6328125" style="2" customWidth="1"/>
    <col min="5642" max="5642" width="9" style="2"/>
    <col min="5643" max="5643" width="1.6328125" style="2" customWidth="1"/>
    <col min="5644" max="5888" width="9" style="2"/>
    <col min="5889" max="5889" width="1.6328125" style="2" customWidth="1"/>
    <col min="5890" max="5891" width="11" style="2" bestFit="1" customWidth="1"/>
    <col min="5892" max="5892" width="15.6328125" style="2" customWidth="1"/>
    <col min="5893" max="5894" width="0" style="2" hidden="1" customWidth="1"/>
    <col min="5895" max="5897" width="15.6328125" style="2" customWidth="1"/>
    <col min="5898" max="5898" width="9" style="2"/>
    <col min="5899" max="5899" width="1.6328125" style="2" customWidth="1"/>
    <col min="5900" max="6144" width="9" style="2"/>
    <col min="6145" max="6145" width="1.6328125" style="2" customWidth="1"/>
    <col min="6146" max="6147" width="11" style="2" bestFit="1" customWidth="1"/>
    <col min="6148" max="6148" width="15.6328125" style="2" customWidth="1"/>
    <col min="6149" max="6150" width="0" style="2" hidden="1" customWidth="1"/>
    <col min="6151" max="6153" width="15.6328125" style="2" customWidth="1"/>
    <col min="6154" max="6154" width="9" style="2"/>
    <col min="6155" max="6155" width="1.6328125" style="2" customWidth="1"/>
    <col min="6156" max="6400" width="9" style="2"/>
    <col min="6401" max="6401" width="1.6328125" style="2" customWidth="1"/>
    <col min="6402" max="6403" width="11" style="2" bestFit="1" customWidth="1"/>
    <col min="6404" max="6404" width="15.6328125" style="2" customWidth="1"/>
    <col min="6405" max="6406" width="0" style="2" hidden="1" customWidth="1"/>
    <col min="6407" max="6409" width="15.6328125" style="2" customWidth="1"/>
    <col min="6410" max="6410" width="9" style="2"/>
    <col min="6411" max="6411" width="1.6328125" style="2" customWidth="1"/>
    <col min="6412" max="6656" width="9" style="2"/>
    <col min="6657" max="6657" width="1.6328125" style="2" customWidth="1"/>
    <col min="6658" max="6659" width="11" style="2" bestFit="1" customWidth="1"/>
    <col min="6660" max="6660" width="15.6328125" style="2" customWidth="1"/>
    <col min="6661" max="6662" width="0" style="2" hidden="1" customWidth="1"/>
    <col min="6663" max="6665" width="15.6328125" style="2" customWidth="1"/>
    <col min="6666" max="6666" width="9" style="2"/>
    <col min="6667" max="6667" width="1.6328125" style="2" customWidth="1"/>
    <col min="6668" max="6912" width="9" style="2"/>
    <col min="6913" max="6913" width="1.6328125" style="2" customWidth="1"/>
    <col min="6914" max="6915" width="11" style="2" bestFit="1" customWidth="1"/>
    <col min="6916" max="6916" width="15.6328125" style="2" customWidth="1"/>
    <col min="6917" max="6918" width="0" style="2" hidden="1" customWidth="1"/>
    <col min="6919" max="6921" width="15.6328125" style="2" customWidth="1"/>
    <col min="6922" max="6922" width="9" style="2"/>
    <col min="6923" max="6923" width="1.6328125" style="2" customWidth="1"/>
    <col min="6924" max="7168" width="9" style="2"/>
    <col min="7169" max="7169" width="1.6328125" style="2" customWidth="1"/>
    <col min="7170" max="7171" width="11" style="2" bestFit="1" customWidth="1"/>
    <col min="7172" max="7172" width="15.6328125" style="2" customWidth="1"/>
    <col min="7173" max="7174" width="0" style="2" hidden="1" customWidth="1"/>
    <col min="7175" max="7177" width="15.6328125" style="2" customWidth="1"/>
    <col min="7178" max="7178" width="9" style="2"/>
    <col min="7179" max="7179" width="1.6328125" style="2" customWidth="1"/>
    <col min="7180" max="7424" width="9" style="2"/>
    <col min="7425" max="7425" width="1.6328125" style="2" customWidth="1"/>
    <col min="7426" max="7427" width="11" style="2" bestFit="1" customWidth="1"/>
    <col min="7428" max="7428" width="15.6328125" style="2" customWidth="1"/>
    <col min="7429" max="7430" width="0" style="2" hidden="1" customWidth="1"/>
    <col min="7431" max="7433" width="15.6328125" style="2" customWidth="1"/>
    <col min="7434" max="7434" width="9" style="2"/>
    <col min="7435" max="7435" width="1.6328125" style="2" customWidth="1"/>
    <col min="7436" max="7680" width="9" style="2"/>
    <col min="7681" max="7681" width="1.6328125" style="2" customWidth="1"/>
    <col min="7682" max="7683" width="11" style="2" bestFit="1" customWidth="1"/>
    <col min="7684" max="7684" width="15.6328125" style="2" customWidth="1"/>
    <col min="7685" max="7686" width="0" style="2" hidden="1" customWidth="1"/>
    <col min="7687" max="7689" width="15.6328125" style="2" customWidth="1"/>
    <col min="7690" max="7690" width="9" style="2"/>
    <col min="7691" max="7691" width="1.6328125" style="2" customWidth="1"/>
    <col min="7692" max="7936" width="9" style="2"/>
    <col min="7937" max="7937" width="1.6328125" style="2" customWidth="1"/>
    <col min="7938" max="7939" width="11" style="2" bestFit="1" customWidth="1"/>
    <col min="7940" max="7940" width="15.6328125" style="2" customWidth="1"/>
    <col min="7941" max="7942" width="0" style="2" hidden="1" customWidth="1"/>
    <col min="7943" max="7945" width="15.6328125" style="2" customWidth="1"/>
    <col min="7946" max="7946" width="9" style="2"/>
    <col min="7947" max="7947" width="1.6328125" style="2" customWidth="1"/>
    <col min="7948" max="8192" width="9" style="2"/>
    <col min="8193" max="8193" width="1.6328125" style="2" customWidth="1"/>
    <col min="8194" max="8195" width="11" style="2" bestFit="1" customWidth="1"/>
    <col min="8196" max="8196" width="15.6328125" style="2" customWidth="1"/>
    <col min="8197" max="8198" width="0" style="2" hidden="1" customWidth="1"/>
    <col min="8199" max="8201" width="15.6328125" style="2" customWidth="1"/>
    <col min="8202" max="8202" width="9" style="2"/>
    <col min="8203" max="8203" width="1.6328125" style="2" customWidth="1"/>
    <col min="8204" max="8448" width="9" style="2"/>
    <col min="8449" max="8449" width="1.6328125" style="2" customWidth="1"/>
    <col min="8450" max="8451" width="11" style="2" bestFit="1" customWidth="1"/>
    <col min="8452" max="8452" width="15.6328125" style="2" customWidth="1"/>
    <col min="8453" max="8454" width="0" style="2" hidden="1" customWidth="1"/>
    <col min="8455" max="8457" width="15.6328125" style="2" customWidth="1"/>
    <col min="8458" max="8458" width="9" style="2"/>
    <col min="8459" max="8459" width="1.6328125" style="2" customWidth="1"/>
    <col min="8460" max="8704" width="9" style="2"/>
    <col min="8705" max="8705" width="1.6328125" style="2" customWidth="1"/>
    <col min="8706" max="8707" width="11" style="2" bestFit="1" customWidth="1"/>
    <col min="8708" max="8708" width="15.6328125" style="2" customWidth="1"/>
    <col min="8709" max="8710" width="0" style="2" hidden="1" customWidth="1"/>
    <col min="8711" max="8713" width="15.6328125" style="2" customWidth="1"/>
    <col min="8714" max="8714" width="9" style="2"/>
    <col min="8715" max="8715" width="1.6328125" style="2" customWidth="1"/>
    <col min="8716" max="8960" width="9" style="2"/>
    <col min="8961" max="8961" width="1.6328125" style="2" customWidth="1"/>
    <col min="8962" max="8963" width="11" style="2" bestFit="1" customWidth="1"/>
    <col min="8964" max="8964" width="15.6328125" style="2" customWidth="1"/>
    <col min="8965" max="8966" width="0" style="2" hidden="1" customWidth="1"/>
    <col min="8967" max="8969" width="15.6328125" style="2" customWidth="1"/>
    <col min="8970" max="8970" width="9" style="2"/>
    <col min="8971" max="8971" width="1.6328125" style="2" customWidth="1"/>
    <col min="8972" max="9216" width="9" style="2"/>
    <col min="9217" max="9217" width="1.6328125" style="2" customWidth="1"/>
    <col min="9218" max="9219" width="11" style="2" bestFit="1" customWidth="1"/>
    <col min="9220" max="9220" width="15.6328125" style="2" customWidth="1"/>
    <col min="9221" max="9222" width="0" style="2" hidden="1" customWidth="1"/>
    <col min="9223" max="9225" width="15.6328125" style="2" customWidth="1"/>
    <col min="9226" max="9226" width="9" style="2"/>
    <col min="9227" max="9227" width="1.6328125" style="2" customWidth="1"/>
    <col min="9228" max="9472" width="9" style="2"/>
    <col min="9473" max="9473" width="1.6328125" style="2" customWidth="1"/>
    <col min="9474" max="9475" width="11" style="2" bestFit="1" customWidth="1"/>
    <col min="9476" max="9476" width="15.6328125" style="2" customWidth="1"/>
    <col min="9477" max="9478" width="0" style="2" hidden="1" customWidth="1"/>
    <col min="9479" max="9481" width="15.6328125" style="2" customWidth="1"/>
    <col min="9482" max="9482" width="9" style="2"/>
    <col min="9483" max="9483" width="1.6328125" style="2" customWidth="1"/>
    <col min="9484" max="9728" width="9" style="2"/>
    <col min="9729" max="9729" width="1.6328125" style="2" customWidth="1"/>
    <col min="9730" max="9731" width="11" style="2" bestFit="1" customWidth="1"/>
    <col min="9732" max="9732" width="15.6328125" style="2" customWidth="1"/>
    <col min="9733" max="9734" width="0" style="2" hidden="1" customWidth="1"/>
    <col min="9735" max="9737" width="15.6328125" style="2" customWidth="1"/>
    <col min="9738" max="9738" width="9" style="2"/>
    <col min="9739" max="9739" width="1.6328125" style="2" customWidth="1"/>
    <col min="9740" max="9984" width="9" style="2"/>
    <col min="9985" max="9985" width="1.6328125" style="2" customWidth="1"/>
    <col min="9986" max="9987" width="11" style="2" bestFit="1" customWidth="1"/>
    <col min="9988" max="9988" width="15.6328125" style="2" customWidth="1"/>
    <col min="9989" max="9990" width="0" style="2" hidden="1" customWidth="1"/>
    <col min="9991" max="9993" width="15.6328125" style="2" customWidth="1"/>
    <col min="9994" max="9994" width="9" style="2"/>
    <col min="9995" max="9995" width="1.6328125" style="2" customWidth="1"/>
    <col min="9996" max="10240" width="9" style="2"/>
    <col min="10241" max="10241" width="1.6328125" style="2" customWidth="1"/>
    <col min="10242" max="10243" width="11" style="2" bestFit="1" customWidth="1"/>
    <col min="10244" max="10244" width="15.6328125" style="2" customWidth="1"/>
    <col min="10245" max="10246" width="0" style="2" hidden="1" customWidth="1"/>
    <col min="10247" max="10249" width="15.6328125" style="2" customWidth="1"/>
    <col min="10250" max="10250" width="9" style="2"/>
    <col min="10251" max="10251" width="1.6328125" style="2" customWidth="1"/>
    <col min="10252" max="10496" width="9" style="2"/>
    <col min="10497" max="10497" width="1.6328125" style="2" customWidth="1"/>
    <col min="10498" max="10499" width="11" style="2" bestFit="1" customWidth="1"/>
    <col min="10500" max="10500" width="15.6328125" style="2" customWidth="1"/>
    <col min="10501" max="10502" width="0" style="2" hidden="1" customWidth="1"/>
    <col min="10503" max="10505" width="15.6328125" style="2" customWidth="1"/>
    <col min="10506" max="10506" width="9" style="2"/>
    <col min="10507" max="10507" width="1.6328125" style="2" customWidth="1"/>
    <col min="10508" max="10752" width="9" style="2"/>
    <col min="10753" max="10753" width="1.6328125" style="2" customWidth="1"/>
    <col min="10754" max="10755" width="11" style="2" bestFit="1" customWidth="1"/>
    <col min="10756" max="10756" width="15.6328125" style="2" customWidth="1"/>
    <col min="10757" max="10758" width="0" style="2" hidden="1" customWidth="1"/>
    <col min="10759" max="10761" width="15.6328125" style="2" customWidth="1"/>
    <col min="10762" max="10762" width="9" style="2"/>
    <col min="10763" max="10763" width="1.6328125" style="2" customWidth="1"/>
    <col min="10764" max="11008" width="9" style="2"/>
    <col min="11009" max="11009" width="1.6328125" style="2" customWidth="1"/>
    <col min="11010" max="11011" width="11" style="2" bestFit="1" customWidth="1"/>
    <col min="11012" max="11012" width="15.6328125" style="2" customWidth="1"/>
    <col min="11013" max="11014" width="0" style="2" hidden="1" customWidth="1"/>
    <col min="11015" max="11017" width="15.6328125" style="2" customWidth="1"/>
    <col min="11018" max="11018" width="9" style="2"/>
    <col min="11019" max="11019" width="1.6328125" style="2" customWidth="1"/>
    <col min="11020" max="11264" width="9" style="2"/>
    <col min="11265" max="11265" width="1.6328125" style="2" customWidth="1"/>
    <col min="11266" max="11267" width="11" style="2" bestFit="1" customWidth="1"/>
    <col min="11268" max="11268" width="15.6328125" style="2" customWidth="1"/>
    <col min="11269" max="11270" width="0" style="2" hidden="1" customWidth="1"/>
    <col min="11271" max="11273" width="15.6328125" style="2" customWidth="1"/>
    <col min="11274" max="11274" width="9" style="2"/>
    <col min="11275" max="11275" width="1.6328125" style="2" customWidth="1"/>
    <col min="11276" max="11520" width="9" style="2"/>
    <col min="11521" max="11521" width="1.6328125" style="2" customWidth="1"/>
    <col min="11522" max="11523" width="11" style="2" bestFit="1" customWidth="1"/>
    <col min="11524" max="11524" width="15.6328125" style="2" customWidth="1"/>
    <col min="11525" max="11526" width="0" style="2" hidden="1" customWidth="1"/>
    <col min="11527" max="11529" width="15.6328125" style="2" customWidth="1"/>
    <col min="11530" max="11530" width="9" style="2"/>
    <col min="11531" max="11531" width="1.6328125" style="2" customWidth="1"/>
    <col min="11532" max="11776" width="9" style="2"/>
    <col min="11777" max="11777" width="1.6328125" style="2" customWidth="1"/>
    <col min="11778" max="11779" width="11" style="2" bestFit="1" customWidth="1"/>
    <col min="11780" max="11780" width="15.6328125" style="2" customWidth="1"/>
    <col min="11781" max="11782" width="0" style="2" hidden="1" customWidth="1"/>
    <col min="11783" max="11785" width="15.6328125" style="2" customWidth="1"/>
    <col min="11786" max="11786" width="9" style="2"/>
    <col min="11787" max="11787" width="1.6328125" style="2" customWidth="1"/>
    <col min="11788" max="12032" width="9" style="2"/>
    <col min="12033" max="12033" width="1.6328125" style="2" customWidth="1"/>
    <col min="12034" max="12035" width="11" style="2" bestFit="1" customWidth="1"/>
    <col min="12036" max="12036" width="15.6328125" style="2" customWidth="1"/>
    <col min="12037" max="12038" width="0" style="2" hidden="1" customWidth="1"/>
    <col min="12039" max="12041" width="15.6328125" style="2" customWidth="1"/>
    <col min="12042" max="12042" width="9" style="2"/>
    <col min="12043" max="12043" width="1.6328125" style="2" customWidth="1"/>
    <col min="12044" max="12288" width="9" style="2"/>
    <col min="12289" max="12289" width="1.6328125" style="2" customWidth="1"/>
    <col min="12290" max="12291" width="11" style="2" bestFit="1" customWidth="1"/>
    <col min="12292" max="12292" width="15.6328125" style="2" customWidth="1"/>
    <col min="12293" max="12294" width="0" style="2" hidden="1" customWidth="1"/>
    <col min="12295" max="12297" width="15.6328125" style="2" customWidth="1"/>
    <col min="12298" max="12298" width="9" style="2"/>
    <col min="12299" max="12299" width="1.6328125" style="2" customWidth="1"/>
    <col min="12300" max="12544" width="9" style="2"/>
    <col min="12545" max="12545" width="1.6328125" style="2" customWidth="1"/>
    <col min="12546" max="12547" width="11" style="2" bestFit="1" customWidth="1"/>
    <col min="12548" max="12548" width="15.6328125" style="2" customWidth="1"/>
    <col min="12549" max="12550" width="0" style="2" hidden="1" customWidth="1"/>
    <col min="12551" max="12553" width="15.6328125" style="2" customWidth="1"/>
    <col min="12554" max="12554" width="9" style="2"/>
    <col min="12555" max="12555" width="1.6328125" style="2" customWidth="1"/>
    <col min="12556" max="12800" width="9" style="2"/>
    <col min="12801" max="12801" width="1.6328125" style="2" customWidth="1"/>
    <col min="12802" max="12803" width="11" style="2" bestFit="1" customWidth="1"/>
    <col min="12804" max="12804" width="15.6328125" style="2" customWidth="1"/>
    <col min="12805" max="12806" width="0" style="2" hidden="1" customWidth="1"/>
    <col min="12807" max="12809" width="15.6328125" style="2" customWidth="1"/>
    <col min="12810" max="12810" width="9" style="2"/>
    <col min="12811" max="12811" width="1.6328125" style="2" customWidth="1"/>
    <col min="12812" max="13056" width="9" style="2"/>
    <col min="13057" max="13057" width="1.6328125" style="2" customWidth="1"/>
    <col min="13058" max="13059" width="11" style="2" bestFit="1" customWidth="1"/>
    <col min="13060" max="13060" width="15.6328125" style="2" customWidth="1"/>
    <col min="13061" max="13062" width="0" style="2" hidden="1" customWidth="1"/>
    <col min="13063" max="13065" width="15.6328125" style="2" customWidth="1"/>
    <col min="13066" max="13066" width="9" style="2"/>
    <col min="13067" max="13067" width="1.6328125" style="2" customWidth="1"/>
    <col min="13068" max="13312" width="9" style="2"/>
    <col min="13313" max="13313" width="1.6328125" style="2" customWidth="1"/>
    <col min="13314" max="13315" width="11" style="2" bestFit="1" customWidth="1"/>
    <col min="13316" max="13316" width="15.6328125" style="2" customWidth="1"/>
    <col min="13317" max="13318" width="0" style="2" hidden="1" customWidth="1"/>
    <col min="13319" max="13321" width="15.6328125" style="2" customWidth="1"/>
    <col min="13322" max="13322" width="9" style="2"/>
    <col min="13323" max="13323" width="1.6328125" style="2" customWidth="1"/>
    <col min="13324" max="13568" width="9" style="2"/>
    <col min="13569" max="13569" width="1.6328125" style="2" customWidth="1"/>
    <col min="13570" max="13571" width="11" style="2" bestFit="1" customWidth="1"/>
    <col min="13572" max="13572" width="15.6328125" style="2" customWidth="1"/>
    <col min="13573" max="13574" width="0" style="2" hidden="1" customWidth="1"/>
    <col min="13575" max="13577" width="15.6328125" style="2" customWidth="1"/>
    <col min="13578" max="13578" width="9" style="2"/>
    <col min="13579" max="13579" width="1.6328125" style="2" customWidth="1"/>
    <col min="13580" max="13824" width="9" style="2"/>
    <col min="13825" max="13825" width="1.6328125" style="2" customWidth="1"/>
    <col min="13826" max="13827" width="11" style="2" bestFit="1" customWidth="1"/>
    <col min="13828" max="13828" width="15.6328125" style="2" customWidth="1"/>
    <col min="13829" max="13830" width="0" style="2" hidden="1" customWidth="1"/>
    <col min="13831" max="13833" width="15.6328125" style="2" customWidth="1"/>
    <col min="13834" max="13834" width="9" style="2"/>
    <col min="13835" max="13835" width="1.6328125" style="2" customWidth="1"/>
    <col min="13836" max="14080" width="9" style="2"/>
    <col min="14081" max="14081" width="1.6328125" style="2" customWidth="1"/>
    <col min="14082" max="14083" width="11" style="2" bestFit="1" customWidth="1"/>
    <col min="14084" max="14084" width="15.6328125" style="2" customWidth="1"/>
    <col min="14085" max="14086" width="0" style="2" hidden="1" customWidth="1"/>
    <col min="14087" max="14089" width="15.6328125" style="2" customWidth="1"/>
    <col min="14090" max="14090" width="9" style="2"/>
    <col min="14091" max="14091" width="1.6328125" style="2" customWidth="1"/>
    <col min="14092" max="14336" width="9" style="2"/>
    <col min="14337" max="14337" width="1.6328125" style="2" customWidth="1"/>
    <col min="14338" max="14339" width="11" style="2" bestFit="1" customWidth="1"/>
    <col min="14340" max="14340" width="15.6328125" style="2" customWidth="1"/>
    <col min="14341" max="14342" width="0" style="2" hidden="1" customWidth="1"/>
    <col min="14343" max="14345" width="15.6328125" style="2" customWidth="1"/>
    <col min="14346" max="14346" width="9" style="2"/>
    <col min="14347" max="14347" width="1.6328125" style="2" customWidth="1"/>
    <col min="14348" max="14592" width="9" style="2"/>
    <col min="14593" max="14593" width="1.6328125" style="2" customWidth="1"/>
    <col min="14594" max="14595" width="11" style="2" bestFit="1" customWidth="1"/>
    <col min="14596" max="14596" width="15.6328125" style="2" customWidth="1"/>
    <col min="14597" max="14598" width="0" style="2" hidden="1" customWidth="1"/>
    <col min="14599" max="14601" width="15.6328125" style="2" customWidth="1"/>
    <col min="14602" max="14602" width="9" style="2"/>
    <col min="14603" max="14603" width="1.6328125" style="2" customWidth="1"/>
    <col min="14604" max="14848" width="9" style="2"/>
    <col min="14849" max="14849" width="1.6328125" style="2" customWidth="1"/>
    <col min="14850" max="14851" width="11" style="2" bestFit="1" customWidth="1"/>
    <col min="14852" max="14852" width="15.6328125" style="2" customWidth="1"/>
    <col min="14853" max="14854" width="0" style="2" hidden="1" customWidth="1"/>
    <col min="14855" max="14857" width="15.6328125" style="2" customWidth="1"/>
    <col min="14858" max="14858" width="9" style="2"/>
    <col min="14859" max="14859" width="1.6328125" style="2" customWidth="1"/>
    <col min="14860" max="15104" width="9" style="2"/>
    <col min="15105" max="15105" width="1.6328125" style="2" customWidth="1"/>
    <col min="15106" max="15107" width="11" style="2" bestFit="1" customWidth="1"/>
    <col min="15108" max="15108" width="15.6328125" style="2" customWidth="1"/>
    <col min="15109" max="15110" width="0" style="2" hidden="1" customWidth="1"/>
    <col min="15111" max="15113" width="15.6328125" style="2" customWidth="1"/>
    <col min="15114" max="15114" width="9" style="2"/>
    <col min="15115" max="15115" width="1.6328125" style="2" customWidth="1"/>
    <col min="15116" max="15360" width="9" style="2"/>
    <col min="15361" max="15361" width="1.6328125" style="2" customWidth="1"/>
    <col min="15362" max="15363" width="11" style="2" bestFit="1" customWidth="1"/>
    <col min="15364" max="15364" width="15.6328125" style="2" customWidth="1"/>
    <col min="15365" max="15366" width="0" style="2" hidden="1" customWidth="1"/>
    <col min="15367" max="15369" width="15.6328125" style="2" customWidth="1"/>
    <col min="15370" max="15370" width="9" style="2"/>
    <col min="15371" max="15371" width="1.6328125" style="2" customWidth="1"/>
    <col min="15372" max="15616" width="9" style="2"/>
    <col min="15617" max="15617" width="1.6328125" style="2" customWidth="1"/>
    <col min="15618" max="15619" width="11" style="2" bestFit="1" customWidth="1"/>
    <col min="15620" max="15620" width="15.6328125" style="2" customWidth="1"/>
    <col min="15621" max="15622" width="0" style="2" hidden="1" customWidth="1"/>
    <col min="15623" max="15625" width="15.6328125" style="2" customWidth="1"/>
    <col min="15626" max="15626" width="9" style="2"/>
    <col min="15627" max="15627" width="1.6328125" style="2" customWidth="1"/>
    <col min="15628" max="15872" width="9" style="2"/>
    <col min="15873" max="15873" width="1.6328125" style="2" customWidth="1"/>
    <col min="15874" max="15875" width="11" style="2" bestFit="1" customWidth="1"/>
    <col min="15876" max="15876" width="15.6328125" style="2" customWidth="1"/>
    <col min="15877" max="15878" width="0" style="2" hidden="1" customWidth="1"/>
    <col min="15879" max="15881" width="15.6328125" style="2" customWidth="1"/>
    <col min="15882" max="15882" width="9" style="2"/>
    <col min="15883" max="15883" width="1.6328125" style="2" customWidth="1"/>
    <col min="15884" max="16128" width="9" style="2"/>
    <col min="16129" max="16129" width="1.6328125" style="2" customWidth="1"/>
    <col min="16130" max="16131" width="11" style="2" bestFit="1" customWidth="1"/>
    <col min="16132" max="16132" width="15.6328125" style="2" customWidth="1"/>
    <col min="16133" max="16134" width="0" style="2" hidden="1" customWidth="1"/>
    <col min="16135" max="16137" width="15.6328125" style="2" customWidth="1"/>
    <col min="16138" max="16138" width="9" style="2"/>
    <col min="16139" max="16139" width="1.6328125" style="2" customWidth="1"/>
    <col min="16140" max="16384" width="9" style="2"/>
  </cols>
  <sheetData>
    <row r="1" spans="2:11" ht="19" x14ac:dyDescent="0.2">
      <c r="B1" s="1" t="s">
        <v>65</v>
      </c>
      <c r="G1" s="3"/>
      <c r="I1" s="2"/>
    </row>
    <row r="2" spans="2:11" ht="14.25" customHeight="1" thickBot="1" x14ac:dyDescent="0.25">
      <c r="B2" s="1"/>
      <c r="G2" s="3" t="s">
        <v>1</v>
      </c>
      <c r="I2" s="2"/>
    </row>
    <row r="3" spans="2:11" ht="26.5" thickBot="1" x14ac:dyDescent="0.25">
      <c r="B3" s="4" t="s">
        <v>52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  <c r="I3" s="2"/>
    </row>
    <row r="4" spans="2:11" ht="18" customHeight="1" thickTop="1" thickBot="1" x14ac:dyDescent="0.25">
      <c r="B4" s="9"/>
      <c r="C4" s="10" t="s">
        <v>9</v>
      </c>
      <c r="D4" s="11">
        <f>D6+D10+D14+D19+D26+D32+D35+D38+D40+D47</f>
        <v>90293</v>
      </c>
      <c r="E4" s="11">
        <f>E6+E10+E14+E19+E26+E32+E35+E38+E40+E47</f>
        <v>49320</v>
      </c>
      <c r="F4" s="11">
        <f>F6+F10+F14+F19+F26+F32+F35+F38+F40+F47</f>
        <v>20755</v>
      </c>
      <c r="G4" s="12">
        <f>G6+G10+G14+G19+G26+G32+G35+G38+G40+G47</f>
        <v>70075</v>
      </c>
      <c r="H4" s="13">
        <f t="shared" ref="H4:H47" si="0">ROUND(G4/D4*100,2)</f>
        <v>77.61</v>
      </c>
      <c r="I4" s="2"/>
    </row>
    <row r="5" spans="2:11" ht="18" customHeight="1" thickTop="1" x14ac:dyDescent="0.2">
      <c r="B5" s="32" t="s">
        <v>53</v>
      </c>
      <c r="C5" s="14" t="s">
        <v>11</v>
      </c>
      <c r="D5" s="15">
        <v>4468</v>
      </c>
      <c r="E5" s="15">
        <v>2214</v>
      </c>
      <c r="F5" s="15">
        <v>1370</v>
      </c>
      <c r="G5" s="16">
        <f>SUM(E5:F5)</f>
        <v>3584</v>
      </c>
      <c r="H5" s="17">
        <f t="shared" si="0"/>
        <v>80.209999999999994</v>
      </c>
      <c r="I5" s="2"/>
    </row>
    <row r="6" spans="2:11" ht="18" customHeight="1" x14ac:dyDescent="0.2">
      <c r="B6" s="33"/>
      <c r="C6" s="18" t="s">
        <v>12</v>
      </c>
      <c r="D6" s="19">
        <f t="shared" ref="D6:G6" si="1">SUM(D5:D5)</f>
        <v>4468</v>
      </c>
      <c r="E6" s="19">
        <f t="shared" si="1"/>
        <v>2214</v>
      </c>
      <c r="F6" s="19">
        <f t="shared" si="1"/>
        <v>1370</v>
      </c>
      <c r="G6" s="20">
        <f t="shared" si="1"/>
        <v>3584</v>
      </c>
      <c r="H6" s="21">
        <f t="shared" si="0"/>
        <v>80.209999999999994</v>
      </c>
      <c r="I6" s="2"/>
    </row>
    <row r="7" spans="2:11" ht="18" customHeight="1" x14ac:dyDescent="0.2">
      <c r="B7" s="32" t="s">
        <v>54</v>
      </c>
      <c r="C7" s="22" t="s">
        <v>21</v>
      </c>
      <c r="D7" s="23">
        <v>6750</v>
      </c>
      <c r="E7" s="23">
        <v>3173</v>
      </c>
      <c r="F7" s="23">
        <v>1747</v>
      </c>
      <c r="G7" s="34">
        <f>SUM(E7:F7)</f>
        <v>4920</v>
      </c>
      <c r="H7" s="24">
        <f t="shared" si="0"/>
        <v>72.89</v>
      </c>
      <c r="I7" s="2"/>
    </row>
    <row r="8" spans="2:11" ht="18" customHeight="1" x14ac:dyDescent="0.2">
      <c r="B8" s="32"/>
      <c r="C8" s="22" t="s">
        <v>22</v>
      </c>
      <c r="D8" s="23">
        <v>1388</v>
      </c>
      <c r="E8" s="23">
        <v>522</v>
      </c>
      <c r="F8" s="23">
        <v>335</v>
      </c>
      <c r="G8" s="34">
        <f>SUM(E8:F8)</f>
        <v>857</v>
      </c>
      <c r="H8" s="24">
        <f t="shared" si="0"/>
        <v>61.74</v>
      </c>
      <c r="I8" s="2"/>
    </row>
    <row r="9" spans="2:11" ht="18" customHeight="1" x14ac:dyDescent="0.2">
      <c r="B9" s="32"/>
      <c r="C9" s="22" t="s">
        <v>23</v>
      </c>
      <c r="D9" s="23">
        <v>1497</v>
      </c>
      <c r="E9" s="23">
        <v>667</v>
      </c>
      <c r="F9" s="23">
        <v>548</v>
      </c>
      <c r="G9" s="34">
        <f>SUM(E9:F9)</f>
        <v>1215</v>
      </c>
      <c r="H9" s="24">
        <f t="shared" si="0"/>
        <v>81.16</v>
      </c>
      <c r="I9" s="2"/>
    </row>
    <row r="10" spans="2:11" ht="18" customHeight="1" x14ac:dyDescent="0.2">
      <c r="B10" s="35"/>
      <c r="C10" s="18" t="s">
        <v>12</v>
      </c>
      <c r="D10" s="19">
        <f t="shared" ref="D10:G10" si="2">SUM(D7:D9)</f>
        <v>9635</v>
      </c>
      <c r="E10" s="19">
        <f t="shared" si="2"/>
        <v>4362</v>
      </c>
      <c r="F10" s="19">
        <f t="shared" si="2"/>
        <v>2630</v>
      </c>
      <c r="G10" s="19">
        <f t="shared" si="2"/>
        <v>6992</v>
      </c>
      <c r="H10" s="21">
        <f t="shared" si="0"/>
        <v>72.569999999999993</v>
      </c>
      <c r="I10" s="2"/>
    </row>
    <row r="11" spans="2:11" ht="18" customHeight="1" x14ac:dyDescent="0.2">
      <c r="B11" s="32" t="s">
        <v>55</v>
      </c>
      <c r="C11" s="22" t="s">
        <v>13</v>
      </c>
      <c r="D11" s="23">
        <v>4869</v>
      </c>
      <c r="E11" s="23">
        <v>2548</v>
      </c>
      <c r="F11" s="23">
        <v>938</v>
      </c>
      <c r="G11" s="34">
        <f>SUM(E11:F11)</f>
        <v>3486</v>
      </c>
      <c r="H11" s="24">
        <f t="shared" si="0"/>
        <v>71.599999999999994</v>
      </c>
      <c r="I11" s="2"/>
    </row>
    <row r="12" spans="2:11" ht="18" customHeight="1" x14ac:dyDescent="0.2">
      <c r="B12" s="32"/>
      <c r="C12" s="22" t="s">
        <v>14</v>
      </c>
      <c r="D12" s="23">
        <v>196</v>
      </c>
      <c r="E12" s="23">
        <v>151</v>
      </c>
      <c r="F12" s="23">
        <v>4</v>
      </c>
      <c r="G12" s="34">
        <f>SUM(E12:F12)</f>
        <v>155</v>
      </c>
      <c r="H12" s="24">
        <f t="shared" si="0"/>
        <v>79.08</v>
      </c>
      <c r="I12" s="2"/>
      <c r="K12" s="25"/>
    </row>
    <row r="13" spans="2:11" ht="18" customHeight="1" x14ac:dyDescent="0.2">
      <c r="B13" s="32"/>
      <c r="C13" s="22" t="s">
        <v>15</v>
      </c>
      <c r="D13" s="23">
        <v>112</v>
      </c>
      <c r="E13" s="23">
        <v>89</v>
      </c>
      <c r="F13" s="23">
        <v>3</v>
      </c>
      <c r="G13" s="34">
        <f>SUM(E13:F13)</f>
        <v>92</v>
      </c>
      <c r="H13" s="24">
        <f t="shared" si="0"/>
        <v>82.14</v>
      </c>
      <c r="I13" s="2"/>
    </row>
    <row r="14" spans="2:11" ht="18" customHeight="1" x14ac:dyDescent="0.2">
      <c r="B14" s="35"/>
      <c r="C14" s="18" t="s">
        <v>12</v>
      </c>
      <c r="D14" s="19">
        <f t="shared" ref="D14:G14" si="3">SUM(D11:D13)</f>
        <v>5177</v>
      </c>
      <c r="E14" s="19">
        <f t="shared" si="3"/>
        <v>2788</v>
      </c>
      <c r="F14" s="19">
        <f t="shared" si="3"/>
        <v>945</v>
      </c>
      <c r="G14" s="20">
        <f t="shared" si="3"/>
        <v>3733</v>
      </c>
      <c r="H14" s="21">
        <f t="shared" si="0"/>
        <v>72.11</v>
      </c>
      <c r="I14" s="2"/>
    </row>
    <row r="15" spans="2:11" ht="18" customHeight="1" x14ac:dyDescent="0.2">
      <c r="B15" s="36" t="s">
        <v>56</v>
      </c>
      <c r="C15" s="22" t="s">
        <v>16</v>
      </c>
      <c r="D15" s="23">
        <v>3638</v>
      </c>
      <c r="E15" s="23">
        <v>2547</v>
      </c>
      <c r="F15" s="23">
        <v>605</v>
      </c>
      <c r="G15" s="34">
        <f>SUM(E15:F15)</f>
        <v>3152</v>
      </c>
      <c r="H15" s="24">
        <f t="shared" si="0"/>
        <v>86.64</v>
      </c>
      <c r="I15" s="2"/>
    </row>
    <row r="16" spans="2:11" ht="18" customHeight="1" x14ac:dyDescent="0.2">
      <c r="B16" s="32"/>
      <c r="C16" s="22" t="s">
        <v>17</v>
      </c>
      <c r="D16" s="23">
        <v>707</v>
      </c>
      <c r="E16" s="23">
        <v>486</v>
      </c>
      <c r="F16" s="23">
        <v>106</v>
      </c>
      <c r="G16" s="34">
        <f>SUM(E16:F16)</f>
        <v>592</v>
      </c>
      <c r="H16" s="24">
        <f t="shared" si="0"/>
        <v>83.73</v>
      </c>
      <c r="I16" s="2"/>
    </row>
    <row r="17" spans="2:9" ht="18" customHeight="1" x14ac:dyDescent="0.2">
      <c r="B17" s="32"/>
      <c r="C17" s="22" t="s">
        <v>18</v>
      </c>
      <c r="D17" s="23">
        <v>159</v>
      </c>
      <c r="E17" s="23">
        <v>143</v>
      </c>
      <c r="F17" s="23">
        <v>7</v>
      </c>
      <c r="G17" s="34">
        <f>SUM(E17:F17)</f>
        <v>150</v>
      </c>
      <c r="H17" s="24">
        <f t="shared" si="0"/>
        <v>94.34</v>
      </c>
      <c r="I17" s="2"/>
    </row>
    <row r="18" spans="2:9" ht="18" customHeight="1" x14ac:dyDescent="0.2">
      <c r="B18" s="32"/>
      <c r="C18" s="22" t="s">
        <v>19</v>
      </c>
      <c r="D18" s="23">
        <v>1167</v>
      </c>
      <c r="E18" s="23">
        <v>745</v>
      </c>
      <c r="F18" s="23">
        <v>242</v>
      </c>
      <c r="G18" s="34">
        <f>SUM(E18:F18)</f>
        <v>987</v>
      </c>
      <c r="H18" s="24">
        <f t="shared" si="0"/>
        <v>84.58</v>
      </c>
      <c r="I18" s="2"/>
    </row>
    <row r="19" spans="2:9" ht="18" customHeight="1" x14ac:dyDescent="0.2">
      <c r="B19" s="35"/>
      <c r="C19" s="18" t="s">
        <v>12</v>
      </c>
      <c r="D19" s="19">
        <f t="shared" ref="D19:G19" si="4">SUM(D15:D18)</f>
        <v>5671</v>
      </c>
      <c r="E19" s="19">
        <f>SUM(E15:E18)</f>
        <v>3921</v>
      </c>
      <c r="F19" s="19">
        <f t="shared" si="4"/>
        <v>960</v>
      </c>
      <c r="G19" s="20">
        <f t="shared" si="4"/>
        <v>4881</v>
      </c>
      <c r="H19" s="21">
        <f t="shared" si="0"/>
        <v>86.07</v>
      </c>
      <c r="I19" s="2"/>
    </row>
    <row r="20" spans="2:9" ht="18" customHeight="1" x14ac:dyDescent="0.2">
      <c r="B20" s="32" t="s">
        <v>57</v>
      </c>
      <c r="C20" s="22" t="s">
        <v>24</v>
      </c>
      <c r="D20" s="23">
        <v>1707</v>
      </c>
      <c r="E20" s="23">
        <v>1018</v>
      </c>
      <c r="F20" s="23">
        <v>393</v>
      </c>
      <c r="G20" s="34">
        <f t="shared" ref="G20:G25" si="5">SUM(E20:F20)</f>
        <v>1411</v>
      </c>
      <c r="H20" s="24">
        <f t="shared" si="0"/>
        <v>82.66</v>
      </c>
      <c r="I20" s="2"/>
    </row>
    <row r="21" spans="2:9" ht="18" customHeight="1" x14ac:dyDescent="0.2">
      <c r="B21" s="32"/>
      <c r="C21" s="22" t="s">
        <v>25</v>
      </c>
      <c r="D21" s="23">
        <v>1565</v>
      </c>
      <c r="E21" s="23">
        <v>1053</v>
      </c>
      <c r="F21" s="23">
        <v>274</v>
      </c>
      <c r="G21" s="34">
        <f>SUM(E21:F21)</f>
        <v>1327</v>
      </c>
      <c r="H21" s="24">
        <f t="shared" si="0"/>
        <v>84.79</v>
      </c>
      <c r="I21" s="2"/>
    </row>
    <row r="22" spans="2:9" ht="18" customHeight="1" x14ac:dyDescent="0.2">
      <c r="B22" s="32"/>
      <c r="C22" s="22" t="s">
        <v>26</v>
      </c>
      <c r="D22" s="23">
        <v>545</v>
      </c>
      <c r="E22" s="23">
        <v>212</v>
      </c>
      <c r="F22" s="23">
        <v>185</v>
      </c>
      <c r="G22" s="34">
        <f t="shared" si="5"/>
        <v>397</v>
      </c>
      <c r="H22" s="24">
        <f t="shared" si="0"/>
        <v>72.84</v>
      </c>
      <c r="I22" s="2"/>
    </row>
    <row r="23" spans="2:9" ht="18" customHeight="1" x14ac:dyDescent="0.2">
      <c r="B23" s="32"/>
      <c r="C23" s="22" t="s">
        <v>27</v>
      </c>
      <c r="D23" s="23">
        <v>923</v>
      </c>
      <c r="E23" s="23">
        <v>442</v>
      </c>
      <c r="F23" s="23">
        <v>245</v>
      </c>
      <c r="G23" s="34">
        <f t="shared" si="5"/>
        <v>687</v>
      </c>
      <c r="H23" s="24">
        <f t="shared" si="0"/>
        <v>74.430000000000007</v>
      </c>
      <c r="I23" s="2"/>
    </row>
    <row r="24" spans="2:9" ht="18" customHeight="1" x14ac:dyDescent="0.2">
      <c r="B24" s="32"/>
      <c r="C24" s="22" t="s">
        <v>28</v>
      </c>
      <c r="D24" s="23">
        <v>325</v>
      </c>
      <c r="E24" s="23">
        <v>151</v>
      </c>
      <c r="F24" s="23">
        <v>103</v>
      </c>
      <c r="G24" s="34">
        <f t="shared" si="5"/>
        <v>254</v>
      </c>
      <c r="H24" s="24">
        <f t="shared" si="0"/>
        <v>78.150000000000006</v>
      </c>
      <c r="I24" s="2"/>
    </row>
    <row r="25" spans="2:9" ht="18" customHeight="1" x14ac:dyDescent="0.2">
      <c r="B25" s="32"/>
      <c r="C25" s="22" t="s">
        <v>29</v>
      </c>
      <c r="D25" s="23">
        <v>437</v>
      </c>
      <c r="E25" s="23">
        <v>324</v>
      </c>
      <c r="F25" s="23">
        <v>76</v>
      </c>
      <c r="G25" s="34">
        <f t="shared" si="5"/>
        <v>400</v>
      </c>
      <c r="H25" s="24">
        <f t="shared" si="0"/>
        <v>91.53</v>
      </c>
      <c r="I25" s="2"/>
    </row>
    <row r="26" spans="2:9" ht="18" customHeight="1" x14ac:dyDescent="0.2">
      <c r="B26" s="35"/>
      <c r="C26" s="18" t="s">
        <v>12</v>
      </c>
      <c r="D26" s="19">
        <f t="shared" ref="D26:G26" si="6">SUM(D20:D25)</f>
        <v>5502</v>
      </c>
      <c r="E26" s="19">
        <f t="shared" si="6"/>
        <v>3200</v>
      </c>
      <c r="F26" s="19">
        <f t="shared" si="6"/>
        <v>1276</v>
      </c>
      <c r="G26" s="20">
        <f t="shared" si="6"/>
        <v>4476</v>
      </c>
      <c r="H26" s="21">
        <f t="shared" si="0"/>
        <v>81.349999999999994</v>
      </c>
      <c r="I26" s="2"/>
    </row>
    <row r="27" spans="2:9" ht="18" customHeight="1" x14ac:dyDescent="0.2">
      <c r="B27" s="32" t="s">
        <v>58</v>
      </c>
      <c r="C27" s="22" t="s">
        <v>30</v>
      </c>
      <c r="D27" s="23">
        <v>3821</v>
      </c>
      <c r="E27" s="23">
        <v>1786</v>
      </c>
      <c r="F27" s="23">
        <v>968</v>
      </c>
      <c r="G27" s="34">
        <f>SUM(E27:F27)</f>
        <v>2754</v>
      </c>
      <c r="H27" s="24">
        <f t="shared" si="0"/>
        <v>72.08</v>
      </c>
      <c r="I27" s="2"/>
    </row>
    <row r="28" spans="2:9" ht="18" customHeight="1" x14ac:dyDescent="0.2">
      <c r="B28" s="32"/>
      <c r="C28" s="22" t="s">
        <v>31</v>
      </c>
      <c r="D28" s="23">
        <v>465</v>
      </c>
      <c r="E28" s="23">
        <v>292</v>
      </c>
      <c r="F28" s="23">
        <v>22</v>
      </c>
      <c r="G28" s="34">
        <f t="shared" ref="G28:G34" si="7">SUM(E28:F28)</f>
        <v>314</v>
      </c>
      <c r="H28" s="24">
        <f t="shared" si="0"/>
        <v>67.53</v>
      </c>
      <c r="I28" s="2"/>
    </row>
    <row r="29" spans="2:9" ht="18" customHeight="1" x14ac:dyDescent="0.2">
      <c r="B29" s="32"/>
      <c r="C29" s="22" t="s">
        <v>32</v>
      </c>
      <c r="D29" s="23">
        <v>365</v>
      </c>
      <c r="E29" s="23">
        <v>206</v>
      </c>
      <c r="F29" s="23">
        <v>41</v>
      </c>
      <c r="G29" s="34">
        <f t="shared" si="7"/>
        <v>247</v>
      </c>
      <c r="H29" s="24">
        <f t="shared" si="0"/>
        <v>67.67</v>
      </c>
      <c r="I29" s="2"/>
    </row>
    <row r="30" spans="2:9" ht="18" customHeight="1" x14ac:dyDescent="0.2">
      <c r="B30" s="32"/>
      <c r="C30" s="22" t="s">
        <v>33</v>
      </c>
      <c r="D30" s="23">
        <v>1676</v>
      </c>
      <c r="E30" s="23">
        <v>1066</v>
      </c>
      <c r="F30" s="23">
        <v>347</v>
      </c>
      <c r="G30" s="34">
        <f t="shared" si="7"/>
        <v>1413</v>
      </c>
      <c r="H30" s="24">
        <f t="shared" si="0"/>
        <v>84.31</v>
      </c>
      <c r="I30" s="2"/>
    </row>
    <row r="31" spans="2:9" ht="18" customHeight="1" x14ac:dyDescent="0.2">
      <c r="B31" s="32"/>
      <c r="C31" s="22" t="s">
        <v>34</v>
      </c>
      <c r="D31" s="23">
        <v>747</v>
      </c>
      <c r="E31" s="23">
        <v>433</v>
      </c>
      <c r="F31" s="23">
        <v>115</v>
      </c>
      <c r="G31" s="34">
        <f t="shared" si="7"/>
        <v>548</v>
      </c>
      <c r="H31" s="24">
        <f t="shared" si="0"/>
        <v>73.36</v>
      </c>
      <c r="I31" s="2"/>
    </row>
    <row r="32" spans="2:9" ht="18" customHeight="1" x14ac:dyDescent="0.2">
      <c r="B32" s="35"/>
      <c r="C32" s="18" t="s">
        <v>12</v>
      </c>
      <c r="D32" s="19">
        <f t="shared" ref="D32:G32" si="8">SUM(D27:D31)</f>
        <v>7074</v>
      </c>
      <c r="E32" s="19">
        <f t="shared" si="8"/>
        <v>3783</v>
      </c>
      <c r="F32" s="19">
        <f t="shared" si="8"/>
        <v>1493</v>
      </c>
      <c r="G32" s="20">
        <f t="shared" si="8"/>
        <v>5276</v>
      </c>
      <c r="H32" s="21">
        <f t="shared" si="0"/>
        <v>74.58</v>
      </c>
      <c r="I32" s="2"/>
    </row>
    <row r="33" spans="2:9" ht="18" customHeight="1" x14ac:dyDescent="0.2">
      <c r="B33" s="32" t="s">
        <v>59</v>
      </c>
      <c r="C33" s="22" t="s">
        <v>36</v>
      </c>
      <c r="D33" s="23">
        <v>12690</v>
      </c>
      <c r="E33" s="23">
        <v>7968</v>
      </c>
      <c r="F33" s="23">
        <v>2915</v>
      </c>
      <c r="G33" s="34">
        <f t="shared" si="7"/>
        <v>10883</v>
      </c>
      <c r="H33" s="24">
        <f t="shared" si="0"/>
        <v>85.76</v>
      </c>
      <c r="I33" s="2"/>
    </row>
    <row r="34" spans="2:9" ht="18" customHeight="1" x14ac:dyDescent="0.2">
      <c r="B34" s="32"/>
      <c r="C34" s="22" t="s">
        <v>37</v>
      </c>
      <c r="D34" s="23">
        <v>3233</v>
      </c>
      <c r="E34" s="23">
        <v>1663</v>
      </c>
      <c r="F34" s="23">
        <v>578</v>
      </c>
      <c r="G34" s="34">
        <f t="shared" si="7"/>
        <v>2241</v>
      </c>
      <c r="H34" s="24">
        <f t="shared" si="0"/>
        <v>69.319999999999993</v>
      </c>
      <c r="I34" s="2"/>
    </row>
    <row r="35" spans="2:9" s="26" customFormat="1" ht="18" customHeight="1" x14ac:dyDescent="0.2">
      <c r="B35" s="37"/>
      <c r="C35" s="18" t="s">
        <v>12</v>
      </c>
      <c r="D35" s="19">
        <f t="shared" ref="D35:G35" si="9">SUM(D33:D34)</f>
        <v>15923</v>
      </c>
      <c r="E35" s="19">
        <f>SUM(E33:E34)</f>
        <v>9631</v>
      </c>
      <c r="F35" s="19">
        <f t="shared" si="9"/>
        <v>3493</v>
      </c>
      <c r="G35" s="20">
        <f t="shared" si="9"/>
        <v>13124</v>
      </c>
      <c r="H35" s="21">
        <f t="shared" si="0"/>
        <v>82.42</v>
      </c>
    </row>
    <row r="36" spans="2:9" ht="18" customHeight="1" x14ac:dyDescent="0.2">
      <c r="B36" s="32" t="s">
        <v>60</v>
      </c>
      <c r="C36" s="22" t="s">
        <v>39</v>
      </c>
      <c r="D36" s="23">
        <v>6278</v>
      </c>
      <c r="E36" s="23">
        <v>2594</v>
      </c>
      <c r="F36" s="23">
        <v>2063</v>
      </c>
      <c r="G36" s="34">
        <f>SUM(E36:F36)</f>
        <v>4657</v>
      </c>
      <c r="H36" s="24">
        <f t="shared" si="0"/>
        <v>74.180000000000007</v>
      </c>
      <c r="I36" s="2"/>
    </row>
    <row r="37" spans="2:9" ht="18" customHeight="1" x14ac:dyDescent="0.2">
      <c r="B37" s="32"/>
      <c r="C37" s="22" t="s">
        <v>40</v>
      </c>
      <c r="D37" s="23">
        <v>3479</v>
      </c>
      <c r="E37" s="23">
        <v>1571</v>
      </c>
      <c r="F37" s="23">
        <v>802</v>
      </c>
      <c r="G37" s="34">
        <f>SUM(E37:F37)</f>
        <v>2373</v>
      </c>
      <c r="H37" s="24">
        <f t="shared" si="0"/>
        <v>68.209999999999994</v>
      </c>
      <c r="I37" s="2"/>
    </row>
    <row r="38" spans="2:9" ht="18" customHeight="1" x14ac:dyDescent="0.2">
      <c r="B38" s="35"/>
      <c r="C38" s="18" t="s">
        <v>12</v>
      </c>
      <c r="D38" s="19">
        <f t="shared" ref="D38:G38" si="10">SUM(D36:D37)</f>
        <v>9757</v>
      </c>
      <c r="E38" s="19">
        <f t="shared" si="10"/>
        <v>4165</v>
      </c>
      <c r="F38" s="19">
        <f t="shared" si="10"/>
        <v>2865</v>
      </c>
      <c r="G38" s="20">
        <f t="shared" si="10"/>
        <v>7030</v>
      </c>
      <c r="H38" s="21">
        <f t="shared" si="0"/>
        <v>72.05</v>
      </c>
      <c r="I38" s="2"/>
    </row>
    <row r="39" spans="2:9" ht="18" customHeight="1" x14ac:dyDescent="0.2">
      <c r="B39" s="32" t="s">
        <v>38</v>
      </c>
      <c r="C39" s="22" t="s">
        <v>41</v>
      </c>
      <c r="D39" s="23">
        <v>14563</v>
      </c>
      <c r="E39" s="23">
        <v>8285</v>
      </c>
      <c r="F39" s="23">
        <v>3064</v>
      </c>
      <c r="G39" s="34">
        <f>SUM(E39:F39)</f>
        <v>11349</v>
      </c>
      <c r="H39" s="24">
        <f t="shared" si="0"/>
        <v>77.930000000000007</v>
      </c>
      <c r="I39" s="2"/>
    </row>
    <row r="40" spans="2:9" ht="18" customHeight="1" x14ac:dyDescent="0.2">
      <c r="B40" s="35"/>
      <c r="C40" s="18" t="s">
        <v>12</v>
      </c>
      <c r="D40" s="19">
        <f t="shared" ref="D40:G40" si="11">SUM(D39)</f>
        <v>14563</v>
      </c>
      <c r="E40" s="19">
        <f t="shared" si="11"/>
        <v>8285</v>
      </c>
      <c r="F40" s="19">
        <f t="shared" si="11"/>
        <v>3064</v>
      </c>
      <c r="G40" s="20">
        <f t="shared" si="11"/>
        <v>11349</v>
      </c>
      <c r="H40" s="21">
        <f t="shared" si="0"/>
        <v>77.930000000000007</v>
      </c>
      <c r="I40" s="2"/>
    </row>
    <row r="41" spans="2:9" ht="18" customHeight="1" x14ac:dyDescent="0.2">
      <c r="B41" s="36" t="s">
        <v>61</v>
      </c>
      <c r="C41" s="22" t="s">
        <v>42</v>
      </c>
      <c r="D41" s="23">
        <v>4496</v>
      </c>
      <c r="E41" s="23">
        <v>2258</v>
      </c>
      <c r="F41" s="23">
        <v>1281</v>
      </c>
      <c r="G41" s="34">
        <f t="shared" ref="G41:G46" si="12">SUM(E41:F41)</f>
        <v>3539</v>
      </c>
      <c r="H41" s="24">
        <f t="shared" si="0"/>
        <v>78.709999999999994</v>
      </c>
      <c r="I41" s="2"/>
    </row>
    <row r="42" spans="2:9" ht="18" customHeight="1" x14ac:dyDescent="0.2">
      <c r="B42" s="32"/>
      <c r="C42" s="22" t="s">
        <v>43</v>
      </c>
      <c r="D42" s="23">
        <v>1588</v>
      </c>
      <c r="E42" s="23">
        <v>907</v>
      </c>
      <c r="F42" s="23">
        <v>156</v>
      </c>
      <c r="G42" s="34">
        <f t="shared" si="12"/>
        <v>1063</v>
      </c>
      <c r="H42" s="24">
        <f t="shared" si="0"/>
        <v>66.94</v>
      </c>
      <c r="I42" s="2"/>
    </row>
    <row r="43" spans="2:9" ht="18" customHeight="1" x14ac:dyDescent="0.2">
      <c r="B43" s="32"/>
      <c r="C43" s="22" t="s">
        <v>44</v>
      </c>
      <c r="D43" s="23">
        <v>984</v>
      </c>
      <c r="E43" s="23">
        <v>665</v>
      </c>
      <c r="F43" s="23">
        <v>133</v>
      </c>
      <c r="G43" s="34">
        <f t="shared" si="12"/>
        <v>798</v>
      </c>
      <c r="H43" s="24">
        <f t="shared" si="0"/>
        <v>81.099999999999994</v>
      </c>
      <c r="I43" s="2"/>
    </row>
    <row r="44" spans="2:9" ht="18" customHeight="1" x14ac:dyDescent="0.2">
      <c r="B44" s="32"/>
      <c r="C44" s="22" t="s">
        <v>45</v>
      </c>
      <c r="D44" s="23">
        <v>1003</v>
      </c>
      <c r="E44" s="23">
        <v>672</v>
      </c>
      <c r="F44" s="23">
        <v>119</v>
      </c>
      <c r="G44" s="34">
        <f t="shared" si="12"/>
        <v>791</v>
      </c>
      <c r="H44" s="24">
        <f t="shared" si="0"/>
        <v>78.86</v>
      </c>
      <c r="I44" s="2"/>
    </row>
    <row r="45" spans="2:9" ht="18" customHeight="1" x14ac:dyDescent="0.2">
      <c r="B45" s="32"/>
      <c r="C45" s="22" t="s">
        <v>46</v>
      </c>
      <c r="D45" s="23">
        <v>1931</v>
      </c>
      <c r="E45" s="23">
        <v>1212</v>
      </c>
      <c r="F45" s="23">
        <v>515</v>
      </c>
      <c r="G45" s="34">
        <f t="shared" si="12"/>
        <v>1727</v>
      </c>
      <c r="H45" s="24">
        <f t="shared" si="0"/>
        <v>89.44</v>
      </c>
      <c r="I45" s="2"/>
    </row>
    <row r="46" spans="2:9" ht="18" customHeight="1" x14ac:dyDescent="0.2">
      <c r="B46" s="32"/>
      <c r="C46" s="22" t="s">
        <v>47</v>
      </c>
      <c r="D46" s="23">
        <v>2521</v>
      </c>
      <c r="E46" s="23">
        <v>1257</v>
      </c>
      <c r="F46" s="23">
        <v>455</v>
      </c>
      <c r="G46" s="34">
        <f t="shared" si="12"/>
        <v>1712</v>
      </c>
      <c r="H46" s="24">
        <f t="shared" si="0"/>
        <v>67.91</v>
      </c>
      <c r="I46" s="2"/>
    </row>
    <row r="47" spans="2:9" ht="18" customHeight="1" thickBot="1" x14ac:dyDescent="0.25">
      <c r="B47" s="38"/>
      <c r="C47" s="27" t="s">
        <v>12</v>
      </c>
      <c r="D47" s="28">
        <f t="shared" ref="D47:G47" si="13">SUM(D41:D46)</f>
        <v>12523</v>
      </c>
      <c r="E47" s="28">
        <f t="shared" si="13"/>
        <v>6971</v>
      </c>
      <c r="F47" s="28">
        <f t="shared" si="13"/>
        <v>2659</v>
      </c>
      <c r="G47" s="29">
        <f t="shared" si="13"/>
        <v>9630</v>
      </c>
      <c r="H47" s="30">
        <f t="shared" si="0"/>
        <v>76.900000000000006</v>
      </c>
      <c r="I47" s="2"/>
    </row>
    <row r="48" spans="2:9" ht="9" customHeight="1" x14ac:dyDescent="0.2">
      <c r="G48" s="3"/>
      <c r="I48" s="2"/>
    </row>
  </sheetData>
  <phoneticPr fontId="1"/>
  <printOptions horizontalCentered="1"/>
  <pageMargins left="0.39370078740157483" right="0.39370078740157483" top="0.39370078740157483" bottom="0.39370078740157483" header="0" footer="0"/>
  <pageSetup paperSize="9" scale="83" orientation="portrait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I50"/>
  <sheetViews>
    <sheetView view="pageBreakPreview" zoomScaleNormal="100" zoomScaleSheetLayoutView="100" workbookViewId="0">
      <selection activeCell="B2" sqref="B2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7" width="15.6328125" style="2" customWidth="1"/>
    <col min="8" max="8" width="12.7265625" style="2" customWidth="1"/>
    <col min="9" max="9" width="1.6328125" style="2" customWidth="1"/>
    <col min="10" max="254" width="9" style="2"/>
    <col min="255" max="255" width="1.6328125" style="2" customWidth="1"/>
    <col min="256" max="257" width="11" style="2" bestFit="1" customWidth="1"/>
    <col min="258" max="258" width="15.6328125" style="2" customWidth="1"/>
    <col min="259" max="260" width="0" style="2" hidden="1" customWidth="1"/>
    <col min="261" max="263" width="15.6328125" style="2" customWidth="1"/>
    <col min="264" max="264" width="9" style="2"/>
    <col min="265" max="265" width="1.6328125" style="2" customWidth="1"/>
    <col min="266" max="510" width="9" style="2"/>
    <col min="511" max="511" width="1.6328125" style="2" customWidth="1"/>
    <col min="512" max="513" width="11" style="2" bestFit="1" customWidth="1"/>
    <col min="514" max="514" width="15.6328125" style="2" customWidth="1"/>
    <col min="515" max="516" width="0" style="2" hidden="1" customWidth="1"/>
    <col min="517" max="519" width="15.6328125" style="2" customWidth="1"/>
    <col min="520" max="520" width="9" style="2"/>
    <col min="521" max="521" width="1.6328125" style="2" customWidth="1"/>
    <col min="522" max="766" width="9" style="2"/>
    <col min="767" max="767" width="1.6328125" style="2" customWidth="1"/>
    <col min="768" max="769" width="11" style="2" bestFit="1" customWidth="1"/>
    <col min="770" max="770" width="15.6328125" style="2" customWidth="1"/>
    <col min="771" max="772" width="0" style="2" hidden="1" customWidth="1"/>
    <col min="773" max="775" width="15.6328125" style="2" customWidth="1"/>
    <col min="776" max="776" width="9" style="2"/>
    <col min="777" max="777" width="1.6328125" style="2" customWidth="1"/>
    <col min="778" max="1022" width="9" style="2"/>
    <col min="1023" max="1023" width="1.6328125" style="2" customWidth="1"/>
    <col min="1024" max="1025" width="11" style="2" bestFit="1" customWidth="1"/>
    <col min="1026" max="1026" width="15.6328125" style="2" customWidth="1"/>
    <col min="1027" max="1028" width="0" style="2" hidden="1" customWidth="1"/>
    <col min="1029" max="1031" width="15.6328125" style="2" customWidth="1"/>
    <col min="1032" max="1032" width="9" style="2"/>
    <col min="1033" max="1033" width="1.6328125" style="2" customWidth="1"/>
    <col min="1034" max="1278" width="9" style="2"/>
    <col min="1279" max="1279" width="1.6328125" style="2" customWidth="1"/>
    <col min="1280" max="1281" width="11" style="2" bestFit="1" customWidth="1"/>
    <col min="1282" max="1282" width="15.6328125" style="2" customWidth="1"/>
    <col min="1283" max="1284" width="0" style="2" hidden="1" customWidth="1"/>
    <col min="1285" max="1287" width="15.6328125" style="2" customWidth="1"/>
    <col min="1288" max="1288" width="9" style="2"/>
    <col min="1289" max="1289" width="1.6328125" style="2" customWidth="1"/>
    <col min="1290" max="1534" width="9" style="2"/>
    <col min="1535" max="1535" width="1.6328125" style="2" customWidth="1"/>
    <col min="1536" max="1537" width="11" style="2" bestFit="1" customWidth="1"/>
    <col min="1538" max="1538" width="15.6328125" style="2" customWidth="1"/>
    <col min="1539" max="1540" width="0" style="2" hidden="1" customWidth="1"/>
    <col min="1541" max="1543" width="15.6328125" style="2" customWidth="1"/>
    <col min="1544" max="1544" width="9" style="2"/>
    <col min="1545" max="1545" width="1.6328125" style="2" customWidth="1"/>
    <col min="1546" max="1790" width="9" style="2"/>
    <col min="1791" max="1791" width="1.6328125" style="2" customWidth="1"/>
    <col min="1792" max="1793" width="11" style="2" bestFit="1" customWidth="1"/>
    <col min="1794" max="1794" width="15.6328125" style="2" customWidth="1"/>
    <col min="1795" max="1796" width="0" style="2" hidden="1" customWidth="1"/>
    <col min="1797" max="1799" width="15.6328125" style="2" customWidth="1"/>
    <col min="1800" max="1800" width="9" style="2"/>
    <col min="1801" max="1801" width="1.6328125" style="2" customWidth="1"/>
    <col min="1802" max="2046" width="9" style="2"/>
    <col min="2047" max="2047" width="1.6328125" style="2" customWidth="1"/>
    <col min="2048" max="2049" width="11" style="2" bestFit="1" customWidth="1"/>
    <col min="2050" max="2050" width="15.6328125" style="2" customWidth="1"/>
    <col min="2051" max="2052" width="0" style="2" hidden="1" customWidth="1"/>
    <col min="2053" max="2055" width="15.6328125" style="2" customWidth="1"/>
    <col min="2056" max="2056" width="9" style="2"/>
    <col min="2057" max="2057" width="1.6328125" style="2" customWidth="1"/>
    <col min="2058" max="2302" width="9" style="2"/>
    <col min="2303" max="2303" width="1.6328125" style="2" customWidth="1"/>
    <col min="2304" max="2305" width="11" style="2" bestFit="1" customWidth="1"/>
    <col min="2306" max="2306" width="15.6328125" style="2" customWidth="1"/>
    <col min="2307" max="2308" width="0" style="2" hidden="1" customWidth="1"/>
    <col min="2309" max="2311" width="15.6328125" style="2" customWidth="1"/>
    <col min="2312" max="2312" width="9" style="2"/>
    <col min="2313" max="2313" width="1.6328125" style="2" customWidth="1"/>
    <col min="2314" max="2558" width="9" style="2"/>
    <col min="2559" max="2559" width="1.6328125" style="2" customWidth="1"/>
    <col min="2560" max="2561" width="11" style="2" bestFit="1" customWidth="1"/>
    <col min="2562" max="2562" width="15.6328125" style="2" customWidth="1"/>
    <col min="2563" max="2564" width="0" style="2" hidden="1" customWidth="1"/>
    <col min="2565" max="2567" width="15.6328125" style="2" customWidth="1"/>
    <col min="2568" max="2568" width="9" style="2"/>
    <col min="2569" max="2569" width="1.6328125" style="2" customWidth="1"/>
    <col min="2570" max="2814" width="9" style="2"/>
    <col min="2815" max="2815" width="1.6328125" style="2" customWidth="1"/>
    <col min="2816" max="2817" width="11" style="2" bestFit="1" customWidth="1"/>
    <col min="2818" max="2818" width="15.6328125" style="2" customWidth="1"/>
    <col min="2819" max="2820" width="0" style="2" hidden="1" customWidth="1"/>
    <col min="2821" max="2823" width="15.6328125" style="2" customWidth="1"/>
    <col min="2824" max="2824" width="9" style="2"/>
    <col min="2825" max="2825" width="1.6328125" style="2" customWidth="1"/>
    <col min="2826" max="3070" width="9" style="2"/>
    <col min="3071" max="3071" width="1.6328125" style="2" customWidth="1"/>
    <col min="3072" max="3073" width="11" style="2" bestFit="1" customWidth="1"/>
    <col min="3074" max="3074" width="15.6328125" style="2" customWidth="1"/>
    <col min="3075" max="3076" width="0" style="2" hidden="1" customWidth="1"/>
    <col min="3077" max="3079" width="15.6328125" style="2" customWidth="1"/>
    <col min="3080" max="3080" width="9" style="2"/>
    <col min="3081" max="3081" width="1.6328125" style="2" customWidth="1"/>
    <col min="3082" max="3326" width="9" style="2"/>
    <col min="3327" max="3327" width="1.6328125" style="2" customWidth="1"/>
    <col min="3328" max="3329" width="11" style="2" bestFit="1" customWidth="1"/>
    <col min="3330" max="3330" width="15.6328125" style="2" customWidth="1"/>
    <col min="3331" max="3332" width="0" style="2" hidden="1" customWidth="1"/>
    <col min="3333" max="3335" width="15.6328125" style="2" customWidth="1"/>
    <col min="3336" max="3336" width="9" style="2"/>
    <col min="3337" max="3337" width="1.6328125" style="2" customWidth="1"/>
    <col min="3338" max="3582" width="9" style="2"/>
    <col min="3583" max="3583" width="1.6328125" style="2" customWidth="1"/>
    <col min="3584" max="3585" width="11" style="2" bestFit="1" customWidth="1"/>
    <col min="3586" max="3586" width="15.6328125" style="2" customWidth="1"/>
    <col min="3587" max="3588" width="0" style="2" hidden="1" customWidth="1"/>
    <col min="3589" max="3591" width="15.6328125" style="2" customWidth="1"/>
    <col min="3592" max="3592" width="9" style="2"/>
    <col min="3593" max="3593" width="1.6328125" style="2" customWidth="1"/>
    <col min="3594" max="3838" width="9" style="2"/>
    <col min="3839" max="3839" width="1.6328125" style="2" customWidth="1"/>
    <col min="3840" max="3841" width="11" style="2" bestFit="1" customWidth="1"/>
    <col min="3842" max="3842" width="15.6328125" style="2" customWidth="1"/>
    <col min="3843" max="3844" width="0" style="2" hidden="1" customWidth="1"/>
    <col min="3845" max="3847" width="15.6328125" style="2" customWidth="1"/>
    <col min="3848" max="3848" width="9" style="2"/>
    <col min="3849" max="3849" width="1.6328125" style="2" customWidth="1"/>
    <col min="3850" max="4094" width="9" style="2"/>
    <col min="4095" max="4095" width="1.6328125" style="2" customWidth="1"/>
    <col min="4096" max="4097" width="11" style="2" bestFit="1" customWidth="1"/>
    <col min="4098" max="4098" width="15.6328125" style="2" customWidth="1"/>
    <col min="4099" max="4100" width="0" style="2" hidden="1" customWidth="1"/>
    <col min="4101" max="4103" width="15.6328125" style="2" customWidth="1"/>
    <col min="4104" max="4104" width="9" style="2"/>
    <col min="4105" max="4105" width="1.6328125" style="2" customWidth="1"/>
    <col min="4106" max="4350" width="9" style="2"/>
    <col min="4351" max="4351" width="1.6328125" style="2" customWidth="1"/>
    <col min="4352" max="4353" width="11" style="2" bestFit="1" customWidth="1"/>
    <col min="4354" max="4354" width="15.6328125" style="2" customWidth="1"/>
    <col min="4355" max="4356" width="0" style="2" hidden="1" customWidth="1"/>
    <col min="4357" max="4359" width="15.6328125" style="2" customWidth="1"/>
    <col min="4360" max="4360" width="9" style="2"/>
    <col min="4361" max="4361" width="1.6328125" style="2" customWidth="1"/>
    <col min="4362" max="4606" width="9" style="2"/>
    <col min="4607" max="4607" width="1.6328125" style="2" customWidth="1"/>
    <col min="4608" max="4609" width="11" style="2" bestFit="1" customWidth="1"/>
    <col min="4610" max="4610" width="15.6328125" style="2" customWidth="1"/>
    <col min="4611" max="4612" width="0" style="2" hidden="1" customWidth="1"/>
    <col min="4613" max="4615" width="15.6328125" style="2" customWidth="1"/>
    <col min="4616" max="4616" width="9" style="2"/>
    <col min="4617" max="4617" width="1.6328125" style="2" customWidth="1"/>
    <col min="4618" max="4862" width="9" style="2"/>
    <col min="4863" max="4863" width="1.6328125" style="2" customWidth="1"/>
    <col min="4864" max="4865" width="11" style="2" bestFit="1" customWidth="1"/>
    <col min="4866" max="4866" width="15.6328125" style="2" customWidth="1"/>
    <col min="4867" max="4868" width="0" style="2" hidden="1" customWidth="1"/>
    <col min="4869" max="4871" width="15.6328125" style="2" customWidth="1"/>
    <col min="4872" max="4872" width="9" style="2"/>
    <col min="4873" max="4873" width="1.6328125" style="2" customWidth="1"/>
    <col min="4874" max="5118" width="9" style="2"/>
    <col min="5119" max="5119" width="1.6328125" style="2" customWidth="1"/>
    <col min="5120" max="5121" width="11" style="2" bestFit="1" customWidth="1"/>
    <col min="5122" max="5122" width="15.6328125" style="2" customWidth="1"/>
    <col min="5123" max="5124" width="0" style="2" hidden="1" customWidth="1"/>
    <col min="5125" max="5127" width="15.6328125" style="2" customWidth="1"/>
    <col min="5128" max="5128" width="9" style="2"/>
    <col min="5129" max="5129" width="1.6328125" style="2" customWidth="1"/>
    <col min="5130" max="5374" width="9" style="2"/>
    <col min="5375" max="5375" width="1.6328125" style="2" customWidth="1"/>
    <col min="5376" max="5377" width="11" style="2" bestFit="1" customWidth="1"/>
    <col min="5378" max="5378" width="15.6328125" style="2" customWidth="1"/>
    <col min="5379" max="5380" width="0" style="2" hidden="1" customWidth="1"/>
    <col min="5381" max="5383" width="15.6328125" style="2" customWidth="1"/>
    <col min="5384" max="5384" width="9" style="2"/>
    <col min="5385" max="5385" width="1.6328125" style="2" customWidth="1"/>
    <col min="5386" max="5630" width="9" style="2"/>
    <col min="5631" max="5631" width="1.6328125" style="2" customWidth="1"/>
    <col min="5632" max="5633" width="11" style="2" bestFit="1" customWidth="1"/>
    <col min="5634" max="5634" width="15.6328125" style="2" customWidth="1"/>
    <col min="5635" max="5636" width="0" style="2" hidden="1" customWidth="1"/>
    <col min="5637" max="5639" width="15.6328125" style="2" customWidth="1"/>
    <col min="5640" max="5640" width="9" style="2"/>
    <col min="5641" max="5641" width="1.6328125" style="2" customWidth="1"/>
    <col min="5642" max="5886" width="9" style="2"/>
    <col min="5887" max="5887" width="1.6328125" style="2" customWidth="1"/>
    <col min="5888" max="5889" width="11" style="2" bestFit="1" customWidth="1"/>
    <col min="5890" max="5890" width="15.6328125" style="2" customWidth="1"/>
    <col min="5891" max="5892" width="0" style="2" hidden="1" customWidth="1"/>
    <col min="5893" max="5895" width="15.6328125" style="2" customWidth="1"/>
    <col min="5896" max="5896" width="9" style="2"/>
    <col min="5897" max="5897" width="1.6328125" style="2" customWidth="1"/>
    <col min="5898" max="6142" width="9" style="2"/>
    <col min="6143" max="6143" width="1.6328125" style="2" customWidth="1"/>
    <col min="6144" max="6145" width="11" style="2" bestFit="1" customWidth="1"/>
    <col min="6146" max="6146" width="15.6328125" style="2" customWidth="1"/>
    <col min="6147" max="6148" width="0" style="2" hidden="1" customWidth="1"/>
    <col min="6149" max="6151" width="15.6328125" style="2" customWidth="1"/>
    <col min="6152" max="6152" width="9" style="2"/>
    <col min="6153" max="6153" width="1.6328125" style="2" customWidth="1"/>
    <col min="6154" max="6398" width="9" style="2"/>
    <col min="6399" max="6399" width="1.6328125" style="2" customWidth="1"/>
    <col min="6400" max="6401" width="11" style="2" bestFit="1" customWidth="1"/>
    <col min="6402" max="6402" width="15.6328125" style="2" customWidth="1"/>
    <col min="6403" max="6404" width="0" style="2" hidden="1" customWidth="1"/>
    <col min="6405" max="6407" width="15.6328125" style="2" customWidth="1"/>
    <col min="6408" max="6408" width="9" style="2"/>
    <col min="6409" max="6409" width="1.6328125" style="2" customWidth="1"/>
    <col min="6410" max="6654" width="9" style="2"/>
    <col min="6655" max="6655" width="1.6328125" style="2" customWidth="1"/>
    <col min="6656" max="6657" width="11" style="2" bestFit="1" customWidth="1"/>
    <col min="6658" max="6658" width="15.6328125" style="2" customWidth="1"/>
    <col min="6659" max="6660" width="0" style="2" hidden="1" customWidth="1"/>
    <col min="6661" max="6663" width="15.6328125" style="2" customWidth="1"/>
    <col min="6664" max="6664" width="9" style="2"/>
    <col min="6665" max="6665" width="1.6328125" style="2" customWidth="1"/>
    <col min="6666" max="6910" width="9" style="2"/>
    <col min="6911" max="6911" width="1.6328125" style="2" customWidth="1"/>
    <col min="6912" max="6913" width="11" style="2" bestFit="1" customWidth="1"/>
    <col min="6914" max="6914" width="15.6328125" style="2" customWidth="1"/>
    <col min="6915" max="6916" width="0" style="2" hidden="1" customWidth="1"/>
    <col min="6917" max="6919" width="15.6328125" style="2" customWidth="1"/>
    <col min="6920" max="6920" width="9" style="2"/>
    <col min="6921" max="6921" width="1.6328125" style="2" customWidth="1"/>
    <col min="6922" max="7166" width="9" style="2"/>
    <col min="7167" max="7167" width="1.6328125" style="2" customWidth="1"/>
    <col min="7168" max="7169" width="11" style="2" bestFit="1" customWidth="1"/>
    <col min="7170" max="7170" width="15.6328125" style="2" customWidth="1"/>
    <col min="7171" max="7172" width="0" style="2" hidden="1" customWidth="1"/>
    <col min="7173" max="7175" width="15.6328125" style="2" customWidth="1"/>
    <col min="7176" max="7176" width="9" style="2"/>
    <col min="7177" max="7177" width="1.6328125" style="2" customWidth="1"/>
    <col min="7178" max="7422" width="9" style="2"/>
    <col min="7423" max="7423" width="1.6328125" style="2" customWidth="1"/>
    <col min="7424" max="7425" width="11" style="2" bestFit="1" customWidth="1"/>
    <col min="7426" max="7426" width="15.6328125" style="2" customWidth="1"/>
    <col min="7427" max="7428" width="0" style="2" hidden="1" customWidth="1"/>
    <col min="7429" max="7431" width="15.6328125" style="2" customWidth="1"/>
    <col min="7432" max="7432" width="9" style="2"/>
    <col min="7433" max="7433" width="1.6328125" style="2" customWidth="1"/>
    <col min="7434" max="7678" width="9" style="2"/>
    <col min="7679" max="7679" width="1.6328125" style="2" customWidth="1"/>
    <col min="7680" max="7681" width="11" style="2" bestFit="1" customWidth="1"/>
    <col min="7682" max="7682" width="15.6328125" style="2" customWidth="1"/>
    <col min="7683" max="7684" width="0" style="2" hidden="1" customWidth="1"/>
    <col min="7685" max="7687" width="15.6328125" style="2" customWidth="1"/>
    <col min="7688" max="7688" width="9" style="2"/>
    <col min="7689" max="7689" width="1.6328125" style="2" customWidth="1"/>
    <col min="7690" max="7934" width="9" style="2"/>
    <col min="7935" max="7935" width="1.6328125" style="2" customWidth="1"/>
    <col min="7936" max="7937" width="11" style="2" bestFit="1" customWidth="1"/>
    <col min="7938" max="7938" width="15.6328125" style="2" customWidth="1"/>
    <col min="7939" max="7940" width="0" style="2" hidden="1" customWidth="1"/>
    <col min="7941" max="7943" width="15.6328125" style="2" customWidth="1"/>
    <col min="7944" max="7944" width="9" style="2"/>
    <col min="7945" max="7945" width="1.6328125" style="2" customWidth="1"/>
    <col min="7946" max="8190" width="9" style="2"/>
    <col min="8191" max="8191" width="1.6328125" style="2" customWidth="1"/>
    <col min="8192" max="8193" width="11" style="2" bestFit="1" customWidth="1"/>
    <col min="8194" max="8194" width="15.6328125" style="2" customWidth="1"/>
    <col min="8195" max="8196" width="0" style="2" hidden="1" customWidth="1"/>
    <col min="8197" max="8199" width="15.6328125" style="2" customWidth="1"/>
    <col min="8200" max="8200" width="9" style="2"/>
    <col min="8201" max="8201" width="1.6328125" style="2" customWidth="1"/>
    <col min="8202" max="8446" width="9" style="2"/>
    <col min="8447" max="8447" width="1.6328125" style="2" customWidth="1"/>
    <col min="8448" max="8449" width="11" style="2" bestFit="1" customWidth="1"/>
    <col min="8450" max="8450" width="15.6328125" style="2" customWidth="1"/>
    <col min="8451" max="8452" width="0" style="2" hidden="1" customWidth="1"/>
    <col min="8453" max="8455" width="15.6328125" style="2" customWidth="1"/>
    <col min="8456" max="8456" width="9" style="2"/>
    <col min="8457" max="8457" width="1.6328125" style="2" customWidth="1"/>
    <col min="8458" max="8702" width="9" style="2"/>
    <col min="8703" max="8703" width="1.6328125" style="2" customWidth="1"/>
    <col min="8704" max="8705" width="11" style="2" bestFit="1" customWidth="1"/>
    <col min="8706" max="8706" width="15.6328125" style="2" customWidth="1"/>
    <col min="8707" max="8708" width="0" style="2" hidden="1" customWidth="1"/>
    <col min="8709" max="8711" width="15.6328125" style="2" customWidth="1"/>
    <col min="8712" max="8712" width="9" style="2"/>
    <col min="8713" max="8713" width="1.6328125" style="2" customWidth="1"/>
    <col min="8714" max="8958" width="9" style="2"/>
    <col min="8959" max="8959" width="1.6328125" style="2" customWidth="1"/>
    <col min="8960" max="8961" width="11" style="2" bestFit="1" customWidth="1"/>
    <col min="8962" max="8962" width="15.6328125" style="2" customWidth="1"/>
    <col min="8963" max="8964" width="0" style="2" hidden="1" customWidth="1"/>
    <col min="8965" max="8967" width="15.6328125" style="2" customWidth="1"/>
    <col min="8968" max="8968" width="9" style="2"/>
    <col min="8969" max="8969" width="1.6328125" style="2" customWidth="1"/>
    <col min="8970" max="9214" width="9" style="2"/>
    <col min="9215" max="9215" width="1.6328125" style="2" customWidth="1"/>
    <col min="9216" max="9217" width="11" style="2" bestFit="1" customWidth="1"/>
    <col min="9218" max="9218" width="15.6328125" style="2" customWidth="1"/>
    <col min="9219" max="9220" width="0" style="2" hidden="1" customWidth="1"/>
    <col min="9221" max="9223" width="15.6328125" style="2" customWidth="1"/>
    <col min="9224" max="9224" width="9" style="2"/>
    <col min="9225" max="9225" width="1.6328125" style="2" customWidth="1"/>
    <col min="9226" max="9470" width="9" style="2"/>
    <col min="9471" max="9471" width="1.6328125" style="2" customWidth="1"/>
    <col min="9472" max="9473" width="11" style="2" bestFit="1" customWidth="1"/>
    <col min="9474" max="9474" width="15.6328125" style="2" customWidth="1"/>
    <col min="9475" max="9476" width="0" style="2" hidden="1" customWidth="1"/>
    <col min="9477" max="9479" width="15.6328125" style="2" customWidth="1"/>
    <col min="9480" max="9480" width="9" style="2"/>
    <col min="9481" max="9481" width="1.6328125" style="2" customWidth="1"/>
    <col min="9482" max="9726" width="9" style="2"/>
    <col min="9727" max="9727" width="1.6328125" style="2" customWidth="1"/>
    <col min="9728" max="9729" width="11" style="2" bestFit="1" customWidth="1"/>
    <col min="9730" max="9730" width="15.6328125" style="2" customWidth="1"/>
    <col min="9731" max="9732" width="0" style="2" hidden="1" customWidth="1"/>
    <col min="9733" max="9735" width="15.6328125" style="2" customWidth="1"/>
    <col min="9736" max="9736" width="9" style="2"/>
    <col min="9737" max="9737" width="1.6328125" style="2" customWidth="1"/>
    <col min="9738" max="9982" width="9" style="2"/>
    <col min="9983" max="9983" width="1.6328125" style="2" customWidth="1"/>
    <col min="9984" max="9985" width="11" style="2" bestFit="1" customWidth="1"/>
    <col min="9986" max="9986" width="15.6328125" style="2" customWidth="1"/>
    <col min="9987" max="9988" width="0" style="2" hidden="1" customWidth="1"/>
    <col min="9989" max="9991" width="15.6328125" style="2" customWidth="1"/>
    <col min="9992" max="9992" width="9" style="2"/>
    <col min="9993" max="9993" width="1.6328125" style="2" customWidth="1"/>
    <col min="9994" max="10238" width="9" style="2"/>
    <col min="10239" max="10239" width="1.6328125" style="2" customWidth="1"/>
    <col min="10240" max="10241" width="11" style="2" bestFit="1" customWidth="1"/>
    <col min="10242" max="10242" width="15.6328125" style="2" customWidth="1"/>
    <col min="10243" max="10244" width="0" style="2" hidden="1" customWidth="1"/>
    <col min="10245" max="10247" width="15.6328125" style="2" customWidth="1"/>
    <col min="10248" max="10248" width="9" style="2"/>
    <col min="10249" max="10249" width="1.6328125" style="2" customWidth="1"/>
    <col min="10250" max="10494" width="9" style="2"/>
    <col min="10495" max="10495" width="1.6328125" style="2" customWidth="1"/>
    <col min="10496" max="10497" width="11" style="2" bestFit="1" customWidth="1"/>
    <col min="10498" max="10498" width="15.6328125" style="2" customWidth="1"/>
    <col min="10499" max="10500" width="0" style="2" hidden="1" customWidth="1"/>
    <col min="10501" max="10503" width="15.6328125" style="2" customWidth="1"/>
    <col min="10504" max="10504" width="9" style="2"/>
    <col min="10505" max="10505" width="1.6328125" style="2" customWidth="1"/>
    <col min="10506" max="10750" width="9" style="2"/>
    <col min="10751" max="10751" width="1.6328125" style="2" customWidth="1"/>
    <col min="10752" max="10753" width="11" style="2" bestFit="1" customWidth="1"/>
    <col min="10754" max="10754" width="15.6328125" style="2" customWidth="1"/>
    <col min="10755" max="10756" width="0" style="2" hidden="1" customWidth="1"/>
    <col min="10757" max="10759" width="15.6328125" style="2" customWidth="1"/>
    <col min="10760" max="10760" width="9" style="2"/>
    <col min="10761" max="10761" width="1.6328125" style="2" customWidth="1"/>
    <col min="10762" max="11006" width="9" style="2"/>
    <col min="11007" max="11007" width="1.6328125" style="2" customWidth="1"/>
    <col min="11008" max="11009" width="11" style="2" bestFit="1" customWidth="1"/>
    <col min="11010" max="11010" width="15.6328125" style="2" customWidth="1"/>
    <col min="11011" max="11012" width="0" style="2" hidden="1" customWidth="1"/>
    <col min="11013" max="11015" width="15.6328125" style="2" customWidth="1"/>
    <col min="11016" max="11016" width="9" style="2"/>
    <col min="11017" max="11017" width="1.6328125" style="2" customWidth="1"/>
    <col min="11018" max="11262" width="9" style="2"/>
    <col min="11263" max="11263" width="1.6328125" style="2" customWidth="1"/>
    <col min="11264" max="11265" width="11" style="2" bestFit="1" customWidth="1"/>
    <col min="11266" max="11266" width="15.6328125" style="2" customWidth="1"/>
    <col min="11267" max="11268" width="0" style="2" hidden="1" customWidth="1"/>
    <col min="11269" max="11271" width="15.6328125" style="2" customWidth="1"/>
    <col min="11272" max="11272" width="9" style="2"/>
    <col min="11273" max="11273" width="1.6328125" style="2" customWidth="1"/>
    <col min="11274" max="11518" width="9" style="2"/>
    <col min="11519" max="11519" width="1.6328125" style="2" customWidth="1"/>
    <col min="11520" max="11521" width="11" style="2" bestFit="1" customWidth="1"/>
    <col min="11522" max="11522" width="15.6328125" style="2" customWidth="1"/>
    <col min="11523" max="11524" width="0" style="2" hidden="1" customWidth="1"/>
    <col min="11525" max="11527" width="15.6328125" style="2" customWidth="1"/>
    <col min="11528" max="11528" width="9" style="2"/>
    <col min="11529" max="11529" width="1.6328125" style="2" customWidth="1"/>
    <col min="11530" max="11774" width="9" style="2"/>
    <col min="11775" max="11775" width="1.6328125" style="2" customWidth="1"/>
    <col min="11776" max="11777" width="11" style="2" bestFit="1" customWidth="1"/>
    <col min="11778" max="11778" width="15.6328125" style="2" customWidth="1"/>
    <col min="11779" max="11780" width="0" style="2" hidden="1" customWidth="1"/>
    <col min="11781" max="11783" width="15.6328125" style="2" customWidth="1"/>
    <col min="11784" max="11784" width="9" style="2"/>
    <col min="11785" max="11785" width="1.6328125" style="2" customWidth="1"/>
    <col min="11786" max="12030" width="9" style="2"/>
    <col min="12031" max="12031" width="1.6328125" style="2" customWidth="1"/>
    <col min="12032" max="12033" width="11" style="2" bestFit="1" customWidth="1"/>
    <col min="12034" max="12034" width="15.6328125" style="2" customWidth="1"/>
    <col min="12035" max="12036" width="0" style="2" hidden="1" customWidth="1"/>
    <col min="12037" max="12039" width="15.6328125" style="2" customWidth="1"/>
    <col min="12040" max="12040" width="9" style="2"/>
    <col min="12041" max="12041" width="1.6328125" style="2" customWidth="1"/>
    <col min="12042" max="12286" width="9" style="2"/>
    <col min="12287" max="12287" width="1.6328125" style="2" customWidth="1"/>
    <col min="12288" max="12289" width="11" style="2" bestFit="1" customWidth="1"/>
    <col min="12290" max="12290" width="15.6328125" style="2" customWidth="1"/>
    <col min="12291" max="12292" width="0" style="2" hidden="1" customWidth="1"/>
    <col min="12293" max="12295" width="15.6328125" style="2" customWidth="1"/>
    <col min="12296" max="12296" width="9" style="2"/>
    <col min="12297" max="12297" width="1.6328125" style="2" customWidth="1"/>
    <col min="12298" max="12542" width="9" style="2"/>
    <col min="12543" max="12543" width="1.6328125" style="2" customWidth="1"/>
    <col min="12544" max="12545" width="11" style="2" bestFit="1" customWidth="1"/>
    <col min="12546" max="12546" width="15.6328125" style="2" customWidth="1"/>
    <col min="12547" max="12548" width="0" style="2" hidden="1" customWidth="1"/>
    <col min="12549" max="12551" width="15.6328125" style="2" customWidth="1"/>
    <col min="12552" max="12552" width="9" style="2"/>
    <col min="12553" max="12553" width="1.6328125" style="2" customWidth="1"/>
    <col min="12554" max="12798" width="9" style="2"/>
    <col min="12799" max="12799" width="1.6328125" style="2" customWidth="1"/>
    <col min="12800" max="12801" width="11" style="2" bestFit="1" customWidth="1"/>
    <col min="12802" max="12802" width="15.6328125" style="2" customWidth="1"/>
    <col min="12803" max="12804" width="0" style="2" hidden="1" customWidth="1"/>
    <col min="12805" max="12807" width="15.6328125" style="2" customWidth="1"/>
    <col min="12808" max="12808" width="9" style="2"/>
    <col min="12809" max="12809" width="1.6328125" style="2" customWidth="1"/>
    <col min="12810" max="13054" width="9" style="2"/>
    <col min="13055" max="13055" width="1.6328125" style="2" customWidth="1"/>
    <col min="13056" max="13057" width="11" style="2" bestFit="1" customWidth="1"/>
    <col min="13058" max="13058" width="15.6328125" style="2" customWidth="1"/>
    <col min="13059" max="13060" width="0" style="2" hidden="1" customWidth="1"/>
    <col min="13061" max="13063" width="15.6328125" style="2" customWidth="1"/>
    <col min="13064" max="13064" width="9" style="2"/>
    <col min="13065" max="13065" width="1.6328125" style="2" customWidth="1"/>
    <col min="13066" max="13310" width="9" style="2"/>
    <col min="13311" max="13311" width="1.6328125" style="2" customWidth="1"/>
    <col min="13312" max="13313" width="11" style="2" bestFit="1" customWidth="1"/>
    <col min="13314" max="13314" width="15.6328125" style="2" customWidth="1"/>
    <col min="13315" max="13316" width="0" style="2" hidden="1" customWidth="1"/>
    <col min="13317" max="13319" width="15.6328125" style="2" customWidth="1"/>
    <col min="13320" max="13320" width="9" style="2"/>
    <col min="13321" max="13321" width="1.6328125" style="2" customWidth="1"/>
    <col min="13322" max="13566" width="9" style="2"/>
    <col min="13567" max="13567" width="1.6328125" style="2" customWidth="1"/>
    <col min="13568" max="13569" width="11" style="2" bestFit="1" customWidth="1"/>
    <col min="13570" max="13570" width="15.6328125" style="2" customWidth="1"/>
    <col min="13571" max="13572" width="0" style="2" hidden="1" customWidth="1"/>
    <col min="13573" max="13575" width="15.6328125" style="2" customWidth="1"/>
    <col min="13576" max="13576" width="9" style="2"/>
    <col min="13577" max="13577" width="1.6328125" style="2" customWidth="1"/>
    <col min="13578" max="13822" width="9" style="2"/>
    <col min="13823" max="13823" width="1.6328125" style="2" customWidth="1"/>
    <col min="13824" max="13825" width="11" style="2" bestFit="1" customWidth="1"/>
    <col min="13826" max="13826" width="15.6328125" style="2" customWidth="1"/>
    <col min="13827" max="13828" width="0" style="2" hidden="1" customWidth="1"/>
    <col min="13829" max="13831" width="15.6328125" style="2" customWidth="1"/>
    <col min="13832" max="13832" width="9" style="2"/>
    <col min="13833" max="13833" width="1.6328125" style="2" customWidth="1"/>
    <col min="13834" max="14078" width="9" style="2"/>
    <col min="14079" max="14079" width="1.6328125" style="2" customWidth="1"/>
    <col min="14080" max="14081" width="11" style="2" bestFit="1" customWidth="1"/>
    <col min="14082" max="14082" width="15.6328125" style="2" customWidth="1"/>
    <col min="14083" max="14084" width="0" style="2" hidden="1" customWidth="1"/>
    <col min="14085" max="14087" width="15.6328125" style="2" customWidth="1"/>
    <col min="14088" max="14088" width="9" style="2"/>
    <col min="14089" max="14089" width="1.6328125" style="2" customWidth="1"/>
    <col min="14090" max="14334" width="9" style="2"/>
    <col min="14335" max="14335" width="1.6328125" style="2" customWidth="1"/>
    <col min="14336" max="14337" width="11" style="2" bestFit="1" customWidth="1"/>
    <col min="14338" max="14338" width="15.6328125" style="2" customWidth="1"/>
    <col min="14339" max="14340" width="0" style="2" hidden="1" customWidth="1"/>
    <col min="14341" max="14343" width="15.6328125" style="2" customWidth="1"/>
    <col min="14344" max="14344" width="9" style="2"/>
    <col min="14345" max="14345" width="1.6328125" style="2" customWidth="1"/>
    <col min="14346" max="14590" width="9" style="2"/>
    <col min="14591" max="14591" width="1.6328125" style="2" customWidth="1"/>
    <col min="14592" max="14593" width="11" style="2" bestFit="1" customWidth="1"/>
    <col min="14594" max="14594" width="15.6328125" style="2" customWidth="1"/>
    <col min="14595" max="14596" width="0" style="2" hidden="1" customWidth="1"/>
    <col min="14597" max="14599" width="15.6328125" style="2" customWidth="1"/>
    <col min="14600" max="14600" width="9" style="2"/>
    <col min="14601" max="14601" width="1.6328125" style="2" customWidth="1"/>
    <col min="14602" max="14846" width="9" style="2"/>
    <col min="14847" max="14847" width="1.6328125" style="2" customWidth="1"/>
    <col min="14848" max="14849" width="11" style="2" bestFit="1" customWidth="1"/>
    <col min="14850" max="14850" width="15.6328125" style="2" customWidth="1"/>
    <col min="14851" max="14852" width="0" style="2" hidden="1" customWidth="1"/>
    <col min="14853" max="14855" width="15.6328125" style="2" customWidth="1"/>
    <col min="14856" max="14856" width="9" style="2"/>
    <col min="14857" max="14857" width="1.6328125" style="2" customWidth="1"/>
    <col min="14858" max="15102" width="9" style="2"/>
    <col min="15103" max="15103" width="1.6328125" style="2" customWidth="1"/>
    <col min="15104" max="15105" width="11" style="2" bestFit="1" customWidth="1"/>
    <col min="15106" max="15106" width="15.6328125" style="2" customWidth="1"/>
    <col min="15107" max="15108" width="0" style="2" hidden="1" customWidth="1"/>
    <col min="15109" max="15111" width="15.6328125" style="2" customWidth="1"/>
    <col min="15112" max="15112" width="9" style="2"/>
    <col min="15113" max="15113" width="1.6328125" style="2" customWidth="1"/>
    <col min="15114" max="15358" width="9" style="2"/>
    <col min="15359" max="15359" width="1.6328125" style="2" customWidth="1"/>
    <col min="15360" max="15361" width="11" style="2" bestFit="1" customWidth="1"/>
    <col min="15362" max="15362" width="15.6328125" style="2" customWidth="1"/>
    <col min="15363" max="15364" width="0" style="2" hidden="1" customWidth="1"/>
    <col min="15365" max="15367" width="15.6328125" style="2" customWidth="1"/>
    <col min="15368" max="15368" width="9" style="2"/>
    <col min="15369" max="15369" width="1.6328125" style="2" customWidth="1"/>
    <col min="15370" max="15614" width="9" style="2"/>
    <col min="15615" max="15615" width="1.6328125" style="2" customWidth="1"/>
    <col min="15616" max="15617" width="11" style="2" bestFit="1" customWidth="1"/>
    <col min="15618" max="15618" width="15.6328125" style="2" customWidth="1"/>
    <col min="15619" max="15620" width="0" style="2" hidden="1" customWidth="1"/>
    <col min="15621" max="15623" width="15.6328125" style="2" customWidth="1"/>
    <col min="15624" max="15624" width="9" style="2"/>
    <col min="15625" max="15625" width="1.6328125" style="2" customWidth="1"/>
    <col min="15626" max="15870" width="9" style="2"/>
    <col min="15871" max="15871" width="1.6328125" style="2" customWidth="1"/>
    <col min="15872" max="15873" width="11" style="2" bestFit="1" customWidth="1"/>
    <col min="15874" max="15874" width="15.6328125" style="2" customWidth="1"/>
    <col min="15875" max="15876" width="0" style="2" hidden="1" customWidth="1"/>
    <col min="15877" max="15879" width="15.6328125" style="2" customWidth="1"/>
    <col min="15880" max="15880" width="9" style="2"/>
    <col min="15881" max="15881" width="1.6328125" style="2" customWidth="1"/>
    <col min="15882" max="16126" width="9" style="2"/>
    <col min="16127" max="16127" width="1.6328125" style="2" customWidth="1"/>
    <col min="16128" max="16129" width="11" style="2" bestFit="1" customWidth="1"/>
    <col min="16130" max="16130" width="15.6328125" style="2" customWidth="1"/>
    <col min="16131" max="16132" width="0" style="2" hidden="1" customWidth="1"/>
    <col min="16133" max="16135" width="15.6328125" style="2" customWidth="1"/>
    <col min="16136" max="16136" width="9" style="2"/>
    <col min="16137" max="16137" width="1.6328125" style="2" customWidth="1"/>
    <col min="16138" max="16384" width="9" style="2"/>
  </cols>
  <sheetData>
    <row r="1" spans="2:9" ht="19" x14ac:dyDescent="0.2">
      <c r="B1" s="1" t="s">
        <v>74</v>
      </c>
    </row>
    <row r="2" spans="2:9" ht="14.25" customHeight="1" thickBot="1" x14ac:dyDescent="0.25">
      <c r="B2" s="1"/>
      <c r="F2" s="3" t="s">
        <v>68</v>
      </c>
    </row>
    <row r="3" spans="2:9" ht="26.5" thickBot="1" x14ac:dyDescent="0.25">
      <c r="B3" s="4" t="s">
        <v>52</v>
      </c>
      <c r="C3" s="5" t="s">
        <v>3</v>
      </c>
      <c r="D3" s="6" t="s">
        <v>4</v>
      </c>
      <c r="E3" s="6" t="s">
        <v>69</v>
      </c>
      <c r="F3" s="8" t="s">
        <v>8</v>
      </c>
    </row>
    <row r="4" spans="2:9" ht="18" customHeight="1" thickTop="1" thickBot="1" x14ac:dyDescent="0.25">
      <c r="B4" s="9"/>
      <c r="C4" s="10" t="s">
        <v>9</v>
      </c>
      <c r="D4" s="11">
        <f>D6+D8+D12+D16+D21+D28+D34+D37+D40+D42+D49</f>
        <v>116551</v>
      </c>
      <c r="E4" s="11">
        <f>E6+E8+E12+E16+E21+E28+E34+E37+E40+E42+E49</f>
        <v>91810</v>
      </c>
      <c r="F4" s="13">
        <f t="shared" ref="F4:F49" si="0">ROUND(E4/D4*100,2)</f>
        <v>78.77</v>
      </c>
    </row>
    <row r="5" spans="2:9" ht="18" customHeight="1" thickTop="1" x14ac:dyDescent="0.2">
      <c r="B5" s="32" t="s">
        <v>66</v>
      </c>
      <c r="C5" s="14" t="s">
        <v>67</v>
      </c>
      <c r="D5" s="15">
        <v>24371</v>
      </c>
      <c r="E5" s="15">
        <v>19633</v>
      </c>
      <c r="F5" s="17">
        <f t="shared" si="0"/>
        <v>80.56</v>
      </c>
    </row>
    <row r="6" spans="2:9" ht="18" customHeight="1" x14ac:dyDescent="0.2">
      <c r="B6" s="33"/>
      <c r="C6" s="18" t="s">
        <v>12</v>
      </c>
      <c r="D6" s="19">
        <f t="shared" ref="D6:E6" si="1">SUM(D5:D5)</f>
        <v>24371</v>
      </c>
      <c r="E6" s="19">
        <f t="shared" si="1"/>
        <v>19633</v>
      </c>
      <c r="F6" s="21">
        <f t="shared" si="0"/>
        <v>80.56</v>
      </c>
    </row>
    <row r="7" spans="2:9" ht="18" customHeight="1" x14ac:dyDescent="0.2">
      <c r="B7" s="32" t="s">
        <v>53</v>
      </c>
      <c r="C7" s="14" t="s">
        <v>11</v>
      </c>
      <c r="D7" s="15">
        <v>4514</v>
      </c>
      <c r="E7" s="15">
        <v>3577</v>
      </c>
      <c r="F7" s="17">
        <f t="shared" si="0"/>
        <v>79.239999999999995</v>
      </c>
    </row>
    <row r="8" spans="2:9" ht="18" customHeight="1" x14ac:dyDescent="0.2">
      <c r="B8" s="33"/>
      <c r="C8" s="18" t="s">
        <v>12</v>
      </c>
      <c r="D8" s="19">
        <f t="shared" ref="D8:E8" si="2">SUM(D7:D7)</f>
        <v>4514</v>
      </c>
      <c r="E8" s="19">
        <f t="shared" si="2"/>
        <v>3577</v>
      </c>
      <c r="F8" s="21">
        <f t="shared" si="0"/>
        <v>79.239999999999995</v>
      </c>
    </row>
    <row r="9" spans="2:9" ht="18" customHeight="1" x14ac:dyDescent="0.2">
      <c r="B9" s="32" t="s">
        <v>54</v>
      </c>
      <c r="C9" s="22" t="s">
        <v>21</v>
      </c>
      <c r="D9" s="23">
        <v>6888</v>
      </c>
      <c r="E9" s="23">
        <v>5123</v>
      </c>
      <c r="F9" s="24">
        <f t="shared" si="0"/>
        <v>74.38</v>
      </c>
    </row>
    <row r="10" spans="2:9" ht="18" customHeight="1" x14ac:dyDescent="0.2">
      <c r="B10" s="32"/>
      <c r="C10" s="22" t="s">
        <v>22</v>
      </c>
      <c r="D10" s="23">
        <v>1399</v>
      </c>
      <c r="E10" s="23">
        <v>938</v>
      </c>
      <c r="F10" s="24">
        <f t="shared" si="0"/>
        <v>67.05</v>
      </c>
    </row>
    <row r="11" spans="2:9" ht="18" customHeight="1" x14ac:dyDescent="0.2">
      <c r="B11" s="32"/>
      <c r="C11" s="22" t="s">
        <v>23</v>
      </c>
      <c r="D11" s="23">
        <v>1647</v>
      </c>
      <c r="E11" s="23">
        <v>1219</v>
      </c>
      <c r="F11" s="24">
        <f t="shared" si="0"/>
        <v>74.010000000000005</v>
      </c>
    </row>
    <row r="12" spans="2:9" ht="18" customHeight="1" x14ac:dyDescent="0.2">
      <c r="B12" s="35"/>
      <c r="C12" s="18" t="s">
        <v>12</v>
      </c>
      <c r="D12" s="19">
        <f t="shared" ref="D12:E12" si="3">SUM(D9:D11)</f>
        <v>9934</v>
      </c>
      <c r="E12" s="19">
        <f t="shared" si="3"/>
        <v>7280</v>
      </c>
      <c r="F12" s="21">
        <f t="shared" si="0"/>
        <v>73.28</v>
      </c>
    </row>
    <row r="13" spans="2:9" ht="18" customHeight="1" x14ac:dyDescent="0.2">
      <c r="B13" s="32" t="s">
        <v>55</v>
      </c>
      <c r="C13" s="22" t="s">
        <v>13</v>
      </c>
      <c r="D13" s="23">
        <v>4997</v>
      </c>
      <c r="E13" s="23">
        <v>3603</v>
      </c>
      <c r="F13" s="24">
        <f t="shared" si="0"/>
        <v>72.099999999999994</v>
      </c>
    </row>
    <row r="14" spans="2:9" ht="18" customHeight="1" x14ac:dyDescent="0.2">
      <c r="B14" s="32"/>
      <c r="C14" s="22" t="s">
        <v>14</v>
      </c>
      <c r="D14" s="23">
        <v>221</v>
      </c>
      <c r="E14" s="23">
        <v>155</v>
      </c>
      <c r="F14" s="24">
        <f t="shared" si="0"/>
        <v>70.14</v>
      </c>
      <c r="I14" s="25"/>
    </row>
    <row r="15" spans="2:9" ht="18" customHeight="1" x14ac:dyDescent="0.2">
      <c r="B15" s="32"/>
      <c r="C15" s="22" t="s">
        <v>15</v>
      </c>
      <c r="D15" s="23">
        <v>129</v>
      </c>
      <c r="E15" s="23">
        <v>99</v>
      </c>
      <c r="F15" s="24">
        <f t="shared" si="0"/>
        <v>76.739999999999995</v>
      </c>
    </row>
    <row r="16" spans="2:9" ht="18" customHeight="1" x14ac:dyDescent="0.2">
      <c r="B16" s="35"/>
      <c r="C16" s="18" t="s">
        <v>12</v>
      </c>
      <c r="D16" s="19">
        <f t="shared" ref="D16:E16" si="4">SUM(D13:D15)</f>
        <v>5347</v>
      </c>
      <c r="E16" s="19">
        <f t="shared" si="4"/>
        <v>3857</v>
      </c>
      <c r="F16" s="21">
        <f t="shared" si="0"/>
        <v>72.13</v>
      </c>
    </row>
    <row r="17" spans="2:6" ht="18" customHeight="1" x14ac:dyDescent="0.2">
      <c r="B17" s="36" t="s">
        <v>56</v>
      </c>
      <c r="C17" s="22" t="s">
        <v>16</v>
      </c>
      <c r="D17" s="23">
        <v>3792</v>
      </c>
      <c r="E17" s="23">
        <v>3217</v>
      </c>
      <c r="F17" s="24">
        <f t="shared" si="0"/>
        <v>84.84</v>
      </c>
    </row>
    <row r="18" spans="2:6" ht="18" customHeight="1" x14ac:dyDescent="0.2">
      <c r="B18" s="32"/>
      <c r="C18" s="22" t="s">
        <v>17</v>
      </c>
      <c r="D18" s="23">
        <v>766</v>
      </c>
      <c r="E18" s="23">
        <v>628</v>
      </c>
      <c r="F18" s="24">
        <f t="shared" si="0"/>
        <v>81.98</v>
      </c>
    </row>
    <row r="19" spans="2:6" ht="18" customHeight="1" x14ac:dyDescent="0.2">
      <c r="B19" s="32"/>
      <c r="C19" s="22" t="s">
        <v>18</v>
      </c>
      <c r="D19" s="23">
        <v>173</v>
      </c>
      <c r="E19" s="23">
        <v>166</v>
      </c>
      <c r="F19" s="24">
        <f t="shared" si="0"/>
        <v>95.95</v>
      </c>
    </row>
    <row r="20" spans="2:6" ht="18" customHeight="1" x14ac:dyDescent="0.2">
      <c r="B20" s="32"/>
      <c r="C20" s="22" t="s">
        <v>19</v>
      </c>
      <c r="D20" s="23">
        <v>1176</v>
      </c>
      <c r="E20" s="23">
        <v>991</v>
      </c>
      <c r="F20" s="24">
        <f t="shared" si="0"/>
        <v>84.27</v>
      </c>
    </row>
    <row r="21" spans="2:6" ht="18" customHeight="1" x14ac:dyDescent="0.2">
      <c r="B21" s="35"/>
      <c r="C21" s="18" t="s">
        <v>12</v>
      </c>
      <c r="D21" s="19">
        <f t="shared" ref="D21" si="5">SUM(D17:D20)</f>
        <v>5907</v>
      </c>
      <c r="E21" s="19">
        <f>SUM(E17:E20)</f>
        <v>5002</v>
      </c>
      <c r="F21" s="21">
        <f t="shared" si="0"/>
        <v>84.68</v>
      </c>
    </row>
    <row r="22" spans="2:6" ht="18" customHeight="1" x14ac:dyDescent="0.2">
      <c r="B22" s="32" t="s">
        <v>57</v>
      </c>
      <c r="C22" s="22" t="s">
        <v>24</v>
      </c>
      <c r="D22" s="23">
        <v>1827</v>
      </c>
      <c r="E22" s="23">
        <v>1511</v>
      </c>
      <c r="F22" s="24">
        <f t="shared" si="0"/>
        <v>82.7</v>
      </c>
    </row>
    <row r="23" spans="2:6" ht="18" customHeight="1" x14ac:dyDescent="0.2">
      <c r="B23" s="32"/>
      <c r="C23" s="22" t="s">
        <v>25</v>
      </c>
      <c r="D23" s="23">
        <v>1625</v>
      </c>
      <c r="E23" s="23">
        <v>1349</v>
      </c>
      <c r="F23" s="24">
        <f t="shared" si="0"/>
        <v>83.02</v>
      </c>
    </row>
    <row r="24" spans="2:6" ht="18" customHeight="1" x14ac:dyDescent="0.2">
      <c r="B24" s="32"/>
      <c r="C24" s="22" t="s">
        <v>26</v>
      </c>
      <c r="D24" s="23">
        <v>603</v>
      </c>
      <c r="E24" s="23">
        <v>416</v>
      </c>
      <c r="F24" s="24">
        <f t="shared" si="0"/>
        <v>68.989999999999995</v>
      </c>
    </row>
    <row r="25" spans="2:6" ht="18" customHeight="1" x14ac:dyDescent="0.2">
      <c r="B25" s="32"/>
      <c r="C25" s="22" t="s">
        <v>27</v>
      </c>
      <c r="D25" s="23">
        <v>982</v>
      </c>
      <c r="E25" s="23">
        <v>667</v>
      </c>
      <c r="F25" s="24">
        <f t="shared" si="0"/>
        <v>67.92</v>
      </c>
    </row>
    <row r="26" spans="2:6" ht="18" customHeight="1" x14ac:dyDescent="0.2">
      <c r="B26" s="32"/>
      <c r="C26" s="22" t="s">
        <v>28</v>
      </c>
      <c r="D26" s="23">
        <v>397</v>
      </c>
      <c r="E26" s="23">
        <v>187</v>
      </c>
      <c r="F26" s="24">
        <f t="shared" si="0"/>
        <v>47.1</v>
      </c>
    </row>
    <row r="27" spans="2:6" ht="18" customHeight="1" x14ac:dyDescent="0.2">
      <c r="B27" s="32"/>
      <c r="C27" s="22" t="s">
        <v>29</v>
      </c>
      <c r="D27" s="23">
        <v>440</v>
      </c>
      <c r="E27" s="23">
        <v>401</v>
      </c>
      <c r="F27" s="24">
        <f t="shared" si="0"/>
        <v>91.14</v>
      </c>
    </row>
    <row r="28" spans="2:6" ht="18" customHeight="1" x14ac:dyDescent="0.2">
      <c r="B28" s="35"/>
      <c r="C28" s="18" t="s">
        <v>12</v>
      </c>
      <c r="D28" s="19">
        <f t="shared" ref="D28:E28" si="6">SUM(D22:D27)</f>
        <v>5874</v>
      </c>
      <c r="E28" s="19">
        <f t="shared" si="6"/>
        <v>4531</v>
      </c>
      <c r="F28" s="21">
        <f t="shared" si="0"/>
        <v>77.14</v>
      </c>
    </row>
    <row r="29" spans="2:6" ht="18" customHeight="1" x14ac:dyDescent="0.2">
      <c r="B29" s="32" t="s">
        <v>58</v>
      </c>
      <c r="C29" s="22" t="s">
        <v>30</v>
      </c>
      <c r="D29" s="23">
        <v>3817</v>
      </c>
      <c r="E29" s="23">
        <v>2807</v>
      </c>
      <c r="F29" s="24">
        <f t="shared" si="0"/>
        <v>73.540000000000006</v>
      </c>
    </row>
    <row r="30" spans="2:6" ht="18" customHeight="1" x14ac:dyDescent="0.2">
      <c r="B30" s="32"/>
      <c r="C30" s="22" t="s">
        <v>31</v>
      </c>
      <c r="D30" s="23">
        <v>464</v>
      </c>
      <c r="E30" s="23">
        <v>329</v>
      </c>
      <c r="F30" s="24">
        <f t="shared" si="0"/>
        <v>70.91</v>
      </c>
    </row>
    <row r="31" spans="2:6" ht="18" customHeight="1" x14ac:dyDescent="0.2">
      <c r="B31" s="32"/>
      <c r="C31" s="22" t="s">
        <v>32</v>
      </c>
      <c r="D31" s="23">
        <v>358</v>
      </c>
      <c r="E31" s="23">
        <v>253</v>
      </c>
      <c r="F31" s="24">
        <f t="shared" si="0"/>
        <v>70.67</v>
      </c>
    </row>
    <row r="32" spans="2:6" ht="18" customHeight="1" x14ac:dyDescent="0.2">
      <c r="B32" s="32"/>
      <c r="C32" s="22" t="s">
        <v>33</v>
      </c>
      <c r="D32" s="23">
        <v>1741</v>
      </c>
      <c r="E32" s="23">
        <v>1509</v>
      </c>
      <c r="F32" s="24">
        <f t="shared" si="0"/>
        <v>86.67</v>
      </c>
    </row>
    <row r="33" spans="2:6" ht="18" customHeight="1" x14ac:dyDescent="0.2">
      <c r="B33" s="32"/>
      <c r="C33" s="22" t="s">
        <v>34</v>
      </c>
      <c r="D33" s="23">
        <v>840</v>
      </c>
      <c r="E33" s="23">
        <v>604</v>
      </c>
      <c r="F33" s="24">
        <f t="shared" si="0"/>
        <v>71.900000000000006</v>
      </c>
    </row>
    <row r="34" spans="2:6" ht="18" customHeight="1" x14ac:dyDescent="0.2">
      <c r="B34" s="35"/>
      <c r="C34" s="18" t="s">
        <v>12</v>
      </c>
      <c r="D34" s="19">
        <f t="shared" ref="D34:E34" si="7">SUM(D29:D33)</f>
        <v>7220</v>
      </c>
      <c r="E34" s="19">
        <f t="shared" si="7"/>
        <v>5502</v>
      </c>
      <c r="F34" s="21">
        <f t="shared" si="0"/>
        <v>76.2</v>
      </c>
    </row>
    <row r="35" spans="2:6" ht="18" customHeight="1" x14ac:dyDescent="0.2">
      <c r="B35" s="32" t="s">
        <v>59</v>
      </c>
      <c r="C35" s="22" t="s">
        <v>36</v>
      </c>
      <c r="D35" s="23">
        <v>12833</v>
      </c>
      <c r="E35" s="23">
        <v>11200</v>
      </c>
      <c r="F35" s="24">
        <f t="shared" si="0"/>
        <v>87.27</v>
      </c>
    </row>
    <row r="36" spans="2:6" ht="18" customHeight="1" x14ac:dyDescent="0.2">
      <c r="B36" s="32"/>
      <c r="C36" s="22" t="s">
        <v>37</v>
      </c>
      <c r="D36" s="23">
        <v>3253</v>
      </c>
      <c r="E36" s="23">
        <v>2349</v>
      </c>
      <c r="F36" s="24">
        <f t="shared" si="0"/>
        <v>72.209999999999994</v>
      </c>
    </row>
    <row r="37" spans="2:6" s="26" customFormat="1" ht="18" customHeight="1" x14ac:dyDescent="0.2">
      <c r="B37" s="37"/>
      <c r="C37" s="18" t="s">
        <v>12</v>
      </c>
      <c r="D37" s="19">
        <f t="shared" ref="D37" si="8">SUM(D35:D36)</f>
        <v>16086</v>
      </c>
      <c r="E37" s="19">
        <f>SUM(E35:E36)</f>
        <v>13549</v>
      </c>
      <c r="F37" s="21">
        <f t="shared" si="0"/>
        <v>84.23</v>
      </c>
    </row>
    <row r="38" spans="2:6" ht="18" customHeight="1" x14ac:dyDescent="0.2">
      <c r="B38" s="32" t="s">
        <v>60</v>
      </c>
      <c r="C38" s="22" t="s">
        <v>39</v>
      </c>
      <c r="D38" s="23">
        <v>6290</v>
      </c>
      <c r="E38" s="23">
        <v>4806</v>
      </c>
      <c r="F38" s="24">
        <f t="shared" si="0"/>
        <v>76.41</v>
      </c>
    </row>
    <row r="39" spans="2:6" ht="18" customHeight="1" x14ac:dyDescent="0.2">
      <c r="B39" s="32"/>
      <c r="C39" s="22" t="s">
        <v>40</v>
      </c>
      <c r="D39" s="23">
        <v>3493</v>
      </c>
      <c r="E39" s="23">
        <v>2560</v>
      </c>
      <c r="F39" s="24">
        <f t="shared" si="0"/>
        <v>73.290000000000006</v>
      </c>
    </row>
    <row r="40" spans="2:6" ht="18" customHeight="1" x14ac:dyDescent="0.2">
      <c r="B40" s="35"/>
      <c r="C40" s="18" t="s">
        <v>12</v>
      </c>
      <c r="D40" s="19">
        <f t="shared" ref="D40:E40" si="9">SUM(D38:D39)</f>
        <v>9783</v>
      </c>
      <c r="E40" s="19">
        <f t="shared" si="9"/>
        <v>7366</v>
      </c>
      <c r="F40" s="21">
        <f t="shared" si="0"/>
        <v>75.290000000000006</v>
      </c>
    </row>
    <row r="41" spans="2:6" ht="18" customHeight="1" x14ac:dyDescent="0.2">
      <c r="B41" s="32" t="s">
        <v>38</v>
      </c>
      <c r="C41" s="22" t="s">
        <v>41</v>
      </c>
      <c r="D41" s="23">
        <v>14838</v>
      </c>
      <c r="E41" s="23">
        <v>11665</v>
      </c>
      <c r="F41" s="24">
        <f t="shared" si="0"/>
        <v>78.62</v>
      </c>
    </row>
    <row r="42" spans="2:6" ht="18" customHeight="1" x14ac:dyDescent="0.2">
      <c r="B42" s="35"/>
      <c r="C42" s="18" t="s">
        <v>12</v>
      </c>
      <c r="D42" s="19">
        <f t="shared" ref="D42:E42" si="10">SUM(D41)</f>
        <v>14838</v>
      </c>
      <c r="E42" s="19">
        <f t="shared" si="10"/>
        <v>11665</v>
      </c>
      <c r="F42" s="21">
        <f t="shared" si="0"/>
        <v>78.62</v>
      </c>
    </row>
    <row r="43" spans="2:6" ht="18" customHeight="1" x14ac:dyDescent="0.2">
      <c r="B43" s="36" t="s">
        <v>61</v>
      </c>
      <c r="C43" s="22" t="s">
        <v>42</v>
      </c>
      <c r="D43" s="23">
        <v>4509</v>
      </c>
      <c r="E43" s="23">
        <v>3542</v>
      </c>
      <c r="F43" s="24">
        <f t="shared" si="0"/>
        <v>78.55</v>
      </c>
    </row>
    <row r="44" spans="2:6" ht="18" customHeight="1" x14ac:dyDescent="0.2">
      <c r="B44" s="32"/>
      <c r="C44" s="22" t="s">
        <v>43</v>
      </c>
      <c r="D44" s="23">
        <v>1633</v>
      </c>
      <c r="E44" s="23">
        <v>1083</v>
      </c>
      <c r="F44" s="24">
        <f t="shared" si="0"/>
        <v>66.319999999999993</v>
      </c>
    </row>
    <row r="45" spans="2:6" ht="18" customHeight="1" x14ac:dyDescent="0.2">
      <c r="B45" s="32"/>
      <c r="C45" s="22" t="s">
        <v>44</v>
      </c>
      <c r="D45" s="23">
        <v>985</v>
      </c>
      <c r="E45" s="23">
        <v>823</v>
      </c>
      <c r="F45" s="24">
        <f t="shared" si="0"/>
        <v>83.55</v>
      </c>
    </row>
    <row r="46" spans="2:6" ht="18" customHeight="1" x14ac:dyDescent="0.2">
      <c r="B46" s="32"/>
      <c r="C46" s="22" t="s">
        <v>45</v>
      </c>
      <c r="D46" s="23">
        <v>1017</v>
      </c>
      <c r="E46" s="23">
        <v>801</v>
      </c>
      <c r="F46" s="24">
        <f t="shared" si="0"/>
        <v>78.760000000000005</v>
      </c>
    </row>
    <row r="47" spans="2:6" ht="18" customHeight="1" x14ac:dyDescent="0.2">
      <c r="B47" s="32"/>
      <c r="C47" s="22" t="s">
        <v>46</v>
      </c>
      <c r="D47" s="23">
        <v>1999</v>
      </c>
      <c r="E47" s="23">
        <v>1856</v>
      </c>
      <c r="F47" s="24">
        <f t="shared" si="0"/>
        <v>92.85</v>
      </c>
    </row>
    <row r="48" spans="2:6" ht="18" customHeight="1" x14ac:dyDescent="0.2">
      <c r="B48" s="32"/>
      <c r="C48" s="22" t="s">
        <v>47</v>
      </c>
      <c r="D48" s="23">
        <v>2534</v>
      </c>
      <c r="E48" s="23">
        <v>1743</v>
      </c>
      <c r="F48" s="24">
        <f t="shared" si="0"/>
        <v>68.78</v>
      </c>
    </row>
    <row r="49" spans="2:6" ht="18" customHeight="1" thickBot="1" x14ac:dyDescent="0.25">
      <c r="B49" s="38"/>
      <c r="C49" s="27" t="s">
        <v>12</v>
      </c>
      <c r="D49" s="28">
        <f t="shared" ref="D49" si="11">SUM(D43:D48)</f>
        <v>12677</v>
      </c>
      <c r="E49" s="28">
        <f>SUM(E43:E48)</f>
        <v>9848</v>
      </c>
      <c r="F49" s="30">
        <f t="shared" si="0"/>
        <v>77.680000000000007</v>
      </c>
    </row>
    <row r="50" spans="2:6" ht="9" customHeight="1" x14ac:dyDescent="0.2"/>
  </sheetData>
  <phoneticPr fontId="1"/>
  <printOptions horizontalCentered="1"/>
  <pageMargins left="0.39370078740157483" right="0.39370078740157483" top="0.39370078740157483" bottom="0.39370078740157483" header="0" footer="0"/>
  <pageSetup paperSize="9" scale="93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I51"/>
  <sheetViews>
    <sheetView view="pageBreakPreview" zoomScaleNormal="100" zoomScaleSheetLayoutView="100" workbookViewId="0">
      <selection activeCell="B2" sqref="B2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7" width="15.6328125" style="2" customWidth="1"/>
    <col min="8" max="8" width="12.7265625" style="2" customWidth="1"/>
    <col min="9" max="9" width="1.6328125" style="2" customWidth="1"/>
    <col min="10" max="254" width="9" style="2"/>
    <col min="255" max="255" width="1.6328125" style="2" customWidth="1"/>
    <col min="256" max="257" width="11" style="2" bestFit="1" customWidth="1"/>
    <col min="258" max="258" width="15.6328125" style="2" customWidth="1"/>
    <col min="259" max="260" width="0" style="2" hidden="1" customWidth="1"/>
    <col min="261" max="263" width="15.6328125" style="2" customWidth="1"/>
    <col min="264" max="264" width="9" style="2"/>
    <col min="265" max="265" width="1.6328125" style="2" customWidth="1"/>
    <col min="266" max="510" width="9" style="2"/>
    <col min="511" max="511" width="1.6328125" style="2" customWidth="1"/>
    <col min="512" max="513" width="11" style="2" bestFit="1" customWidth="1"/>
    <col min="514" max="514" width="15.6328125" style="2" customWidth="1"/>
    <col min="515" max="516" width="0" style="2" hidden="1" customWidth="1"/>
    <col min="517" max="519" width="15.6328125" style="2" customWidth="1"/>
    <col min="520" max="520" width="9" style="2"/>
    <col min="521" max="521" width="1.6328125" style="2" customWidth="1"/>
    <col min="522" max="766" width="9" style="2"/>
    <col min="767" max="767" width="1.6328125" style="2" customWidth="1"/>
    <col min="768" max="769" width="11" style="2" bestFit="1" customWidth="1"/>
    <col min="770" max="770" width="15.6328125" style="2" customWidth="1"/>
    <col min="771" max="772" width="0" style="2" hidden="1" customWidth="1"/>
    <col min="773" max="775" width="15.6328125" style="2" customWidth="1"/>
    <col min="776" max="776" width="9" style="2"/>
    <col min="777" max="777" width="1.6328125" style="2" customWidth="1"/>
    <col min="778" max="1022" width="9" style="2"/>
    <col min="1023" max="1023" width="1.6328125" style="2" customWidth="1"/>
    <col min="1024" max="1025" width="11" style="2" bestFit="1" customWidth="1"/>
    <col min="1026" max="1026" width="15.6328125" style="2" customWidth="1"/>
    <col min="1027" max="1028" width="0" style="2" hidden="1" customWidth="1"/>
    <col min="1029" max="1031" width="15.6328125" style="2" customWidth="1"/>
    <col min="1032" max="1032" width="9" style="2"/>
    <col min="1033" max="1033" width="1.6328125" style="2" customWidth="1"/>
    <col min="1034" max="1278" width="9" style="2"/>
    <col min="1279" max="1279" width="1.6328125" style="2" customWidth="1"/>
    <col min="1280" max="1281" width="11" style="2" bestFit="1" customWidth="1"/>
    <col min="1282" max="1282" width="15.6328125" style="2" customWidth="1"/>
    <col min="1283" max="1284" width="0" style="2" hidden="1" customWidth="1"/>
    <col min="1285" max="1287" width="15.6328125" style="2" customWidth="1"/>
    <col min="1288" max="1288" width="9" style="2"/>
    <col min="1289" max="1289" width="1.6328125" style="2" customWidth="1"/>
    <col min="1290" max="1534" width="9" style="2"/>
    <col min="1535" max="1535" width="1.6328125" style="2" customWidth="1"/>
    <col min="1536" max="1537" width="11" style="2" bestFit="1" customWidth="1"/>
    <col min="1538" max="1538" width="15.6328125" style="2" customWidth="1"/>
    <col min="1539" max="1540" width="0" style="2" hidden="1" customWidth="1"/>
    <col min="1541" max="1543" width="15.6328125" style="2" customWidth="1"/>
    <col min="1544" max="1544" width="9" style="2"/>
    <col min="1545" max="1545" width="1.6328125" style="2" customWidth="1"/>
    <col min="1546" max="1790" width="9" style="2"/>
    <col min="1791" max="1791" width="1.6328125" style="2" customWidth="1"/>
    <col min="1792" max="1793" width="11" style="2" bestFit="1" customWidth="1"/>
    <col min="1794" max="1794" width="15.6328125" style="2" customWidth="1"/>
    <col min="1795" max="1796" width="0" style="2" hidden="1" customWidth="1"/>
    <col min="1797" max="1799" width="15.6328125" style="2" customWidth="1"/>
    <col min="1800" max="1800" width="9" style="2"/>
    <col min="1801" max="1801" width="1.6328125" style="2" customWidth="1"/>
    <col min="1802" max="2046" width="9" style="2"/>
    <col min="2047" max="2047" width="1.6328125" style="2" customWidth="1"/>
    <col min="2048" max="2049" width="11" style="2" bestFit="1" customWidth="1"/>
    <col min="2050" max="2050" width="15.6328125" style="2" customWidth="1"/>
    <col min="2051" max="2052" width="0" style="2" hidden="1" customWidth="1"/>
    <col min="2053" max="2055" width="15.6328125" style="2" customWidth="1"/>
    <col min="2056" max="2056" width="9" style="2"/>
    <col min="2057" max="2057" width="1.6328125" style="2" customWidth="1"/>
    <col min="2058" max="2302" width="9" style="2"/>
    <col min="2303" max="2303" width="1.6328125" style="2" customWidth="1"/>
    <col min="2304" max="2305" width="11" style="2" bestFit="1" customWidth="1"/>
    <col min="2306" max="2306" width="15.6328125" style="2" customWidth="1"/>
    <col min="2307" max="2308" width="0" style="2" hidden="1" customWidth="1"/>
    <col min="2309" max="2311" width="15.6328125" style="2" customWidth="1"/>
    <col min="2312" max="2312" width="9" style="2"/>
    <col min="2313" max="2313" width="1.6328125" style="2" customWidth="1"/>
    <col min="2314" max="2558" width="9" style="2"/>
    <col min="2559" max="2559" width="1.6328125" style="2" customWidth="1"/>
    <col min="2560" max="2561" width="11" style="2" bestFit="1" customWidth="1"/>
    <col min="2562" max="2562" width="15.6328125" style="2" customWidth="1"/>
    <col min="2563" max="2564" width="0" style="2" hidden="1" customWidth="1"/>
    <col min="2565" max="2567" width="15.6328125" style="2" customWidth="1"/>
    <col min="2568" max="2568" width="9" style="2"/>
    <col min="2569" max="2569" width="1.6328125" style="2" customWidth="1"/>
    <col min="2570" max="2814" width="9" style="2"/>
    <col min="2815" max="2815" width="1.6328125" style="2" customWidth="1"/>
    <col min="2816" max="2817" width="11" style="2" bestFit="1" customWidth="1"/>
    <col min="2818" max="2818" width="15.6328125" style="2" customWidth="1"/>
    <col min="2819" max="2820" width="0" style="2" hidden="1" customWidth="1"/>
    <col min="2821" max="2823" width="15.6328125" style="2" customWidth="1"/>
    <col min="2824" max="2824" width="9" style="2"/>
    <col min="2825" max="2825" width="1.6328125" style="2" customWidth="1"/>
    <col min="2826" max="3070" width="9" style="2"/>
    <col min="3071" max="3071" width="1.6328125" style="2" customWidth="1"/>
    <col min="3072" max="3073" width="11" style="2" bestFit="1" customWidth="1"/>
    <col min="3074" max="3074" width="15.6328125" style="2" customWidth="1"/>
    <col min="3075" max="3076" width="0" style="2" hidden="1" customWidth="1"/>
    <col min="3077" max="3079" width="15.6328125" style="2" customWidth="1"/>
    <col min="3080" max="3080" width="9" style="2"/>
    <col min="3081" max="3081" width="1.6328125" style="2" customWidth="1"/>
    <col min="3082" max="3326" width="9" style="2"/>
    <col min="3327" max="3327" width="1.6328125" style="2" customWidth="1"/>
    <col min="3328" max="3329" width="11" style="2" bestFit="1" customWidth="1"/>
    <col min="3330" max="3330" width="15.6328125" style="2" customWidth="1"/>
    <col min="3331" max="3332" width="0" style="2" hidden="1" customWidth="1"/>
    <col min="3333" max="3335" width="15.6328125" style="2" customWidth="1"/>
    <col min="3336" max="3336" width="9" style="2"/>
    <col min="3337" max="3337" width="1.6328125" style="2" customWidth="1"/>
    <col min="3338" max="3582" width="9" style="2"/>
    <col min="3583" max="3583" width="1.6328125" style="2" customWidth="1"/>
    <col min="3584" max="3585" width="11" style="2" bestFit="1" customWidth="1"/>
    <col min="3586" max="3586" width="15.6328125" style="2" customWidth="1"/>
    <col min="3587" max="3588" width="0" style="2" hidden="1" customWidth="1"/>
    <col min="3589" max="3591" width="15.6328125" style="2" customWidth="1"/>
    <col min="3592" max="3592" width="9" style="2"/>
    <col min="3593" max="3593" width="1.6328125" style="2" customWidth="1"/>
    <col min="3594" max="3838" width="9" style="2"/>
    <col min="3839" max="3839" width="1.6328125" style="2" customWidth="1"/>
    <col min="3840" max="3841" width="11" style="2" bestFit="1" customWidth="1"/>
    <col min="3842" max="3842" width="15.6328125" style="2" customWidth="1"/>
    <col min="3843" max="3844" width="0" style="2" hidden="1" customWidth="1"/>
    <col min="3845" max="3847" width="15.6328125" style="2" customWidth="1"/>
    <col min="3848" max="3848" width="9" style="2"/>
    <col min="3849" max="3849" width="1.6328125" style="2" customWidth="1"/>
    <col min="3850" max="4094" width="9" style="2"/>
    <col min="4095" max="4095" width="1.6328125" style="2" customWidth="1"/>
    <col min="4096" max="4097" width="11" style="2" bestFit="1" customWidth="1"/>
    <col min="4098" max="4098" width="15.6328125" style="2" customWidth="1"/>
    <col min="4099" max="4100" width="0" style="2" hidden="1" customWidth="1"/>
    <col min="4101" max="4103" width="15.6328125" style="2" customWidth="1"/>
    <col min="4104" max="4104" width="9" style="2"/>
    <col min="4105" max="4105" width="1.6328125" style="2" customWidth="1"/>
    <col min="4106" max="4350" width="9" style="2"/>
    <col min="4351" max="4351" width="1.6328125" style="2" customWidth="1"/>
    <col min="4352" max="4353" width="11" style="2" bestFit="1" customWidth="1"/>
    <col min="4354" max="4354" width="15.6328125" style="2" customWidth="1"/>
    <col min="4355" max="4356" width="0" style="2" hidden="1" customWidth="1"/>
    <col min="4357" max="4359" width="15.6328125" style="2" customWidth="1"/>
    <col min="4360" max="4360" width="9" style="2"/>
    <col min="4361" max="4361" width="1.6328125" style="2" customWidth="1"/>
    <col min="4362" max="4606" width="9" style="2"/>
    <col min="4607" max="4607" width="1.6328125" style="2" customWidth="1"/>
    <col min="4608" max="4609" width="11" style="2" bestFit="1" customWidth="1"/>
    <col min="4610" max="4610" width="15.6328125" style="2" customWidth="1"/>
    <col min="4611" max="4612" width="0" style="2" hidden="1" customWidth="1"/>
    <col min="4613" max="4615" width="15.6328125" style="2" customWidth="1"/>
    <col min="4616" max="4616" width="9" style="2"/>
    <col min="4617" max="4617" width="1.6328125" style="2" customWidth="1"/>
    <col min="4618" max="4862" width="9" style="2"/>
    <col min="4863" max="4863" width="1.6328125" style="2" customWidth="1"/>
    <col min="4864" max="4865" width="11" style="2" bestFit="1" customWidth="1"/>
    <col min="4866" max="4866" width="15.6328125" style="2" customWidth="1"/>
    <col min="4867" max="4868" width="0" style="2" hidden="1" customWidth="1"/>
    <col min="4869" max="4871" width="15.6328125" style="2" customWidth="1"/>
    <col min="4872" max="4872" width="9" style="2"/>
    <col min="4873" max="4873" width="1.6328125" style="2" customWidth="1"/>
    <col min="4874" max="5118" width="9" style="2"/>
    <col min="5119" max="5119" width="1.6328125" style="2" customWidth="1"/>
    <col min="5120" max="5121" width="11" style="2" bestFit="1" customWidth="1"/>
    <col min="5122" max="5122" width="15.6328125" style="2" customWidth="1"/>
    <col min="5123" max="5124" width="0" style="2" hidden="1" customWidth="1"/>
    <col min="5125" max="5127" width="15.6328125" style="2" customWidth="1"/>
    <col min="5128" max="5128" width="9" style="2"/>
    <col min="5129" max="5129" width="1.6328125" style="2" customWidth="1"/>
    <col min="5130" max="5374" width="9" style="2"/>
    <col min="5375" max="5375" width="1.6328125" style="2" customWidth="1"/>
    <col min="5376" max="5377" width="11" style="2" bestFit="1" customWidth="1"/>
    <col min="5378" max="5378" width="15.6328125" style="2" customWidth="1"/>
    <col min="5379" max="5380" width="0" style="2" hidden="1" customWidth="1"/>
    <col min="5381" max="5383" width="15.6328125" style="2" customWidth="1"/>
    <col min="5384" max="5384" width="9" style="2"/>
    <col min="5385" max="5385" width="1.6328125" style="2" customWidth="1"/>
    <col min="5386" max="5630" width="9" style="2"/>
    <col min="5631" max="5631" width="1.6328125" style="2" customWidth="1"/>
    <col min="5632" max="5633" width="11" style="2" bestFit="1" customWidth="1"/>
    <col min="5634" max="5634" width="15.6328125" style="2" customWidth="1"/>
    <col min="5635" max="5636" width="0" style="2" hidden="1" customWidth="1"/>
    <col min="5637" max="5639" width="15.6328125" style="2" customWidth="1"/>
    <col min="5640" max="5640" width="9" style="2"/>
    <col min="5641" max="5641" width="1.6328125" style="2" customWidth="1"/>
    <col min="5642" max="5886" width="9" style="2"/>
    <col min="5887" max="5887" width="1.6328125" style="2" customWidth="1"/>
    <col min="5888" max="5889" width="11" style="2" bestFit="1" customWidth="1"/>
    <col min="5890" max="5890" width="15.6328125" style="2" customWidth="1"/>
    <col min="5891" max="5892" width="0" style="2" hidden="1" customWidth="1"/>
    <col min="5893" max="5895" width="15.6328125" style="2" customWidth="1"/>
    <col min="5896" max="5896" width="9" style="2"/>
    <col min="5897" max="5897" width="1.6328125" style="2" customWidth="1"/>
    <col min="5898" max="6142" width="9" style="2"/>
    <col min="6143" max="6143" width="1.6328125" style="2" customWidth="1"/>
    <col min="6144" max="6145" width="11" style="2" bestFit="1" customWidth="1"/>
    <col min="6146" max="6146" width="15.6328125" style="2" customWidth="1"/>
    <col min="6147" max="6148" width="0" style="2" hidden="1" customWidth="1"/>
    <col min="6149" max="6151" width="15.6328125" style="2" customWidth="1"/>
    <col min="6152" max="6152" width="9" style="2"/>
    <col min="6153" max="6153" width="1.6328125" style="2" customWidth="1"/>
    <col min="6154" max="6398" width="9" style="2"/>
    <col min="6399" max="6399" width="1.6328125" style="2" customWidth="1"/>
    <col min="6400" max="6401" width="11" style="2" bestFit="1" customWidth="1"/>
    <col min="6402" max="6402" width="15.6328125" style="2" customWidth="1"/>
    <col min="6403" max="6404" width="0" style="2" hidden="1" customWidth="1"/>
    <col min="6405" max="6407" width="15.6328125" style="2" customWidth="1"/>
    <col min="6408" max="6408" width="9" style="2"/>
    <col min="6409" max="6409" width="1.6328125" style="2" customWidth="1"/>
    <col min="6410" max="6654" width="9" style="2"/>
    <col min="6655" max="6655" width="1.6328125" style="2" customWidth="1"/>
    <col min="6656" max="6657" width="11" style="2" bestFit="1" customWidth="1"/>
    <col min="6658" max="6658" width="15.6328125" style="2" customWidth="1"/>
    <col min="6659" max="6660" width="0" style="2" hidden="1" customWidth="1"/>
    <col min="6661" max="6663" width="15.6328125" style="2" customWidth="1"/>
    <col min="6664" max="6664" width="9" style="2"/>
    <col min="6665" max="6665" width="1.6328125" style="2" customWidth="1"/>
    <col min="6666" max="6910" width="9" style="2"/>
    <col min="6911" max="6911" width="1.6328125" style="2" customWidth="1"/>
    <col min="6912" max="6913" width="11" style="2" bestFit="1" customWidth="1"/>
    <col min="6914" max="6914" width="15.6328125" style="2" customWidth="1"/>
    <col min="6915" max="6916" width="0" style="2" hidden="1" customWidth="1"/>
    <col min="6917" max="6919" width="15.6328125" style="2" customWidth="1"/>
    <col min="6920" max="6920" width="9" style="2"/>
    <col min="6921" max="6921" width="1.6328125" style="2" customWidth="1"/>
    <col min="6922" max="7166" width="9" style="2"/>
    <col min="7167" max="7167" width="1.6328125" style="2" customWidth="1"/>
    <col min="7168" max="7169" width="11" style="2" bestFit="1" customWidth="1"/>
    <col min="7170" max="7170" width="15.6328125" style="2" customWidth="1"/>
    <col min="7171" max="7172" width="0" style="2" hidden="1" customWidth="1"/>
    <col min="7173" max="7175" width="15.6328125" style="2" customWidth="1"/>
    <col min="7176" max="7176" width="9" style="2"/>
    <col min="7177" max="7177" width="1.6328125" style="2" customWidth="1"/>
    <col min="7178" max="7422" width="9" style="2"/>
    <col min="7423" max="7423" width="1.6328125" style="2" customWidth="1"/>
    <col min="7424" max="7425" width="11" style="2" bestFit="1" customWidth="1"/>
    <col min="7426" max="7426" width="15.6328125" style="2" customWidth="1"/>
    <col min="7427" max="7428" width="0" style="2" hidden="1" customWidth="1"/>
    <col min="7429" max="7431" width="15.6328125" style="2" customWidth="1"/>
    <col min="7432" max="7432" width="9" style="2"/>
    <col min="7433" max="7433" width="1.6328125" style="2" customWidth="1"/>
    <col min="7434" max="7678" width="9" style="2"/>
    <col min="7679" max="7679" width="1.6328125" style="2" customWidth="1"/>
    <col min="7680" max="7681" width="11" style="2" bestFit="1" customWidth="1"/>
    <col min="7682" max="7682" width="15.6328125" style="2" customWidth="1"/>
    <col min="7683" max="7684" width="0" style="2" hidden="1" customWidth="1"/>
    <col min="7685" max="7687" width="15.6328125" style="2" customWidth="1"/>
    <col min="7688" max="7688" width="9" style="2"/>
    <col min="7689" max="7689" width="1.6328125" style="2" customWidth="1"/>
    <col min="7690" max="7934" width="9" style="2"/>
    <col min="7935" max="7935" width="1.6328125" style="2" customWidth="1"/>
    <col min="7936" max="7937" width="11" style="2" bestFit="1" customWidth="1"/>
    <col min="7938" max="7938" width="15.6328125" style="2" customWidth="1"/>
    <col min="7939" max="7940" width="0" style="2" hidden="1" customWidth="1"/>
    <col min="7941" max="7943" width="15.6328125" style="2" customWidth="1"/>
    <col min="7944" max="7944" width="9" style="2"/>
    <col min="7945" max="7945" width="1.6328125" style="2" customWidth="1"/>
    <col min="7946" max="8190" width="9" style="2"/>
    <col min="8191" max="8191" width="1.6328125" style="2" customWidth="1"/>
    <col min="8192" max="8193" width="11" style="2" bestFit="1" customWidth="1"/>
    <col min="8194" max="8194" width="15.6328125" style="2" customWidth="1"/>
    <col min="8195" max="8196" width="0" style="2" hidden="1" customWidth="1"/>
    <col min="8197" max="8199" width="15.6328125" style="2" customWidth="1"/>
    <col min="8200" max="8200" width="9" style="2"/>
    <col min="8201" max="8201" width="1.6328125" style="2" customWidth="1"/>
    <col min="8202" max="8446" width="9" style="2"/>
    <col min="8447" max="8447" width="1.6328125" style="2" customWidth="1"/>
    <col min="8448" max="8449" width="11" style="2" bestFit="1" customWidth="1"/>
    <col min="8450" max="8450" width="15.6328125" style="2" customWidth="1"/>
    <col min="8451" max="8452" width="0" style="2" hidden="1" customWidth="1"/>
    <col min="8453" max="8455" width="15.6328125" style="2" customWidth="1"/>
    <col min="8456" max="8456" width="9" style="2"/>
    <col min="8457" max="8457" width="1.6328125" style="2" customWidth="1"/>
    <col min="8458" max="8702" width="9" style="2"/>
    <col min="8703" max="8703" width="1.6328125" style="2" customWidth="1"/>
    <col min="8704" max="8705" width="11" style="2" bestFit="1" customWidth="1"/>
    <col min="8706" max="8706" width="15.6328125" style="2" customWidth="1"/>
    <col min="8707" max="8708" width="0" style="2" hidden="1" customWidth="1"/>
    <col min="8709" max="8711" width="15.6328125" style="2" customWidth="1"/>
    <col min="8712" max="8712" width="9" style="2"/>
    <col min="8713" max="8713" width="1.6328125" style="2" customWidth="1"/>
    <col min="8714" max="8958" width="9" style="2"/>
    <col min="8959" max="8959" width="1.6328125" style="2" customWidth="1"/>
    <col min="8960" max="8961" width="11" style="2" bestFit="1" customWidth="1"/>
    <col min="8962" max="8962" width="15.6328125" style="2" customWidth="1"/>
    <col min="8963" max="8964" width="0" style="2" hidden="1" customWidth="1"/>
    <col min="8965" max="8967" width="15.6328125" style="2" customWidth="1"/>
    <col min="8968" max="8968" width="9" style="2"/>
    <col min="8969" max="8969" width="1.6328125" style="2" customWidth="1"/>
    <col min="8970" max="9214" width="9" style="2"/>
    <col min="9215" max="9215" width="1.6328125" style="2" customWidth="1"/>
    <col min="9216" max="9217" width="11" style="2" bestFit="1" customWidth="1"/>
    <col min="9218" max="9218" width="15.6328125" style="2" customWidth="1"/>
    <col min="9219" max="9220" width="0" style="2" hidden="1" customWidth="1"/>
    <col min="9221" max="9223" width="15.6328125" style="2" customWidth="1"/>
    <col min="9224" max="9224" width="9" style="2"/>
    <col min="9225" max="9225" width="1.6328125" style="2" customWidth="1"/>
    <col min="9226" max="9470" width="9" style="2"/>
    <col min="9471" max="9471" width="1.6328125" style="2" customWidth="1"/>
    <col min="9472" max="9473" width="11" style="2" bestFit="1" customWidth="1"/>
    <col min="9474" max="9474" width="15.6328125" style="2" customWidth="1"/>
    <col min="9475" max="9476" width="0" style="2" hidden="1" customWidth="1"/>
    <col min="9477" max="9479" width="15.6328125" style="2" customWidth="1"/>
    <col min="9480" max="9480" width="9" style="2"/>
    <col min="9481" max="9481" width="1.6328125" style="2" customWidth="1"/>
    <col min="9482" max="9726" width="9" style="2"/>
    <col min="9727" max="9727" width="1.6328125" style="2" customWidth="1"/>
    <col min="9728" max="9729" width="11" style="2" bestFit="1" customWidth="1"/>
    <col min="9730" max="9730" width="15.6328125" style="2" customWidth="1"/>
    <col min="9731" max="9732" width="0" style="2" hidden="1" customWidth="1"/>
    <col min="9733" max="9735" width="15.6328125" style="2" customWidth="1"/>
    <col min="9736" max="9736" width="9" style="2"/>
    <col min="9737" max="9737" width="1.6328125" style="2" customWidth="1"/>
    <col min="9738" max="9982" width="9" style="2"/>
    <col min="9983" max="9983" width="1.6328125" style="2" customWidth="1"/>
    <col min="9984" max="9985" width="11" style="2" bestFit="1" customWidth="1"/>
    <col min="9986" max="9986" width="15.6328125" style="2" customWidth="1"/>
    <col min="9987" max="9988" width="0" style="2" hidden="1" customWidth="1"/>
    <col min="9989" max="9991" width="15.6328125" style="2" customWidth="1"/>
    <col min="9992" max="9992" width="9" style="2"/>
    <col min="9993" max="9993" width="1.6328125" style="2" customWidth="1"/>
    <col min="9994" max="10238" width="9" style="2"/>
    <col min="10239" max="10239" width="1.6328125" style="2" customWidth="1"/>
    <col min="10240" max="10241" width="11" style="2" bestFit="1" customWidth="1"/>
    <col min="10242" max="10242" width="15.6328125" style="2" customWidth="1"/>
    <col min="10243" max="10244" width="0" style="2" hidden="1" customWidth="1"/>
    <col min="10245" max="10247" width="15.6328125" style="2" customWidth="1"/>
    <col min="10248" max="10248" width="9" style="2"/>
    <col min="10249" max="10249" width="1.6328125" style="2" customWidth="1"/>
    <col min="10250" max="10494" width="9" style="2"/>
    <col min="10495" max="10495" width="1.6328125" style="2" customWidth="1"/>
    <col min="10496" max="10497" width="11" style="2" bestFit="1" customWidth="1"/>
    <col min="10498" max="10498" width="15.6328125" style="2" customWidth="1"/>
    <col min="10499" max="10500" width="0" style="2" hidden="1" customWidth="1"/>
    <col min="10501" max="10503" width="15.6328125" style="2" customWidth="1"/>
    <col min="10504" max="10504" width="9" style="2"/>
    <col min="10505" max="10505" width="1.6328125" style="2" customWidth="1"/>
    <col min="10506" max="10750" width="9" style="2"/>
    <col min="10751" max="10751" width="1.6328125" style="2" customWidth="1"/>
    <col min="10752" max="10753" width="11" style="2" bestFit="1" customWidth="1"/>
    <col min="10754" max="10754" width="15.6328125" style="2" customWidth="1"/>
    <col min="10755" max="10756" width="0" style="2" hidden="1" customWidth="1"/>
    <col min="10757" max="10759" width="15.6328125" style="2" customWidth="1"/>
    <col min="10760" max="10760" width="9" style="2"/>
    <col min="10761" max="10761" width="1.6328125" style="2" customWidth="1"/>
    <col min="10762" max="11006" width="9" style="2"/>
    <col min="11007" max="11007" width="1.6328125" style="2" customWidth="1"/>
    <col min="11008" max="11009" width="11" style="2" bestFit="1" customWidth="1"/>
    <col min="11010" max="11010" width="15.6328125" style="2" customWidth="1"/>
    <col min="11011" max="11012" width="0" style="2" hidden="1" customWidth="1"/>
    <col min="11013" max="11015" width="15.6328125" style="2" customWidth="1"/>
    <col min="11016" max="11016" width="9" style="2"/>
    <col min="11017" max="11017" width="1.6328125" style="2" customWidth="1"/>
    <col min="11018" max="11262" width="9" style="2"/>
    <col min="11263" max="11263" width="1.6328125" style="2" customWidth="1"/>
    <col min="11264" max="11265" width="11" style="2" bestFit="1" customWidth="1"/>
    <col min="11266" max="11266" width="15.6328125" style="2" customWidth="1"/>
    <col min="11267" max="11268" width="0" style="2" hidden="1" customWidth="1"/>
    <col min="11269" max="11271" width="15.6328125" style="2" customWidth="1"/>
    <col min="11272" max="11272" width="9" style="2"/>
    <col min="11273" max="11273" width="1.6328125" style="2" customWidth="1"/>
    <col min="11274" max="11518" width="9" style="2"/>
    <col min="11519" max="11519" width="1.6328125" style="2" customWidth="1"/>
    <col min="11520" max="11521" width="11" style="2" bestFit="1" customWidth="1"/>
    <col min="11522" max="11522" width="15.6328125" style="2" customWidth="1"/>
    <col min="11523" max="11524" width="0" style="2" hidden="1" customWidth="1"/>
    <col min="11525" max="11527" width="15.6328125" style="2" customWidth="1"/>
    <col min="11528" max="11528" width="9" style="2"/>
    <col min="11529" max="11529" width="1.6328125" style="2" customWidth="1"/>
    <col min="11530" max="11774" width="9" style="2"/>
    <col min="11775" max="11775" width="1.6328125" style="2" customWidth="1"/>
    <col min="11776" max="11777" width="11" style="2" bestFit="1" customWidth="1"/>
    <col min="11778" max="11778" width="15.6328125" style="2" customWidth="1"/>
    <col min="11779" max="11780" width="0" style="2" hidden="1" customWidth="1"/>
    <col min="11781" max="11783" width="15.6328125" style="2" customWidth="1"/>
    <col min="11784" max="11784" width="9" style="2"/>
    <col min="11785" max="11785" width="1.6328125" style="2" customWidth="1"/>
    <col min="11786" max="12030" width="9" style="2"/>
    <col min="12031" max="12031" width="1.6328125" style="2" customWidth="1"/>
    <col min="12032" max="12033" width="11" style="2" bestFit="1" customWidth="1"/>
    <col min="12034" max="12034" width="15.6328125" style="2" customWidth="1"/>
    <col min="12035" max="12036" width="0" style="2" hidden="1" customWidth="1"/>
    <col min="12037" max="12039" width="15.6328125" style="2" customWidth="1"/>
    <col min="12040" max="12040" width="9" style="2"/>
    <col min="12041" max="12041" width="1.6328125" style="2" customWidth="1"/>
    <col min="12042" max="12286" width="9" style="2"/>
    <col min="12287" max="12287" width="1.6328125" style="2" customWidth="1"/>
    <col min="12288" max="12289" width="11" style="2" bestFit="1" customWidth="1"/>
    <col min="12290" max="12290" width="15.6328125" style="2" customWidth="1"/>
    <col min="12291" max="12292" width="0" style="2" hidden="1" customWidth="1"/>
    <col min="12293" max="12295" width="15.6328125" style="2" customWidth="1"/>
    <col min="12296" max="12296" width="9" style="2"/>
    <col min="12297" max="12297" width="1.6328125" style="2" customWidth="1"/>
    <col min="12298" max="12542" width="9" style="2"/>
    <col min="12543" max="12543" width="1.6328125" style="2" customWidth="1"/>
    <col min="12544" max="12545" width="11" style="2" bestFit="1" customWidth="1"/>
    <col min="12546" max="12546" width="15.6328125" style="2" customWidth="1"/>
    <col min="12547" max="12548" width="0" style="2" hidden="1" customWidth="1"/>
    <col min="12549" max="12551" width="15.6328125" style="2" customWidth="1"/>
    <col min="12552" max="12552" width="9" style="2"/>
    <col min="12553" max="12553" width="1.6328125" style="2" customWidth="1"/>
    <col min="12554" max="12798" width="9" style="2"/>
    <col min="12799" max="12799" width="1.6328125" style="2" customWidth="1"/>
    <col min="12800" max="12801" width="11" style="2" bestFit="1" customWidth="1"/>
    <col min="12802" max="12802" width="15.6328125" style="2" customWidth="1"/>
    <col min="12803" max="12804" width="0" style="2" hidden="1" customWidth="1"/>
    <col min="12805" max="12807" width="15.6328125" style="2" customWidth="1"/>
    <col min="12808" max="12808" width="9" style="2"/>
    <col min="12809" max="12809" width="1.6328125" style="2" customWidth="1"/>
    <col min="12810" max="13054" width="9" style="2"/>
    <col min="13055" max="13055" width="1.6328125" style="2" customWidth="1"/>
    <col min="13056" max="13057" width="11" style="2" bestFit="1" customWidth="1"/>
    <col min="13058" max="13058" width="15.6328125" style="2" customWidth="1"/>
    <col min="13059" max="13060" width="0" style="2" hidden="1" customWidth="1"/>
    <col min="13061" max="13063" width="15.6328125" style="2" customWidth="1"/>
    <col min="13064" max="13064" width="9" style="2"/>
    <col min="13065" max="13065" width="1.6328125" style="2" customWidth="1"/>
    <col min="13066" max="13310" width="9" style="2"/>
    <col min="13311" max="13311" width="1.6328125" style="2" customWidth="1"/>
    <col min="13312" max="13313" width="11" style="2" bestFit="1" customWidth="1"/>
    <col min="13314" max="13314" width="15.6328125" style="2" customWidth="1"/>
    <col min="13315" max="13316" width="0" style="2" hidden="1" customWidth="1"/>
    <col min="13317" max="13319" width="15.6328125" style="2" customWidth="1"/>
    <col min="13320" max="13320" width="9" style="2"/>
    <col min="13321" max="13321" width="1.6328125" style="2" customWidth="1"/>
    <col min="13322" max="13566" width="9" style="2"/>
    <col min="13567" max="13567" width="1.6328125" style="2" customWidth="1"/>
    <col min="13568" max="13569" width="11" style="2" bestFit="1" customWidth="1"/>
    <col min="13570" max="13570" width="15.6328125" style="2" customWidth="1"/>
    <col min="13571" max="13572" width="0" style="2" hidden="1" customWidth="1"/>
    <col min="13573" max="13575" width="15.6328125" style="2" customWidth="1"/>
    <col min="13576" max="13576" width="9" style="2"/>
    <col min="13577" max="13577" width="1.6328125" style="2" customWidth="1"/>
    <col min="13578" max="13822" width="9" style="2"/>
    <col min="13823" max="13823" width="1.6328125" style="2" customWidth="1"/>
    <col min="13824" max="13825" width="11" style="2" bestFit="1" customWidth="1"/>
    <col min="13826" max="13826" width="15.6328125" style="2" customWidth="1"/>
    <col min="13827" max="13828" width="0" style="2" hidden="1" customWidth="1"/>
    <col min="13829" max="13831" width="15.6328125" style="2" customWidth="1"/>
    <col min="13832" max="13832" width="9" style="2"/>
    <col min="13833" max="13833" width="1.6328125" style="2" customWidth="1"/>
    <col min="13834" max="14078" width="9" style="2"/>
    <col min="14079" max="14079" width="1.6328125" style="2" customWidth="1"/>
    <col min="14080" max="14081" width="11" style="2" bestFit="1" customWidth="1"/>
    <col min="14082" max="14082" width="15.6328125" style="2" customWidth="1"/>
    <col min="14083" max="14084" width="0" style="2" hidden="1" customWidth="1"/>
    <col min="14085" max="14087" width="15.6328125" style="2" customWidth="1"/>
    <col min="14088" max="14088" width="9" style="2"/>
    <col min="14089" max="14089" width="1.6328125" style="2" customWidth="1"/>
    <col min="14090" max="14334" width="9" style="2"/>
    <col min="14335" max="14335" width="1.6328125" style="2" customWidth="1"/>
    <col min="14336" max="14337" width="11" style="2" bestFit="1" customWidth="1"/>
    <col min="14338" max="14338" width="15.6328125" style="2" customWidth="1"/>
    <col min="14339" max="14340" width="0" style="2" hidden="1" customWidth="1"/>
    <col min="14341" max="14343" width="15.6328125" style="2" customWidth="1"/>
    <col min="14344" max="14344" width="9" style="2"/>
    <col min="14345" max="14345" width="1.6328125" style="2" customWidth="1"/>
    <col min="14346" max="14590" width="9" style="2"/>
    <col min="14591" max="14591" width="1.6328125" style="2" customWidth="1"/>
    <col min="14592" max="14593" width="11" style="2" bestFit="1" customWidth="1"/>
    <col min="14594" max="14594" width="15.6328125" style="2" customWidth="1"/>
    <col min="14595" max="14596" width="0" style="2" hidden="1" customWidth="1"/>
    <col min="14597" max="14599" width="15.6328125" style="2" customWidth="1"/>
    <col min="14600" max="14600" width="9" style="2"/>
    <col min="14601" max="14601" width="1.6328125" style="2" customWidth="1"/>
    <col min="14602" max="14846" width="9" style="2"/>
    <col min="14847" max="14847" width="1.6328125" style="2" customWidth="1"/>
    <col min="14848" max="14849" width="11" style="2" bestFit="1" customWidth="1"/>
    <col min="14850" max="14850" width="15.6328125" style="2" customWidth="1"/>
    <col min="14851" max="14852" width="0" style="2" hidden="1" customWidth="1"/>
    <col min="14853" max="14855" width="15.6328125" style="2" customWidth="1"/>
    <col min="14856" max="14856" width="9" style="2"/>
    <col min="14857" max="14857" width="1.6328125" style="2" customWidth="1"/>
    <col min="14858" max="15102" width="9" style="2"/>
    <col min="15103" max="15103" width="1.6328125" style="2" customWidth="1"/>
    <col min="15104" max="15105" width="11" style="2" bestFit="1" customWidth="1"/>
    <col min="15106" max="15106" width="15.6328125" style="2" customWidth="1"/>
    <col min="15107" max="15108" width="0" style="2" hidden="1" customWidth="1"/>
    <col min="15109" max="15111" width="15.6328125" style="2" customWidth="1"/>
    <col min="15112" max="15112" width="9" style="2"/>
    <col min="15113" max="15113" width="1.6328125" style="2" customWidth="1"/>
    <col min="15114" max="15358" width="9" style="2"/>
    <col min="15359" max="15359" width="1.6328125" style="2" customWidth="1"/>
    <col min="15360" max="15361" width="11" style="2" bestFit="1" customWidth="1"/>
    <col min="15362" max="15362" width="15.6328125" style="2" customWidth="1"/>
    <col min="15363" max="15364" width="0" style="2" hidden="1" customWidth="1"/>
    <col min="15365" max="15367" width="15.6328125" style="2" customWidth="1"/>
    <col min="15368" max="15368" width="9" style="2"/>
    <col min="15369" max="15369" width="1.6328125" style="2" customWidth="1"/>
    <col min="15370" max="15614" width="9" style="2"/>
    <col min="15615" max="15615" width="1.6328125" style="2" customWidth="1"/>
    <col min="15616" max="15617" width="11" style="2" bestFit="1" customWidth="1"/>
    <col min="15618" max="15618" width="15.6328125" style="2" customWidth="1"/>
    <col min="15619" max="15620" width="0" style="2" hidden="1" customWidth="1"/>
    <col min="15621" max="15623" width="15.6328125" style="2" customWidth="1"/>
    <col min="15624" max="15624" width="9" style="2"/>
    <col min="15625" max="15625" width="1.6328125" style="2" customWidth="1"/>
    <col min="15626" max="15870" width="9" style="2"/>
    <col min="15871" max="15871" width="1.6328125" style="2" customWidth="1"/>
    <col min="15872" max="15873" width="11" style="2" bestFit="1" customWidth="1"/>
    <col min="15874" max="15874" width="15.6328125" style="2" customWidth="1"/>
    <col min="15875" max="15876" width="0" style="2" hidden="1" customWidth="1"/>
    <col min="15877" max="15879" width="15.6328125" style="2" customWidth="1"/>
    <col min="15880" max="15880" width="9" style="2"/>
    <col min="15881" max="15881" width="1.6328125" style="2" customWidth="1"/>
    <col min="15882" max="16126" width="9" style="2"/>
    <col min="16127" max="16127" width="1.6328125" style="2" customWidth="1"/>
    <col min="16128" max="16129" width="11" style="2" bestFit="1" customWidth="1"/>
    <col min="16130" max="16130" width="15.6328125" style="2" customWidth="1"/>
    <col min="16131" max="16132" width="0" style="2" hidden="1" customWidth="1"/>
    <col min="16133" max="16135" width="15.6328125" style="2" customWidth="1"/>
    <col min="16136" max="16136" width="9" style="2"/>
    <col min="16137" max="16137" width="1.6328125" style="2" customWidth="1"/>
    <col min="16138" max="16384" width="9" style="2"/>
  </cols>
  <sheetData>
    <row r="1" spans="2:9" ht="19" x14ac:dyDescent="0.2">
      <c r="B1" s="1" t="s">
        <v>75</v>
      </c>
    </row>
    <row r="2" spans="2:9" ht="14.25" customHeight="1" thickBot="1" x14ac:dyDescent="0.25">
      <c r="B2" s="1"/>
      <c r="F2" s="3" t="s">
        <v>68</v>
      </c>
    </row>
    <row r="3" spans="2:9" ht="26.5" thickBot="1" x14ac:dyDescent="0.25">
      <c r="B3" s="4" t="s">
        <v>52</v>
      </c>
      <c r="C3" s="5" t="s">
        <v>3</v>
      </c>
      <c r="D3" s="6" t="s">
        <v>4</v>
      </c>
      <c r="E3" s="6" t="s">
        <v>69</v>
      </c>
      <c r="F3" s="8" t="s">
        <v>8</v>
      </c>
    </row>
    <row r="4" spans="2:9" ht="18" customHeight="1" thickTop="1" thickBot="1" x14ac:dyDescent="0.25">
      <c r="B4" s="9"/>
      <c r="C4" s="10" t="s">
        <v>9</v>
      </c>
      <c r="D4" s="11">
        <f>D6+D8+D12+D16+D21+D29+D35+D38+D41+D43+D50</f>
        <v>118055</v>
      </c>
      <c r="E4" s="11">
        <f>E6+E8+E12+E16+E21+E29+E35+E38+E41+E43+E50</f>
        <v>93467</v>
      </c>
      <c r="F4" s="13">
        <f t="shared" ref="F4:F50" si="0">ROUND(E4/D4*100,2)</f>
        <v>79.17</v>
      </c>
    </row>
    <row r="5" spans="2:9" ht="18" customHeight="1" thickTop="1" x14ac:dyDescent="0.2">
      <c r="B5" s="32" t="s">
        <v>66</v>
      </c>
      <c r="C5" s="14" t="s">
        <v>67</v>
      </c>
      <c r="D5" s="15">
        <v>24307</v>
      </c>
      <c r="E5" s="15">
        <v>18577</v>
      </c>
      <c r="F5" s="17">
        <f t="shared" si="0"/>
        <v>76.430000000000007</v>
      </c>
    </row>
    <row r="6" spans="2:9" ht="18" customHeight="1" x14ac:dyDescent="0.2">
      <c r="B6" s="33"/>
      <c r="C6" s="18" t="s">
        <v>12</v>
      </c>
      <c r="D6" s="19">
        <f t="shared" ref="D6:E6" si="1">SUM(D5:D5)</f>
        <v>24307</v>
      </c>
      <c r="E6" s="19">
        <f t="shared" si="1"/>
        <v>18577</v>
      </c>
      <c r="F6" s="21">
        <f t="shared" si="0"/>
        <v>76.430000000000007</v>
      </c>
    </row>
    <row r="7" spans="2:9" ht="18" customHeight="1" x14ac:dyDescent="0.2">
      <c r="B7" s="32" t="s">
        <v>53</v>
      </c>
      <c r="C7" s="14" t="s">
        <v>11</v>
      </c>
      <c r="D7" s="15">
        <v>5065</v>
      </c>
      <c r="E7" s="15">
        <v>3720</v>
      </c>
      <c r="F7" s="17">
        <f t="shared" si="0"/>
        <v>73.45</v>
      </c>
    </row>
    <row r="8" spans="2:9" ht="18" customHeight="1" x14ac:dyDescent="0.2">
      <c r="B8" s="33"/>
      <c r="C8" s="18" t="s">
        <v>12</v>
      </c>
      <c r="D8" s="19">
        <f t="shared" ref="D8:E8" si="2">SUM(D7:D7)</f>
        <v>5065</v>
      </c>
      <c r="E8" s="19">
        <f t="shared" si="2"/>
        <v>3720</v>
      </c>
      <c r="F8" s="21">
        <f t="shared" si="0"/>
        <v>73.45</v>
      </c>
    </row>
    <row r="9" spans="2:9" ht="18" customHeight="1" x14ac:dyDescent="0.2">
      <c r="B9" s="32" t="s">
        <v>54</v>
      </c>
      <c r="C9" s="22" t="s">
        <v>21</v>
      </c>
      <c r="D9" s="23">
        <v>6993</v>
      </c>
      <c r="E9" s="23">
        <v>5344</v>
      </c>
      <c r="F9" s="24">
        <f t="shared" si="0"/>
        <v>76.42</v>
      </c>
    </row>
    <row r="10" spans="2:9" ht="18" customHeight="1" x14ac:dyDescent="0.2">
      <c r="B10" s="32"/>
      <c r="C10" s="22" t="s">
        <v>22</v>
      </c>
      <c r="D10" s="23">
        <v>1463</v>
      </c>
      <c r="E10" s="23">
        <v>1073</v>
      </c>
      <c r="F10" s="24">
        <f t="shared" si="0"/>
        <v>73.34</v>
      </c>
    </row>
    <row r="11" spans="2:9" ht="18" customHeight="1" x14ac:dyDescent="0.2">
      <c r="B11" s="32"/>
      <c r="C11" s="22" t="s">
        <v>23</v>
      </c>
      <c r="D11" s="23">
        <v>1626</v>
      </c>
      <c r="E11" s="23">
        <v>1233</v>
      </c>
      <c r="F11" s="24">
        <f t="shared" si="0"/>
        <v>75.83</v>
      </c>
    </row>
    <row r="12" spans="2:9" ht="18" customHeight="1" x14ac:dyDescent="0.2">
      <c r="B12" s="35"/>
      <c r="C12" s="18" t="s">
        <v>12</v>
      </c>
      <c r="D12" s="19">
        <f t="shared" ref="D12:E12" si="3">SUM(D9:D11)</f>
        <v>10082</v>
      </c>
      <c r="E12" s="19">
        <f t="shared" si="3"/>
        <v>7650</v>
      </c>
      <c r="F12" s="21">
        <f t="shared" si="0"/>
        <v>75.88</v>
      </c>
    </row>
    <row r="13" spans="2:9" ht="18" customHeight="1" x14ac:dyDescent="0.2">
      <c r="B13" s="32" t="s">
        <v>55</v>
      </c>
      <c r="C13" s="22" t="s">
        <v>13</v>
      </c>
      <c r="D13" s="23">
        <v>5063</v>
      </c>
      <c r="E13" s="23">
        <v>3735</v>
      </c>
      <c r="F13" s="24">
        <f t="shared" si="0"/>
        <v>73.77</v>
      </c>
    </row>
    <row r="14" spans="2:9" ht="18" customHeight="1" x14ac:dyDescent="0.2">
      <c r="B14" s="32"/>
      <c r="C14" s="22" t="s">
        <v>14</v>
      </c>
      <c r="D14" s="23">
        <v>243</v>
      </c>
      <c r="E14" s="23">
        <v>199</v>
      </c>
      <c r="F14" s="24">
        <f t="shared" si="0"/>
        <v>81.89</v>
      </c>
      <c r="I14" s="25"/>
    </row>
    <row r="15" spans="2:9" ht="18" customHeight="1" x14ac:dyDescent="0.2">
      <c r="B15" s="32"/>
      <c r="C15" s="22" t="s">
        <v>15</v>
      </c>
      <c r="D15" s="23">
        <v>129</v>
      </c>
      <c r="E15" s="23">
        <v>104</v>
      </c>
      <c r="F15" s="24">
        <f t="shared" si="0"/>
        <v>80.62</v>
      </c>
    </row>
    <row r="16" spans="2:9" ht="18" customHeight="1" x14ac:dyDescent="0.2">
      <c r="B16" s="35"/>
      <c r="C16" s="18" t="s">
        <v>12</v>
      </c>
      <c r="D16" s="19">
        <f t="shared" ref="D16:E16" si="4">SUM(D13:D15)</f>
        <v>5435</v>
      </c>
      <c r="E16" s="19">
        <f t="shared" si="4"/>
        <v>4038</v>
      </c>
      <c r="F16" s="21">
        <f t="shared" si="0"/>
        <v>74.3</v>
      </c>
    </row>
    <row r="17" spans="2:6" ht="18" customHeight="1" x14ac:dyDescent="0.2">
      <c r="B17" s="36" t="s">
        <v>56</v>
      </c>
      <c r="C17" s="22" t="s">
        <v>16</v>
      </c>
      <c r="D17" s="23">
        <v>3900</v>
      </c>
      <c r="E17" s="23">
        <v>3502</v>
      </c>
      <c r="F17" s="24">
        <f t="shared" si="0"/>
        <v>89.79</v>
      </c>
    </row>
    <row r="18" spans="2:6" ht="18" customHeight="1" x14ac:dyDescent="0.2">
      <c r="B18" s="32"/>
      <c r="C18" s="22" t="s">
        <v>17</v>
      </c>
      <c r="D18" s="23">
        <v>803</v>
      </c>
      <c r="E18" s="23">
        <v>650</v>
      </c>
      <c r="F18" s="24">
        <f t="shared" si="0"/>
        <v>80.95</v>
      </c>
    </row>
    <row r="19" spans="2:6" ht="18" customHeight="1" x14ac:dyDescent="0.2">
      <c r="B19" s="32"/>
      <c r="C19" s="22" t="s">
        <v>18</v>
      </c>
      <c r="D19" s="23">
        <v>168</v>
      </c>
      <c r="E19" s="23">
        <v>175</v>
      </c>
      <c r="F19" s="24">
        <f t="shared" si="0"/>
        <v>104.17</v>
      </c>
    </row>
    <row r="20" spans="2:6" ht="18" customHeight="1" x14ac:dyDescent="0.2">
      <c r="B20" s="32"/>
      <c r="C20" s="22" t="s">
        <v>19</v>
      </c>
      <c r="D20" s="23">
        <v>1162</v>
      </c>
      <c r="E20" s="23">
        <v>979</v>
      </c>
      <c r="F20" s="24">
        <f t="shared" si="0"/>
        <v>84.25</v>
      </c>
    </row>
    <row r="21" spans="2:6" ht="18" customHeight="1" x14ac:dyDescent="0.2">
      <c r="B21" s="35"/>
      <c r="C21" s="18" t="s">
        <v>12</v>
      </c>
      <c r="D21" s="19">
        <f t="shared" ref="D21" si="5">SUM(D17:D20)</f>
        <v>6033</v>
      </c>
      <c r="E21" s="19">
        <f>SUM(E17:E20)</f>
        <v>5306</v>
      </c>
      <c r="F21" s="21">
        <f t="shared" si="0"/>
        <v>87.95</v>
      </c>
    </row>
    <row r="22" spans="2:6" ht="18" customHeight="1" x14ac:dyDescent="0.2">
      <c r="B22" s="32" t="s">
        <v>57</v>
      </c>
      <c r="C22" s="22" t="s">
        <v>24</v>
      </c>
      <c r="D22" s="23">
        <v>1637</v>
      </c>
      <c r="E22" s="23">
        <v>1370</v>
      </c>
      <c r="F22" s="24">
        <f t="shared" si="0"/>
        <v>83.69</v>
      </c>
    </row>
    <row r="23" spans="2:6" ht="18" customHeight="1" x14ac:dyDescent="0.2">
      <c r="B23" s="32"/>
      <c r="C23" s="22" t="s">
        <v>25</v>
      </c>
      <c r="D23" s="23">
        <v>1696</v>
      </c>
      <c r="E23" s="23">
        <v>1455</v>
      </c>
      <c r="F23" s="24">
        <f t="shared" si="0"/>
        <v>85.79</v>
      </c>
    </row>
    <row r="24" spans="2:6" ht="18" customHeight="1" x14ac:dyDescent="0.2">
      <c r="B24" s="32"/>
      <c r="C24" s="22" t="s">
        <v>26</v>
      </c>
      <c r="D24" s="23">
        <v>605</v>
      </c>
      <c r="E24" s="23">
        <v>429</v>
      </c>
      <c r="F24" s="24">
        <f t="shared" si="0"/>
        <v>70.91</v>
      </c>
    </row>
    <row r="25" spans="2:6" ht="18" customHeight="1" x14ac:dyDescent="0.2">
      <c r="B25" s="32"/>
      <c r="C25" s="22" t="s">
        <v>27</v>
      </c>
      <c r="D25" s="23">
        <v>980</v>
      </c>
      <c r="E25" s="23">
        <v>695</v>
      </c>
      <c r="F25" s="24">
        <f t="shared" si="0"/>
        <v>70.92</v>
      </c>
    </row>
    <row r="26" spans="2:6" ht="18" customHeight="1" x14ac:dyDescent="0.2">
      <c r="B26" s="32"/>
      <c r="C26" s="22" t="s">
        <v>28</v>
      </c>
      <c r="D26" s="23">
        <v>413</v>
      </c>
      <c r="E26" s="23">
        <v>271</v>
      </c>
      <c r="F26" s="24">
        <f t="shared" si="0"/>
        <v>65.62</v>
      </c>
    </row>
    <row r="27" spans="2:6" ht="18" customHeight="1" x14ac:dyDescent="0.2">
      <c r="B27" s="32"/>
      <c r="C27" s="22" t="s">
        <v>29</v>
      </c>
      <c r="D27" s="23">
        <v>459</v>
      </c>
      <c r="E27" s="23">
        <v>420</v>
      </c>
      <c r="F27" s="24">
        <f t="shared" si="0"/>
        <v>91.5</v>
      </c>
    </row>
    <row r="28" spans="2:6" ht="18" customHeight="1" x14ac:dyDescent="0.2">
      <c r="B28" s="32"/>
      <c r="C28" s="22" t="s">
        <v>70</v>
      </c>
      <c r="D28" s="23">
        <v>200</v>
      </c>
      <c r="E28" s="23">
        <v>168</v>
      </c>
      <c r="F28" s="24">
        <f t="shared" si="0"/>
        <v>84</v>
      </c>
    </row>
    <row r="29" spans="2:6" ht="18" customHeight="1" x14ac:dyDescent="0.2">
      <c r="B29" s="35"/>
      <c r="C29" s="18" t="s">
        <v>12</v>
      </c>
      <c r="D29" s="19">
        <f>SUM(D22:D28)</f>
        <v>5990</v>
      </c>
      <c r="E29" s="19">
        <f>SUM(E22:E28)</f>
        <v>4808</v>
      </c>
      <c r="F29" s="21">
        <f t="shared" si="0"/>
        <v>80.27</v>
      </c>
    </row>
    <row r="30" spans="2:6" ht="18" customHeight="1" x14ac:dyDescent="0.2">
      <c r="B30" s="32" t="s">
        <v>58</v>
      </c>
      <c r="C30" s="22" t="s">
        <v>30</v>
      </c>
      <c r="D30" s="23">
        <v>3840</v>
      </c>
      <c r="E30" s="23">
        <v>2940</v>
      </c>
      <c r="F30" s="24">
        <f t="shared" si="0"/>
        <v>76.56</v>
      </c>
    </row>
    <row r="31" spans="2:6" ht="18" customHeight="1" x14ac:dyDescent="0.2">
      <c r="B31" s="32"/>
      <c r="C31" s="22" t="s">
        <v>31</v>
      </c>
      <c r="D31" s="23">
        <v>467</v>
      </c>
      <c r="E31" s="23">
        <v>336</v>
      </c>
      <c r="F31" s="24">
        <f t="shared" si="0"/>
        <v>71.95</v>
      </c>
    </row>
    <row r="32" spans="2:6" ht="18" customHeight="1" x14ac:dyDescent="0.2">
      <c r="B32" s="32"/>
      <c r="C32" s="22" t="s">
        <v>32</v>
      </c>
      <c r="D32" s="23">
        <v>347</v>
      </c>
      <c r="E32" s="23">
        <v>227</v>
      </c>
      <c r="F32" s="24">
        <f t="shared" si="0"/>
        <v>65.42</v>
      </c>
    </row>
    <row r="33" spans="2:6" ht="18" customHeight="1" x14ac:dyDescent="0.2">
      <c r="B33" s="32"/>
      <c r="C33" s="22" t="s">
        <v>33</v>
      </c>
      <c r="D33" s="23">
        <v>1779</v>
      </c>
      <c r="E33" s="23">
        <v>1551</v>
      </c>
      <c r="F33" s="24">
        <f t="shared" si="0"/>
        <v>87.18</v>
      </c>
    </row>
    <row r="34" spans="2:6" ht="18" customHeight="1" x14ac:dyDescent="0.2">
      <c r="B34" s="32"/>
      <c r="C34" s="22" t="s">
        <v>34</v>
      </c>
      <c r="D34" s="23">
        <v>861</v>
      </c>
      <c r="E34" s="23">
        <v>604</v>
      </c>
      <c r="F34" s="24">
        <f t="shared" si="0"/>
        <v>70.150000000000006</v>
      </c>
    </row>
    <row r="35" spans="2:6" ht="18" customHeight="1" x14ac:dyDescent="0.2">
      <c r="B35" s="35"/>
      <c r="C35" s="18" t="s">
        <v>12</v>
      </c>
      <c r="D35" s="19">
        <f t="shared" ref="D35:E35" si="6">SUM(D30:D34)</f>
        <v>7294</v>
      </c>
      <c r="E35" s="19">
        <f t="shared" si="6"/>
        <v>5658</v>
      </c>
      <c r="F35" s="21">
        <f t="shared" si="0"/>
        <v>77.569999999999993</v>
      </c>
    </row>
    <row r="36" spans="2:6" ht="18" customHeight="1" x14ac:dyDescent="0.2">
      <c r="B36" s="32" t="s">
        <v>59</v>
      </c>
      <c r="C36" s="22" t="s">
        <v>36</v>
      </c>
      <c r="D36" s="23">
        <v>12860</v>
      </c>
      <c r="E36" s="23">
        <v>11259</v>
      </c>
      <c r="F36" s="24">
        <f t="shared" si="0"/>
        <v>87.55</v>
      </c>
    </row>
    <row r="37" spans="2:6" ht="18" customHeight="1" x14ac:dyDescent="0.2">
      <c r="B37" s="32"/>
      <c r="C37" s="22" t="s">
        <v>37</v>
      </c>
      <c r="D37" s="23">
        <v>3285</v>
      </c>
      <c r="E37" s="23">
        <v>2496</v>
      </c>
      <c r="F37" s="24">
        <f t="shared" si="0"/>
        <v>75.98</v>
      </c>
    </row>
    <row r="38" spans="2:6" s="26" customFormat="1" ht="18" customHeight="1" x14ac:dyDescent="0.2">
      <c r="B38" s="37"/>
      <c r="C38" s="18" t="s">
        <v>12</v>
      </c>
      <c r="D38" s="19">
        <f t="shared" ref="D38" si="7">SUM(D36:D37)</f>
        <v>16145</v>
      </c>
      <c r="E38" s="19">
        <f>SUM(E36:E37)</f>
        <v>13755</v>
      </c>
      <c r="F38" s="21">
        <f t="shared" si="0"/>
        <v>85.2</v>
      </c>
    </row>
    <row r="39" spans="2:6" ht="18" customHeight="1" x14ac:dyDescent="0.2">
      <c r="B39" s="32" t="s">
        <v>60</v>
      </c>
      <c r="C39" s="22" t="s">
        <v>39</v>
      </c>
      <c r="D39" s="23">
        <v>6286</v>
      </c>
      <c r="E39" s="23">
        <v>4994</v>
      </c>
      <c r="F39" s="24">
        <f t="shared" si="0"/>
        <v>79.45</v>
      </c>
    </row>
    <row r="40" spans="2:6" ht="18" customHeight="1" x14ac:dyDescent="0.2">
      <c r="B40" s="32"/>
      <c r="C40" s="22" t="s">
        <v>40</v>
      </c>
      <c r="D40" s="23">
        <v>3478</v>
      </c>
      <c r="E40" s="23">
        <v>2603</v>
      </c>
      <c r="F40" s="24">
        <f t="shared" si="0"/>
        <v>74.84</v>
      </c>
    </row>
    <row r="41" spans="2:6" ht="18" customHeight="1" x14ac:dyDescent="0.2">
      <c r="B41" s="35"/>
      <c r="C41" s="18" t="s">
        <v>12</v>
      </c>
      <c r="D41" s="19">
        <f t="shared" ref="D41:E41" si="8">SUM(D39:D40)</f>
        <v>9764</v>
      </c>
      <c r="E41" s="19">
        <f t="shared" si="8"/>
        <v>7597</v>
      </c>
      <c r="F41" s="21">
        <f t="shared" si="0"/>
        <v>77.81</v>
      </c>
    </row>
    <row r="42" spans="2:6" ht="18" customHeight="1" x14ac:dyDescent="0.2">
      <c r="B42" s="32" t="s">
        <v>38</v>
      </c>
      <c r="C42" s="22" t="s">
        <v>41</v>
      </c>
      <c r="D42" s="23">
        <v>14850</v>
      </c>
      <c r="E42" s="23">
        <v>12075</v>
      </c>
      <c r="F42" s="24">
        <f t="shared" si="0"/>
        <v>81.31</v>
      </c>
    </row>
    <row r="43" spans="2:6" ht="18" customHeight="1" x14ac:dyDescent="0.2">
      <c r="B43" s="35"/>
      <c r="C43" s="18" t="s">
        <v>12</v>
      </c>
      <c r="D43" s="19">
        <f t="shared" ref="D43:E43" si="9">SUM(D42)</f>
        <v>14850</v>
      </c>
      <c r="E43" s="19">
        <f t="shared" si="9"/>
        <v>12075</v>
      </c>
      <c r="F43" s="21">
        <f t="shared" si="0"/>
        <v>81.31</v>
      </c>
    </row>
    <row r="44" spans="2:6" ht="18" customHeight="1" x14ac:dyDescent="0.2">
      <c r="B44" s="36" t="s">
        <v>61</v>
      </c>
      <c r="C44" s="22" t="s">
        <v>42</v>
      </c>
      <c r="D44" s="23">
        <v>4614</v>
      </c>
      <c r="E44" s="23">
        <v>3668</v>
      </c>
      <c r="F44" s="24">
        <f t="shared" si="0"/>
        <v>79.5</v>
      </c>
    </row>
    <row r="45" spans="2:6" ht="18" customHeight="1" x14ac:dyDescent="0.2">
      <c r="B45" s="32"/>
      <c r="C45" s="22" t="s">
        <v>43</v>
      </c>
      <c r="D45" s="23">
        <v>1732</v>
      </c>
      <c r="E45" s="23">
        <v>1272</v>
      </c>
      <c r="F45" s="24">
        <f t="shared" si="0"/>
        <v>73.44</v>
      </c>
    </row>
    <row r="46" spans="2:6" ht="18" customHeight="1" x14ac:dyDescent="0.2">
      <c r="B46" s="32"/>
      <c r="C46" s="22" t="s">
        <v>44</v>
      </c>
      <c r="D46" s="23">
        <v>1007</v>
      </c>
      <c r="E46" s="23">
        <v>858</v>
      </c>
      <c r="F46" s="24">
        <f t="shared" si="0"/>
        <v>85.2</v>
      </c>
    </row>
    <row r="47" spans="2:6" ht="18" customHeight="1" x14ac:dyDescent="0.2">
      <c r="B47" s="32"/>
      <c r="C47" s="22" t="s">
        <v>45</v>
      </c>
      <c r="D47" s="23">
        <v>1039</v>
      </c>
      <c r="E47" s="23">
        <v>854</v>
      </c>
      <c r="F47" s="24">
        <f t="shared" si="0"/>
        <v>82.19</v>
      </c>
    </row>
    <row r="48" spans="2:6" ht="18" customHeight="1" x14ac:dyDescent="0.2">
      <c r="B48" s="32"/>
      <c r="C48" s="22" t="s">
        <v>46</v>
      </c>
      <c r="D48" s="23">
        <v>2069</v>
      </c>
      <c r="E48" s="23">
        <v>1852</v>
      </c>
      <c r="F48" s="24">
        <f t="shared" si="0"/>
        <v>89.51</v>
      </c>
    </row>
    <row r="49" spans="2:6" ht="18" customHeight="1" x14ac:dyDescent="0.2">
      <c r="B49" s="32"/>
      <c r="C49" s="22" t="s">
        <v>47</v>
      </c>
      <c r="D49" s="23">
        <v>2629</v>
      </c>
      <c r="E49" s="23">
        <v>1779</v>
      </c>
      <c r="F49" s="24">
        <f t="shared" si="0"/>
        <v>67.67</v>
      </c>
    </row>
    <row r="50" spans="2:6" ht="18" customHeight="1" thickBot="1" x14ac:dyDescent="0.25">
      <c r="B50" s="38"/>
      <c r="C50" s="27" t="s">
        <v>12</v>
      </c>
      <c r="D50" s="28">
        <f t="shared" ref="D50" si="10">SUM(D44:D49)</f>
        <v>13090</v>
      </c>
      <c r="E50" s="28">
        <f>SUM(E44:E49)</f>
        <v>10283</v>
      </c>
      <c r="F50" s="30">
        <f t="shared" si="0"/>
        <v>78.56</v>
      </c>
    </row>
    <row r="51" spans="2:6" ht="9" customHeight="1" x14ac:dyDescent="0.2"/>
  </sheetData>
  <phoneticPr fontId="1"/>
  <printOptions horizontalCentered="1"/>
  <pageMargins left="0.39370078740157483" right="0.39370078740157483" top="0.39370078740157483" bottom="0.39370078740157483" header="0" footer="0"/>
  <pageSetup paperSize="9" scale="91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I55"/>
  <sheetViews>
    <sheetView view="pageBreakPreview" zoomScaleNormal="100" zoomScaleSheetLayoutView="100" workbookViewId="0">
      <selection activeCell="K6" sqref="K6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7" width="15.6328125" style="2" customWidth="1"/>
    <col min="8" max="8" width="12.7265625" style="2" customWidth="1"/>
    <col min="9" max="9" width="1.6328125" style="2" customWidth="1"/>
    <col min="10" max="254" width="9" style="2"/>
    <col min="255" max="255" width="1.6328125" style="2" customWidth="1"/>
    <col min="256" max="257" width="11" style="2" bestFit="1" customWidth="1"/>
    <col min="258" max="258" width="15.6328125" style="2" customWidth="1"/>
    <col min="259" max="260" width="0" style="2" hidden="1" customWidth="1"/>
    <col min="261" max="263" width="15.6328125" style="2" customWidth="1"/>
    <col min="264" max="264" width="9" style="2"/>
    <col min="265" max="265" width="1.6328125" style="2" customWidth="1"/>
    <col min="266" max="510" width="9" style="2"/>
    <col min="511" max="511" width="1.6328125" style="2" customWidth="1"/>
    <col min="512" max="513" width="11" style="2" bestFit="1" customWidth="1"/>
    <col min="514" max="514" width="15.6328125" style="2" customWidth="1"/>
    <col min="515" max="516" width="0" style="2" hidden="1" customWidth="1"/>
    <col min="517" max="519" width="15.6328125" style="2" customWidth="1"/>
    <col min="520" max="520" width="9" style="2"/>
    <col min="521" max="521" width="1.6328125" style="2" customWidth="1"/>
    <col min="522" max="766" width="9" style="2"/>
    <col min="767" max="767" width="1.6328125" style="2" customWidth="1"/>
    <col min="768" max="769" width="11" style="2" bestFit="1" customWidth="1"/>
    <col min="770" max="770" width="15.6328125" style="2" customWidth="1"/>
    <col min="771" max="772" width="0" style="2" hidden="1" customWidth="1"/>
    <col min="773" max="775" width="15.6328125" style="2" customWidth="1"/>
    <col min="776" max="776" width="9" style="2"/>
    <col min="777" max="777" width="1.6328125" style="2" customWidth="1"/>
    <col min="778" max="1022" width="9" style="2"/>
    <col min="1023" max="1023" width="1.6328125" style="2" customWidth="1"/>
    <col min="1024" max="1025" width="11" style="2" bestFit="1" customWidth="1"/>
    <col min="1026" max="1026" width="15.6328125" style="2" customWidth="1"/>
    <col min="1027" max="1028" width="0" style="2" hidden="1" customWidth="1"/>
    <col min="1029" max="1031" width="15.6328125" style="2" customWidth="1"/>
    <col min="1032" max="1032" width="9" style="2"/>
    <col min="1033" max="1033" width="1.6328125" style="2" customWidth="1"/>
    <col min="1034" max="1278" width="9" style="2"/>
    <col min="1279" max="1279" width="1.6328125" style="2" customWidth="1"/>
    <col min="1280" max="1281" width="11" style="2" bestFit="1" customWidth="1"/>
    <col min="1282" max="1282" width="15.6328125" style="2" customWidth="1"/>
    <col min="1283" max="1284" width="0" style="2" hidden="1" customWidth="1"/>
    <col min="1285" max="1287" width="15.6328125" style="2" customWidth="1"/>
    <col min="1288" max="1288" width="9" style="2"/>
    <col min="1289" max="1289" width="1.6328125" style="2" customWidth="1"/>
    <col min="1290" max="1534" width="9" style="2"/>
    <col min="1535" max="1535" width="1.6328125" style="2" customWidth="1"/>
    <col min="1536" max="1537" width="11" style="2" bestFit="1" customWidth="1"/>
    <col min="1538" max="1538" width="15.6328125" style="2" customWidth="1"/>
    <col min="1539" max="1540" width="0" style="2" hidden="1" customWidth="1"/>
    <col min="1541" max="1543" width="15.6328125" style="2" customWidth="1"/>
    <col min="1544" max="1544" width="9" style="2"/>
    <col min="1545" max="1545" width="1.6328125" style="2" customWidth="1"/>
    <col min="1546" max="1790" width="9" style="2"/>
    <col min="1791" max="1791" width="1.6328125" style="2" customWidth="1"/>
    <col min="1792" max="1793" width="11" style="2" bestFit="1" customWidth="1"/>
    <col min="1794" max="1794" width="15.6328125" style="2" customWidth="1"/>
    <col min="1795" max="1796" width="0" style="2" hidden="1" customWidth="1"/>
    <col min="1797" max="1799" width="15.6328125" style="2" customWidth="1"/>
    <col min="1800" max="1800" width="9" style="2"/>
    <col min="1801" max="1801" width="1.6328125" style="2" customWidth="1"/>
    <col min="1802" max="2046" width="9" style="2"/>
    <col min="2047" max="2047" width="1.6328125" style="2" customWidth="1"/>
    <col min="2048" max="2049" width="11" style="2" bestFit="1" customWidth="1"/>
    <col min="2050" max="2050" width="15.6328125" style="2" customWidth="1"/>
    <col min="2051" max="2052" width="0" style="2" hidden="1" customWidth="1"/>
    <col min="2053" max="2055" width="15.6328125" style="2" customWidth="1"/>
    <col min="2056" max="2056" width="9" style="2"/>
    <col min="2057" max="2057" width="1.6328125" style="2" customWidth="1"/>
    <col min="2058" max="2302" width="9" style="2"/>
    <col min="2303" max="2303" width="1.6328125" style="2" customWidth="1"/>
    <col min="2304" max="2305" width="11" style="2" bestFit="1" customWidth="1"/>
    <col min="2306" max="2306" width="15.6328125" style="2" customWidth="1"/>
    <col min="2307" max="2308" width="0" style="2" hidden="1" customWidth="1"/>
    <col min="2309" max="2311" width="15.6328125" style="2" customWidth="1"/>
    <col min="2312" max="2312" width="9" style="2"/>
    <col min="2313" max="2313" width="1.6328125" style="2" customWidth="1"/>
    <col min="2314" max="2558" width="9" style="2"/>
    <col min="2559" max="2559" width="1.6328125" style="2" customWidth="1"/>
    <col min="2560" max="2561" width="11" style="2" bestFit="1" customWidth="1"/>
    <col min="2562" max="2562" width="15.6328125" style="2" customWidth="1"/>
    <col min="2563" max="2564" width="0" style="2" hidden="1" customWidth="1"/>
    <col min="2565" max="2567" width="15.6328125" style="2" customWidth="1"/>
    <col min="2568" max="2568" width="9" style="2"/>
    <col min="2569" max="2569" width="1.6328125" style="2" customWidth="1"/>
    <col min="2570" max="2814" width="9" style="2"/>
    <col min="2815" max="2815" width="1.6328125" style="2" customWidth="1"/>
    <col min="2816" max="2817" width="11" style="2" bestFit="1" customWidth="1"/>
    <col min="2818" max="2818" width="15.6328125" style="2" customWidth="1"/>
    <col min="2819" max="2820" width="0" style="2" hidden="1" customWidth="1"/>
    <col min="2821" max="2823" width="15.6328125" style="2" customWidth="1"/>
    <col min="2824" max="2824" width="9" style="2"/>
    <col min="2825" max="2825" width="1.6328125" style="2" customWidth="1"/>
    <col min="2826" max="3070" width="9" style="2"/>
    <col min="3071" max="3071" width="1.6328125" style="2" customWidth="1"/>
    <col min="3072" max="3073" width="11" style="2" bestFit="1" customWidth="1"/>
    <col min="3074" max="3074" width="15.6328125" style="2" customWidth="1"/>
    <col min="3075" max="3076" width="0" style="2" hidden="1" customWidth="1"/>
    <col min="3077" max="3079" width="15.6328125" style="2" customWidth="1"/>
    <col min="3080" max="3080" width="9" style="2"/>
    <col min="3081" max="3081" width="1.6328125" style="2" customWidth="1"/>
    <col min="3082" max="3326" width="9" style="2"/>
    <col min="3327" max="3327" width="1.6328125" style="2" customWidth="1"/>
    <col min="3328" max="3329" width="11" style="2" bestFit="1" customWidth="1"/>
    <col min="3330" max="3330" width="15.6328125" style="2" customWidth="1"/>
    <col min="3331" max="3332" width="0" style="2" hidden="1" customWidth="1"/>
    <col min="3333" max="3335" width="15.6328125" style="2" customWidth="1"/>
    <col min="3336" max="3336" width="9" style="2"/>
    <col min="3337" max="3337" width="1.6328125" style="2" customWidth="1"/>
    <col min="3338" max="3582" width="9" style="2"/>
    <col min="3583" max="3583" width="1.6328125" style="2" customWidth="1"/>
    <col min="3584" max="3585" width="11" style="2" bestFit="1" customWidth="1"/>
    <col min="3586" max="3586" width="15.6328125" style="2" customWidth="1"/>
    <col min="3587" max="3588" width="0" style="2" hidden="1" customWidth="1"/>
    <col min="3589" max="3591" width="15.6328125" style="2" customWidth="1"/>
    <col min="3592" max="3592" width="9" style="2"/>
    <col min="3593" max="3593" width="1.6328125" style="2" customWidth="1"/>
    <col min="3594" max="3838" width="9" style="2"/>
    <col min="3839" max="3839" width="1.6328125" style="2" customWidth="1"/>
    <col min="3840" max="3841" width="11" style="2" bestFit="1" customWidth="1"/>
    <col min="3842" max="3842" width="15.6328125" style="2" customWidth="1"/>
    <col min="3843" max="3844" width="0" style="2" hidden="1" customWidth="1"/>
    <col min="3845" max="3847" width="15.6328125" style="2" customWidth="1"/>
    <col min="3848" max="3848" width="9" style="2"/>
    <col min="3849" max="3849" width="1.6328125" style="2" customWidth="1"/>
    <col min="3850" max="4094" width="9" style="2"/>
    <col min="4095" max="4095" width="1.6328125" style="2" customWidth="1"/>
    <col min="4096" max="4097" width="11" style="2" bestFit="1" customWidth="1"/>
    <col min="4098" max="4098" width="15.6328125" style="2" customWidth="1"/>
    <col min="4099" max="4100" width="0" style="2" hidden="1" customWidth="1"/>
    <col min="4101" max="4103" width="15.6328125" style="2" customWidth="1"/>
    <col min="4104" max="4104" width="9" style="2"/>
    <col min="4105" max="4105" width="1.6328125" style="2" customWidth="1"/>
    <col min="4106" max="4350" width="9" style="2"/>
    <col min="4351" max="4351" width="1.6328125" style="2" customWidth="1"/>
    <col min="4352" max="4353" width="11" style="2" bestFit="1" customWidth="1"/>
    <col min="4354" max="4354" width="15.6328125" style="2" customWidth="1"/>
    <col min="4355" max="4356" width="0" style="2" hidden="1" customWidth="1"/>
    <col min="4357" max="4359" width="15.6328125" style="2" customWidth="1"/>
    <col min="4360" max="4360" width="9" style="2"/>
    <col min="4361" max="4361" width="1.6328125" style="2" customWidth="1"/>
    <col min="4362" max="4606" width="9" style="2"/>
    <col min="4607" max="4607" width="1.6328125" style="2" customWidth="1"/>
    <col min="4608" max="4609" width="11" style="2" bestFit="1" customWidth="1"/>
    <col min="4610" max="4610" width="15.6328125" style="2" customWidth="1"/>
    <col min="4611" max="4612" width="0" style="2" hidden="1" customWidth="1"/>
    <col min="4613" max="4615" width="15.6328125" style="2" customWidth="1"/>
    <col min="4616" max="4616" width="9" style="2"/>
    <col min="4617" max="4617" width="1.6328125" style="2" customWidth="1"/>
    <col min="4618" max="4862" width="9" style="2"/>
    <col min="4863" max="4863" width="1.6328125" style="2" customWidth="1"/>
    <col min="4864" max="4865" width="11" style="2" bestFit="1" customWidth="1"/>
    <col min="4866" max="4866" width="15.6328125" style="2" customWidth="1"/>
    <col min="4867" max="4868" width="0" style="2" hidden="1" customWidth="1"/>
    <col min="4869" max="4871" width="15.6328125" style="2" customWidth="1"/>
    <col min="4872" max="4872" width="9" style="2"/>
    <col min="4873" max="4873" width="1.6328125" style="2" customWidth="1"/>
    <col min="4874" max="5118" width="9" style="2"/>
    <col min="5119" max="5119" width="1.6328125" style="2" customWidth="1"/>
    <col min="5120" max="5121" width="11" style="2" bestFit="1" customWidth="1"/>
    <col min="5122" max="5122" width="15.6328125" style="2" customWidth="1"/>
    <col min="5123" max="5124" width="0" style="2" hidden="1" customWidth="1"/>
    <col min="5125" max="5127" width="15.6328125" style="2" customWidth="1"/>
    <col min="5128" max="5128" width="9" style="2"/>
    <col min="5129" max="5129" width="1.6328125" style="2" customWidth="1"/>
    <col min="5130" max="5374" width="9" style="2"/>
    <col min="5375" max="5375" width="1.6328125" style="2" customWidth="1"/>
    <col min="5376" max="5377" width="11" style="2" bestFit="1" customWidth="1"/>
    <col min="5378" max="5378" width="15.6328125" style="2" customWidth="1"/>
    <col min="5379" max="5380" width="0" style="2" hidden="1" customWidth="1"/>
    <col min="5381" max="5383" width="15.6328125" style="2" customWidth="1"/>
    <col min="5384" max="5384" width="9" style="2"/>
    <col min="5385" max="5385" width="1.6328125" style="2" customWidth="1"/>
    <col min="5386" max="5630" width="9" style="2"/>
    <col min="5631" max="5631" width="1.6328125" style="2" customWidth="1"/>
    <col min="5632" max="5633" width="11" style="2" bestFit="1" customWidth="1"/>
    <col min="5634" max="5634" width="15.6328125" style="2" customWidth="1"/>
    <col min="5635" max="5636" width="0" style="2" hidden="1" customWidth="1"/>
    <col min="5637" max="5639" width="15.6328125" style="2" customWidth="1"/>
    <col min="5640" max="5640" width="9" style="2"/>
    <col min="5641" max="5641" width="1.6328125" style="2" customWidth="1"/>
    <col min="5642" max="5886" width="9" style="2"/>
    <col min="5887" max="5887" width="1.6328125" style="2" customWidth="1"/>
    <col min="5888" max="5889" width="11" style="2" bestFit="1" customWidth="1"/>
    <col min="5890" max="5890" width="15.6328125" style="2" customWidth="1"/>
    <col min="5891" max="5892" width="0" style="2" hidden="1" customWidth="1"/>
    <col min="5893" max="5895" width="15.6328125" style="2" customWidth="1"/>
    <col min="5896" max="5896" width="9" style="2"/>
    <col min="5897" max="5897" width="1.6328125" style="2" customWidth="1"/>
    <col min="5898" max="6142" width="9" style="2"/>
    <col min="6143" max="6143" width="1.6328125" style="2" customWidth="1"/>
    <col min="6144" max="6145" width="11" style="2" bestFit="1" customWidth="1"/>
    <col min="6146" max="6146" width="15.6328125" style="2" customWidth="1"/>
    <col min="6147" max="6148" width="0" style="2" hidden="1" customWidth="1"/>
    <col min="6149" max="6151" width="15.6328125" style="2" customWidth="1"/>
    <col min="6152" max="6152" width="9" style="2"/>
    <col min="6153" max="6153" width="1.6328125" style="2" customWidth="1"/>
    <col min="6154" max="6398" width="9" style="2"/>
    <col min="6399" max="6399" width="1.6328125" style="2" customWidth="1"/>
    <col min="6400" max="6401" width="11" style="2" bestFit="1" customWidth="1"/>
    <col min="6402" max="6402" width="15.6328125" style="2" customWidth="1"/>
    <col min="6403" max="6404" width="0" style="2" hidden="1" customWidth="1"/>
    <col min="6405" max="6407" width="15.6328125" style="2" customWidth="1"/>
    <col min="6408" max="6408" width="9" style="2"/>
    <col min="6409" max="6409" width="1.6328125" style="2" customWidth="1"/>
    <col min="6410" max="6654" width="9" style="2"/>
    <col min="6655" max="6655" width="1.6328125" style="2" customWidth="1"/>
    <col min="6656" max="6657" width="11" style="2" bestFit="1" customWidth="1"/>
    <col min="6658" max="6658" width="15.6328125" style="2" customWidth="1"/>
    <col min="6659" max="6660" width="0" style="2" hidden="1" customWidth="1"/>
    <col min="6661" max="6663" width="15.6328125" style="2" customWidth="1"/>
    <col min="6664" max="6664" width="9" style="2"/>
    <col min="6665" max="6665" width="1.6328125" style="2" customWidth="1"/>
    <col min="6666" max="6910" width="9" style="2"/>
    <col min="6911" max="6911" width="1.6328125" style="2" customWidth="1"/>
    <col min="6912" max="6913" width="11" style="2" bestFit="1" customWidth="1"/>
    <col min="6914" max="6914" width="15.6328125" style="2" customWidth="1"/>
    <col min="6915" max="6916" width="0" style="2" hidden="1" customWidth="1"/>
    <col min="6917" max="6919" width="15.6328125" style="2" customWidth="1"/>
    <col min="6920" max="6920" width="9" style="2"/>
    <col min="6921" max="6921" width="1.6328125" style="2" customWidth="1"/>
    <col min="6922" max="7166" width="9" style="2"/>
    <col min="7167" max="7167" width="1.6328125" style="2" customWidth="1"/>
    <col min="7168" max="7169" width="11" style="2" bestFit="1" customWidth="1"/>
    <col min="7170" max="7170" width="15.6328125" style="2" customWidth="1"/>
    <col min="7171" max="7172" width="0" style="2" hidden="1" customWidth="1"/>
    <col min="7173" max="7175" width="15.6328125" style="2" customWidth="1"/>
    <col min="7176" max="7176" width="9" style="2"/>
    <col min="7177" max="7177" width="1.6328125" style="2" customWidth="1"/>
    <col min="7178" max="7422" width="9" style="2"/>
    <col min="7423" max="7423" width="1.6328125" style="2" customWidth="1"/>
    <col min="7424" max="7425" width="11" style="2" bestFit="1" customWidth="1"/>
    <col min="7426" max="7426" width="15.6328125" style="2" customWidth="1"/>
    <col min="7427" max="7428" width="0" style="2" hidden="1" customWidth="1"/>
    <col min="7429" max="7431" width="15.6328125" style="2" customWidth="1"/>
    <col min="7432" max="7432" width="9" style="2"/>
    <col min="7433" max="7433" width="1.6328125" style="2" customWidth="1"/>
    <col min="7434" max="7678" width="9" style="2"/>
    <col min="7679" max="7679" width="1.6328125" style="2" customWidth="1"/>
    <col min="7680" max="7681" width="11" style="2" bestFit="1" customWidth="1"/>
    <col min="7682" max="7682" width="15.6328125" style="2" customWidth="1"/>
    <col min="7683" max="7684" width="0" style="2" hidden="1" customWidth="1"/>
    <col min="7685" max="7687" width="15.6328125" style="2" customWidth="1"/>
    <col min="7688" max="7688" width="9" style="2"/>
    <col min="7689" max="7689" width="1.6328125" style="2" customWidth="1"/>
    <col min="7690" max="7934" width="9" style="2"/>
    <col min="7935" max="7935" width="1.6328125" style="2" customWidth="1"/>
    <col min="7936" max="7937" width="11" style="2" bestFit="1" customWidth="1"/>
    <col min="7938" max="7938" width="15.6328125" style="2" customWidth="1"/>
    <col min="7939" max="7940" width="0" style="2" hidden="1" customWidth="1"/>
    <col min="7941" max="7943" width="15.6328125" style="2" customWidth="1"/>
    <col min="7944" max="7944" width="9" style="2"/>
    <col min="7945" max="7945" width="1.6328125" style="2" customWidth="1"/>
    <col min="7946" max="8190" width="9" style="2"/>
    <col min="8191" max="8191" width="1.6328125" style="2" customWidth="1"/>
    <col min="8192" max="8193" width="11" style="2" bestFit="1" customWidth="1"/>
    <col min="8194" max="8194" width="15.6328125" style="2" customWidth="1"/>
    <col min="8195" max="8196" width="0" style="2" hidden="1" customWidth="1"/>
    <col min="8197" max="8199" width="15.6328125" style="2" customWidth="1"/>
    <col min="8200" max="8200" width="9" style="2"/>
    <col min="8201" max="8201" width="1.6328125" style="2" customWidth="1"/>
    <col min="8202" max="8446" width="9" style="2"/>
    <col min="8447" max="8447" width="1.6328125" style="2" customWidth="1"/>
    <col min="8448" max="8449" width="11" style="2" bestFit="1" customWidth="1"/>
    <col min="8450" max="8450" width="15.6328125" style="2" customWidth="1"/>
    <col min="8451" max="8452" width="0" style="2" hidden="1" customWidth="1"/>
    <col min="8453" max="8455" width="15.6328125" style="2" customWidth="1"/>
    <col min="8456" max="8456" width="9" style="2"/>
    <col min="8457" max="8457" width="1.6328125" style="2" customWidth="1"/>
    <col min="8458" max="8702" width="9" style="2"/>
    <col min="8703" max="8703" width="1.6328125" style="2" customWidth="1"/>
    <col min="8704" max="8705" width="11" style="2" bestFit="1" customWidth="1"/>
    <col min="8706" max="8706" width="15.6328125" style="2" customWidth="1"/>
    <col min="8707" max="8708" width="0" style="2" hidden="1" customWidth="1"/>
    <col min="8709" max="8711" width="15.6328125" style="2" customWidth="1"/>
    <col min="8712" max="8712" width="9" style="2"/>
    <col min="8713" max="8713" width="1.6328125" style="2" customWidth="1"/>
    <col min="8714" max="8958" width="9" style="2"/>
    <col min="8959" max="8959" width="1.6328125" style="2" customWidth="1"/>
    <col min="8960" max="8961" width="11" style="2" bestFit="1" customWidth="1"/>
    <col min="8962" max="8962" width="15.6328125" style="2" customWidth="1"/>
    <col min="8963" max="8964" width="0" style="2" hidden="1" customWidth="1"/>
    <col min="8965" max="8967" width="15.6328125" style="2" customWidth="1"/>
    <col min="8968" max="8968" width="9" style="2"/>
    <col min="8969" max="8969" width="1.6328125" style="2" customWidth="1"/>
    <col min="8970" max="9214" width="9" style="2"/>
    <col min="9215" max="9215" width="1.6328125" style="2" customWidth="1"/>
    <col min="9216" max="9217" width="11" style="2" bestFit="1" customWidth="1"/>
    <col min="9218" max="9218" width="15.6328125" style="2" customWidth="1"/>
    <col min="9219" max="9220" width="0" style="2" hidden="1" customWidth="1"/>
    <col min="9221" max="9223" width="15.6328125" style="2" customWidth="1"/>
    <col min="9224" max="9224" width="9" style="2"/>
    <col min="9225" max="9225" width="1.6328125" style="2" customWidth="1"/>
    <col min="9226" max="9470" width="9" style="2"/>
    <col min="9471" max="9471" width="1.6328125" style="2" customWidth="1"/>
    <col min="9472" max="9473" width="11" style="2" bestFit="1" customWidth="1"/>
    <col min="9474" max="9474" width="15.6328125" style="2" customWidth="1"/>
    <col min="9475" max="9476" width="0" style="2" hidden="1" customWidth="1"/>
    <col min="9477" max="9479" width="15.6328125" style="2" customWidth="1"/>
    <col min="9480" max="9480" width="9" style="2"/>
    <col min="9481" max="9481" width="1.6328125" style="2" customWidth="1"/>
    <col min="9482" max="9726" width="9" style="2"/>
    <col min="9727" max="9727" width="1.6328125" style="2" customWidth="1"/>
    <col min="9728" max="9729" width="11" style="2" bestFit="1" customWidth="1"/>
    <col min="9730" max="9730" width="15.6328125" style="2" customWidth="1"/>
    <col min="9731" max="9732" width="0" style="2" hidden="1" customWidth="1"/>
    <col min="9733" max="9735" width="15.6328125" style="2" customWidth="1"/>
    <col min="9736" max="9736" width="9" style="2"/>
    <col min="9737" max="9737" width="1.6328125" style="2" customWidth="1"/>
    <col min="9738" max="9982" width="9" style="2"/>
    <col min="9983" max="9983" width="1.6328125" style="2" customWidth="1"/>
    <col min="9984" max="9985" width="11" style="2" bestFit="1" customWidth="1"/>
    <col min="9986" max="9986" width="15.6328125" style="2" customWidth="1"/>
    <col min="9987" max="9988" width="0" style="2" hidden="1" customWidth="1"/>
    <col min="9989" max="9991" width="15.6328125" style="2" customWidth="1"/>
    <col min="9992" max="9992" width="9" style="2"/>
    <col min="9993" max="9993" width="1.6328125" style="2" customWidth="1"/>
    <col min="9994" max="10238" width="9" style="2"/>
    <col min="10239" max="10239" width="1.6328125" style="2" customWidth="1"/>
    <col min="10240" max="10241" width="11" style="2" bestFit="1" customWidth="1"/>
    <col min="10242" max="10242" width="15.6328125" style="2" customWidth="1"/>
    <col min="10243" max="10244" width="0" style="2" hidden="1" customWidth="1"/>
    <col min="10245" max="10247" width="15.6328125" style="2" customWidth="1"/>
    <col min="10248" max="10248" width="9" style="2"/>
    <col min="10249" max="10249" width="1.6328125" style="2" customWidth="1"/>
    <col min="10250" max="10494" width="9" style="2"/>
    <col min="10495" max="10495" width="1.6328125" style="2" customWidth="1"/>
    <col min="10496" max="10497" width="11" style="2" bestFit="1" customWidth="1"/>
    <col min="10498" max="10498" width="15.6328125" style="2" customWidth="1"/>
    <col min="10499" max="10500" width="0" style="2" hidden="1" customWidth="1"/>
    <col min="10501" max="10503" width="15.6328125" style="2" customWidth="1"/>
    <col min="10504" max="10504" width="9" style="2"/>
    <col min="10505" max="10505" width="1.6328125" style="2" customWidth="1"/>
    <col min="10506" max="10750" width="9" style="2"/>
    <col min="10751" max="10751" width="1.6328125" style="2" customWidth="1"/>
    <col min="10752" max="10753" width="11" style="2" bestFit="1" customWidth="1"/>
    <col min="10754" max="10754" width="15.6328125" style="2" customWidth="1"/>
    <col min="10755" max="10756" width="0" style="2" hidden="1" customWidth="1"/>
    <col min="10757" max="10759" width="15.6328125" style="2" customWidth="1"/>
    <col min="10760" max="10760" width="9" style="2"/>
    <col min="10761" max="10761" width="1.6328125" style="2" customWidth="1"/>
    <col min="10762" max="11006" width="9" style="2"/>
    <col min="11007" max="11007" width="1.6328125" style="2" customWidth="1"/>
    <col min="11008" max="11009" width="11" style="2" bestFit="1" customWidth="1"/>
    <col min="11010" max="11010" width="15.6328125" style="2" customWidth="1"/>
    <col min="11011" max="11012" width="0" style="2" hidden="1" customWidth="1"/>
    <col min="11013" max="11015" width="15.6328125" style="2" customWidth="1"/>
    <col min="11016" max="11016" width="9" style="2"/>
    <col min="11017" max="11017" width="1.6328125" style="2" customWidth="1"/>
    <col min="11018" max="11262" width="9" style="2"/>
    <col min="11263" max="11263" width="1.6328125" style="2" customWidth="1"/>
    <col min="11264" max="11265" width="11" style="2" bestFit="1" customWidth="1"/>
    <col min="11266" max="11266" width="15.6328125" style="2" customWidth="1"/>
    <col min="11267" max="11268" width="0" style="2" hidden="1" customWidth="1"/>
    <col min="11269" max="11271" width="15.6328125" style="2" customWidth="1"/>
    <col min="11272" max="11272" width="9" style="2"/>
    <col min="11273" max="11273" width="1.6328125" style="2" customWidth="1"/>
    <col min="11274" max="11518" width="9" style="2"/>
    <col min="11519" max="11519" width="1.6328125" style="2" customWidth="1"/>
    <col min="11520" max="11521" width="11" style="2" bestFit="1" customWidth="1"/>
    <col min="11522" max="11522" width="15.6328125" style="2" customWidth="1"/>
    <col min="11523" max="11524" width="0" style="2" hidden="1" customWidth="1"/>
    <col min="11525" max="11527" width="15.6328125" style="2" customWidth="1"/>
    <col min="11528" max="11528" width="9" style="2"/>
    <col min="11529" max="11529" width="1.6328125" style="2" customWidth="1"/>
    <col min="11530" max="11774" width="9" style="2"/>
    <col min="11775" max="11775" width="1.6328125" style="2" customWidth="1"/>
    <col min="11776" max="11777" width="11" style="2" bestFit="1" customWidth="1"/>
    <col min="11778" max="11778" width="15.6328125" style="2" customWidth="1"/>
    <col min="11779" max="11780" width="0" style="2" hidden="1" customWidth="1"/>
    <col min="11781" max="11783" width="15.6328125" style="2" customWidth="1"/>
    <col min="11784" max="11784" width="9" style="2"/>
    <col min="11785" max="11785" width="1.6328125" style="2" customWidth="1"/>
    <col min="11786" max="12030" width="9" style="2"/>
    <col min="12031" max="12031" width="1.6328125" style="2" customWidth="1"/>
    <col min="12032" max="12033" width="11" style="2" bestFit="1" customWidth="1"/>
    <col min="12034" max="12034" width="15.6328125" style="2" customWidth="1"/>
    <col min="12035" max="12036" width="0" style="2" hidden="1" customWidth="1"/>
    <col min="12037" max="12039" width="15.6328125" style="2" customWidth="1"/>
    <col min="12040" max="12040" width="9" style="2"/>
    <col min="12041" max="12041" width="1.6328125" style="2" customWidth="1"/>
    <col min="12042" max="12286" width="9" style="2"/>
    <col min="12287" max="12287" width="1.6328125" style="2" customWidth="1"/>
    <col min="12288" max="12289" width="11" style="2" bestFit="1" customWidth="1"/>
    <col min="12290" max="12290" width="15.6328125" style="2" customWidth="1"/>
    <col min="12291" max="12292" width="0" style="2" hidden="1" customWidth="1"/>
    <col min="12293" max="12295" width="15.6328125" style="2" customWidth="1"/>
    <col min="12296" max="12296" width="9" style="2"/>
    <col min="12297" max="12297" width="1.6328125" style="2" customWidth="1"/>
    <col min="12298" max="12542" width="9" style="2"/>
    <col min="12543" max="12543" width="1.6328125" style="2" customWidth="1"/>
    <col min="12544" max="12545" width="11" style="2" bestFit="1" customWidth="1"/>
    <col min="12546" max="12546" width="15.6328125" style="2" customWidth="1"/>
    <col min="12547" max="12548" width="0" style="2" hidden="1" customWidth="1"/>
    <col min="12549" max="12551" width="15.6328125" style="2" customWidth="1"/>
    <col min="12552" max="12552" width="9" style="2"/>
    <col min="12553" max="12553" width="1.6328125" style="2" customWidth="1"/>
    <col min="12554" max="12798" width="9" style="2"/>
    <col min="12799" max="12799" width="1.6328125" style="2" customWidth="1"/>
    <col min="12800" max="12801" width="11" style="2" bestFit="1" customWidth="1"/>
    <col min="12802" max="12802" width="15.6328125" style="2" customWidth="1"/>
    <col min="12803" max="12804" width="0" style="2" hidden="1" customWidth="1"/>
    <col min="12805" max="12807" width="15.6328125" style="2" customWidth="1"/>
    <col min="12808" max="12808" width="9" style="2"/>
    <col min="12809" max="12809" width="1.6328125" style="2" customWidth="1"/>
    <col min="12810" max="13054" width="9" style="2"/>
    <col min="13055" max="13055" width="1.6328125" style="2" customWidth="1"/>
    <col min="13056" max="13057" width="11" style="2" bestFit="1" customWidth="1"/>
    <col min="13058" max="13058" width="15.6328125" style="2" customWidth="1"/>
    <col min="13059" max="13060" width="0" style="2" hidden="1" customWidth="1"/>
    <col min="13061" max="13063" width="15.6328125" style="2" customWidth="1"/>
    <col min="13064" max="13064" width="9" style="2"/>
    <col min="13065" max="13065" width="1.6328125" style="2" customWidth="1"/>
    <col min="13066" max="13310" width="9" style="2"/>
    <col min="13311" max="13311" width="1.6328125" style="2" customWidth="1"/>
    <col min="13312" max="13313" width="11" style="2" bestFit="1" customWidth="1"/>
    <col min="13314" max="13314" width="15.6328125" style="2" customWidth="1"/>
    <col min="13315" max="13316" width="0" style="2" hidden="1" customWidth="1"/>
    <col min="13317" max="13319" width="15.6328125" style="2" customWidth="1"/>
    <col min="13320" max="13320" width="9" style="2"/>
    <col min="13321" max="13321" width="1.6328125" style="2" customWidth="1"/>
    <col min="13322" max="13566" width="9" style="2"/>
    <col min="13567" max="13567" width="1.6328125" style="2" customWidth="1"/>
    <col min="13568" max="13569" width="11" style="2" bestFit="1" customWidth="1"/>
    <col min="13570" max="13570" width="15.6328125" style="2" customWidth="1"/>
    <col min="13571" max="13572" width="0" style="2" hidden="1" customWidth="1"/>
    <col min="13573" max="13575" width="15.6328125" style="2" customWidth="1"/>
    <col min="13576" max="13576" width="9" style="2"/>
    <col min="13577" max="13577" width="1.6328125" style="2" customWidth="1"/>
    <col min="13578" max="13822" width="9" style="2"/>
    <col min="13823" max="13823" width="1.6328125" style="2" customWidth="1"/>
    <col min="13824" max="13825" width="11" style="2" bestFit="1" customWidth="1"/>
    <col min="13826" max="13826" width="15.6328125" style="2" customWidth="1"/>
    <col min="13827" max="13828" width="0" style="2" hidden="1" customWidth="1"/>
    <col min="13829" max="13831" width="15.6328125" style="2" customWidth="1"/>
    <col min="13832" max="13832" width="9" style="2"/>
    <col min="13833" max="13833" width="1.6328125" style="2" customWidth="1"/>
    <col min="13834" max="14078" width="9" style="2"/>
    <col min="14079" max="14079" width="1.6328125" style="2" customWidth="1"/>
    <col min="14080" max="14081" width="11" style="2" bestFit="1" customWidth="1"/>
    <col min="14082" max="14082" width="15.6328125" style="2" customWidth="1"/>
    <col min="14083" max="14084" width="0" style="2" hidden="1" customWidth="1"/>
    <col min="14085" max="14087" width="15.6328125" style="2" customWidth="1"/>
    <col min="14088" max="14088" width="9" style="2"/>
    <col min="14089" max="14089" width="1.6328125" style="2" customWidth="1"/>
    <col min="14090" max="14334" width="9" style="2"/>
    <col min="14335" max="14335" width="1.6328125" style="2" customWidth="1"/>
    <col min="14336" max="14337" width="11" style="2" bestFit="1" customWidth="1"/>
    <col min="14338" max="14338" width="15.6328125" style="2" customWidth="1"/>
    <col min="14339" max="14340" width="0" style="2" hidden="1" customWidth="1"/>
    <col min="14341" max="14343" width="15.6328125" style="2" customWidth="1"/>
    <col min="14344" max="14344" width="9" style="2"/>
    <col min="14345" max="14345" width="1.6328125" style="2" customWidth="1"/>
    <col min="14346" max="14590" width="9" style="2"/>
    <col min="14591" max="14591" width="1.6328125" style="2" customWidth="1"/>
    <col min="14592" max="14593" width="11" style="2" bestFit="1" customWidth="1"/>
    <col min="14594" max="14594" width="15.6328125" style="2" customWidth="1"/>
    <col min="14595" max="14596" width="0" style="2" hidden="1" customWidth="1"/>
    <col min="14597" max="14599" width="15.6328125" style="2" customWidth="1"/>
    <col min="14600" max="14600" width="9" style="2"/>
    <col min="14601" max="14601" width="1.6328125" style="2" customWidth="1"/>
    <col min="14602" max="14846" width="9" style="2"/>
    <col min="14847" max="14847" width="1.6328125" style="2" customWidth="1"/>
    <col min="14848" max="14849" width="11" style="2" bestFit="1" customWidth="1"/>
    <col min="14850" max="14850" width="15.6328125" style="2" customWidth="1"/>
    <col min="14851" max="14852" width="0" style="2" hidden="1" customWidth="1"/>
    <col min="14853" max="14855" width="15.6328125" style="2" customWidth="1"/>
    <col min="14856" max="14856" width="9" style="2"/>
    <col min="14857" max="14857" width="1.6328125" style="2" customWidth="1"/>
    <col min="14858" max="15102" width="9" style="2"/>
    <col min="15103" max="15103" width="1.6328125" style="2" customWidth="1"/>
    <col min="15104" max="15105" width="11" style="2" bestFit="1" customWidth="1"/>
    <col min="15106" max="15106" width="15.6328125" style="2" customWidth="1"/>
    <col min="15107" max="15108" width="0" style="2" hidden="1" customWidth="1"/>
    <col min="15109" max="15111" width="15.6328125" style="2" customWidth="1"/>
    <col min="15112" max="15112" width="9" style="2"/>
    <col min="15113" max="15113" width="1.6328125" style="2" customWidth="1"/>
    <col min="15114" max="15358" width="9" style="2"/>
    <col min="15359" max="15359" width="1.6328125" style="2" customWidth="1"/>
    <col min="15360" max="15361" width="11" style="2" bestFit="1" customWidth="1"/>
    <col min="15362" max="15362" width="15.6328125" style="2" customWidth="1"/>
    <col min="15363" max="15364" width="0" style="2" hidden="1" customWidth="1"/>
    <col min="15365" max="15367" width="15.6328125" style="2" customWidth="1"/>
    <col min="15368" max="15368" width="9" style="2"/>
    <col min="15369" max="15369" width="1.6328125" style="2" customWidth="1"/>
    <col min="15370" max="15614" width="9" style="2"/>
    <col min="15615" max="15615" width="1.6328125" style="2" customWidth="1"/>
    <col min="15616" max="15617" width="11" style="2" bestFit="1" customWidth="1"/>
    <col min="15618" max="15618" width="15.6328125" style="2" customWidth="1"/>
    <col min="15619" max="15620" width="0" style="2" hidden="1" customWidth="1"/>
    <col min="15621" max="15623" width="15.6328125" style="2" customWidth="1"/>
    <col min="15624" max="15624" width="9" style="2"/>
    <col min="15625" max="15625" width="1.6328125" style="2" customWidth="1"/>
    <col min="15626" max="15870" width="9" style="2"/>
    <col min="15871" max="15871" width="1.6328125" style="2" customWidth="1"/>
    <col min="15872" max="15873" width="11" style="2" bestFit="1" customWidth="1"/>
    <col min="15874" max="15874" width="15.6328125" style="2" customWidth="1"/>
    <col min="15875" max="15876" width="0" style="2" hidden="1" customWidth="1"/>
    <col min="15877" max="15879" width="15.6328125" style="2" customWidth="1"/>
    <col min="15880" max="15880" width="9" style="2"/>
    <col min="15881" max="15881" width="1.6328125" style="2" customWidth="1"/>
    <col min="15882" max="16126" width="9" style="2"/>
    <col min="16127" max="16127" width="1.6328125" style="2" customWidth="1"/>
    <col min="16128" max="16129" width="11" style="2" bestFit="1" customWidth="1"/>
    <col min="16130" max="16130" width="15.6328125" style="2" customWidth="1"/>
    <col min="16131" max="16132" width="0" style="2" hidden="1" customWidth="1"/>
    <col min="16133" max="16135" width="15.6328125" style="2" customWidth="1"/>
    <col min="16136" max="16136" width="9" style="2"/>
    <col min="16137" max="16137" width="1.6328125" style="2" customWidth="1"/>
    <col min="16138" max="16384" width="9" style="2"/>
  </cols>
  <sheetData>
    <row r="1" spans="2:6" ht="19" x14ac:dyDescent="0.2">
      <c r="B1" s="1" t="s">
        <v>76</v>
      </c>
    </row>
    <row r="2" spans="2:6" ht="14.25" customHeight="1" thickBot="1" x14ac:dyDescent="0.25">
      <c r="B2" s="1"/>
      <c r="F2" s="3"/>
    </row>
    <row r="3" spans="2:6" ht="26.5" thickBot="1" x14ac:dyDescent="0.25">
      <c r="B3" s="4" t="s">
        <v>52</v>
      </c>
      <c r="C3" s="5" t="s">
        <v>3</v>
      </c>
      <c r="D3" s="6" t="s">
        <v>4</v>
      </c>
      <c r="E3" s="6" t="s">
        <v>69</v>
      </c>
      <c r="F3" s="8" t="s">
        <v>8</v>
      </c>
    </row>
    <row r="4" spans="2:6" ht="18" customHeight="1" thickTop="1" thickBot="1" x14ac:dyDescent="0.25">
      <c r="B4" s="9"/>
      <c r="C4" s="10" t="s">
        <v>9</v>
      </c>
      <c r="D4" s="11">
        <f>D7+D9+D11+D15+D20+D25+D33+D39+D42+D45+D47+D54</f>
        <v>142333</v>
      </c>
      <c r="E4" s="11">
        <f>E7+E9+E11+E15+E20+E25+E33+E39+E42+E45+E47+E54</f>
        <v>113952</v>
      </c>
      <c r="F4" s="13">
        <f t="shared" ref="F4:F35" si="0">ROUND(E4/D4*100,2)</f>
        <v>80.06</v>
      </c>
    </row>
    <row r="5" spans="2:6" ht="18" customHeight="1" thickTop="1" x14ac:dyDescent="0.2">
      <c r="B5" s="32" t="s">
        <v>71</v>
      </c>
      <c r="C5" s="14" t="s">
        <v>72</v>
      </c>
      <c r="D5" s="15">
        <v>19771</v>
      </c>
      <c r="E5" s="15">
        <v>15473</v>
      </c>
      <c r="F5" s="17">
        <f t="shared" si="0"/>
        <v>78.260000000000005</v>
      </c>
    </row>
    <row r="6" spans="2:6" ht="18" customHeight="1" x14ac:dyDescent="0.2">
      <c r="B6" s="32"/>
      <c r="C6" s="14" t="s">
        <v>73</v>
      </c>
      <c r="D6" s="15">
        <v>2571</v>
      </c>
      <c r="E6" s="15">
        <v>1920</v>
      </c>
      <c r="F6" s="17">
        <f t="shared" si="0"/>
        <v>74.680000000000007</v>
      </c>
    </row>
    <row r="7" spans="2:6" ht="18" customHeight="1" x14ac:dyDescent="0.2">
      <c r="B7" s="33"/>
      <c r="C7" s="18" t="s">
        <v>12</v>
      </c>
      <c r="D7" s="19">
        <f>SUM(D5:D6)</f>
        <v>22342</v>
      </c>
      <c r="E7" s="19">
        <f>SUM(E5:E6)</f>
        <v>17393</v>
      </c>
      <c r="F7" s="21">
        <f t="shared" si="0"/>
        <v>77.849999999999994</v>
      </c>
    </row>
    <row r="8" spans="2:6" ht="18" customHeight="1" x14ac:dyDescent="0.2">
      <c r="B8" s="32" t="s">
        <v>66</v>
      </c>
      <c r="C8" s="14" t="s">
        <v>67</v>
      </c>
      <c r="D8" s="15">
        <v>22630</v>
      </c>
      <c r="E8" s="15">
        <v>18571</v>
      </c>
      <c r="F8" s="17">
        <f t="shared" si="0"/>
        <v>82.06</v>
      </c>
    </row>
    <row r="9" spans="2:6" ht="18" customHeight="1" x14ac:dyDescent="0.2">
      <c r="B9" s="33"/>
      <c r="C9" s="18" t="s">
        <v>12</v>
      </c>
      <c r="D9" s="19">
        <f t="shared" ref="D9:E9" si="1">SUM(D8:D8)</f>
        <v>22630</v>
      </c>
      <c r="E9" s="19">
        <f t="shared" si="1"/>
        <v>18571</v>
      </c>
      <c r="F9" s="21">
        <f t="shared" si="0"/>
        <v>82.06</v>
      </c>
    </row>
    <row r="10" spans="2:6" ht="18" customHeight="1" x14ac:dyDescent="0.2">
      <c r="B10" s="32" t="s">
        <v>53</v>
      </c>
      <c r="C10" s="14" t="s">
        <v>11</v>
      </c>
      <c r="D10" s="15">
        <v>5176</v>
      </c>
      <c r="E10" s="15">
        <v>3804</v>
      </c>
      <c r="F10" s="17">
        <f t="shared" si="0"/>
        <v>73.489999999999995</v>
      </c>
    </row>
    <row r="11" spans="2:6" ht="18" customHeight="1" x14ac:dyDescent="0.2">
      <c r="B11" s="33"/>
      <c r="C11" s="18" t="s">
        <v>12</v>
      </c>
      <c r="D11" s="19">
        <f t="shared" ref="D11:E11" si="2">SUM(D10:D10)</f>
        <v>5176</v>
      </c>
      <c r="E11" s="19">
        <f t="shared" si="2"/>
        <v>3804</v>
      </c>
      <c r="F11" s="21">
        <f t="shared" si="0"/>
        <v>73.489999999999995</v>
      </c>
    </row>
    <row r="12" spans="2:6" ht="18" customHeight="1" x14ac:dyDescent="0.2">
      <c r="B12" s="32" t="s">
        <v>54</v>
      </c>
      <c r="C12" s="22" t="s">
        <v>21</v>
      </c>
      <c r="D12" s="23">
        <v>7042</v>
      </c>
      <c r="E12" s="23">
        <v>5445</v>
      </c>
      <c r="F12" s="24">
        <f t="shared" si="0"/>
        <v>77.319999999999993</v>
      </c>
    </row>
    <row r="13" spans="2:6" ht="18" customHeight="1" x14ac:dyDescent="0.2">
      <c r="B13" s="32"/>
      <c r="C13" s="22" t="s">
        <v>22</v>
      </c>
      <c r="D13" s="23">
        <v>1395</v>
      </c>
      <c r="E13" s="23">
        <v>1077</v>
      </c>
      <c r="F13" s="24">
        <f t="shared" si="0"/>
        <v>77.2</v>
      </c>
    </row>
    <row r="14" spans="2:6" ht="18" customHeight="1" x14ac:dyDescent="0.2">
      <c r="B14" s="32"/>
      <c r="C14" s="22" t="s">
        <v>23</v>
      </c>
      <c r="D14" s="23">
        <v>1624</v>
      </c>
      <c r="E14" s="23">
        <v>1283</v>
      </c>
      <c r="F14" s="24">
        <f t="shared" si="0"/>
        <v>79</v>
      </c>
    </row>
    <row r="15" spans="2:6" ht="18" customHeight="1" x14ac:dyDescent="0.2">
      <c r="B15" s="35"/>
      <c r="C15" s="18" t="s">
        <v>12</v>
      </c>
      <c r="D15" s="19">
        <f>SUM(D12:D14)</f>
        <v>10061</v>
      </c>
      <c r="E15" s="19">
        <f t="shared" ref="E15" si="3">SUM(E12:E14)</f>
        <v>7805</v>
      </c>
      <c r="F15" s="21">
        <f t="shared" si="0"/>
        <v>77.58</v>
      </c>
    </row>
    <row r="16" spans="2:6" ht="18" customHeight="1" x14ac:dyDescent="0.2">
      <c r="B16" s="32" t="s">
        <v>55</v>
      </c>
      <c r="C16" s="22" t="s">
        <v>13</v>
      </c>
      <c r="D16" s="23">
        <v>5137</v>
      </c>
      <c r="E16" s="23">
        <v>3773</v>
      </c>
      <c r="F16" s="24">
        <f t="shared" si="0"/>
        <v>73.45</v>
      </c>
    </row>
    <row r="17" spans="2:9" ht="18" customHeight="1" x14ac:dyDescent="0.2">
      <c r="B17" s="32"/>
      <c r="C17" s="22" t="s">
        <v>77</v>
      </c>
      <c r="D17" s="23">
        <v>2352</v>
      </c>
      <c r="E17" s="23">
        <v>1936</v>
      </c>
      <c r="F17" s="24">
        <f t="shared" si="0"/>
        <v>82.31</v>
      </c>
    </row>
    <row r="18" spans="2:9" ht="18" customHeight="1" x14ac:dyDescent="0.2">
      <c r="B18" s="32"/>
      <c r="C18" s="22" t="s">
        <v>14</v>
      </c>
      <c r="D18" s="23">
        <v>255</v>
      </c>
      <c r="E18" s="23">
        <v>213</v>
      </c>
      <c r="F18" s="24">
        <f t="shared" si="0"/>
        <v>83.53</v>
      </c>
      <c r="I18" s="25"/>
    </row>
    <row r="19" spans="2:9" ht="18" customHeight="1" x14ac:dyDescent="0.2">
      <c r="B19" s="32"/>
      <c r="C19" s="22" t="s">
        <v>15</v>
      </c>
      <c r="D19" s="23">
        <v>187</v>
      </c>
      <c r="E19" s="23">
        <v>121</v>
      </c>
      <c r="F19" s="24">
        <f t="shared" si="0"/>
        <v>64.709999999999994</v>
      </c>
    </row>
    <row r="20" spans="2:9" ht="18" customHeight="1" x14ac:dyDescent="0.2">
      <c r="B20" s="35"/>
      <c r="C20" s="18" t="s">
        <v>12</v>
      </c>
      <c r="D20" s="19">
        <f>SUM(D16:D19)</f>
        <v>7931</v>
      </c>
      <c r="E20" s="19">
        <f>SUM(E16:E19)</f>
        <v>6043</v>
      </c>
      <c r="F20" s="21">
        <f t="shared" si="0"/>
        <v>76.19</v>
      </c>
    </row>
    <row r="21" spans="2:9" ht="18" customHeight="1" x14ac:dyDescent="0.2">
      <c r="B21" s="36" t="s">
        <v>56</v>
      </c>
      <c r="C21" s="22" t="s">
        <v>16</v>
      </c>
      <c r="D21" s="23">
        <v>3960</v>
      </c>
      <c r="E21" s="23">
        <v>3399</v>
      </c>
      <c r="F21" s="24">
        <f t="shared" si="0"/>
        <v>85.83</v>
      </c>
    </row>
    <row r="22" spans="2:9" ht="18" customHeight="1" x14ac:dyDescent="0.2">
      <c r="B22" s="32"/>
      <c r="C22" s="22" t="s">
        <v>17</v>
      </c>
      <c r="D22" s="23">
        <v>807</v>
      </c>
      <c r="E22" s="23">
        <v>650</v>
      </c>
      <c r="F22" s="24">
        <f t="shared" si="0"/>
        <v>80.55</v>
      </c>
    </row>
    <row r="23" spans="2:9" ht="18" customHeight="1" x14ac:dyDescent="0.2">
      <c r="B23" s="32"/>
      <c r="C23" s="22" t="s">
        <v>18</v>
      </c>
      <c r="D23" s="23">
        <v>172</v>
      </c>
      <c r="E23" s="23">
        <v>163</v>
      </c>
      <c r="F23" s="24">
        <f t="shared" si="0"/>
        <v>94.77</v>
      </c>
    </row>
    <row r="24" spans="2:9" ht="18" customHeight="1" x14ac:dyDescent="0.2">
      <c r="B24" s="32"/>
      <c r="C24" s="22" t="s">
        <v>19</v>
      </c>
      <c r="D24" s="23">
        <v>1178</v>
      </c>
      <c r="E24" s="23">
        <v>1016</v>
      </c>
      <c r="F24" s="24">
        <f t="shared" si="0"/>
        <v>86.25</v>
      </c>
    </row>
    <row r="25" spans="2:9" ht="18" customHeight="1" x14ac:dyDescent="0.2">
      <c r="B25" s="35"/>
      <c r="C25" s="18" t="s">
        <v>12</v>
      </c>
      <c r="D25" s="19">
        <f>SUM(D21:D24)</f>
        <v>6117</v>
      </c>
      <c r="E25" s="19">
        <f>SUM(E21:E24)</f>
        <v>5228</v>
      </c>
      <c r="F25" s="21">
        <f t="shared" si="0"/>
        <v>85.47</v>
      </c>
    </row>
    <row r="26" spans="2:9" ht="18" customHeight="1" x14ac:dyDescent="0.2">
      <c r="B26" s="32" t="s">
        <v>57</v>
      </c>
      <c r="C26" s="22" t="s">
        <v>24</v>
      </c>
      <c r="D26" s="23">
        <v>1633</v>
      </c>
      <c r="E26" s="23">
        <v>1430</v>
      </c>
      <c r="F26" s="24">
        <f t="shared" si="0"/>
        <v>87.57</v>
      </c>
    </row>
    <row r="27" spans="2:9" ht="18" customHeight="1" x14ac:dyDescent="0.2">
      <c r="B27" s="32"/>
      <c r="C27" s="22" t="s">
        <v>25</v>
      </c>
      <c r="D27" s="23">
        <v>1731</v>
      </c>
      <c r="E27" s="23">
        <v>1471</v>
      </c>
      <c r="F27" s="24">
        <f t="shared" si="0"/>
        <v>84.98</v>
      </c>
    </row>
    <row r="28" spans="2:9" ht="18" customHeight="1" x14ac:dyDescent="0.2">
      <c r="B28" s="32"/>
      <c r="C28" s="22" t="s">
        <v>26</v>
      </c>
      <c r="D28" s="23">
        <v>604</v>
      </c>
      <c r="E28" s="23">
        <v>440</v>
      </c>
      <c r="F28" s="24">
        <f t="shared" si="0"/>
        <v>72.849999999999994</v>
      </c>
    </row>
    <row r="29" spans="2:9" ht="18" customHeight="1" x14ac:dyDescent="0.2">
      <c r="B29" s="32"/>
      <c r="C29" s="22" t="s">
        <v>27</v>
      </c>
      <c r="D29" s="23">
        <v>960</v>
      </c>
      <c r="E29" s="23">
        <v>619</v>
      </c>
      <c r="F29" s="24">
        <f t="shared" si="0"/>
        <v>64.48</v>
      </c>
    </row>
    <row r="30" spans="2:9" ht="18" customHeight="1" x14ac:dyDescent="0.2">
      <c r="B30" s="32"/>
      <c r="C30" s="22" t="s">
        <v>28</v>
      </c>
      <c r="D30" s="23">
        <v>407</v>
      </c>
      <c r="E30" s="23">
        <v>281</v>
      </c>
      <c r="F30" s="24">
        <f t="shared" si="0"/>
        <v>69.040000000000006</v>
      </c>
    </row>
    <row r="31" spans="2:9" ht="18" customHeight="1" x14ac:dyDescent="0.2">
      <c r="B31" s="32"/>
      <c r="C31" s="22" t="s">
        <v>29</v>
      </c>
      <c r="D31" s="23">
        <v>468</v>
      </c>
      <c r="E31" s="23">
        <v>440</v>
      </c>
      <c r="F31" s="24">
        <f t="shared" si="0"/>
        <v>94.02</v>
      </c>
    </row>
    <row r="32" spans="2:9" ht="18" customHeight="1" x14ac:dyDescent="0.2">
      <c r="B32" s="32"/>
      <c r="C32" s="22" t="s">
        <v>70</v>
      </c>
      <c r="D32" s="23">
        <v>208</v>
      </c>
      <c r="E32" s="23">
        <v>179</v>
      </c>
      <c r="F32" s="24">
        <f t="shared" si="0"/>
        <v>86.06</v>
      </c>
    </row>
    <row r="33" spans="2:6" ht="18" customHeight="1" x14ac:dyDescent="0.2">
      <c r="B33" s="35"/>
      <c r="C33" s="18" t="s">
        <v>12</v>
      </c>
      <c r="D33" s="19">
        <f>SUM(D26:D32)</f>
        <v>6011</v>
      </c>
      <c r="E33" s="19">
        <f>SUM(E26:E32)</f>
        <v>4860</v>
      </c>
      <c r="F33" s="21">
        <f t="shared" si="0"/>
        <v>80.849999999999994</v>
      </c>
    </row>
    <row r="34" spans="2:6" ht="18" customHeight="1" x14ac:dyDescent="0.2">
      <c r="B34" s="32" t="s">
        <v>58</v>
      </c>
      <c r="C34" s="22" t="s">
        <v>30</v>
      </c>
      <c r="D34" s="23">
        <v>3935</v>
      </c>
      <c r="E34" s="23">
        <v>2943</v>
      </c>
      <c r="F34" s="24">
        <f t="shared" si="0"/>
        <v>74.790000000000006</v>
      </c>
    </row>
    <row r="35" spans="2:6" ht="18" customHeight="1" x14ac:dyDescent="0.2">
      <c r="B35" s="32"/>
      <c r="C35" s="22" t="s">
        <v>31</v>
      </c>
      <c r="D35" s="23">
        <v>475</v>
      </c>
      <c r="E35" s="23">
        <v>335</v>
      </c>
      <c r="F35" s="24">
        <f t="shared" si="0"/>
        <v>70.53</v>
      </c>
    </row>
    <row r="36" spans="2:6" ht="18" customHeight="1" x14ac:dyDescent="0.2">
      <c r="B36" s="32"/>
      <c r="C36" s="22" t="s">
        <v>32</v>
      </c>
      <c r="D36" s="23">
        <v>325</v>
      </c>
      <c r="E36" s="23">
        <v>292</v>
      </c>
      <c r="F36" s="24">
        <f t="shared" ref="F36:F67" si="4">ROUND(E36/D36*100,2)</f>
        <v>89.85</v>
      </c>
    </row>
    <row r="37" spans="2:6" ht="18" customHeight="1" x14ac:dyDescent="0.2">
      <c r="B37" s="32"/>
      <c r="C37" s="22" t="s">
        <v>33</v>
      </c>
      <c r="D37" s="23">
        <v>1822</v>
      </c>
      <c r="E37" s="23">
        <v>1584</v>
      </c>
      <c r="F37" s="24">
        <f t="shared" si="4"/>
        <v>86.94</v>
      </c>
    </row>
    <row r="38" spans="2:6" ht="18" customHeight="1" x14ac:dyDescent="0.2">
      <c r="B38" s="32"/>
      <c r="C38" s="22" t="s">
        <v>34</v>
      </c>
      <c r="D38" s="23">
        <v>884</v>
      </c>
      <c r="E38" s="23">
        <v>642</v>
      </c>
      <c r="F38" s="24">
        <f t="shared" si="4"/>
        <v>72.62</v>
      </c>
    </row>
    <row r="39" spans="2:6" ht="18" customHeight="1" x14ac:dyDescent="0.2">
      <c r="B39" s="35"/>
      <c r="C39" s="18" t="s">
        <v>12</v>
      </c>
      <c r="D39" s="19">
        <f>SUM(D34:D38)</f>
        <v>7441</v>
      </c>
      <c r="E39" s="19">
        <f t="shared" ref="E39" si="5">SUM(E34:E38)</f>
        <v>5796</v>
      </c>
      <c r="F39" s="21">
        <f t="shared" si="4"/>
        <v>77.89</v>
      </c>
    </row>
    <row r="40" spans="2:6" ht="18" customHeight="1" x14ac:dyDescent="0.2">
      <c r="B40" s="32" t="s">
        <v>59</v>
      </c>
      <c r="C40" s="22" t="s">
        <v>36</v>
      </c>
      <c r="D40" s="23">
        <v>12982</v>
      </c>
      <c r="E40" s="23">
        <v>11389</v>
      </c>
      <c r="F40" s="24">
        <f t="shared" si="4"/>
        <v>87.73</v>
      </c>
    </row>
    <row r="41" spans="2:6" ht="18" customHeight="1" x14ac:dyDescent="0.2">
      <c r="B41" s="32"/>
      <c r="C41" s="22" t="s">
        <v>37</v>
      </c>
      <c r="D41" s="23">
        <v>3211</v>
      </c>
      <c r="E41" s="23">
        <v>2302</v>
      </c>
      <c r="F41" s="24">
        <f t="shared" si="4"/>
        <v>71.69</v>
      </c>
    </row>
    <row r="42" spans="2:6" s="26" customFormat="1" ht="18" customHeight="1" x14ac:dyDescent="0.2">
      <c r="B42" s="37"/>
      <c r="C42" s="18" t="s">
        <v>12</v>
      </c>
      <c r="D42" s="19">
        <f>SUM(D40:D41)</f>
        <v>16193</v>
      </c>
      <c r="E42" s="19">
        <f>SUM(E40:E41)</f>
        <v>13691</v>
      </c>
      <c r="F42" s="21">
        <f t="shared" si="4"/>
        <v>84.55</v>
      </c>
    </row>
    <row r="43" spans="2:6" ht="18" customHeight="1" x14ac:dyDescent="0.2">
      <c r="B43" s="32" t="s">
        <v>60</v>
      </c>
      <c r="C43" s="22" t="s">
        <v>39</v>
      </c>
      <c r="D43" s="23">
        <v>6445</v>
      </c>
      <c r="E43" s="23">
        <v>5062</v>
      </c>
      <c r="F43" s="24">
        <f t="shared" si="4"/>
        <v>78.540000000000006</v>
      </c>
    </row>
    <row r="44" spans="2:6" ht="18" customHeight="1" x14ac:dyDescent="0.2">
      <c r="B44" s="32"/>
      <c r="C44" s="22" t="s">
        <v>40</v>
      </c>
      <c r="D44" s="23">
        <v>3547</v>
      </c>
      <c r="E44" s="23">
        <v>2787</v>
      </c>
      <c r="F44" s="24">
        <f t="shared" si="4"/>
        <v>78.569999999999993</v>
      </c>
    </row>
    <row r="45" spans="2:6" ht="18" customHeight="1" x14ac:dyDescent="0.2">
      <c r="B45" s="35"/>
      <c r="C45" s="18" t="s">
        <v>12</v>
      </c>
      <c r="D45" s="19">
        <f>SUM(D43:D44)</f>
        <v>9992</v>
      </c>
      <c r="E45" s="19">
        <f t="shared" ref="E45" si="6">SUM(E43:E44)</f>
        <v>7849</v>
      </c>
      <c r="F45" s="21">
        <f t="shared" si="4"/>
        <v>78.55</v>
      </c>
    </row>
    <row r="46" spans="2:6" ht="18" customHeight="1" x14ac:dyDescent="0.2">
      <c r="B46" s="32" t="s">
        <v>38</v>
      </c>
      <c r="C46" s="22" t="s">
        <v>41</v>
      </c>
      <c r="D46" s="23">
        <v>15030</v>
      </c>
      <c r="E46" s="23">
        <v>12428</v>
      </c>
      <c r="F46" s="24">
        <f t="shared" si="4"/>
        <v>82.69</v>
      </c>
    </row>
    <row r="47" spans="2:6" ht="18" customHeight="1" x14ac:dyDescent="0.2">
      <c r="B47" s="35"/>
      <c r="C47" s="18" t="s">
        <v>12</v>
      </c>
      <c r="D47" s="19">
        <f t="shared" ref="D47:E47" si="7">SUM(D46)</f>
        <v>15030</v>
      </c>
      <c r="E47" s="19">
        <f t="shared" si="7"/>
        <v>12428</v>
      </c>
      <c r="F47" s="21">
        <f t="shared" si="4"/>
        <v>82.69</v>
      </c>
    </row>
    <row r="48" spans="2:6" ht="18" customHeight="1" x14ac:dyDescent="0.2">
      <c r="B48" s="36" t="s">
        <v>61</v>
      </c>
      <c r="C48" s="22" t="s">
        <v>42</v>
      </c>
      <c r="D48" s="23">
        <v>4759</v>
      </c>
      <c r="E48" s="23">
        <v>3716</v>
      </c>
      <c r="F48" s="24">
        <f t="shared" si="4"/>
        <v>78.08</v>
      </c>
    </row>
    <row r="49" spans="2:6" ht="18" customHeight="1" x14ac:dyDescent="0.2">
      <c r="B49" s="32"/>
      <c r="C49" s="22" t="s">
        <v>43</v>
      </c>
      <c r="D49" s="23">
        <v>1964</v>
      </c>
      <c r="E49" s="23">
        <v>1283</v>
      </c>
      <c r="F49" s="24">
        <f t="shared" si="4"/>
        <v>65.33</v>
      </c>
    </row>
    <row r="50" spans="2:6" ht="18" customHeight="1" x14ac:dyDescent="0.2">
      <c r="B50" s="32"/>
      <c r="C50" s="22" t="s">
        <v>44</v>
      </c>
      <c r="D50" s="23">
        <v>1020</v>
      </c>
      <c r="E50" s="23">
        <v>907</v>
      </c>
      <c r="F50" s="24">
        <f t="shared" si="4"/>
        <v>88.92</v>
      </c>
    </row>
    <row r="51" spans="2:6" ht="18" customHeight="1" x14ac:dyDescent="0.2">
      <c r="B51" s="32"/>
      <c r="C51" s="22" t="s">
        <v>45</v>
      </c>
      <c r="D51" s="23">
        <v>1039</v>
      </c>
      <c r="E51" s="23">
        <v>860</v>
      </c>
      <c r="F51" s="24">
        <f t="shared" si="4"/>
        <v>82.77</v>
      </c>
    </row>
    <row r="52" spans="2:6" ht="18" customHeight="1" x14ac:dyDescent="0.2">
      <c r="B52" s="32"/>
      <c r="C52" s="22" t="s">
        <v>46</v>
      </c>
      <c r="D52" s="23">
        <v>2033</v>
      </c>
      <c r="E52" s="23">
        <v>1862</v>
      </c>
      <c r="F52" s="24">
        <f t="shared" si="4"/>
        <v>91.59</v>
      </c>
    </row>
    <row r="53" spans="2:6" ht="18" customHeight="1" x14ac:dyDescent="0.2">
      <c r="B53" s="32"/>
      <c r="C53" s="22" t="s">
        <v>47</v>
      </c>
      <c r="D53" s="23">
        <v>2594</v>
      </c>
      <c r="E53" s="23">
        <v>1856</v>
      </c>
      <c r="F53" s="24">
        <f t="shared" si="4"/>
        <v>71.55</v>
      </c>
    </row>
    <row r="54" spans="2:6" ht="18" customHeight="1" thickBot="1" x14ac:dyDescent="0.25">
      <c r="B54" s="38"/>
      <c r="C54" s="27" t="s">
        <v>12</v>
      </c>
      <c r="D54" s="28">
        <f>SUM(D48:D53)</f>
        <v>13409</v>
      </c>
      <c r="E54" s="28">
        <f>SUM(E48:E53)</f>
        <v>10484</v>
      </c>
      <c r="F54" s="30">
        <f t="shared" si="4"/>
        <v>78.19</v>
      </c>
    </row>
    <row r="55" spans="2:6" ht="9" customHeight="1" x14ac:dyDescent="0.2"/>
  </sheetData>
  <phoneticPr fontId="1"/>
  <printOptions horizontalCentered="1"/>
  <pageMargins left="0.39370078740157483" right="0.39370078740157483" top="0.39370078740157483" bottom="0.39370078740157483" header="0" footer="0"/>
  <pageSetup paperSize="9" scale="84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88F1A-48C3-442D-B34B-10BCDC3001F9}">
  <sheetPr>
    <pageSetUpPr fitToPage="1"/>
  </sheetPr>
  <dimension ref="B1:K48"/>
  <sheetViews>
    <sheetView view="pageBreakPreview" topLeftCell="A21" zoomScale="85" zoomScaleNormal="100" zoomScaleSheetLayoutView="85" workbookViewId="0">
      <selection activeCell="P36" sqref="P36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6" width="15.6328125" style="2" customWidth="1"/>
    <col min="7" max="7" width="15.6328125" style="3" customWidth="1"/>
    <col min="8" max="8" width="8.7265625" style="2"/>
    <col min="9" max="9" width="1.6328125" style="2" customWidth="1"/>
    <col min="10" max="256" width="8.7265625" style="2"/>
    <col min="257" max="257" width="1.6328125" style="2" customWidth="1"/>
    <col min="258" max="259" width="11" style="2" bestFit="1" customWidth="1"/>
    <col min="260" max="263" width="15.6328125" style="2" customWidth="1"/>
    <col min="264" max="264" width="8.7265625" style="2"/>
    <col min="265" max="265" width="1.6328125" style="2" customWidth="1"/>
    <col min="266" max="512" width="8.7265625" style="2"/>
    <col min="513" max="513" width="1.6328125" style="2" customWidth="1"/>
    <col min="514" max="515" width="11" style="2" bestFit="1" customWidth="1"/>
    <col min="516" max="519" width="15.6328125" style="2" customWidth="1"/>
    <col min="520" max="520" width="8.7265625" style="2"/>
    <col min="521" max="521" width="1.6328125" style="2" customWidth="1"/>
    <col min="522" max="768" width="8.7265625" style="2"/>
    <col min="769" max="769" width="1.6328125" style="2" customWidth="1"/>
    <col min="770" max="771" width="11" style="2" bestFit="1" customWidth="1"/>
    <col min="772" max="775" width="15.6328125" style="2" customWidth="1"/>
    <col min="776" max="776" width="8.7265625" style="2"/>
    <col min="777" max="777" width="1.6328125" style="2" customWidth="1"/>
    <col min="778" max="1024" width="8.7265625" style="2"/>
    <col min="1025" max="1025" width="1.6328125" style="2" customWidth="1"/>
    <col min="1026" max="1027" width="11" style="2" bestFit="1" customWidth="1"/>
    <col min="1028" max="1031" width="15.6328125" style="2" customWidth="1"/>
    <col min="1032" max="1032" width="8.7265625" style="2"/>
    <col min="1033" max="1033" width="1.6328125" style="2" customWidth="1"/>
    <col min="1034" max="1280" width="8.7265625" style="2"/>
    <col min="1281" max="1281" width="1.6328125" style="2" customWidth="1"/>
    <col min="1282" max="1283" width="11" style="2" bestFit="1" customWidth="1"/>
    <col min="1284" max="1287" width="15.6328125" style="2" customWidth="1"/>
    <col min="1288" max="1288" width="8.7265625" style="2"/>
    <col min="1289" max="1289" width="1.6328125" style="2" customWidth="1"/>
    <col min="1290" max="1536" width="8.7265625" style="2"/>
    <col min="1537" max="1537" width="1.6328125" style="2" customWidth="1"/>
    <col min="1538" max="1539" width="11" style="2" bestFit="1" customWidth="1"/>
    <col min="1540" max="1543" width="15.6328125" style="2" customWidth="1"/>
    <col min="1544" max="1544" width="8.7265625" style="2"/>
    <col min="1545" max="1545" width="1.6328125" style="2" customWidth="1"/>
    <col min="1546" max="1792" width="8.7265625" style="2"/>
    <col min="1793" max="1793" width="1.6328125" style="2" customWidth="1"/>
    <col min="1794" max="1795" width="11" style="2" bestFit="1" customWidth="1"/>
    <col min="1796" max="1799" width="15.6328125" style="2" customWidth="1"/>
    <col min="1800" max="1800" width="8.7265625" style="2"/>
    <col min="1801" max="1801" width="1.6328125" style="2" customWidth="1"/>
    <col min="1802" max="2048" width="8.7265625" style="2"/>
    <col min="2049" max="2049" width="1.6328125" style="2" customWidth="1"/>
    <col min="2050" max="2051" width="11" style="2" bestFit="1" customWidth="1"/>
    <col min="2052" max="2055" width="15.6328125" style="2" customWidth="1"/>
    <col min="2056" max="2056" width="8.7265625" style="2"/>
    <col min="2057" max="2057" width="1.6328125" style="2" customWidth="1"/>
    <col min="2058" max="2304" width="8.7265625" style="2"/>
    <col min="2305" max="2305" width="1.6328125" style="2" customWidth="1"/>
    <col min="2306" max="2307" width="11" style="2" bestFit="1" customWidth="1"/>
    <col min="2308" max="2311" width="15.6328125" style="2" customWidth="1"/>
    <col min="2312" max="2312" width="8.7265625" style="2"/>
    <col min="2313" max="2313" width="1.6328125" style="2" customWidth="1"/>
    <col min="2314" max="2560" width="8.7265625" style="2"/>
    <col min="2561" max="2561" width="1.6328125" style="2" customWidth="1"/>
    <col min="2562" max="2563" width="11" style="2" bestFit="1" customWidth="1"/>
    <col min="2564" max="2567" width="15.6328125" style="2" customWidth="1"/>
    <col min="2568" max="2568" width="8.7265625" style="2"/>
    <col min="2569" max="2569" width="1.6328125" style="2" customWidth="1"/>
    <col min="2570" max="2816" width="8.7265625" style="2"/>
    <col min="2817" max="2817" width="1.6328125" style="2" customWidth="1"/>
    <col min="2818" max="2819" width="11" style="2" bestFit="1" customWidth="1"/>
    <col min="2820" max="2823" width="15.6328125" style="2" customWidth="1"/>
    <col min="2824" max="2824" width="8.7265625" style="2"/>
    <col min="2825" max="2825" width="1.6328125" style="2" customWidth="1"/>
    <col min="2826" max="3072" width="8.7265625" style="2"/>
    <col min="3073" max="3073" width="1.6328125" style="2" customWidth="1"/>
    <col min="3074" max="3075" width="11" style="2" bestFit="1" customWidth="1"/>
    <col min="3076" max="3079" width="15.6328125" style="2" customWidth="1"/>
    <col min="3080" max="3080" width="8.7265625" style="2"/>
    <col min="3081" max="3081" width="1.6328125" style="2" customWidth="1"/>
    <col min="3082" max="3328" width="8.7265625" style="2"/>
    <col min="3329" max="3329" width="1.6328125" style="2" customWidth="1"/>
    <col min="3330" max="3331" width="11" style="2" bestFit="1" customWidth="1"/>
    <col min="3332" max="3335" width="15.6328125" style="2" customWidth="1"/>
    <col min="3336" max="3336" width="8.7265625" style="2"/>
    <col min="3337" max="3337" width="1.6328125" style="2" customWidth="1"/>
    <col min="3338" max="3584" width="8.7265625" style="2"/>
    <col min="3585" max="3585" width="1.6328125" style="2" customWidth="1"/>
    <col min="3586" max="3587" width="11" style="2" bestFit="1" customWidth="1"/>
    <col min="3588" max="3591" width="15.6328125" style="2" customWidth="1"/>
    <col min="3592" max="3592" width="8.7265625" style="2"/>
    <col min="3593" max="3593" width="1.6328125" style="2" customWidth="1"/>
    <col min="3594" max="3840" width="8.7265625" style="2"/>
    <col min="3841" max="3841" width="1.6328125" style="2" customWidth="1"/>
    <col min="3842" max="3843" width="11" style="2" bestFit="1" customWidth="1"/>
    <col min="3844" max="3847" width="15.6328125" style="2" customWidth="1"/>
    <col min="3848" max="3848" width="8.7265625" style="2"/>
    <col min="3849" max="3849" width="1.6328125" style="2" customWidth="1"/>
    <col min="3850" max="4096" width="8.7265625" style="2"/>
    <col min="4097" max="4097" width="1.6328125" style="2" customWidth="1"/>
    <col min="4098" max="4099" width="11" style="2" bestFit="1" customWidth="1"/>
    <col min="4100" max="4103" width="15.6328125" style="2" customWidth="1"/>
    <col min="4104" max="4104" width="8.7265625" style="2"/>
    <col min="4105" max="4105" width="1.6328125" style="2" customWidth="1"/>
    <col min="4106" max="4352" width="8.7265625" style="2"/>
    <col min="4353" max="4353" width="1.6328125" style="2" customWidth="1"/>
    <col min="4354" max="4355" width="11" style="2" bestFit="1" customWidth="1"/>
    <col min="4356" max="4359" width="15.6328125" style="2" customWidth="1"/>
    <col min="4360" max="4360" width="8.7265625" style="2"/>
    <col min="4361" max="4361" width="1.6328125" style="2" customWidth="1"/>
    <col min="4362" max="4608" width="8.7265625" style="2"/>
    <col min="4609" max="4609" width="1.6328125" style="2" customWidth="1"/>
    <col min="4610" max="4611" width="11" style="2" bestFit="1" customWidth="1"/>
    <col min="4612" max="4615" width="15.6328125" style="2" customWidth="1"/>
    <col min="4616" max="4616" width="8.7265625" style="2"/>
    <col min="4617" max="4617" width="1.6328125" style="2" customWidth="1"/>
    <col min="4618" max="4864" width="8.7265625" style="2"/>
    <col min="4865" max="4865" width="1.6328125" style="2" customWidth="1"/>
    <col min="4866" max="4867" width="11" style="2" bestFit="1" customWidth="1"/>
    <col min="4868" max="4871" width="15.6328125" style="2" customWidth="1"/>
    <col min="4872" max="4872" width="8.7265625" style="2"/>
    <col min="4873" max="4873" width="1.6328125" style="2" customWidth="1"/>
    <col min="4874" max="5120" width="8.7265625" style="2"/>
    <col min="5121" max="5121" width="1.6328125" style="2" customWidth="1"/>
    <col min="5122" max="5123" width="11" style="2" bestFit="1" customWidth="1"/>
    <col min="5124" max="5127" width="15.6328125" style="2" customWidth="1"/>
    <col min="5128" max="5128" width="8.7265625" style="2"/>
    <col min="5129" max="5129" width="1.6328125" style="2" customWidth="1"/>
    <col min="5130" max="5376" width="8.7265625" style="2"/>
    <col min="5377" max="5377" width="1.6328125" style="2" customWidth="1"/>
    <col min="5378" max="5379" width="11" style="2" bestFit="1" customWidth="1"/>
    <col min="5380" max="5383" width="15.6328125" style="2" customWidth="1"/>
    <col min="5384" max="5384" width="8.7265625" style="2"/>
    <col min="5385" max="5385" width="1.6328125" style="2" customWidth="1"/>
    <col min="5386" max="5632" width="8.7265625" style="2"/>
    <col min="5633" max="5633" width="1.6328125" style="2" customWidth="1"/>
    <col min="5634" max="5635" width="11" style="2" bestFit="1" customWidth="1"/>
    <col min="5636" max="5639" width="15.6328125" style="2" customWidth="1"/>
    <col min="5640" max="5640" width="8.7265625" style="2"/>
    <col min="5641" max="5641" width="1.6328125" style="2" customWidth="1"/>
    <col min="5642" max="5888" width="8.7265625" style="2"/>
    <col min="5889" max="5889" width="1.6328125" style="2" customWidth="1"/>
    <col min="5890" max="5891" width="11" style="2" bestFit="1" customWidth="1"/>
    <col min="5892" max="5895" width="15.6328125" style="2" customWidth="1"/>
    <col min="5896" max="5896" width="8.7265625" style="2"/>
    <col min="5897" max="5897" width="1.6328125" style="2" customWidth="1"/>
    <col min="5898" max="6144" width="8.7265625" style="2"/>
    <col min="6145" max="6145" width="1.6328125" style="2" customWidth="1"/>
    <col min="6146" max="6147" width="11" style="2" bestFit="1" customWidth="1"/>
    <col min="6148" max="6151" width="15.6328125" style="2" customWidth="1"/>
    <col min="6152" max="6152" width="8.7265625" style="2"/>
    <col min="6153" max="6153" width="1.6328125" style="2" customWidth="1"/>
    <col min="6154" max="6400" width="8.7265625" style="2"/>
    <col min="6401" max="6401" width="1.6328125" style="2" customWidth="1"/>
    <col min="6402" max="6403" width="11" style="2" bestFit="1" customWidth="1"/>
    <col min="6404" max="6407" width="15.6328125" style="2" customWidth="1"/>
    <col min="6408" max="6408" width="8.7265625" style="2"/>
    <col min="6409" max="6409" width="1.6328125" style="2" customWidth="1"/>
    <col min="6410" max="6656" width="8.7265625" style="2"/>
    <col min="6657" max="6657" width="1.6328125" style="2" customWidth="1"/>
    <col min="6658" max="6659" width="11" style="2" bestFit="1" customWidth="1"/>
    <col min="6660" max="6663" width="15.6328125" style="2" customWidth="1"/>
    <col min="6664" max="6664" width="8.7265625" style="2"/>
    <col min="6665" max="6665" width="1.6328125" style="2" customWidth="1"/>
    <col min="6666" max="6912" width="8.7265625" style="2"/>
    <col min="6913" max="6913" width="1.6328125" style="2" customWidth="1"/>
    <col min="6914" max="6915" width="11" style="2" bestFit="1" customWidth="1"/>
    <col min="6916" max="6919" width="15.6328125" style="2" customWidth="1"/>
    <col min="6920" max="6920" width="8.7265625" style="2"/>
    <col min="6921" max="6921" width="1.6328125" style="2" customWidth="1"/>
    <col min="6922" max="7168" width="8.7265625" style="2"/>
    <col min="7169" max="7169" width="1.6328125" style="2" customWidth="1"/>
    <col min="7170" max="7171" width="11" style="2" bestFit="1" customWidth="1"/>
    <col min="7172" max="7175" width="15.6328125" style="2" customWidth="1"/>
    <col min="7176" max="7176" width="8.7265625" style="2"/>
    <col min="7177" max="7177" width="1.6328125" style="2" customWidth="1"/>
    <col min="7178" max="7424" width="8.7265625" style="2"/>
    <col min="7425" max="7425" width="1.6328125" style="2" customWidth="1"/>
    <col min="7426" max="7427" width="11" style="2" bestFit="1" customWidth="1"/>
    <col min="7428" max="7431" width="15.6328125" style="2" customWidth="1"/>
    <col min="7432" max="7432" width="8.7265625" style="2"/>
    <col min="7433" max="7433" width="1.6328125" style="2" customWidth="1"/>
    <col min="7434" max="7680" width="8.7265625" style="2"/>
    <col min="7681" max="7681" width="1.6328125" style="2" customWidth="1"/>
    <col min="7682" max="7683" width="11" style="2" bestFit="1" customWidth="1"/>
    <col min="7684" max="7687" width="15.6328125" style="2" customWidth="1"/>
    <col min="7688" max="7688" width="8.7265625" style="2"/>
    <col min="7689" max="7689" width="1.6328125" style="2" customWidth="1"/>
    <col min="7690" max="7936" width="8.7265625" style="2"/>
    <col min="7937" max="7937" width="1.6328125" style="2" customWidth="1"/>
    <col min="7938" max="7939" width="11" style="2" bestFit="1" customWidth="1"/>
    <col min="7940" max="7943" width="15.6328125" style="2" customWidth="1"/>
    <col min="7944" max="7944" width="8.7265625" style="2"/>
    <col min="7945" max="7945" width="1.6328125" style="2" customWidth="1"/>
    <col min="7946" max="8192" width="8.7265625" style="2"/>
    <col min="8193" max="8193" width="1.6328125" style="2" customWidth="1"/>
    <col min="8194" max="8195" width="11" style="2" bestFit="1" customWidth="1"/>
    <col min="8196" max="8199" width="15.6328125" style="2" customWidth="1"/>
    <col min="8200" max="8200" width="8.7265625" style="2"/>
    <col min="8201" max="8201" width="1.6328125" style="2" customWidth="1"/>
    <col min="8202" max="8448" width="8.7265625" style="2"/>
    <col min="8449" max="8449" width="1.6328125" style="2" customWidth="1"/>
    <col min="8450" max="8451" width="11" style="2" bestFit="1" customWidth="1"/>
    <col min="8452" max="8455" width="15.6328125" style="2" customWidth="1"/>
    <col min="8456" max="8456" width="8.7265625" style="2"/>
    <col min="8457" max="8457" width="1.6328125" style="2" customWidth="1"/>
    <col min="8458" max="8704" width="8.7265625" style="2"/>
    <col min="8705" max="8705" width="1.6328125" style="2" customWidth="1"/>
    <col min="8706" max="8707" width="11" style="2" bestFit="1" customWidth="1"/>
    <col min="8708" max="8711" width="15.6328125" style="2" customWidth="1"/>
    <col min="8712" max="8712" width="8.7265625" style="2"/>
    <col min="8713" max="8713" width="1.6328125" style="2" customWidth="1"/>
    <col min="8714" max="8960" width="8.7265625" style="2"/>
    <col min="8961" max="8961" width="1.6328125" style="2" customWidth="1"/>
    <col min="8962" max="8963" width="11" style="2" bestFit="1" customWidth="1"/>
    <col min="8964" max="8967" width="15.6328125" style="2" customWidth="1"/>
    <col min="8968" max="8968" width="8.7265625" style="2"/>
    <col min="8969" max="8969" width="1.6328125" style="2" customWidth="1"/>
    <col min="8970" max="9216" width="8.7265625" style="2"/>
    <col min="9217" max="9217" width="1.6328125" style="2" customWidth="1"/>
    <col min="9218" max="9219" width="11" style="2" bestFit="1" customWidth="1"/>
    <col min="9220" max="9223" width="15.6328125" style="2" customWidth="1"/>
    <col min="9224" max="9224" width="8.7265625" style="2"/>
    <col min="9225" max="9225" width="1.6328125" style="2" customWidth="1"/>
    <col min="9226" max="9472" width="8.7265625" style="2"/>
    <col min="9473" max="9473" width="1.6328125" style="2" customWidth="1"/>
    <col min="9474" max="9475" width="11" style="2" bestFit="1" customWidth="1"/>
    <col min="9476" max="9479" width="15.6328125" style="2" customWidth="1"/>
    <col min="9480" max="9480" width="8.7265625" style="2"/>
    <col min="9481" max="9481" width="1.6328125" style="2" customWidth="1"/>
    <col min="9482" max="9728" width="8.7265625" style="2"/>
    <col min="9729" max="9729" width="1.6328125" style="2" customWidth="1"/>
    <col min="9730" max="9731" width="11" style="2" bestFit="1" customWidth="1"/>
    <col min="9732" max="9735" width="15.6328125" style="2" customWidth="1"/>
    <col min="9736" max="9736" width="8.7265625" style="2"/>
    <col min="9737" max="9737" width="1.6328125" style="2" customWidth="1"/>
    <col min="9738" max="9984" width="8.7265625" style="2"/>
    <col min="9985" max="9985" width="1.6328125" style="2" customWidth="1"/>
    <col min="9986" max="9987" width="11" style="2" bestFit="1" customWidth="1"/>
    <col min="9988" max="9991" width="15.6328125" style="2" customWidth="1"/>
    <col min="9992" max="9992" width="8.7265625" style="2"/>
    <col min="9993" max="9993" width="1.6328125" style="2" customWidth="1"/>
    <col min="9994" max="10240" width="8.7265625" style="2"/>
    <col min="10241" max="10241" width="1.6328125" style="2" customWidth="1"/>
    <col min="10242" max="10243" width="11" style="2" bestFit="1" customWidth="1"/>
    <col min="10244" max="10247" width="15.6328125" style="2" customWidth="1"/>
    <col min="10248" max="10248" width="8.7265625" style="2"/>
    <col min="10249" max="10249" width="1.6328125" style="2" customWidth="1"/>
    <col min="10250" max="10496" width="8.7265625" style="2"/>
    <col min="10497" max="10497" width="1.6328125" style="2" customWidth="1"/>
    <col min="10498" max="10499" width="11" style="2" bestFit="1" customWidth="1"/>
    <col min="10500" max="10503" width="15.6328125" style="2" customWidth="1"/>
    <col min="10504" max="10504" width="8.7265625" style="2"/>
    <col min="10505" max="10505" width="1.6328125" style="2" customWidth="1"/>
    <col min="10506" max="10752" width="8.7265625" style="2"/>
    <col min="10753" max="10753" width="1.6328125" style="2" customWidth="1"/>
    <col min="10754" max="10755" width="11" style="2" bestFit="1" customWidth="1"/>
    <col min="10756" max="10759" width="15.6328125" style="2" customWidth="1"/>
    <col min="10760" max="10760" width="8.7265625" style="2"/>
    <col min="10761" max="10761" width="1.6328125" style="2" customWidth="1"/>
    <col min="10762" max="11008" width="8.7265625" style="2"/>
    <col min="11009" max="11009" width="1.6328125" style="2" customWidth="1"/>
    <col min="11010" max="11011" width="11" style="2" bestFit="1" customWidth="1"/>
    <col min="11012" max="11015" width="15.6328125" style="2" customWidth="1"/>
    <col min="11016" max="11016" width="8.7265625" style="2"/>
    <col min="11017" max="11017" width="1.6328125" style="2" customWidth="1"/>
    <col min="11018" max="11264" width="8.7265625" style="2"/>
    <col min="11265" max="11265" width="1.6328125" style="2" customWidth="1"/>
    <col min="11266" max="11267" width="11" style="2" bestFit="1" customWidth="1"/>
    <col min="11268" max="11271" width="15.6328125" style="2" customWidth="1"/>
    <col min="11272" max="11272" width="8.7265625" style="2"/>
    <col min="11273" max="11273" width="1.6328125" style="2" customWidth="1"/>
    <col min="11274" max="11520" width="8.7265625" style="2"/>
    <col min="11521" max="11521" width="1.6328125" style="2" customWidth="1"/>
    <col min="11522" max="11523" width="11" style="2" bestFit="1" customWidth="1"/>
    <col min="11524" max="11527" width="15.6328125" style="2" customWidth="1"/>
    <col min="11528" max="11528" width="8.7265625" style="2"/>
    <col min="11529" max="11529" width="1.6328125" style="2" customWidth="1"/>
    <col min="11530" max="11776" width="8.7265625" style="2"/>
    <col min="11777" max="11777" width="1.6328125" style="2" customWidth="1"/>
    <col min="11778" max="11779" width="11" style="2" bestFit="1" customWidth="1"/>
    <col min="11780" max="11783" width="15.6328125" style="2" customWidth="1"/>
    <col min="11784" max="11784" width="8.7265625" style="2"/>
    <col min="11785" max="11785" width="1.6328125" style="2" customWidth="1"/>
    <col min="11786" max="12032" width="8.7265625" style="2"/>
    <col min="12033" max="12033" width="1.6328125" style="2" customWidth="1"/>
    <col min="12034" max="12035" width="11" style="2" bestFit="1" customWidth="1"/>
    <col min="12036" max="12039" width="15.6328125" style="2" customWidth="1"/>
    <col min="12040" max="12040" width="8.7265625" style="2"/>
    <col min="12041" max="12041" width="1.6328125" style="2" customWidth="1"/>
    <col min="12042" max="12288" width="8.7265625" style="2"/>
    <col min="12289" max="12289" width="1.6328125" style="2" customWidth="1"/>
    <col min="12290" max="12291" width="11" style="2" bestFit="1" customWidth="1"/>
    <col min="12292" max="12295" width="15.6328125" style="2" customWidth="1"/>
    <col min="12296" max="12296" width="8.7265625" style="2"/>
    <col min="12297" max="12297" width="1.6328125" style="2" customWidth="1"/>
    <col min="12298" max="12544" width="8.7265625" style="2"/>
    <col min="12545" max="12545" width="1.6328125" style="2" customWidth="1"/>
    <col min="12546" max="12547" width="11" style="2" bestFit="1" customWidth="1"/>
    <col min="12548" max="12551" width="15.6328125" style="2" customWidth="1"/>
    <col min="12552" max="12552" width="8.7265625" style="2"/>
    <col min="12553" max="12553" width="1.6328125" style="2" customWidth="1"/>
    <col min="12554" max="12800" width="8.7265625" style="2"/>
    <col min="12801" max="12801" width="1.6328125" style="2" customWidth="1"/>
    <col min="12802" max="12803" width="11" style="2" bestFit="1" customWidth="1"/>
    <col min="12804" max="12807" width="15.6328125" style="2" customWidth="1"/>
    <col min="12808" max="12808" width="8.7265625" style="2"/>
    <col min="12809" max="12809" width="1.6328125" style="2" customWidth="1"/>
    <col min="12810" max="13056" width="8.7265625" style="2"/>
    <col min="13057" max="13057" width="1.6328125" style="2" customWidth="1"/>
    <col min="13058" max="13059" width="11" style="2" bestFit="1" customWidth="1"/>
    <col min="13060" max="13063" width="15.6328125" style="2" customWidth="1"/>
    <col min="13064" max="13064" width="8.7265625" style="2"/>
    <col min="13065" max="13065" width="1.6328125" style="2" customWidth="1"/>
    <col min="13066" max="13312" width="8.7265625" style="2"/>
    <col min="13313" max="13313" width="1.6328125" style="2" customWidth="1"/>
    <col min="13314" max="13315" width="11" style="2" bestFit="1" customWidth="1"/>
    <col min="13316" max="13319" width="15.6328125" style="2" customWidth="1"/>
    <col min="13320" max="13320" width="8.7265625" style="2"/>
    <col min="13321" max="13321" width="1.6328125" style="2" customWidth="1"/>
    <col min="13322" max="13568" width="8.7265625" style="2"/>
    <col min="13569" max="13569" width="1.6328125" style="2" customWidth="1"/>
    <col min="13570" max="13571" width="11" style="2" bestFit="1" customWidth="1"/>
    <col min="13572" max="13575" width="15.6328125" style="2" customWidth="1"/>
    <col min="13576" max="13576" width="8.7265625" style="2"/>
    <col min="13577" max="13577" width="1.6328125" style="2" customWidth="1"/>
    <col min="13578" max="13824" width="8.7265625" style="2"/>
    <col min="13825" max="13825" width="1.6328125" style="2" customWidth="1"/>
    <col min="13826" max="13827" width="11" style="2" bestFit="1" customWidth="1"/>
    <col min="13828" max="13831" width="15.6328125" style="2" customWidth="1"/>
    <col min="13832" max="13832" width="8.7265625" style="2"/>
    <col min="13833" max="13833" width="1.6328125" style="2" customWidth="1"/>
    <col min="13834" max="14080" width="8.7265625" style="2"/>
    <col min="14081" max="14081" width="1.6328125" style="2" customWidth="1"/>
    <col min="14082" max="14083" width="11" style="2" bestFit="1" customWidth="1"/>
    <col min="14084" max="14087" width="15.6328125" style="2" customWidth="1"/>
    <col min="14088" max="14088" width="8.7265625" style="2"/>
    <col min="14089" max="14089" width="1.6328125" style="2" customWidth="1"/>
    <col min="14090" max="14336" width="8.7265625" style="2"/>
    <col min="14337" max="14337" width="1.6328125" style="2" customWidth="1"/>
    <col min="14338" max="14339" width="11" style="2" bestFit="1" customWidth="1"/>
    <col min="14340" max="14343" width="15.6328125" style="2" customWidth="1"/>
    <col min="14344" max="14344" width="8.7265625" style="2"/>
    <col min="14345" max="14345" width="1.6328125" style="2" customWidth="1"/>
    <col min="14346" max="14592" width="8.7265625" style="2"/>
    <col min="14593" max="14593" width="1.6328125" style="2" customWidth="1"/>
    <col min="14594" max="14595" width="11" style="2" bestFit="1" customWidth="1"/>
    <col min="14596" max="14599" width="15.6328125" style="2" customWidth="1"/>
    <col min="14600" max="14600" width="8.7265625" style="2"/>
    <col min="14601" max="14601" width="1.6328125" style="2" customWidth="1"/>
    <col min="14602" max="14848" width="8.7265625" style="2"/>
    <col min="14849" max="14849" width="1.6328125" style="2" customWidth="1"/>
    <col min="14850" max="14851" width="11" style="2" bestFit="1" customWidth="1"/>
    <col min="14852" max="14855" width="15.6328125" style="2" customWidth="1"/>
    <col min="14856" max="14856" width="8.7265625" style="2"/>
    <col min="14857" max="14857" width="1.6328125" style="2" customWidth="1"/>
    <col min="14858" max="15104" width="8.7265625" style="2"/>
    <col min="15105" max="15105" width="1.6328125" style="2" customWidth="1"/>
    <col min="15106" max="15107" width="11" style="2" bestFit="1" customWidth="1"/>
    <col min="15108" max="15111" width="15.6328125" style="2" customWidth="1"/>
    <col min="15112" max="15112" width="8.7265625" style="2"/>
    <col min="15113" max="15113" width="1.6328125" style="2" customWidth="1"/>
    <col min="15114" max="15360" width="8.7265625" style="2"/>
    <col min="15361" max="15361" width="1.6328125" style="2" customWidth="1"/>
    <col min="15362" max="15363" width="11" style="2" bestFit="1" customWidth="1"/>
    <col min="15364" max="15367" width="15.6328125" style="2" customWidth="1"/>
    <col min="15368" max="15368" width="8.7265625" style="2"/>
    <col min="15369" max="15369" width="1.6328125" style="2" customWidth="1"/>
    <col min="15370" max="15616" width="8.7265625" style="2"/>
    <col min="15617" max="15617" width="1.6328125" style="2" customWidth="1"/>
    <col min="15618" max="15619" width="11" style="2" bestFit="1" customWidth="1"/>
    <col min="15620" max="15623" width="15.6328125" style="2" customWidth="1"/>
    <col min="15624" max="15624" width="8.7265625" style="2"/>
    <col min="15625" max="15625" width="1.6328125" style="2" customWidth="1"/>
    <col min="15626" max="15872" width="8.7265625" style="2"/>
    <col min="15873" max="15873" width="1.6328125" style="2" customWidth="1"/>
    <col min="15874" max="15875" width="11" style="2" bestFit="1" customWidth="1"/>
    <col min="15876" max="15879" width="15.6328125" style="2" customWidth="1"/>
    <col min="15880" max="15880" width="8.7265625" style="2"/>
    <col min="15881" max="15881" width="1.6328125" style="2" customWidth="1"/>
    <col min="15882" max="16128" width="8.7265625" style="2"/>
    <col min="16129" max="16129" width="1.6328125" style="2" customWidth="1"/>
    <col min="16130" max="16131" width="11" style="2" bestFit="1" customWidth="1"/>
    <col min="16132" max="16135" width="15.6328125" style="2" customWidth="1"/>
    <col min="16136" max="16136" width="8.7265625" style="2"/>
    <col min="16137" max="16137" width="1.6328125" style="2" customWidth="1"/>
    <col min="16138" max="16384" width="8.7265625" style="2"/>
  </cols>
  <sheetData>
    <row r="1" spans="2:11" ht="19" x14ac:dyDescent="0.2">
      <c r="B1" s="1" t="s">
        <v>82</v>
      </c>
    </row>
    <row r="2" spans="2:11" ht="14.25" customHeight="1" thickBot="1" x14ac:dyDescent="0.25">
      <c r="B2" s="1"/>
      <c r="G2" s="3" t="s">
        <v>1</v>
      </c>
    </row>
    <row r="3" spans="2:11" ht="26.5" thickBot="1" x14ac:dyDescent="0.25"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2:11" ht="18" customHeight="1" thickTop="1" thickBot="1" x14ac:dyDescent="0.25">
      <c r="B4" s="9"/>
      <c r="C4" s="10" t="s">
        <v>9</v>
      </c>
      <c r="D4" s="11">
        <f>D6+D19+D10+D15+D26+D32+D35+D38+D40+D47</f>
        <v>68202</v>
      </c>
      <c r="E4" s="11">
        <f>E6+E19+E10+E15+E26+E32+E35+E38+E40+E47</f>
        <v>18717</v>
      </c>
      <c r="F4" s="11">
        <f>F6+F19+F10+F15+F26+F32+F35+F38+F40+F47</f>
        <v>30331</v>
      </c>
      <c r="G4" s="12">
        <f>G6+G19+G10+G15+G26+G32+G35+G38+G40+G47</f>
        <v>49048</v>
      </c>
      <c r="H4" s="13">
        <f t="shared" ref="H4:H47" si="0">ROUND(G4/D4*100,2)</f>
        <v>71.92</v>
      </c>
    </row>
    <row r="5" spans="2:11" ht="18" customHeight="1" thickTop="1" x14ac:dyDescent="0.2">
      <c r="B5" s="39" t="s">
        <v>10</v>
      </c>
      <c r="C5" s="14" t="s">
        <v>11</v>
      </c>
      <c r="D5" s="15">
        <v>2947</v>
      </c>
      <c r="E5" s="15">
        <v>778</v>
      </c>
      <c r="F5" s="15">
        <v>1506</v>
      </c>
      <c r="G5" s="16">
        <f>E5+F5</f>
        <v>2284</v>
      </c>
      <c r="H5" s="17">
        <f t="shared" si="0"/>
        <v>77.5</v>
      </c>
    </row>
    <row r="6" spans="2:11" ht="18" customHeight="1" x14ac:dyDescent="0.2">
      <c r="B6" s="40"/>
      <c r="C6" s="18" t="s">
        <v>12</v>
      </c>
      <c r="D6" s="19">
        <f>SUM(D5:D5)</f>
        <v>2947</v>
      </c>
      <c r="E6" s="19">
        <f>SUM(E5:E5)</f>
        <v>778</v>
      </c>
      <c r="F6" s="19">
        <f>SUM(F5:F5)</f>
        <v>1506</v>
      </c>
      <c r="G6" s="20">
        <f>SUM(G5:G5)</f>
        <v>2284</v>
      </c>
      <c r="H6" s="21">
        <f t="shared" si="0"/>
        <v>77.5</v>
      </c>
    </row>
    <row r="7" spans="2:11" ht="18" customHeight="1" x14ac:dyDescent="0.2">
      <c r="B7" s="40"/>
      <c r="C7" s="22" t="s">
        <v>13</v>
      </c>
      <c r="D7" s="23">
        <v>3283</v>
      </c>
      <c r="E7" s="23">
        <v>964</v>
      </c>
      <c r="F7" s="23">
        <v>1643</v>
      </c>
      <c r="G7" s="16">
        <f>E7+F7</f>
        <v>2607</v>
      </c>
      <c r="H7" s="24">
        <f t="shared" si="0"/>
        <v>79.41</v>
      </c>
    </row>
    <row r="8" spans="2:11" ht="18" customHeight="1" x14ac:dyDescent="0.2">
      <c r="B8" s="40"/>
      <c r="C8" s="22" t="s">
        <v>14</v>
      </c>
      <c r="D8" s="23">
        <v>123</v>
      </c>
      <c r="E8" s="23">
        <v>58</v>
      </c>
      <c r="F8" s="23">
        <v>6</v>
      </c>
      <c r="G8" s="16">
        <f>E8+F8</f>
        <v>64</v>
      </c>
      <c r="H8" s="24">
        <f t="shared" si="0"/>
        <v>52.03</v>
      </c>
      <c r="K8" s="25"/>
    </row>
    <row r="9" spans="2:11" ht="18" customHeight="1" x14ac:dyDescent="0.2">
      <c r="B9" s="40"/>
      <c r="C9" s="22" t="s">
        <v>15</v>
      </c>
      <c r="D9" s="23">
        <v>66</v>
      </c>
      <c r="E9" s="23">
        <v>37</v>
      </c>
      <c r="F9" s="23">
        <v>2</v>
      </c>
      <c r="G9" s="16">
        <f>E9+F9</f>
        <v>39</v>
      </c>
      <c r="H9" s="24">
        <f t="shared" si="0"/>
        <v>59.09</v>
      </c>
    </row>
    <row r="10" spans="2:11" ht="18" customHeight="1" x14ac:dyDescent="0.2">
      <c r="B10" s="40"/>
      <c r="C10" s="18" t="s">
        <v>12</v>
      </c>
      <c r="D10" s="19">
        <f>SUM(D7:D9)</f>
        <v>3472</v>
      </c>
      <c r="E10" s="19">
        <f>SUM(E7:E9)</f>
        <v>1059</v>
      </c>
      <c r="F10" s="19">
        <f>SUM(F7:F9)</f>
        <v>1651</v>
      </c>
      <c r="G10" s="20">
        <f>SUM(G7:G9)</f>
        <v>2710</v>
      </c>
      <c r="H10" s="21">
        <f t="shared" si="0"/>
        <v>78.05</v>
      </c>
    </row>
    <row r="11" spans="2:11" ht="18" customHeight="1" x14ac:dyDescent="0.2">
      <c r="B11" s="40"/>
      <c r="C11" s="22" t="s">
        <v>16</v>
      </c>
      <c r="D11" s="23">
        <v>2204</v>
      </c>
      <c r="E11" s="23">
        <v>864</v>
      </c>
      <c r="F11" s="23">
        <v>943</v>
      </c>
      <c r="G11" s="16">
        <f t="shared" ref="G11:G14" si="1">E11+F11</f>
        <v>1807</v>
      </c>
      <c r="H11" s="24">
        <f t="shared" si="0"/>
        <v>81.99</v>
      </c>
    </row>
    <row r="12" spans="2:11" ht="18" customHeight="1" x14ac:dyDescent="0.2">
      <c r="B12" s="40"/>
      <c r="C12" s="22" t="s">
        <v>17</v>
      </c>
      <c r="D12" s="23">
        <v>314</v>
      </c>
      <c r="E12" s="23">
        <v>188</v>
      </c>
      <c r="F12" s="23">
        <v>84</v>
      </c>
      <c r="G12" s="16">
        <f t="shared" si="1"/>
        <v>272</v>
      </c>
      <c r="H12" s="24">
        <f t="shared" si="0"/>
        <v>86.62</v>
      </c>
    </row>
    <row r="13" spans="2:11" ht="18" customHeight="1" x14ac:dyDescent="0.2">
      <c r="B13" s="40"/>
      <c r="C13" s="22" t="s">
        <v>18</v>
      </c>
      <c r="D13" s="23">
        <v>56</v>
      </c>
      <c r="E13" s="23">
        <v>40</v>
      </c>
      <c r="F13" s="23">
        <v>13</v>
      </c>
      <c r="G13" s="16">
        <f t="shared" si="1"/>
        <v>53</v>
      </c>
      <c r="H13" s="24">
        <f t="shared" si="0"/>
        <v>94.64</v>
      </c>
    </row>
    <row r="14" spans="2:11" ht="18" customHeight="1" x14ac:dyDescent="0.2">
      <c r="B14" s="40"/>
      <c r="C14" s="22" t="s">
        <v>19</v>
      </c>
      <c r="D14" s="23">
        <v>763</v>
      </c>
      <c r="E14" s="23">
        <v>300</v>
      </c>
      <c r="F14" s="23">
        <v>261</v>
      </c>
      <c r="G14" s="16">
        <f t="shared" si="1"/>
        <v>561</v>
      </c>
      <c r="H14" s="24">
        <f t="shared" si="0"/>
        <v>73.53</v>
      </c>
    </row>
    <row r="15" spans="2:11" ht="18" customHeight="1" x14ac:dyDescent="0.2">
      <c r="B15" s="41"/>
      <c r="C15" s="18" t="s">
        <v>12</v>
      </c>
      <c r="D15" s="19">
        <f>SUM(D11:D14)</f>
        <v>3337</v>
      </c>
      <c r="E15" s="19">
        <f>SUM(E11:E14)</f>
        <v>1392</v>
      </c>
      <c r="F15" s="19">
        <f>SUM(F11:F14)</f>
        <v>1301</v>
      </c>
      <c r="G15" s="20">
        <f>SUM(G11:G14)</f>
        <v>2693</v>
      </c>
      <c r="H15" s="21">
        <f t="shared" si="0"/>
        <v>80.7</v>
      </c>
    </row>
    <row r="16" spans="2:11" ht="18" customHeight="1" x14ac:dyDescent="0.2">
      <c r="B16" s="42" t="s">
        <v>20</v>
      </c>
      <c r="C16" s="22" t="s">
        <v>21</v>
      </c>
      <c r="D16" s="23">
        <v>5216</v>
      </c>
      <c r="E16" s="23">
        <v>1326</v>
      </c>
      <c r="F16" s="23">
        <v>1571</v>
      </c>
      <c r="G16" s="16">
        <f t="shared" ref="G16:G46" si="2">E16+F16</f>
        <v>2897</v>
      </c>
      <c r="H16" s="24">
        <f>ROUND(G16/D16*100,2)</f>
        <v>55.54</v>
      </c>
    </row>
    <row r="17" spans="2:8" ht="18" customHeight="1" x14ac:dyDescent="0.2">
      <c r="B17" s="40"/>
      <c r="C17" s="22" t="s">
        <v>22</v>
      </c>
      <c r="D17" s="23">
        <v>776</v>
      </c>
      <c r="E17" s="23">
        <v>267</v>
      </c>
      <c r="F17" s="23">
        <v>337</v>
      </c>
      <c r="G17" s="16">
        <f t="shared" si="2"/>
        <v>604</v>
      </c>
      <c r="H17" s="24">
        <f>ROUND(G17/D17*100,2)</f>
        <v>77.84</v>
      </c>
    </row>
    <row r="18" spans="2:8" ht="18" customHeight="1" x14ac:dyDescent="0.2">
      <c r="B18" s="40"/>
      <c r="C18" s="22" t="s">
        <v>23</v>
      </c>
      <c r="D18" s="23">
        <v>1382</v>
      </c>
      <c r="E18" s="23">
        <v>375</v>
      </c>
      <c r="F18" s="23">
        <v>689</v>
      </c>
      <c r="G18" s="16">
        <f t="shared" si="2"/>
        <v>1064</v>
      </c>
      <c r="H18" s="24">
        <f>ROUND(G18/D18*100,2)</f>
        <v>76.989999999999995</v>
      </c>
    </row>
    <row r="19" spans="2:8" ht="18" customHeight="1" x14ac:dyDescent="0.2">
      <c r="B19" s="40"/>
      <c r="C19" s="18" t="s">
        <v>12</v>
      </c>
      <c r="D19" s="19">
        <f>SUM(D16:D18)</f>
        <v>7374</v>
      </c>
      <c r="E19" s="19">
        <f>SUM(E16:E18)</f>
        <v>1968</v>
      </c>
      <c r="F19" s="19">
        <f>SUM(F16:F18)</f>
        <v>2597</v>
      </c>
      <c r="G19" s="19">
        <f>SUM(G16:G18)</f>
        <v>4565</v>
      </c>
      <c r="H19" s="21">
        <f>ROUND(G19/D19*100,2)</f>
        <v>61.91</v>
      </c>
    </row>
    <row r="20" spans="2:8" ht="18" customHeight="1" x14ac:dyDescent="0.2">
      <c r="B20" s="40"/>
      <c r="C20" s="22" t="s">
        <v>24</v>
      </c>
      <c r="D20" s="23">
        <v>815</v>
      </c>
      <c r="E20" s="23">
        <v>288</v>
      </c>
      <c r="F20" s="23">
        <v>361</v>
      </c>
      <c r="G20" s="16">
        <f t="shared" si="2"/>
        <v>649</v>
      </c>
      <c r="H20" s="24">
        <f t="shared" si="0"/>
        <v>79.63</v>
      </c>
    </row>
    <row r="21" spans="2:8" ht="18" customHeight="1" x14ac:dyDescent="0.2">
      <c r="B21" s="40"/>
      <c r="C21" s="22" t="s">
        <v>25</v>
      </c>
      <c r="D21" s="23">
        <v>706</v>
      </c>
      <c r="E21" s="23">
        <v>274</v>
      </c>
      <c r="F21" s="23">
        <v>325</v>
      </c>
      <c r="G21" s="16">
        <f t="shared" si="2"/>
        <v>599</v>
      </c>
      <c r="H21" s="24">
        <f t="shared" si="0"/>
        <v>84.84</v>
      </c>
    </row>
    <row r="22" spans="2:8" ht="18" customHeight="1" x14ac:dyDescent="0.2">
      <c r="B22" s="40"/>
      <c r="C22" s="22" t="s">
        <v>26</v>
      </c>
      <c r="D22" s="23">
        <v>436</v>
      </c>
      <c r="E22" s="23">
        <v>128</v>
      </c>
      <c r="F22" s="23">
        <v>213</v>
      </c>
      <c r="G22" s="16">
        <f t="shared" si="2"/>
        <v>341</v>
      </c>
      <c r="H22" s="24">
        <f t="shared" si="0"/>
        <v>78.209999999999994</v>
      </c>
    </row>
    <row r="23" spans="2:8" ht="18" customHeight="1" x14ac:dyDescent="0.2">
      <c r="B23" s="40"/>
      <c r="C23" s="22" t="s">
        <v>27</v>
      </c>
      <c r="D23" s="23">
        <v>703</v>
      </c>
      <c r="E23" s="23">
        <v>215</v>
      </c>
      <c r="F23" s="23">
        <v>453</v>
      </c>
      <c r="G23" s="16">
        <f t="shared" si="2"/>
        <v>668</v>
      </c>
      <c r="H23" s="24">
        <f t="shared" si="0"/>
        <v>95.02</v>
      </c>
    </row>
    <row r="24" spans="2:8" ht="18" customHeight="1" x14ac:dyDescent="0.2">
      <c r="B24" s="40"/>
      <c r="C24" s="22" t="s">
        <v>28</v>
      </c>
      <c r="D24" s="23">
        <v>229</v>
      </c>
      <c r="E24" s="23">
        <v>73</v>
      </c>
      <c r="F24" s="23">
        <v>118</v>
      </c>
      <c r="G24" s="16">
        <f t="shared" si="2"/>
        <v>191</v>
      </c>
      <c r="H24" s="24">
        <f t="shared" si="0"/>
        <v>83.41</v>
      </c>
    </row>
    <row r="25" spans="2:8" ht="18" customHeight="1" x14ac:dyDescent="0.2">
      <c r="B25" s="40"/>
      <c r="C25" s="22" t="s">
        <v>29</v>
      </c>
      <c r="D25" s="23">
        <v>236</v>
      </c>
      <c r="E25" s="23">
        <v>129</v>
      </c>
      <c r="F25" s="23">
        <v>80</v>
      </c>
      <c r="G25" s="16">
        <f t="shared" si="2"/>
        <v>209</v>
      </c>
      <c r="H25" s="24">
        <f t="shared" si="0"/>
        <v>88.56</v>
      </c>
    </row>
    <row r="26" spans="2:8" ht="18" customHeight="1" x14ac:dyDescent="0.2">
      <c r="B26" s="40"/>
      <c r="C26" s="18" t="s">
        <v>12</v>
      </c>
      <c r="D26" s="19">
        <f>SUM(D20:D25)</f>
        <v>3125</v>
      </c>
      <c r="E26" s="19">
        <f>SUM(E20:E25)</f>
        <v>1107</v>
      </c>
      <c r="F26" s="19">
        <f>SUM(F20:F25)</f>
        <v>1550</v>
      </c>
      <c r="G26" s="20">
        <f>SUM(G20:G25)</f>
        <v>2657</v>
      </c>
      <c r="H26" s="21">
        <f t="shared" si="0"/>
        <v>85.02</v>
      </c>
    </row>
    <row r="27" spans="2:8" ht="18" customHeight="1" x14ac:dyDescent="0.2">
      <c r="B27" s="40"/>
      <c r="C27" s="22" t="s">
        <v>30</v>
      </c>
      <c r="D27" s="23">
        <v>2259</v>
      </c>
      <c r="E27" s="23">
        <v>874</v>
      </c>
      <c r="F27" s="23">
        <v>764</v>
      </c>
      <c r="G27" s="16">
        <f t="shared" si="2"/>
        <v>1638</v>
      </c>
      <c r="H27" s="24">
        <f t="shared" si="0"/>
        <v>72.510000000000005</v>
      </c>
    </row>
    <row r="28" spans="2:8" ht="18" customHeight="1" x14ac:dyDescent="0.2">
      <c r="B28" s="40"/>
      <c r="C28" s="22" t="s">
        <v>31</v>
      </c>
      <c r="D28" s="23">
        <v>207</v>
      </c>
      <c r="E28" s="23">
        <v>118</v>
      </c>
      <c r="F28" s="23">
        <v>29</v>
      </c>
      <c r="G28" s="16">
        <f t="shared" si="2"/>
        <v>147</v>
      </c>
      <c r="H28" s="24">
        <f t="shared" si="0"/>
        <v>71.010000000000005</v>
      </c>
    </row>
    <row r="29" spans="2:8" ht="18" customHeight="1" x14ac:dyDescent="0.2">
      <c r="B29" s="40"/>
      <c r="C29" s="22" t="s">
        <v>32</v>
      </c>
      <c r="D29" s="23">
        <v>148</v>
      </c>
      <c r="E29" s="23">
        <v>95</v>
      </c>
      <c r="F29" s="23">
        <v>21</v>
      </c>
      <c r="G29" s="16">
        <f t="shared" si="2"/>
        <v>116</v>
      </c>
      <c r="H29" s="24">
        <f t="shared" si="0"/>
        <v>78.38</v>
      </c>
    </row>
    <row r="30" spans="2:8" ht="18" customHeight="1" x14ac:dyDescent="0.2">
      <c r="B30" s="40"/>
      <c r="C30" s="22" t="s">
        <v>33</v>
      </c>
      <c r="D30" s="23">
        <v>877</v>
      </c>
      <c r="E30" s="23">
        <v>261</v>
      </c>
      <c r="F30" s="23">
        <v>341</v>
      </c>
      <c r="G30" s="16">
        <f t="shared" si="2"/>
        <v>602</v>
      </c>
      <c r="H30" s="24">
        <f t="shared" si="0"/>
        <v>68.64</v>
      </c>
    </row>
    <row r="31" spans="2:8" ht="18" customHeight="1" x14ac:dyDescent="0.2">
      <c r="B31" s="40"/>
      <c r="C31" s="22" t="s">
        <v>34</v>
      </c>
      <c r="D31" s="23">
        <v>541</v>
      </c>
      <c r="E31" s="23">
        <v>165</v>
      </c>
      <c r="F31" s="23">
        <v>123</v>
      </c>
      <c r="G31" s="16">
        <f t="shared" si="2"/>
        <v>288</v>
      </c>
      <c r="H31" s="24">
        <f t="shared" si="0"/>
        <v>53.23</v>
      </c>
    </row>
    <row r="32" spans="2:8" ht="18" customHeight="1" x14ac:dyDescent="0.2">
      <c r="B32" s="41"/>
      <c r="C32" s="18" t="s">
        <v>12</v>
      </c>
      <c r="D32" s="19">
        <f>SUM(D27:D31)</f>
        <v>4032</v>
      </c>
      <c r="E32" s="19">
        <f>SUM(E27:E31)</f>
        <v>1513</v>
      </c>
      <c r="F32" s="19">
        <f>SUM(F27:F31)</f>
        <v>1278</v>
      </c>
      <c r="G32" s="20">
        <f>SUM(G27:G31)</f>
        <v>2791</v>
      </c>
      <c r="H32" s="21">
        <f t="shared" si="0"/>
        <v>69.22</v>
      </c>
    </row>
    <row r="33" spans="2:8" ht="18" customHeight="1" x14ac:dyDescent="0.2">
      <c r="B33" s="42" t="s">
        <v>35</v>
      </c>
      <c r="C33" s="22" t="s">
        <v>36</v>
      </c>
      <c r="D33" s="23">
        <v>11494</v>
      </c>
      <c r="E33" s="23">
        <v>4022</v>
      </c>
      <c r="F33" s="23">
        <v>4850</v>
      </c>
      <c r="G33" s="16">
        <f t="shared" si="2"/>
        <v>8872</v>
      </c>
      <c r="H33" s="24">
        <f t="shared" si="0"/>
        <v>77.19</v>
      </c>
    </row>
    <row r="34" spans="2:8" ht="18" customHeight="1" x14ac:dyDescent="0.2">
      <c r="B34" s="40"/>
      <c r="C34" s="22" t="s">
        <v>37</v>
      </c>
      <c r="D34" s="23">
        <v>2058</v>
      </c>
      <c r="E34" s="23">
        <v>687</v>
      </c>
      <c r="F34" s="23">
        <v>787</v>
      </c>
      <c r="G34" s="16">
        <f t="shared" si="2"/>
        <v>1474</v>
      </c>
      <c r="H34" s="24">
        <f t="shared" si="0"/>
        <v>71.62</v>
      </c>
    </row>
    <row r="35" spans="2:8" s="26" customFormat="1" ht="18" customHeight="1" x14ac:dyDescent="0.2">
      <c r="B35" s="41"/>
      <c r="C35" s="18" t="s">
        <v>12</v>
      </c>
      <c r="D35" s="19">
        <f>SUM(D33:D34)</f>
        <v>13552</v>
      </c>
      <c r="E35" s="19">
        <f>SUM(E33:E34)</f>
        <v>4709</v>
      </c>
      <c r="F35" s="19">
        <f>SUM(F33:F34)</f>
        <v>5637</v>
      </c>
      <c r="G35" s="20">
        <f>SUM(G33:G34)</f>
        <v>10346</v>
      </c>
      <c r="H35" s="21">
        <f t="shared" si="0"/>
        <v>76.34</v>
      </c>
    </row>
    <row r="36" spans="2:8" ht="18" customHeight="1" x14ac:dyDescent="0.2">
      <c r="B36" s="42" t="s">
        <v>38</v>
      </c>
      <c r="C36" s="22" t="s">
        <v>39</v>
      </c>
      <c r="D36" s="23">
        <v>4761</v>
      </c>
      <c r="E36" s="23">
        <v>627</v>
      </c>
      <c r="F36" s="23">
        <v>3099</v>
      </c>
      <c r="G36" s="16">
        <f t="shared" si="2"/>
        <v>3726</v>
      </c>
      <c r="H36" s="24">
        <f t="shared" si="0"/>
        <v>78.260000000000005</v>
      </c>
    </row>
    <row r="37" spans="2:8" ht="18" customHeight="1" x14ac:dyDescent="0.2">
      <c r="B37" s="40"/>
      <c r="C37" s="22" t="s">
        <v>40</v>
      </c>
      <c r="D37" s="23">
        <v>2597</v>
      </c>
      <c r="E37" s="23">
        <v>542</v>
      </c>
      <c r="F37" s="23">
        <v>1267</v>
      </c>
      <c r="G37" s="16">
        <f t="shared" si="2"/>
        <v>1809</v>
      </c>
      <c r="H37" s="24">
        <f t="shared" si="0"/>
        <v>69.66</v>
      </c>
    </row>
    <row r="38" spans="2:8" ht="18" customHeight="1" x14ac:dyDescent="0.2">
      <c r="B38" s="40"/>
      <c r="C38" s="18" t="s">
        <v>12</v>
      </c>
      <c r="D38" s="19">
        <f>SUM(D36:D37)</f>
        <v>7358</v>
      </c>
      <c r="E38" s="19">
        <f>SUM(E36:E37)</f>
        <v>1169</v>
      </c>
      <c r="F38" s="19">
        <f>SUM(F36:F37)</f>
        <v>4366</v>
      </c>
      <c r="G38" s="20">
        <f>SUM(G36:G37)</f>
        <v>5535</v>
      </c>
      <c r="H38" s="21">
        <f t="shared" si="0"/>
        <v>75.22</v>
      </c>
    </row>
    <row r="39" spans="2:8" ht="18" customHeight="1" x14ac:dyDescent="0.2">
      <c r="B39" s="40"/>
      <c r="C39" s="22" t="s">
        <v>41</v>
      </c>
      <c r="D39" s="23">
        <v>11589</v>
      </c>
      <c r="E39" s="23">
        <v>1409</v>
      </c>
      <c r="F39" s="23">
        <v>6880</v>
      </c>
      <c r="G39" s="16">
        <f t="shared" si="2"/>
        <v>8289</v>
      </c>
      <c r="H39" s="24">
        <f t="shared" si="0"/>
        <v>71.52</v>
      </c>
    </row>
    <row r="40" spans="2:8" ht="18" customHeight="1" x14ac:dyDescent="0.2">
      <c r="B40" s="40"/>
      <c r="C40" s="18" t="s">
        <v>12</v>
      </c>
      <c r="D40" s="19">
        <f>SUM(D39)</f>
        <v>11589</v>
      </c>
      <c r="E40" s="19">
        <f>SUM(E39)</f>
        <v>1409</v>
      </c>
      <c r="F40" s="19">
        <f>SUM(F39)</f>
        <v>6880</v>
      </c>
      <c r="G40" s="20">
        <f>SUM(G39)</f>
        <v>8289</v>
      </c>
      <c r="H40" s="21">
        <f t="shared" si="0"/>
        <v>71.52</v>
      </c>
    </row>
    <row r="41" spans="2:8" ht="18" customHeight="1" x14ac:dyDescent="0.2">
      <c r="B41" s="40"/>
      <c r="C41" s="22" t="s">
        <v>42</v>
      </c>
      <c r="D41" s="23">
        <v>5630</v>
      </c>
      <c r="E41" s="23">
        <v>1439</v>
      </c>
      <c r="F41" s="23">
        <v>1595</v>
      </c>
      <c r="G41" s="16">
        <f t="shared" si="2"/>
        <v>3034</v>
      </c>
      <c r="H41" s="24">
        <f t="shared" si="0"/>
        <v>53.89</v>
      </c>
    </row>
    <row r="42" spans="2:8" ht="18" customHeight="1" x14ac:dyDescent="0.2">
      <c r="B42" s="40"/>
      <c r="C42" s="22" t="s">
        <v>43</v>
      </c>
      <c r="D42" s="23">
        <v>694</v>
      </c>
      <c r="E42" s="23">
        <v>362</v>
      </c>
      <c r="F42" s="23">
        <v>346</v>
      </c>
      <c r="G42" s="16">
        <f t="shared" si="2"/>
        <v>708</v>
      </c>
      <c r="H42" s="24">
        <f t="shared" si="0"/>
        <v>102.02</v>
      </c>
    </row>
    <row r="43" spans="2:8" ht="18" customHeight="1" x14ac:dyDescent="0.2">
      <c r="B43" s="40"/>
      <c r="C43" s="22" t="s">
        <v>44</v>
      </c>
      <c r="D43" s="23">
        <v>591</v>
      </c>
      <c r="E43" s="23">
        <v>242</v>
      </c>
      <c r="F43" s="23">
        <v>262</v>
      </c>
      <c r="G43" s="16">
        <f t="shared" si="2"/>
        <v>504</v>
      </c>
      <c r="H43" s="24">
        <f t="shared" si="0"/>
        <v>85.28</v>
      </c>
    </row>
    <row r="44" spans="2:8" ht="18" customHeight="1" x14ac:dyDescent="0.2">
      <c r="B44" s="40"/>
      <c r="C44" s="22" t="s">
        <v>45</v>
      </c>
      <c r="D44" s="23">
        <v>896</v>
      </c>
      <c r="E44" s="23">
        <v>322</v>
      </c>
      <c r="F44" s="23">
        <v>173</v>
      </c>
      <c r="G44" s="16">
        <f t="shared" si="2"/>
        <v>495</v>
      </c>
      <c r="H44" s="24">
        <f t="shared" si="0"/>
        <v>55.25</v>
      </c>
    </row>
    <row r="45" spans="2:8" ht="18" customHeight="1" x14ac:dyDescent="0.2">
      <c r="B45" s="40"/>
      <c r="C45" s="22" t="s">
        <v>46</v>
      </c>
      <c r="D45" s="23">
        <v>2148</v>
      </c>
      <c r="E45" s="23">
        <v>692</v>
      </c>
      <c r="F45" s="23">
        <v>716</v>
      </c>
      <c r="G45" s="16">
        <f t="shared" si="2"/>
        <v>1408</v>
      </c>
      <c r="H45" s="24">
        <f t="shared" si="0"/>
        <v>65.55</v>
      </c>
    </row>
    <row r="46" spans="2:8" ht="18" customHeight="1" x14ac:dyDescent="0.2">
      <c r="B46" s="40"/>
      <c r="C46" s="22" t="s">
        <v>47</v>
      </c>
      <c r="D46" s="23">
        <v>1457</v>
      </c>
      <c r="E46" s="23">
        <v>556</v>
      </c>
      <c r="F46" s="23">
        <v>473</v>
      </c>
      <c r="G46" s="16">
        <f t="shared" si="2"/>
        <v>1029</v>
      </c>
      <c r="H46" s="24">
        <f t="shared" si="0"/>
        <v>70.62</v>
      </c>
    </row>
    <row r="47" spans="2:8" ht="18" customHeight="1" thickBot="1" x14ac:dyDescent="0.25">
      <c r="B47" s="43"/>
      <c r="C47" s="27" t="s">
        <v>12</v>
      </c>
      <c r="D47" s="28">
        <f>SUM(D41:D46)</f>
        <v>11416</v>
      </c>
      <c r="E47" s="28">
        <f>SUM(E41:E46)</f>
        <v>3613</v>
      </c>
      <c r="F47" s="28">
        <f>SUM(F41:F46)</f>
        <v>3565</v>
      </c>
      <c r="G47" s="29">
        <f>SUM(G41:G46)</f>
        <v>7178</v>
      </c>
      <c r="H47" s="30">
        <f t="shared" si="0"/>
        <v>62.88</v>
      </c>
    </row>
    <row r="48" spans="2:8" ht="9" customHeight="1" x14ac:dyDescent="0.2"/>
  </sheetData>
  <mergeCells count="4">
    <mergeCell ref="B5:B15"/>
    <mergeCell ref="B16:B32"/>
    <mergeCell ref="B33:B35"/>
    <mergeCell ref="B36:B47"/>
  </mergeCells>
  <phoneticPr fontId="1"/>
  <pageMargins left="0.59055118110236227" right="0.39370078740157483" top="0.78740157480314965" bottom="0.39370078740157483" header="0" footer="0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72940-B09D-4D61-B9A0-B4C68D2308CB}">
  <sheetPr>
    <pageSetUpPr fitToPage="1"/>
  </sheetPr>
  <dimension ref="B1:K48"/>
  <sheetViews>
    <sheetView view="pageBreakPreview" topLeftCell="A18" zoomScaleNormal="100" zoomScaleSheetLayoutView="100" workbookViewId="0">
      <selection activeCell="D13" sqref="D13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6" width="15.6328125" style="2" customWidth="1"/>
    <col min="7" max="7" width="15.6328125" style="3" customWidth="1"/>
    <col min="8" max="8" width="8.7265625" style="2"/>
    <col min="9" max="9" width="1.6328125" style="2" customWidth="1"/>
    <col min="10" max="256" width="8.7265625" style="2"/>
    <col min="257" max="257" width="1.6328125" style="2" customWidth="1"/>
    <col min="258" max="259" width="11" style="2" bestFit="1" customWidth="1"/>
    <col min="260" max="263" width="15.6328125" style="2" customWidth="1"/>
    <col min="264" max="264" width="8.7265625" style="2"/>
    <col min="265" max="265" width="1.6328125" style="2" customWidth="1"/>
    <col min="266" max="512" width="8.7265625" style="2"/>
    <col min="513" max="513" width="1.6328125" style="2" customWidth="1"/>
    <col min="514" max="515" width="11" style="2" bestFit="1" customWidth="1"/>
    <col min="516" max="519" width="15.6328125" style="2" customWidth="1"/>
    <col min="520" max="520" width="8.7265625" style="2"/>
    <col min="521" max="521" width="1.6328125" style="2" customWidth="1"/>
    <col min="522" max="768" width="8.7265625" style="2"/>
    <col min="769" max="769" width="1.6328125" style="2" customWidth="1"/>
    <col min="770" max="771" width="11" style="2" bestFit="1" customWidth="1"/>
    <col min="772" max="775" width="15.6328125" style="2" customWidth="1"/>
    <col min="776" max="776" width="8.7265625" style="2"/>
    <col min="777" max="777" width="1.6328125" style="2" customWidth="1"/>
    <col min="778" max="1024" width="8.7265625" style="2"/>
    <col min="1025" max="1025" width="1.6328125" style="2" customWidth="1"/>
    <col min="1026" max="1027" width="11" style="2" bestFit="1" customWidth="1"/>
    <col min="1028" max="1031" width="15.6328125" style="2" customWidth="1"/>
    <col min="1032" max="1032" width="8.7265625" style="2"/>
    <col min="1033" max="1033" width="1.6328125" style="2" customWidth="1"/>
    <col min="1034" max="1280" width="8.7265625" style="2"/>
    <col min="1281" max="1281" width="1.6328125" style="2" customWidth="1"/>
    <col min="1282" max="1283" width="11" style="2" bestFit="1" customWidth="1"/>
    <col min="1284" max="1287" width="15.6328125" style="2" customWidth="1"/>
    <col min="1288" max="1288" width="8.7265625" style="2"/>
    <col min="1289" max="1289" width="1.6328125" style="2" customWidth="1"/>
    <col min="1290" max="1536" width="8.7265625" style="2"/>
    <col min="1537" max="1537" width="1.6328125" style="2" customWidth="1"/>
    <col min="1538" max="1539" width="11" style="2" bestFit="1" customWidth="1"/>
    <col min="1540" max="1543" width="15.6328125" style="2" customWidth="1"/>
    <col min="1544" max="1544" width="8.7265625" style="2"/>
    <col min="1545" max="1545" width="1.6328125" style="2" customWidth="1"/>
    <col min="1546" max="1792" width="8.7265625" style="2"/>
    <col min="1793" max="1793" width="1.6328125" style="2" customWidth="1"/>
    <col min="1794" max="1795" width="11" style="2" bestFit="1" customWidth="1"/>
    <col min="1796" max="1799" width="15.6328125" style="2" customWidth="1"/>
    <col min="1800" max="1800" width="8.7265625" style="2"/>
    <col min="1801" max="1801" width="1.6328125" style="2" customWidth="1"/>
    <col min="1802" max="2048" width="8.7265625" style="2"/>
    <col min="2049" max="2049" width="1.6328125" style="2" customWidth="1"/>
    <col min="2050" max="2051" width="11" style="2" bestFit="1" customWidth="1"/>
    <col min="2052" max="2055" width="15.6328125" style="2" customWidth="1"/>
    <col min="2056" max="2056" width="8.7265625" style="2"/>
    <col min="2057" max="2057" width="1.6328125" style="2" customWidth="1"/>
    <col min="2058" max="2304" width="8.7265625" style="2"/>
    <col min="2305" max="2305" width="1.6328125" style="2" customWidth="1"/>
    <col min="2306" max="2307" width="11" style="2" bestFit="1" customWidth="1"/>
    <col min="2308" max="2311" width="15.6328125" style="2" customWidth="1"/>
    <col min="2312" max="2312" width="8.7265625" style="2"/>
    <col min="2313" max="2313" width="1.6328125" style="2" customWidth="1"/>
    <col min="2314" max="2560" width="8.7265625" style="2"/>
    <col min="2561" max="2561" width="1.6328125" style="2" customWidth="1"/>
    <col min="2562" max="2563" width="11" style="2" bestFit="1" customWidth="1"/>
    <col min="2564" max="2567" width="15.6328125" style="2" customWidth="1"/>
    <col min="2568" max="2568" width="8.7265625" style="2"/>
    <col min="2569" max="2569" width="1.6328125" style="2" customWidth="1"/>
    <col min="2570" max="2816" width="8.7265625" style="2"/>
    <col min="2817" max="2817" width="1.6328125" style="2" customWidth="1"/>
    <col min="2818" max="2819" width="11" style="2" bestFit="1" customWidth="1"/>
    <col min="2820" max="2823" width="15.6328125" style="2" customWidth="1"/>
    <col min="2824" max="2824" width="8.7265625" style="2"/>
    <col min="2825" max="2825" width="1.6328125" style="2" customWidth="1"/>
    <col min="2826" max="3072" width="8.7265625" style="2"/>
    <col min="3073" max="3073" width="1.6328125" style="2" customWidth="1"/>
    <col min="3074" max="3075" width="11" style="2" bestFit="1" customWidth="1"/>
    <col min="3076" max="3079" width="15.6328125" style="2" customWidth="1"/>
    <col min="3080" max="3080" width="8.7265625" style="2"/>
    <col min="3081" max="3081" width="1.6328125" style="2" customWidth="1"/>
    <col min="3082" max="3328" width="8.7265625" style="2"/>
    <col min="3329" max="3329" width="1.6328125" style="2" customWidth="1"/>
    <col min="3330" max="3331" width="11" style="2" bestFit="1" customWidth="1"/>
    <col min="3332" max="3335" width="15.6328125" style="2" customWidth="1"/>
    <col min="3336" max="3336" width="8.7265625" style="2"/>
    <col min="3337" max="3337" width="1.6328125" style="2" customWidth="1"/>
    <col min="3338" max="3584" width="8.7265625" style="2"/>
    <col min="3585" max="3585" width="1.6328125" style="2" customWidth="1"/>
    <col min="3586" max="3587" width="11" style="2" bestFit="1" customWidth="1"/>
    <col min="3588" max="3591" width="15.6328125" style="2" customWidth="1"/>
    <col min="3592" max="3592" width="8.7265625" style="2"/>
    <col min="3593" max="3593" width="1.6328125" style="2" customWidth="1"/>
    <col min="3594" max="3840" width="8.7265625" style="2"/>
    <col min="3841" max="3841" width="1.6328125" style="2" customWidth="1"/>
    <col min="3842" max="3843" width="11" style="2" bestFit="1" customWidth="1"/>
    <col min="3844" max="3847" width="15.6328125" style="2" customWidth="1"/>
    <col min="3848" max="3848" width="8.7265625" style="2"/>
    <col min="3849" max="3849" width="1.6328125" style="2" customWidth="1"/>
    <col min="3850" max="4096" width="8.7265625" style="2"/>
    <col min="4097" max="4097" width="1.6328125" style="2" customWidth="1"/>
    <col min="4098" max="4099" width="11" style="2" bestFit="1" customWidth="1"/>
    <col min="4100" max="4103" width="15.6328125" style="2" customWidth="1"/>
    <col min="4104" max="4104" width="8.7265625" style="2"/>
    <col min="4105" max="4105" width="1.6328125" style="2" customWidth="1"/>
    <col min="4106" max="4352" width="8.7265625" style="2"/>
    <col min="4353" max="4353" width="1.6328125" style="2" customWidth="1"/>
    <col min="4354" max="4355" width="11" style="2" bestFit="1" customWidth="1"/>
    <col min="4356" max="4359" width="15.6328125" style="2" customWidth="1"/>
    <col min="4360" max="4360" width="8.7265625" style="2"/>
    <col min="4361" max="4361" width="1.6328125" style="2" customWidth="1"/>
    <col min="4362" max="4608" width="8.7265625" style="2"/>
    <col min="4609" max="4609" width="1.6328125" style="2" customWidth="1"/>
    <col min="4610" max="4611" width="11" style="2" bestFit="1" customWidth="1"/>
    <col min="4612" max="4615" width="15.6328125" style="2" customWidth="1"/>
    <col min="4616" max="4616" width="8.7265625" style="2"/>
    <col min="4617" max="4617" width="1.6328125" style="2" customWidth="1"/>
    <col min="4618" max="4864" width="8.7265625" style="2"/>
    <col min="4865" max="4865" width="1.6328125" style="2" customWidth="1"/>
    <col min="4866" max="4867" width="11" style="2" bestFit="1" customWidth="1"/>
    <col min="4868" max="4871" width="15.6328125" style="2" customWidth="1"/>
    <col min="4872" max="4872" width="8.7265625" style="2"/>
    <col min="4873" max="4873" width="1.6328125" style="2" customWidth="1"/>
    <col min="4874" max="5120" width="8.7265625" style="2"/>
    <col min="5121" max="5121" width="1.6328125" style="2" customWidth="1"/>
    <col min="5122" max="5123" width="11" style="2" bestFit="1" customWidth="1"/>
    <col min="5124" max="5127" width="15.6328125" style="2" customWidth="1"/>
    <col min="5128" max="5128" width="8.7265625" style="2"/>
    <col min="5129" max="5129" width="1.6328125" style="2" customWidth="1"/>
    <col min="5130" max="5376" width="8.7265625" style="2"/>
    <col min="5377" max="5377" width="1.6328125" style="2" customWidth="1"/>
    <col min="5378" max="5379" width="11" style="2" bestFit="1" customWidth="1"/>
    <col min="5380" max="5383" width="15.6328125" style="2" customWidth="1"/>
    <col min="5384" max="5384" width="8.7265625" style="2"/>
    <col min="5385" max="5385" width="1.6328125" style="2" customWidth="1"/>
    <col min="5386" max="5632" width="8.7265625" style="2"/>
    <col min="5633" max="5633" width="1.6328125" style="2" customWidth="1"/>
    <col min="5634" max="5635" width="11" style="2" bestFit="1" customWidth="1"/>
    <col min="5636" max="5639" width="15.6328125" style="2" customWidth="1"/>
    <col min="5640" max="5640" width="8.7265625" style="2"/>
    <col min="5641" max="5641" width="1.6328125" style="2" customWidth="1"/>
    <col min="5642" max="5888" width="8.7265625" style="2"/>
    <col min="5889" max="5889" width="1.6328125" style="2" customWidth="1"/>
    <col min="5890" max="5891" width="11" style="2" bestFit="1" customWidth="1"/>
    <col min="5892" max="5895" width="15.6328125" style="2" customWidth="1"/>
    <col min="5896" max="5896" width="8.7265625" style="2"/>
    <col min="5897" max="5897" width="1.6328125" style="2" customWidth="1"/>
    <col min="5898" max="6144" width="8.7265625" style="2"/>
    <col min="6145" max="6145" width="1.6328125" style="2" customWidth="1"/>
    <col min="6146" max="6147" width="11" style="2" bestFit="1" customWidth="1"/>
    <col min="6148" max="6151" width="15.6328125" style="2" customWidth="1"/>
    <col min="6152" max="6152" width="8.7265625" style="2"/>
    <col min="6153" max="6153" width="1.6328125" style="2" customWidth="1"/>
    <col min="6154" max="6400" width="8.7265625" style="2"/>
    <col min="6401" max="6401" width="1.6328125" style="2" customWidth="1"/>
    <col min="6402" max="6403" width="11" style="2" bestFit="1" customWidth="1"/>
    <col min="6404" max="6407" width="15.6328125" style="2" customWidth="1"/>
    <col min="6408" max="6408" width="8.7265625" style="2"/>
    <col min="6409" max="6409" width="1.6328125" style="2" customWidth="1"/>
    <col min="6410" max="6656" width="8.7265625" style="2"/>
    <col min="6657" max="6657" width="1.6328125" style="2" customWidth="1"/>
    <col min="6658" max="6659" width="11" style="2" bestFit="1" customWidth="1"/>
    <col min="6660" max="6663" width="15.6328125" style="2" customWidth="1"/>
    <col min="6664" max="6664" width="8.7265625" style="2"/>
    <col min="6665" max="6665" width="1.6328125" style="2" customWidth="1"/>
    <col min="6666" max="6912" width="8.7265625" style="2"/>
    <col min="6913" max="6913" width="1.6328125" style="2" customWidth="1"/>
    <col min="6914" max="6915" width="11" style="2" bestFit="1" customWidth="1"/>
    <col min="6916" max="6919" width="15.6328125" style="2" customWidth="1"/>
    <col min="6920" max="6920" width="8.7265625" style="2"/>
    <col min="6921" max="6921" width="1.6328125" style="2" customWidth="1"/>
    <col min="6922" max="7168" width="8.7265625" style="2"/>
    <col min="7169" max="7169" width="1.6328125" style="2" customWidth="1"/>
    <col min="7170" max="7171" width="11" style="2" bestFit="1" customWidth="1"/>
    <col min="7172" max="7175" width="15.6328125" style="2" customWidth="1"/>
    <col min="7176" max="7176" width="8.7265625" style="2"/>
    <col min="7177" max="7177" width="1.6328125" style="2" customWidth="1"/>
    <col min="7178" max="7424" width="8.7265625" style="2"/>
    <col min="7425" max="7425" width="1.6328125" style="2" customWidth="1"/>
    <col min="7426" max="7427" width="11" style="2" bestFit="1" customWidth="1"/>
    <col min="7428" max="7431" width="15.6328125" style="2" customWidth="1"/>
    <col min="7432" max="7432" width="8.7265625" style="2"/>
    <col min="7433" max="7433" width="1.6328125" style="2" customWidth="1"/>
    <col min="7434" max="7680" width="8.7265625" style="2"/>
    <col min="7681" max="7681" width="1.6328125" style="2" customWidth="1"/>
    <col min="7682" max="7683" width="11" style="2" bestFit="1" customWidth="1"/>
    <col min="7684" max="7687" width="15.6328125" style="2" customWidth="1"/>
    <col min="7688" max="7688" width="8.7265625" style="2"/>
    <col min="7689" max="7689" width="1.6328125" style="2" customWidth="1"/>
    <col min="7690" max="7936" width="8.7265625" style="2"/>
    <col min="7937" max="7937" width="1.6328125" style="2" customWidth="1"/>
    <col min="7938" max="7939" width="11" style="2" bestFit="1" customWidth="1"/>
    <col min="7940" max="7943" width="15.6328125" style="2" customWidth="1"/>
    <col min="7944" max="7944" width="8.7265625" style="2"/>
    <col min="7945" max="7945" width="1.6328125" style="2" customWidth="1"/>
    <col min="7946" max="8192" width="8.7265625" style="2"/>
    <col min="8193" max="8193" width="1.6328125" style="2" customWidth="1"/>
    <col min="8194" max="8195" width="11" style="2" bestFit="1" customWidth="1"/>
    <col min="8196" max="8199" width="15.6328125" style="2" customWidth="1"/>
    <col min="8200" max="8200" width="8.7265625" style="2"/>
    <col min="8201" max="8201" width="1.6328125" style="2" customWidth="1"/>
    <col min="8202" max="8448" width="8.7265625" style="2"/>
    <col min="8449" max="8449" width="1.6328125" style="2" customWidth="1"/>
    <col min="8450" max="8451" width="11" style="2" bestFit="1" customWidth="1"/>
    <col min="8452" max="8455" width="15.6328125" style="2" customWidth="1"/>
    <col min="8456" max="8456" width="8.7265625" style="2"/>
    <col min="8457" max="8457" width="1.6328125" style="2" customWidth="1"/>
    <col min="8458" max="8704" width="8.7265625" style="2"/>
    <col min="8705" max="8705" width="1.6328125" style="2" customWidth="1"/>
    <col min="8706" max="8707" width="11" style="2" bestFit="1" customWidth="1"/>
    <col min="8708" max="8711" width="15.6328125" style="2" customWidth="1"/>
    <col min="8712" max="8712" width="8.7265625" style="2"/>
    <col min="8713" max="8713" width="1.6328125" style="2" customWidth="1"/>
    <col min="8714" max="8960" width="8.7265625" style="2"/>
    <col min="8961" max="8961" width="1.6328125" style="2" customWidth="1"/>
    <col min="8962" max="8963" width="11" style="2" bestFit="1" customWidth="1"/>
    <col min="8964" max="8967" width="15.6328125" style="2" customWidth="1"/>
    <col min="8968" max="8968" width="8.7265625" style="2"/>
    <col min="8969" max="8969" width="1.6328125" style="2" customWidth="1"/>
    <col min="8970" max="9216" width="8.7265625" style="2"/>
    <col min="9217" max="9217" width="1.6328125" style="2" customWidth="1"/>
    <col min="9218" max="9219" width="11" style="2" bestFit="1" customWidth="1"/>
    <col min="9220" max="9223" width="15.6328125" style="2" customWidth="1"/>
    <col min="9224" max="9224" width="8.7265625" style="2"/>
    <col min="9225" max="9225" width="1.6328125" style="2" customWidth="1"/>
    <col min="9226" max="9472" width="8.7265625" style="2"/>
    <col min="9473" max="9473" width="1.6328125" style="2" customWidth="1"/>
    <col min="9474" max="9475" width="11" style="2" bestFit="1" customWidth="1"/>
    <col min="9476" max="9479" width="15.6328125" style="2" customWidth="1"/>
    <col min="9480" max="9480" width="8.7265625" style="2"/>
    <col min="9481" max="9481" width="1.6328125" style="2" customWidth="1"/>
    <col min="9482" max="9728" width="8.7265625" style="2"/>
    <col min="9729" max="9729" width="1.6328125" style="2" customWidth="1"/>
    <col min="9730" max="9731" width="11" style="2" bestFit="1" customWidth="1"/>
    <col min="9732" max="9735" width="15.6328125" style="2" customWidth="1"/>
    <col min="9736" max="9736" width="8.7265625" style="2"/>
    <col min="9737" max="9737" width="1.6328125" style="2" customWidth="1"/>
    <col min="9738" max="9984" width="8.7265625" style="2"/>
    <col min="9985" max="9985" width="1.6328125" style="2" customWidth="1"/>
    <col min="9986" max="9987" width="11" style="2" bestFit="1" customWidth="1"/>
    <col min="9988" max="9991" width="15.6328125" style="2" customWidth="1"/>
    <col min="9992" max="9992" width="8.7265625" style="2"/>
    <col min="9993" max="9993" width="1.6328125" style="2" customWidth="1"/>
    <col min="9994" max="10240" width="8.7265625" style="2"/>
    <col min="10241" max="10241" width="1.6328125" style="2" customWidth="1"/>
    <col min="10242" max="10243" width="11" style="2" bestFit="1" customWidth="1"/>
    <col min="10244" max="10247" width="15.6328125" style="2" customWidth="1"/>
    <col min="10248" max="10248" width="8.7265625" style="2"/>
    <col min="10249" max="10249" width="1.6328125" style="2" customWidth="1"/>
    <col min="10250" max="10496" width="8.7265625" style="2"/>
    <col min="10497" max="10497" width="1.6328125" style="2" customWidth="1"/>
    <col min="10498" max="10499" width="11" style="2" bestFit="1" customWidth="1"/>
    <col min="10500" max="10503" width="15.6328125" style="2" customWidth="1"/>
    <col min="10504" max="10504" width="8.7265625" style="2"/>
    <col min="10505" max="10505" width="1.6328125" style="2" customWidth="1"/>
    <col min="10506" max="10752" width="8.7265625" style="2"/>
    <col min="10753" max="10753" width="1.6328125" style="2" customWidth="1"/>
    <col min="10754" max="10755" width="11" style="2" bestFit="1" customWidth="1"/>
    <col min="10756" max="10759" width="15.6328125" style="2" customWidth="1"/>
    <col min="10760" max="10760" width="8.7265625" style="2"/>
    <col min="10761" max="10761" width="1.6328125" style="2" customWidth="1"/>
    <col min="10762" max="11008" width="8.7265625" style="2"/>
    <col min="11009" max="11009" width="1.6328125" style="2" customWidth="1"/>
    <col min="11010" max="11011" width="11" style="2" bestFit="1" customWidth="1"/>
    <col min="11012" max="11015" width="15.6328125" style="2" customWidth="1"/>
    <col min="11016" max="11016" width="8.7265625" style="2"/>
    <col min="11017" max="11017" width="1.6328125" style="2" customWidth="1"/>
    <col min="11018" max="11264" width="8.7265625" style="2"/>
    <col min="11265" max="11265" width="1.6328125" style="2" customWidth="1"/>
    <col min="11266" max="11267" width="11" style="2" bestFit="1" customWidth="1"/>
    <col min="11268" max="11271" width="15.6328125" style="2" customWidth="1"/>
    <col min="11272" max="11272" width="8.7265625" style="2"/>
    <col min="11273" max="11273" width="1.6328125" style="2" customWidth="1"/>
    <col min="11274" max="11520" width="8.7265625" style="2"/>
    <col min="11521" max="11521" width="1.6328125" style="2" customWidth="1"/>
    <col min="11522" max="11523" width="11" style="2" bestFit="1" customWidth="1"/>
    <col min="11524" max="11527" width="15.6328125" style="2" customWidth="1"/>
    <col min="11528" max="11528" width="8.7265625" style="2"/>
    <col min="11529" max="11529" width="1.6328125" style="2" customWidth="1"/>
    <col min="11530" max="11776" width="8.7265625" style="2"/>
    <col min="11777" max="11777" width="1.6328125" style="2" customWidth="1"/>
    <col min="11778" max="11779" width="11" style="2" bestFit="1" customWidth="1"/>
    <col min="11780" max="11783" width="15.6328125" style="2" customWidth="1"/>
    <col min="11784" max="11784" width="8.7265625" style="2"/>
    <col min="11785" max="11785" width="1.6328125" style="2" customWidth="1"/>
    <col min="11786" max="12032" width="8.7265625" style="2"/>
    <col min="12033" max="12033" width="1.6328125" style="2" customWidth="1"/>
    <col min="12034" max="12035" width="11" style="2" bestFit="1" customWidth="1"/>
    <col min="12036" max="12039" width="15.6328125" style="2" customWidth="1"/>
    <col min="12040" max="12040" width="8.7265625" style="2"/>
    <col min="12041" max="12041" width="1.6328125" style="2" customWidth="1"/>
    <col min="12042" max="12288" width="8.7265625" style="2"/>
    <col min="12289" max="12289" width="1.6328125" style="2" customWidth="1"/>
    <col min="12290" max="12291" width="11" style="2" bestFit="1" customWidth="1"/>
    <col min="12292" max="12295" width="15.6328125" style="2" customWidth="1"/>
    <col min="12296" max="12296" width="8.7265625" style="2"/>
    <col min="12297" max="12297" width="1.6328125" style="2" customWidth="1"/>
    <col min="12298" max="12544" width="8.7265625" style="2"/>
    <col min="12545" max="12545" width="1.6328125" style="2" customWidth="1"/>
    <col min="12546" max="12547" width="11" style="2" bestFit="1" customWidth="1"/>
    <col min="12548" max="12551" width="15.6328125" style="2" customWidth="1"/>
    <col min="12552" max="12552" width="8.7265625" style="2"/>
    <col min="12553" max="12553" width="1.6328125" style="2" customWidth="1"/>
    <col min="12554" max="12800" width="8.7265625" style="2"/>
    <col min="12801" max="12801" width="1.6328125" style="2" customWidth="1"/>
    <col min="12802" max="12803" width="11" style="2" bestFit="1" customWidth="1"/>
    <col min="12804" max="12807" width="15.6328125" style="2" customWidth="1"/>
    <col min="12808" max="12808" width="8.7265625" style="2"/>
    <col min="12809" max="12809" width="1.6328125" style="2" customWidth="1"/>
    <col min="12810" max="13056" width="8.7265625" style="2"/>
    <col min="13057" max="13057" width="1.6328125" style="2" customWidth="1"/>
    <col min="13058" max="13059" width="11" style="2" bestFit="1" customWidth="1"/>
    <col min="13060" max="13063" width="15.6328125" style="2" customWidth="1"/>
    <col min="13064" max="13064" width="8.7265625" style="2"/>
    <col min="13065" max="13065" width="1.6328125" style="2" customWidth="1"/>
    <col min="13066" max="13312" width="8.7265625" style="2"/>
    <col min="13313" max="13313" width="1.6328125" style="2" customWidth="1"/>
    <col min="13314" max="13315" width="11" style="2" bestFit="1" customWidth="1"/>
    <col min="13316" max="13319" width="15.6328125" style="2" customWidth="1"/>
    <col min="13320" max="13320" width="8.7265625" style="2"/>
    <col min="13321" max="13321" width="1.6328125" style="2" customWidth="1"/>
    <col min="13322" max="13568" width="8.7265625" style="2"/>
    <col min="13569" max="13569" width="1.6328125" style="2" customWidth="1"/>
    <col min="13570" max="13571" width="11" style="2" bestFit="1" customWidth="1"/>
    <col min="13572" max="13575" width="15.6328125" style="2" customWidth="1"/>
    <col min="13576" max="13576" width="8.7265625" style="2"/>
    <col min="13577" max="13577" width="1.6328125" style="2" customWidth="1"/>
    <col min="13578" max="13824" width="8.7265625" style="2"/>
    <col min="13825" max="13825" width="1.6328125" style="2" customWidth="1"/>
    <col min="13826" max="13827" width="11" style="2" bestFit="1" customWidth="1"/>
    <col min="13828" max="13831" width="15.6328125" style="2" customWidth="1"/>
    <col min="13832" max="13832" width="8.7265625" style="2"/>
    <col min="13833" max="13833" width="1.6328125" style="2" customWidth="1"/>
    <col min="13834" max="14080" width="8.7265625" style="2"/>
    <col min="14081" max="14081" width="1.6328125" style="2" customWidth="1"/>
    <col min="14082" max="14083" width="11" style="2" bestFit="1" customWidth="1"/>
    <col min="14084" max="14087" width="15.6328125" style="2" customWidth="1"/>
    <col min="14088" max="14088" width="8.7265625" style="2"/>
    <col min="14089" max="14089" width="1.6328125" style="2" customWidth="1"/>
    <col min="14090" max="14336" width="8.7265625" style="2"/>
    <col min="14337" max="14337" width="1.6328125" style="2" customWidth="1"/>
    <col min="14338" max="14339" width="11" style="2" bestFit="1" customWidth="1"/>
    <col min="14340" max="14343" width="15.6328125" style="2" customWidth="1"/>
    <col min="14344" max="14344" width="8.7265625" style="2"/>
    <col min="14345" max="14345" width="1.6328125" style="2" customWidth="1"/>
    <col min="14346" max="14592" width="8.7265625" style="2"/>
    <col min="14593" max="14593" width="1.6328125" style="2" customWidth="1"/>
    <col min="14594" max="14595" width="11" style="2" bestFit="1" customWidth="1"/>
    <col min="14596" max="14599" width="15.6328125" style="2" customWidth="1"/>
    <col min="14600" max="14600" width="8.7265625" style="2"/>
    <col min="14601" max="14601" width="1.6328125" style="2" customWidth="1"/>
    <col min="14602" max="14848" width="8.7265625" style="2"/>
    <col min="14849" max="14849" width="1.6328125" style="2" customWidth="1"/>
    <col min="14850" max="14851" width="11" style="2" bestFit="1" customWidth="1"/>
    <col min="14852" max="14855" width="15.6328125" style="2" customWidth="1"/>
    <col min="14856" max="14856" width="8.7265625" style="2"/>
    <col min="14857" max="14857" width="1.6328125" style="2" customWidth="1"/>
    <col min="14858" max="15104" width="8.7265625" style="2"/>
    <col min="15105" max="15105" width="1.6328125" style="2" customWidth="1"/>
    <col min="15106" max="15107" width="11" style="2" bestFit="1" customWidth="1"/>
    <col min="15108" max="15111" width="15.6328125" style="2" customWidth="1"/>
    <col min="15112" max="15112" width="8.7265625" style="2"/>
    <col min="15113" max="15113" width="1.6328125" style="2" customWidth="1"/>
    <col min="15114" max="15360" width="8.7265625" style="2"/>
    <col min="15361" max="15361" width="1.6328125" style="2" customWidth="1"/>
    <col min="15362" max="15363" width="11" style="2" bestFit="1" customWidth="1"/>
    <col min="15364" max="15367" width="15.6328125" style="2" customWidth="1"/>
    <col min="15368" max="15368" width="8.7265625" style="2"/>
    <col min="15369" max="15369" width="1.6328125" style="2" customWidth="1"/>
    <col min="15370" max="15616" width="8.7265625" style="2"/>
    <col min="15617" max="15617" width="1.6328125" style="2" customWidth="1"/>
    <col min="15618" max="15619" width="11" style="2" bestFit="1" customWidth="1"/>
    <col min="15620" max="15623" width="15.6328125" style="2" customWidth="1"/>
    <col min="15624" max="15624" width="8.7265625" style="2"/>
    <col min="15625" max="15625" width="1.6328125" style="2" customWidth="1"/>
    <col min="15626" max="15872" width="8.7265625" style="2"/>
    <col min="15873" max="15873" width="1.6328125" style="2" customWidth="1"/>
    <col min="15874" max="15875" width="11" style="2" bestFit="1" customWidth="1"/>
    <col min="15876" max="15879" width="15.6328125" style="2" customWidth="1"/>
    <col min="15880" max="15880" width="8.7265625" style="2"/>
    <col min="15881" max="15881" width="1.6328125" style="2" customWidth="1"/>
    <col min="15882" max="16128" width="8.7265625" style="2"/>
    <col min="16129" max="16129" width="1.6328125" style="2" customWidth="1"/>
    <col min="16130" max="16131" width="11" style="2" bestFit="1" customWidth="1"/>
    <col min="16132" max="16135" width="15.6328125" style="2" customWidth="1"/>
    <col min="16136" max="16136" width="8.7265625" style="2"/>
    <col min="16137" max="16137" width="1.6328125" style="2" customWidth="1"/>
    <col min="16138" max="16384" width="8.7265625" style="2"/>
  </cols>
  <sheetData>
    <row r="1" spans="2:11" ht="19" x14ac:dyDescent="0.2">
      <c r="B1" s="1" t="s">
        <v>81</v>
      </c>
    </row>
    <row r="2" spans="2:11" ht="14.25" customHeight="1" thickBot="1" x14ac:dyDescent="0.25">
      <c r="B2" s="1"/>
      <c r="G2" s="3" t="s">
        <v>1</v>
      </c>
    </row>
    <row r="3" spans="2:11" ht="26.5" thickBot="1" x14ac:dyDescent="0.25"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2:11" ht="18" customHeight="1" thickTop="1" thickBot="1" x14ac:dyDescent="0.25">
      <c r="B4" s="9"/>
      <c r="C4" s="10" t="s">
        <v>9</v>
      </c>
      <c r="D4" s="11">
        <f>D6+D19+D10+D15+D26+D32+D35+D38+D40+D47</f>
        <v>68760</v>
      </c>
      <c r="E4" s="11">
        <f>E6+E19+E10+E15+E26+E32+E35+E38+E40+E47</f>
        <v>18489</v>
      </c>
      <c r="F4" s="11">
        <f>F6+F19+F10+F15+F26+F32+F35+F38+F40+F47</f>
        <v>31522</v>
      </c>
      <c r="G4" s="12">
        <f>G6+G19+G10+G15+G26+G32+G35+G38+G40+G47</f>
        <v>50011</v>
      </c>
      <c r="H4" s="13">
        <f t="shared" ref="H4:H47" si="0">ROUND(G4/D4*100,2)</f>
        <v>72.73</v>
      </c>
    </row>
    <row r="5" spans="2:11" ht="18" customHeight="1" thickTop="1" x14ac:dyDescent="0.2">
      <c r="B5" s="39" t="s">
        <v>10</v>
      </c>
      <c r="C5" s="14" t="s">
        <v>11</v>
      </c>
      <c r="D5" s="15">
        <v>2976</v>
      </c>
      <c r="E5" s="15">
        <v>766</v>
      </c>
      <c r="F5" s="15">
        <v>1556</v>
      </c>
      <c r="G5" s="16">
        <f>E5+F5</f>
        <v>2322</v>
      </c>
      <c r="H5" s="17">
        <f t="shared" si="0"/>
        <v>78.02</v>
      </c>
    </row>
    <row r="6" spans="2:11" ht="18" customHeight="1" x14ac:dyDescent="0.2">
      <c r="B6" s="40"/>
      <c r="C6" s="18" t="s">
        <v>12</v>
      </c>
      <c r="D6" s="19">
        <f>SUM(D5:D5)</f>
        <v>2976</v>
      </c>
      <c r="E6" s="19">
        <f>SUM(E5:E5)</f>
        <v>766</v>
      </c>
      <c r="F6" s="19">
        <f>SUM(F5:F5)</f>
        <v>1556</v>
      </c>
      <c r="G6" s="20">
        <f>SUM(G5:G5)</f>
        <v>2322</v>
      </c>
      <c r="H6" s="21">
        <f t="shared" si="0"/>
        <v>78.02</v>
      </c>
    </row>
    <row r="7" spans="2:11" ht="18" customHeight="1" x14ac:dyDescent="0.2">
      <c r="B7" s="40"/>
      <c r="C7" s="22" t="s">
        <v>13</v>
      </c>
      <c r="D7" s="23">
        <v>3369</v>
      </c>
      <c r="E7" s="23">
        <v>980</v>
      </c>
      <c r="F7" s="23">
        <v>1551</v>
      </c>
      <c r="G7" s="16">
        <f>E7+F7</f>
        <v>2531</v>
      </c>
      <c r="H7" s="24">
        <f t="shared" si="0"/>
        <v>75.13</v>
      </c>
    </row>
    <row r="8" spans="2:11" ht="18" customHeight="1" x14ac:dyDescent="0.2">
      <c r="B8" s="40"/>
      <c r="C8" s="22" t="s">
        <v>14</v>
      </c>
      <c r="D8" s="23">
        <v>120</v>
      </c>
      <c r="E8" s="23">
        <v>60</v>
      </c>
      <c r="F8" s="23">
        <v>14</v>
      </c>
      <c r="G8" s="16">
        <f>E8+F8</f>
        <v>74</v>
      </c>
      <c r="H8" s="24">
        <f t="shared" si="0"/>
        <v>61.67</v>
      </c>
      <c r="K8" s="25"/>
    </row>
    <row r="9" spans="2:11" ht="18" customHeight="1" x14ac:dyDescent="0.2">
      <c r="B9" s="40"/>
      <c r="C9" s="22" t="s">
        <v>15</v>
      </c>
      <c r="D9" s="23">
        <v>61</v>
      </c>
      <c r="E9" s="23">
        <v>32</v>
      </c>
      <c r="F9" s="23">
        <v>3</v>
      </c>
      <c r="G9" s="16">
        <f>E9+F9</f>
        <v>35</v>
      </c>
      <c r="H9" s="24">
        <f t="shared" si="0"/>
        <v>57.38</v>
      </c>
    </row>
    <row r="10" spans="2:11" ht="18" customHeight="1" x14ac:dyDescent="0.2">
      <c r="B10" s="40"/>
      <c r="C10" s="18" t="s">
        <v>12</v>
      </c>
      <c r="D10" s="19">
        <f>SUM(D7:D9)</f>
        <v>3550</v>
      </c>
      <c r="E10" s="19">
        <f>SUM(E7:E9)</f>
        <v>1072</v>
      </c>
      <c r="F10" s="19">
        <f>SUM(F7:F9)</f>
        <v>1568</v>
      </c>
      <c r="G10" s="20">
        <f>SUM(G7:G9)</f>
        <v>2640</v>
      </c>
      <c r="H10" s="21">
        <f t="shared" si="0"/>
        <v>74.37</v>
      </c>
    </row>
    <row r="11" spans="2:11" ht="18" customHeight="1" x14ac:dyDescent="0.2">
      <c r="B11" s="40"/>
      <c r="C11" s="22" t="s">
        <v>16</v>
      </c>
      <c r="D11" s="23">
        <v>2180</v>
      </c>
      <c r="E11" s="23">
        <v>991</v>
      </c>
      <c r="F11" s="23">
        <v>812</v>
      </c>
      <c r="G11" s="16">
        <f t="shared" ref="G11:G14" si="1">E11+F11</f>
        <v>1803</v>
      </c>
      <c r="H11" s="24">
        <f t="shared" si="0"/>
        <v>82.71</v>
      </c>
    </row>
    <row r="12" spans="2:11" ht="18" customHeight="1" x14ac:dyDescent="0.2">
      <c r="B12" s="40"/>
      <c r="C12" s="22" t="s">
        <v>17</v>
      </c>
      <c r="D12" s="23">
        <v>334</v>
      </c>
      <c r="E12" s="23">
        <v>184</v>
      </c>
      <c r="F12" s="23">
        <v>86</v>
      </c>
      <c r="G12" s="16">
        <f t="shared" si="1"/>
        <v>270</v>
      </c>
      <c r="H12" s="24">
        <f t="shared" si="0"/>
        <v>80.84</v>
      </c>
    </row>
    <row r="13" spans="2:11" ht="18" customHeight="1" x14ac:dyDescent="0.2">
      <c r="B13" s="40"/>
      <c r="C13" s="22" t="s">
        <v>18</v>
      </c>
      <c r="D13" s="23">
        <v>65</v>
      </c>
      <c r="E13" s="23">
        <v>54</v>
      </c>
      <c r="F13" s="23">
        <v>10</v>
      </c>
      <c r="G13" s="16">
        <f t="shared" si="1"/>
        <v>64</v>
      </c>
      <c r="H13" s="24">
        <f t="shared" si="0"/>
        <v>98.46</v>
      </c>
    </row>
    <row r="14" spans="2:11" ht="18" customHeight="1" x14ac:dyDescent="0.2">
      <c r="B14" s="40"/>
      <c r="C14" s="22" t="s">
        <v>19</v>
      </c>
      <c r="D14" s="23">
        <v>773</v>
      </c>
      <c r="E14" s="23">
        <v>290</v>
      </c>
      <c r="F14" s="23">
        <v>351</v>
      </c>
      <c r="G14" s="16">
        <f t="shared" si="1"/>
        <v>641</v>
      </c>
      <c r="H14" s="24">
        <f t="shared" si="0"/>
        <v>82.92</v>
      </c>
    </row>
    <row r="15" spans="2:11" ht="18" customHeight="1" x14ac:dyDescent="0.2">
      <c r="B15" s="41"/>
      <c r="C15" s="18" t="s">
        <v>12</v>
      </c>
      <c r="D15" s="19">
        <f>SUM(D11:D14)</f>
        <v>3352</v>
      </c>
      <c r="E15" s="19">
        <f>SUM(E11:E14)</f>
        <v>1519</v>
      </c>
      <c r="F15" s="19">
        <f>SUM(F11:F14)</f>
        <v>1259</v>
      </c>
      <c r="G15" s="20">
        <f>SUM(G11:G14)</f>
        <v>2778</v>
      </c>
      <c r="H15" s="21">
        <f t="shared" si="0"/>
        <v>82.88</v>
      </c>
    </row>
    <row r="16" spans="2:11" ht="18" customHeight="1" x14ac:dyDescent="0.2">
      <c r="B16" s="42" t="s">
        <v>20</v>
      </c>
      <c r="C16" s="22" t="s">
        <v>21</v>
      </c>
      <c r="D16" s="23">
        <v>5351</v>
      </c>
      <c r="E16" s="23">
        <v>1340</v>
      </c>
      <c r="F16" s="23">
        <v>1894</v>
      </c>
      <c r="G16" s="16">
        <f t="shared" ref="G16:G46" si="2">E16+F16</f>
        <v>3234</v>
      </c>
      <c r="H16" s="24">
        <f>ROUND(G16/D16*100,2)</f>
        <v>60.44</v>
      </c>
    </row>
    <row r="17" spans="2:8" ht="18" customHeight="1" x14ac:dyDescent="0.2">
      <c r="B17" s="40"/>
      <c r="C17" s="22" t="s">
        <v>22</v>
      </c>
      <c r="D17" s="23">
        <v>761</v>
      </c>
      <c r="E17" s="23">
        <v>272</v>
      </c>
      <c r="F17" s="23">
        <v>335</v>
      </c>
      <c r="G17" s="16">
        <f t="shared" si="2"/>
        <v>607</v>
      </c>
      <c r="H17" s="24">
        <f>ROUND(G17/D17*100,2)</f>
        <v>79.760000000000005</v>
      </c>
    </row>
    <row r="18" spans="2:8" ht="18" customHeight="1" x14ac:dyDescent="0.2">
      <c r="B18" s="40"/>
      <c r="C18" s="22" t="s">
        <v>23</v>
      </c>
      <c r="D18" s="23">
        <v>1278</v>
      </c>
      <c r="E18" s="23">
        <v>356</v>
      </c>
      <c r="F18" s="23">
        <v>542</v>
      </c>
      <c r="G18" s="16">
        <f t="shared" si="2"/>
        <v>898</v>
      </c>
      <c r="H18" s="24">
        <f>ROUND(G18/D18*100,2)</f>
        <v>70.27</v>
      </c>
    </row>
    <row r="19" spans="2:8" ht="18" customHeight="1" x14ac:dyDescent="0.2">
      <c r="B19" s="40"/>
      <c r="C19" s="18" t="s">
        <v>12</v>
      </c>
      <c r="D19" s="19">
        <f>SUM(D16:D18)</f>
        <v>7390</v>
      </c>
      <c r="E19" s="19">
        <f>SUM(E16:E18)</f>
        <v>1968</v>
      </c>
      <c r="F19" s="19">
        <f>SUM(F16:F18)</f>
        <v>2771</v>
      </c>
      <c r="G19" s="19">
        <f>SUM(G16:G18)</f>
        <v>4739</v>
      </c>
      <c r="H19" s="21">
        <f>ROUND(G19/D19*100,2)</f>
        <v>64.13</v>
      </c>
    </row>
    <row r="20" spans="2:8" ht="18" customHeight="1" x14ac:dyDescent="0.2">
      <c r="B20" s="40"/>
      <c r="C20" s="22" t="s">
        <v>24</v>
      </c>
      <c r="D20" s="23">
        <v>809</v>
      </c>
      <c r="E20" s="23">
        <v>331</v>
      </c>
      <c r="F20" s="23">
        <v>337</v>
      </c>
      <c r="G20" s="16">
        <f t="shared" si="2"/>
        <v>668</v>
      </c>
      <c r="H20" s="24">
        <f t="shared" si="0"/>
        <v>82.57</v>
      </c>
    </row>
    <row r="21" spans="2:8" ht="18" customHeight="1" x14ac:dyDescent="0.2">
      <c r="B21" s="40"/>
      <c r="C21" s="22" t="s">
        <v>25</v>
      </c>
      <c r="D21" s="23">
        <v>803</v>
      </c>
      <c r="E21" s="23">
        <v>369</v>
      </c>
      <c r="F21" s="23">
        <v>245</v>
      </c>
      <c r="G21" s="16">
        <f t="shared" si="2"/>
        <v>614</v>
      </c>
      <c r="H21" s="24">
        <f t="shared" si="0"/>
        <v>76.459999999999994</v>
      </c>
    </row>
    <row r="22" spans="2:8" ht="18" customHeight="1" x14ac:dyDescent="0.2">
      <c r="B22" s="40"/>
      <c r="C22" s="22" t="s">
        <v>26</v>
      </c>
      <c r="D22" s="23">
        <v>443</v>
      </c>
      <c r="E22" s="23">
        <v>137</v>
      </c>
      <c r="F22" s="23">
        <v>205</v>
      </c>
      <c r="G22" s="16">
        <f t="shared" si="2"/>
        <v>342</v>
      </c>
      <c r="H22" s="24">
        <f t="shared" si="0"/>
        <v>77.2</v>
      </c>
    </row>
    <row r="23" spans="2:8" ht="18" customHeight="1" x14ac:dyDescent="0.2">
      <c r="B23" s="40"/>
      <c r="C23" s="22" t="s">
        <v>27</v>
      </c>
      <c r="D23" s="23">
        <v>718</v>
      </c>
      <c r="E23" s="23">
        <v>205</v>
      </c>
      <c r="F23" s="23">
        <v>294</v>
      </c>
      <c r="G23" s="16">
        <f t="shared" si="2"/>
        <v>499</v>
      </c>
      <c r="H23" s="24">
        <f t="shared" si="0"/>
        <v>69.5</v>
      </c>
    </row>
    <row r="24" spans="2:8" ht="18" customHeight="1" x14ac:dyDescent="0.2">
      <c r="B24" s="40"/>
      <c r="C24" s="22" t="s">
        <v>28</v>
      </c>
      <c r="D24" s="23">
        <v>238</v>
      </c>
      <c r="E24" s="23">
        <v>77</v>
      </c>
      <c r="F24" s="23">
        <v>104</v>
      </c>
      <c r="G24" s="16">
        <f t="shared" si="2"/>
        <v>181</v>
      </c>
      <c r="H24" s="24">
        <f t="shared" si="0"/>
        <v>76.05</v>
      </c>
    </row>
    <row r="25" spans="2:8" ht="18" customHeight="1" x14ac:dyDescent="0.2">
      <c r="B25" s="40"/>
      <c r="C25" s="22" t="s">
        <v>29</v>
      </c>
      <c r="D25" s="23">
        <v>251</v>
      </c>
      <c r="E25" s="23">
        <v>118</v>
      </c>
      <c r="F25" s="23">
        <v>150</v>
      </c>
      <c r="G25" s="16">
        <f t="shared" si="2"/>
        <v>268</v>
      </c>
      <c r="H25" s="24">
        <f t="shared" si="0"/>
        <v>106.77</v>
      </c>
    </row>
    <row r="26" spans="2:8" ht="18" customHeight="1" x14ac:dyDescent="0.2">
      <c r="B26" s="40"/>
      <c r="C26" s="18" t="s">
        <v>12</v>
      </c>
      <c r="D26" s="19">
        <f>SUM(D20:D25)</f>
        <v>3262</v>
      </c>
      <c r="E26" s="19">
        <f>SUM(E20:E25)</f>
        <v>1237</v>
      </c>
      <c r="F26" s="19">
        <f>SUM(F20:F25)</f>
        <v>1335</v>
      </c>
      <c r="G26" s="20">
        <f>SUM(G20:G25)</f>
        <v>2572</v>
      </c>
      <c r="H26" s="21">
        <f t="shared" si="0"/>
        <v>78.849999999999994</v>
      </c>
    </row>
    <row r="27" spans="2:8" ht="18" customHeight="1" x14ac:dyDescent="0.2">
      <c r="B27" s="40"/>
      <c r="C27" s="22" t="s">
        <v>30</v>
      </c>
      <c r="D27" s="23">
        <v>2247</v>
      </c>
      <c r="E27" s="23">
        <v>915</v>
      </c>
      <c r="F27" s="23">
        <v>764</v>
      </c>
      <c r="G27" s="16">
        <f t="shared" si="2"/>
        <v>1679</v>
      </c>
      <c r="H27" s="24">
        <f t="shared" si="0"/>
        <v>74.72</v>
      </c>
    </row>
    <row r="28" spans="2:8" ht="18" customHeight="1" x14ac:dyDescent="0.2">
      <c r="B28" s="40"/>
      <c r="C28" s="22" t="s">
        <v>31</v>
      </c>
      <c r="D28" s="23">
        <v>218</v>
      </c>
      <c r="E28" s="23">
        <v>124</v>
      </c>
      <c r="F28" s="23">
        <v>38</v>
      </c>
      <c r="G28" s="16">
        <f t="shared" si="2"/>
        <v>162</v>
      </c>
      <c r="H28" s="24">
        <f t="shared" si="0"/>
        <v>74.31</v>
      </c>
    </row>
    <row r="29" spans="2:8" ht="18" customHeight="1" x14ac:dyDescent="0.2">
      <c r="B29" s="40"/>
      <c r="C29" s="22" t="s">
        <v>32</v>
      </c>
      <c r="D29" s="23">
        <v>153</v>
      </c>
      <c r="E29" s="23">
        <v>106</v>
      </c>
      <c r="F29" s="23">
        <v>28</v>
      </c>
      <c r="G29" s="16">
        <f t="shared" si="2"/>
        <v>134</v>
      </c>
      <c r="H29" s="24">
        <f t="shared" si="0"/>
        <v>87.58</v>
      </c>
    </row>
    <row r="30" spans="2:8" ht="18" customHeight="1" x14ac:dyDescent="0.2">
      <c r="B30" s="40"/>
      <c r="C30" s="22" t="s">
        <v>33</v>
      </c>
      <c r="D30" s="23">
        <v>889</v>
      </c>
      <c r="E30" s="23">
        <v>328</v>
      </c>
      <c r="F30" s="23">
        <v>330</v>
      </c>
      <c r="G30" s="16">
        <f t="shared" si="2"/>
        <v>658</v>
      </c>
      <c r="H30" s="24">
        <f t="shared" si="0"/>
        <v>74.02</v>
      </c>
    </row>
    <row r="31" spans="2:8" ht="18" customHeight="1" x14ac:dyDescent="0.2">
      <c r="B31" s="40"/>
      <c r="C31" s="22" t="s">
        <v>34</v>
      </c>
      <c r="D31" s="23">
        <v>532</v>
      </c>
      <c r="E31" s="23">
        <v>165</v>
      </c>
      <c r="F31" s="23">
        <v>124</v>
      </c>
      <c r="G31" s="16">
        <f t="shared" si="2"/>
        <v>289</v>
      </c>
      <c r="H31" s="24">
        <f t="shared" si="0"/>
        <v>54.32</v>
      </c>
    </row>
    <row r="32" spans="2:8" ht="18" customHeight="1" x14ac:dyDescent="0.2">
      <c r="B32" s="41"/>
      <c r="C32" s="18" t="s">
        <v>12</v>
      </c>
      <c r="D32" s="19">
        <f>SUM(D27:D31)</f>
        <v>4039</v>
      </c>
      <c r="E32" s="19">
        <f>SUM(E27:E31)</f>
        <v>1638</v>
      </c>
      <c r="F32" s="19">
        <f>SUM(F27:F31)</f>
        <v>1284</v>
      </c>
      <c r="G32" s="20">
        <f>SUM(G27:G31)</f>
        <v>2922</v>
      </c>
      <c r="H32" s="21">
        <f t="shared" si="0"/>
        <v>72.34</v>
      </c>
    </row>
    <row r="33" spans="2:8" ht="18" customHeight="1" x14ac:dyDescent="0.2">
      <c r="B33" s="42" t="s">
        <v>35</v>
      </c>
      <c r="C33" s="22" t="s">
        <v>36</v>
      </c>
      <c r="D33" s="23">
        <v>11530</v>
      </c>
      <c r="E33" s="23">
        <v>4047</v>
      </c>
      <c r="F33" s="23">
        <v>4293</v>
      </c>
      <c r="G33" s="16">
        <f t="shared" si="2"/>
        <v>8340</v>
      </c>
      <c r="H33" s="24">
        <f t="shared" si="0"/>
        <v>72.33</v>
      </c>
    </row>
    <row r="34" spans="2:8" ht="18" customHeight="1" x14ac:dyDescent="0.2">
      <c r="B34" s="40"/>
      <c r="C34" s="22" t="s">
        <v>37</v>
      </c>
      <c r="D34" s="23">
        <v>2101</v>
      </c>
      <c r="E34" s="23">
        <v>701</v>
      </c>
      <c r="F34" s="23">
        <v>788</v>
      </c>
      <c r="G34" s="16">
        <f t="shared" si="2"/>
        <v>1489</v>
      </c>
      <c r="H34" s="24">
        <f t="shared" si="0"/>
        <v>70.87</v>
      </c>
    </row>
    <row r="35" spans="2:8" s="26" customFormat="1" ht="18" customHeight="1" x14ac:dyDescent="0.2">
      <c r="B35" s="41"/>
      <c r="C35" s="18" t="s">
        <v>12</v>
      </c>
      <c r="D35" s="19">
        <f>SUM(D33:D34)</f>
        <v>13631</v>
      </c>
      <c r="E35" s="19">
        <f>SUM(E33:E34)</f>
        <v>4748</v>
      </c>
      <c r="F35" s="19">
        <f>SUM(F33:F34)</f>
        <v>5081</v>
      </c>
      <c r="G35" s="20">
        <f>SUM(G33:G34)</f>
        <v>9829</v>
      </c>
      <c r="H35" s="21">
        <f t="shared" si="0"/>
        <v>72.11</v>
      </c>
    </row>
    <row r="36" spans="2:8" ht="18" customHeight="1" x14ac:dyDescent="0.2">
      <c r="B36" s="42" t="s">
        <v>38</v>
      </c>
      <c r="C36" s="22" t="s">
        <v>39</v>
      </c>
      <c r="D36" s="23">
        <v>4575</v>
      </c>
      <c r="E36" s="23">
        <v>658</v>
      </c>
      <c r="F36" s="23">
        <v>2831</v>
      </c>
      <c r="G36" s="16">
        <f t="shared" si="2"/>
        <v>3489</v>
      </c>
      <c r="H36" s="24">
        <f t="shared" si="0"/>
        <v>76.260000000000005</v>
      </c>
    </row>
    <row r="37" spans="2:8" ht="18" customHeight="1" x14ac:dyDescent="0.2">
      <c r="B37" s="40"/>
      <c r="C37" s="22" t="s">
        <v>40</v>
      </c>
      <c r="D37" s="23">
        <v>2734</v>
      </c>
      <c r="E37" s="23">
        <v>539</v>
      </c>
      <c r="F37" s="23">
        <v>1178</v>
      </c>
      <c r="G37" s="16">
        <f t="shared" si="2"/>
        <v>1717</v>
      </c>
      <c r="H37" s="24">
        <f t="shared" si="0"/>
        <v>62.8</v>
      </c>
    </row>
    <row r="38" spans="2:8" ht="18" customHeight="1" x14ac:dyDescent="0.2">
      <c r="B38" s="40"/>
      <c r="C38" s="18" t="s">
        <v>12</v>
      </c>
      <c r="D38" s="19">
        <f>SUM(D36:D37)</f>
        <v>7309</v>
      </c>
      <c r="E38" s="19">
        <f>SUM(E36:E37)</f>
        <v>1197</v>
      </c>
      <c r="F38" s="19">
        <f>SUM(F36:F37)</f>
        <v>4009</v>
      </c>
      <c r="G38" s="20">
        <f>SUM(G36:G37)</f>
        <v>5206</v>
      </c>
      <c r="H38" s="21">
        <f t="shared" si="0"/>
        <v>71.23</v>
      </c>
    </row>
    <row r="39" spans="2:8" ht="18" customHeight="1" x14ac:dyDescent="0.2">
      <c r="B39" s="40"/>
      <c r="C39" s="22" t="s">
        <v>41</v>
      </c>
      <c r="D39" s="23">
        <v>11558</v>
      </c>
      <c r="E39" s="23">
        <v>724</v>
      </c>
      <c r="F39" s="23">
        <v>7520</v>
      </c>
      <c r="G39" s="16">
        <f t="shared" si="2"/>
        <v>8244</v>
      </c>
      <c r="H39" s="24">
        <f t="shared" si="0"/>
        <v>71.33</v>
      </c>
    </row>
    <row r="40" spans="2:8" ht="18" customHeight="1" x14ac:dyDescent="0.2">
      <c r="B40" s="40"/>
      <c r="C40" s="18" t="s">
        <v>12</v>
      </c>
      <c r="D40" s="19">
        <f>SUM(D39)</f>
        <v>11558</v>
      </c>
      <c r="E40" s="19">
        <f>SUM(E39)</f>
        <v>724</v>
      </c>
      <c r="F40" s="19">
        <f>SUM(F39)</f>
        <v>7520</v>
      </c>
      <c r="G40" s="20">
        <f>SUM(G39)</f>
        <v>8244</v>
      </c>
      <c r="H40" s="21">
        <f t="shared" si="0"/>
        <v>71.33</v>
      </c>
    </row>
    <row r="41" spans="2:8" ht="18" customHeight="1" x14ac:dyDescent="0.2">
      <c r="B41" s="40"/>
      <c r="C41" s="22" t="s">
        <v>42</v>
      </c>
      <c r="D41" s="23">
        <v>5639</v>
      </c>
      <c r="E41" s="23">
        <v>1352</v>
      </c>
      <c r="F41" s="23">
        <v>3351</v>
      </c>
      <c r="G41" s="16">
        <f t="shared" si="2"/>
        <v>4703</v>
      </c>
      <c r="H41" s="24">
        <f t="shared" si="0"/>
        <v>83.4</v>
      </c>
    </row>
    <row r="42" spans="2:8" ht="18" customHeight="1" x14ac:dyDescent="0.2">
      <c r="B42" s="40"/>
      <c r="C42" s="22" t="s">
        <v>43</v>
      </c>
      <c r="D42" s="23">
        <v>780</v>
      </c>
      <c r="E42" s="23">
        <v>370</v>
      </c>
      <c r="F42" s="23">
        <v>421</v>
      </c>
      <c r="G42" s="16">
        <f t="shared" si="2"/>
        <v>791</v>
      </c>
      <c r="H42" s="24">
        <f t="shared" si="0"/>
        <v>101.41</v>
      </c>
    </row>
    <row r="43" spans="2:8" ht="18" customHeight="1" x14ac:dyDescent="0.2">
      <c r="B43" s="40"/>
      <c r="C43" s="22" t="s">
        <v>44</v>
      </c>
      <c r="D43" s="23">
        <v>653</v>
      </c>
      <c r="E43" s="23">
        <v>268</v>
      </c>
      <c r="F43" s="23">
        <v>173</v>
      </c>
      <c r="G43" s="16">
        <f t="shared" si="2"/>
        <v>441</v>
      </c>
      <c r="H43" s="24">
        <f t="shared" si="0"/>
        <v>67.53</v>
      </c>
    </row>
    <row r="44" spans="2:8" ht="18" customHeight="1" x14ac:dyDescent="0.2">
      <c r="B44" s="40"/>
      <c r="C44" s="22" t="s">
        <v>45</v>
      </c>
      <c r="D44" s="23">
        <v>947</v>
      </c>
      <c r="E44" s="23">
        <v>347</v>
      </c>
      <c r="F44" s="23">
        <v>159</v>
      </c>
      <c r="G44" s="16">
        <f t="shared" si="2"/>
        <v>506</v>
      </c>
      <c r="H44" s="24">
        <f t="shared" si="0"/>
        <v>53.43</v>
      </c>
    </row>
    <row r="45" spans="2:8" ht="18" customHeight="1" x14ac:dyDescent="0.2">
      <c r="B45" s="40"/>
      <c r="C45" s="22" t="s">
        <v>46</v>
      </c>
      <c r="D45" s="23">
        <v>2171</v>
      </c>
      <c r="E45" s="23">
        <v>693</v>
      </c>
      <c r="F45" s="23">
        <v>693</v>
      </c>
      <c r="G45" s="16">
        <f t="shared" si="2"/>
        <v>1386</v>
      </c>
      <c r="H45" s="24">
        <f t="shared" si="0"/>
        <v>63.84</v>
      </c>
    </row>
    <row r="46" spans="2:8" ht="18" customHeight="1" x14ac:dyDescent="0.2">
      <c r="B46" s="40"/>
      <c r="C46" s="22" t="s">
        <v>47</v>
      </c>
      <c r="D46" s="23">
        <v>1503</v>
      </c>
      <c r="E46" s="23">
        <v>590</v>
      </c>
      <c r="F46" s="23">
        <v>342</v>
      </c>
      <c r="G46" s="16">
        <f t="shared" si="2"/>
        <v>932</v>
      </c>
      <c r="H46" s="24">
        <f t="shared" si="0"/>
        <v>62.01</v>
      </c>
    </row>
    <row r="47" spans="2:8" ht="18" customHeight="1" thickBot="1" x14ac:dyDescent="0.25">
      <c r="B47" s="43"/>
      <c r="C47" s="27" t="s">
        <v>12</v>
      </c>
      <c r="D47" s="28">
        <f>SUM(D41:D46)</f>
        <v>11693</v>
      </c>
      <c r="E47" s="28">
        <f>SUM(E41:E46)</f>
        <v>3620</v>
      </c>
      <c r="F47" s="28">
        <f>SUM(F41:F46)</f>
        <v>5139</v>
      </c>
      <c r="G47" s="29">
        <f>SUM(G41:G46)</f>
        <v>8759</v>
      </c>
      <c r="H47" s="30">
        <f t="shared" si="0"/>
        <v>74.91</v>
      </c>
    </row>
    <row r="48" spans="2:8" ht="9" customHeight="1" x14ac:dyDescent="0.2"/>
  </sheetData>
  <mergeCells count="4">
    <mergeCell ref="B5:B15"/>
    <mergeCell ref="B16:B32"/>
    <mergeCell ref="B33:B35"/>
    <mergeCell ref="B36:B47"/>
  </mergeCells>
  <phoneticPr fontId="1"/>
  <pageMargins left="0.59055118110236227" right="0.39370078740157483" top="0.78740157480314965" bottom="0.39370078740157483" header="0" footer="0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370B9-8516-4185-96BD-7158245C831A}">
  <sheetPr>
    <pageSetUpPr fitToPage="1"/>
  </sheetPr>
  <dimension ref="B1:K48"/>
  <sheetViews>
    <sheetView view="pageBreakPreview" zoomScaleNormal="100" zoomScaleSheetLayoutView="100" workbookViewId="0">
      <selection activeCell="D4" sqref="D4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6" width="15.6328125" style="2" customWidth="1"/>
    <col min="7" max="7" width="15.6328125" style="3" customWidth="1"/>
    <col min="8" max="8" width="8.7265625" style="2"/>
    <col min="9" max="9" width="1.6328125" style="2" customWidth="1"/>
    <col min="10" max="256" width="8.7265625" style="2"/>
    <col min="257" max="257" width="1.6328125" style="2" customWidth="1"/>
    <col min="258" max="259" width="11" style="2" bestFit="1" customWidth="1"/>
    <col min="260" max="263" width="15.6328125" style="2" customWidth="1"/>
    <col min="264" max="264" width="8.7265625" style="2"/>
    <col min="265" max="265" width="1.6328125" style="2" customWidth="1"/>
    <col min="266" max="512" width="8.7265625" style="2"/>
    <col min="513" max="513" width="1.6328125" style="2" customWidth="1"/>
    <col min="514" max="515" width="11" style="2" bestFit="1" customWidth="1"/>
    <col min="516" max="519" width="15.6328125" style="2" customWidth="1"/>
    <col min="520" max="520" width="8.7265625" style="2"/>
    <col min="521" max="521" width="1.6328125" style="2" customWidth="1"/>
    <col min="522" max="768" width="8.7265625" style="2"/>
    <col min="769" max="769" width="1.6328125" style="2" customWidth="1"/>
    <col min="770" max="771" width="11" style="2" bestFit="1" customWidth="1"/>
    <col min="772" max="775" width="15.6328125" style="2" customWidth="1"/>
    <col min="776" max="776" width="8.7265625" style="2"/>
    <col min="777" max="777" width="1.6328125" style="2" customWidth="1"/>
    <col min="778" max="1024" width="8.7265625" style="2"/>
    <col min="1025" max="1025" width="1.6328125" style="2" customWidth="1"/>
    <col min="1026" max="1027" width="11" style="2" bestFit="1" customWidth="1"/>
    <col min="1028" max="1031" width="15.6328125" style="2" customWidth="1"/>
    <col min="1032" max="1032" width="8.7265625" style="2"/>
    <col min="1033" max="1033" width="1.6328125" style="2" customWidth="1"/>
    <col min="1034" max="1280" width="8.7265625" style="2"/>
    <col min="1281" max="1281" width="1.6328125" style="2" customWidth="1"/>
    <col min="1282" max="1283" width="11" style="2" bestFit="1" customWidth="1"/>
    <col min="1284" max="1287" width="15.6328125" style="2" customWidth="1"/>
    <col min="1288" max="1288" width="8.7265625" style="2"/>
    <col min="1289" max="1289" width="1.6328125" style="2" customWidth="1"/>
    <col min="1290" max="1536" width="8.7265625" style="2"/>
    <col min="1537" max="1537" width="1.6328125" style="2" customWidth="1"/>
    <col min="1538" max="1539" width="11" style="2" bestFit="1" customWidth="1"/>
    <col min="1540" max="1543" width="15.6328125" style="2" customWidth="1"/>
    <col min="1544" max="1544" width="8.7265625" style="2"/>
    <col min="1545" max="1545" width="1.6328125" style="2" customWidth="1"/>
    <col min="1546" max="1792" width="8.7265625" style="2"/>
    <col min="1793" max="1793" width="1.6328125" style="2" customWidth="1"/>
    <col min="1794" max="1795" width="11" style="2" bestFit="1" customWidth="1"/>
    <col min="1796" max="1799" width="15.6328125" style="2" customWidth="1"/>
    <col min="1800" max="1800" width="8.7265625" style="2"/>
    <col min="1801" max="1801" width="1.6328125" style="2" customWidth="1"/>
    <col min="1802" max="2048" width="8.7265625" style="2"/>
    <col min="2049" max="2049" width="1.6328125" style="2" customWidth="1"/>
    <col min="2050" max="2051" width="11" style="2" bestFit="1" customWidth="1"/>
    <col min="2052" max="2055" width="15.6328125" style="2" customWidth="1"/>
    <col min="2056" max="2056" width="8.7265625" style="2"/>
    <col min="2057" max="2057" width="1.6328125" style="2" customWidth="1"/>
    <col min="2058" max="2304" width="8.7265625" style="2"/>
    <col min="2305" max="2305" width="1.6328125" style="2" customWidth="1"/>
    <col min="2306" max="2307" width="11" style="2" bestFit="1" customWidth="1"/>
    <col min="2308" max="2311" width="15.6328125" style="2" customWidth="1"/>
    <col min="2312" max="2312" width="8.7265625" style="2"/>
    <col min="2313" max="2313" width="1.6328125" style="2" customWidth="1"/>
    <col min="2314" max="2560" width="8.7265625" style="2"/>
    <col min="2561" max="2561" width="1.6328125" style="2" customWidth="1"/>
    <col min="2562" max="2563" width="11" style="2" bestFit="1" customWidth="1"/>
    <col min="2564" max="2567" width="15.6328125" style="2" customWidth="1"/>
    <col min="2568" max="2568" width="8.7265625" style="2"/>
    <col min="2569" max="2569" width="1.6328125" style="2" customWidth="1"/>
    <col min="2570" max="2816" width="8.7265625" style="2"/>
    <col min="2817" max="2817" width="1.6328125" style="2" customWidth="1"/>
    <col min="2818" max="2819" width="11" style="2" bestFit="1" customWidth="1"/>
    <col min="2820" max="2823" width="15.6328125" style="2" customWidth="1"/>
    <col min="2824" max="2824" width="8.7265625" style="2"/>
    <col min="2825" max="2825" width="1.6328125" style="2" customWidth="1"/>
    <col min="2826" max="3072" width="8.7265625" style="2"/>
    <col min="3073" max="3073" width="1.6328125" style="2" customWidth="1"/>
    <col min="3074" max="3075" width="11" style="2" bestFit="1" customWidth="1"/>
    <col min="3076" max="3079" width="15.6328125" style="2" customWidth="1"/>
    <col min="3080" max="3080" width="8.7265625" style="2"/>
    <col min="3081" max="3081" width="1.6328125" style="2" customWidth="1"/>
    <col min="3082" max="3328" width="8.7265625" style="2"/>
    <col min="3329" max="3329" width="1.6328125" style="2" customWidth="1"/>
    <col min="3330" max="3331" width="11" style="2" bestFit="1" customWidth="1"/>
    <col min="3332" max="3335" width="15.6328125" style="2" customWidth="1"/>
    <col min="3336" max="3336" width="8.7265625" style="2"/>
    <col min="3337" max="3337" width="1.6328125" style="2" customWidth="1"/>
    <col min="3338" max="3584" width="8.7265625" style="2"/>
    <col min="3585" max="3585" width="1.6328125" style="2" customWidth="1"/>
    <col min="3586" max="3587" width="11" style="2" bestFit="1" customWidth="1"/>
    <col min="3588" max="3591" width="15.6328125" style="2" customWidth="1"/>
    <col min="3592" max="3592" width="8.7265625" style="2"/>
    <col min="3593" max="3593" width="1.6328125" style="2" customWidth="1"/>
    <col min="3594" max="3840" width="8.7265625" style="2"/>
    <col min="3841" max="3841" width="1.6328125" style="2" customWidth="1"/>
    <col min="3842" max="3843" width="11" style="2" bestFit="1" customWidth="1"/>
    <col min="3844" max="3847" width="15.6328125" style="2" customWidth="1"/>
    <col min="3848" max="3848" width="8.7265625" style="2"/>
    <col min="3849" max="3849" width="1.6328125" style="2" customWidth="1"/>
    <col min="3850" max="4096" width="8.7265625" style="2"/>
    <col min="4097" max="4097" width="1.6328125" style="2" customWidth="1"/>
    <col min="4098" max="4099" width="11" style="2" bestFit="1" customWidth="1"/>
    <col min="4100" max="4103" width="15.6328125" style="2" customWidth="1"/>
    <col min="4104" max="4104" width="8.7265625" style="2"/>
    <col min="4105" max="4105" width="1.6328125" style="2" customWidth="1"/>
    <col min="4106" max="4352" width="8.7265625" style="2"/>
    <col min="4353" max="4353" width="1.6328125" style="2" customWidth="1"/>
    <col min="4354" max="4355" width="11" style="2" bestFit="1" customWidth="1"/>
    <col min="4356" max="4359" width="15.6328125" style="2" customWidth="1"/>
    <col min="4360" max="4360" width="8.7265625" style="2"/>
    <col min="4361" max="4361" width="1.6328125" style="2" customWidth="1"/>
    <col min="4362" max="4608" width="8.7265625" style="2"/>
    <col min="4609" max="4609" width="1.6328125" style="2" customWidth="1"/>
    <col min="4610" max="4611" width="11" style="2" bestFit="1" customWidth="1"/>
    <col min="4612" max="4615" width="15.6328125" style="2" customWidth="1"/>
    <col min="4616" max="4616" width="8.7265625" style="2"/>
    <col min="4617" max="4617" width="1.6328125" style="2" customWidth="1"/>
    <col min="4618" max="4864" width="8.7265625" style="2"/>
    <col min="4865" max="4865" width="1.6328125" style="2" customWidth="1"/>
    <col min="4866" max="4867" width="11" style="2" bestFit="1" customWidth="1"/>
    <col min="4868" max="4871" width="15.6328125" style="2" customWidth="1"/>
    <col min="4872" max="4872" width="8.7265625" style="2"/>
    <col min="4873" max="4873" width="1.6328125" style="2" customWidth="1"/>
    <col min="4874" max="5120" width="8.7265625" style="2"/>
    <col min="5121" max="5121" width="1.6328125" style="2" customWidth="1"/>
    <col min="5122" max="5123" width="11" style="2" bestFit="1" customWidth="1"/>
    <col min="5124" max="5127" width="15.6328125" style="2" customWidth="1"/>
    <col min="5128" max="5128" width="8.7265625" style="2"/>
    <col min="5129" max="5129" width="1.6328125" style="2" customWidth="1"/>
    <col min="5130" max="5376" width="8.7265625" style="2"/>
    <col min="5377" max="5377" width="1.6328125" style="2" customWidth="1"/>
    <col min="5378" max="5379" width="11" style="2" bestFit="1" customWidth="1"/>
    <col min="5380" max="5383" width="15.6328125" style="2" customWidth="1"/>
    <col min="5384" max="5384" width="8.7265625" style="2"/>
    <col min="5385" max="5385" width="1.6328125" style="2" customWidth="1"/>
    <col min="5386" max="5632" width="8.7265625" style="2"/>
    <col min="5633" max="5633" width="1.6328125" style="2" customWidth="1"/>
    <col min="5634" max="5635" width="11" style="2" bestFit="1" customWidth="1"/>
    <col min="5636" max="5639" width="15.6328125" style="2" customWidth="1"/>
    <col min="5640" max="5640" width="8.7265625" style="2"/>
    <col min="5641" max="5641" width="1.6328125" style="2" customWidth="1"/>
    <col min="5642" max="5888" width="8.7265625" style="2"/>
    <col min="5889" max="5889" width="1.6328125" style="2" customWidth="1"/>
    <col min="5890" max="5891" width="11" style="2" bestFit="1" customWidth="1"/>
    <col min="5892" max="5895" width="15.6328125" style="2" customWidth="1"/>
    <col min="5896" max="5896" width="8.7265625" style="2"/>
    <col min="5897" max="5897" width="1.6328125" style="2" customWidth="1"/>
    <col min="5898" max="6144" width="8.7265625" style="2"/>
    <col min="6145" max="6145" width="1.6328125" style="2" customWidth="1"/>
    <col min="6146" max="6147" width="11" style="2" bestFit="1" customWidth="1"/>
    <col min="6148" max="6151" width="15.6328125" style="2" customWidth="1"/>
    <col min="6152" max="6152" width="8.7265625" style="2"/>
    <col min="6153" max="6153" width="1.6328125" style="2" customWidth="1"/>
    <col min="6154" max="6400" width="8.7265625" style="2"/>
    <col min="6401" max="6401" width="1.6328125" style="2" customWidth="1"/>
    <col min="6402" max="6403" width="11" style="2" bestFit="1" customWidth="1"/>
    <col min="6404" max="6407" width="15.6328125" style="2" customWidth="1"/>
    <col min="6408" max="6408" width="8.7265625" style="2"/>
    <col min="6409" max="6409" width="1.6328125" style="2" customWidth="1"/>
    <col min="6410" max="6656" width="8.7265625" style="2"/>
    <col min="6657" max="6657" width="1.6328125" style="2" customWidth="1"/>
    <col min="6658" max="6659" width="11" style="2" bestFit="1" customWidth="1"/>
    <col min="6660" max="6663" width="15.6328125" style="2" customWidth="1"/>
    <col min="6664" max="6664" width="8.7265625" style="2"/>
    <col min="6665" max="6665" width="1.6328125" style="2" customWidth="1"/>
    <col min="6666" max="6912" width="8.7265625" style="2"/>
    <col min="6913" max="6913" width="1.6328125" style="2" customWidth="1"/>
    <col min="6914" max="6915" width="11" style="2" bestFit="1" customWidth="1"/>
    <col min="6916" max="6919" width="15.6328125" style="2" customWidth="1"/>
    <col min="6920" max="6920" width="8.7265625" style="2"/>
    <col min="6921" max="6921" width="1.6328125" style="2" customWidth="1"/>
    <col min="6922" max="7168" width="8.7265625" style="2"/>
    <col min="7169" max="7169" width="1.6328125" style="2" customWidth="1"/>
    <col min="7170" max="7171" width="11" style="2" bestFit="1" customWidth="1"/>
    <col min="7172" max="7175" width="15.6328125" style="2" customWidth="1"/>
    <col min="7176" max="7176" width="8.7265625" style="2"/>
    <col min="7177" max="7177" width="1.6328125" style="2" customWidth="1"/>
    <col min="7178" max="7424" width="8.7265625" style="2"/>
    <col min="7425" max="7425" width="1.6328125" style="2" customWidth="1"/>
    <col min="7426" max="7427" width="11" style="2" bestFit="1" customWidth="1"/>
    <col min="7428" max="7431" width="15.6328125" style="2" customWidth="1"/>
    <col min="7432" max="7432" width="8.7265625" style="2"/>
    <col min="7433" max="7433" width="1.6328125" style="2" customWidth="1"/>
    <col min="7434" max="7680" width="8.7265625" style="2"/>
    <col min="7681" max="7681" width="1.6328125" style="2" customWidth="1"/>
    <col min="7682" max="7683" width="11" style="2" bestFit="1" customWidth="1"/>
    <col min="7684" max="7687" width="15.6328125" style="2" customWidth="1"/>
    <col min="7688" max="7688" width="8.7265625" style="2"/>
    <col min="7689" max="7689" width="1.6328125" style="2" customWidth="1"/>
    <col min="7690" max="7936" width="8.7265625" style="2"/>
    <col min="7937" max="7937" width="1.6328125" style="2" customWidth="1"/>
    <col min="7938" max="7939" width="11" style="2" bestFit="1" customWidth="1"/>
    <col min="7940" max="7943" width="15.6328125" style="2" customWidth="1"/>
    <col min="7944" max="7944" width="8.7265625" style="2"/>
    <col min="7945" max="7945" width="1.6328125" style="2" customWidth="1"/>
    <col min="7946" max="8192" width="8.7265625" style="2"/>
    <col min="8193" max="8193" width="1.6328125" style="2" customWidth="1"/>
    <col min="8194" max="8195" width="11" style="2" bestFit="1" customWidth="1"/>
    <col min="8196" max="8199" width="15.6328125" style="2" customWidth="1"/>
    <col min="8200" max="8200" width="8.7265625" style="2"/>
    <col min="8201" max="8201" width="1.6328125" style="2" customWidth="1"/>
    <col min="8202" max="8448" width="8.7265625" style="2"/>
    <col min="8449" max="8449" width="1.6328125" style="2" customWidth="1"/>
    <col min="8450" max="8451" width="11" style="2" bestFit="1" customWidth="1"/>
    <col min="8452" max="8455" width="15.6328125" style="2" customWidth="1"/>
    <col min="8456" max="8456" width="8.7265625" style="2"/>
    <col min="8457" max="8457" width="1.6328125" style="2" customWidth="1"/>
    <col min="8458" max="8704" width="8.7265625" style="2"/>
    <col min="8705" max="8705" width="1.6328125" style="2" customWidth="1"/>
    <col min="8706" max="8707" width="11" style="2" bestFit="1" customWidth="1"/>
    <col min="8708" max="8711" width="15.6328125" style="2" customWidth="1"/>
    <col min="8712" max="8712" width="8.7265625" style="2"/>
    <col min="8713" max="8713" width="1.6328125" style="2" customWidth="1"/>
    <col min="8714" max="8960" width="8.7265625" style="2"/>
    <col min="8961" max="8961" width="1.6328125" style="2" customWidth="1"/>
    <col min="8962" max="8963" width="11" style="2" bestFit="1" customWidth="1"/>
    <col min="8964" max="8967" width="15.6328125" style="2" customWidth="1"/>
    <col min="8968" max="8968" width="8.7265625" style="2"/>
    <col min="8969" max="8969" width="1.6328125" style="2" customWidth="1"/>
    <col min="8970" max="9216" width="8.7265625" style="2"/>
    <col min="9217" max="9217" width="1.6328125" style="2" customWidth="1"/>
    <col min="9218" max="9219" width="11" style="2" bestFit="1" customWidth="1"/>
    <col min="9220" max="9223" width="15.6328125" style="2" customWidth="1"/>
    <col min="9224" max="9224" width="8.7265625" style="2"/>
    <col min="9225" max="9225" width="1.6328125" style="2" customWidth="1"/>
    <col min="9226" max="9472" width="8.7265625" style="2"/>
    <col min="9473" max="9473" width="1.6328125" style="2" customWidth="1"/>
    <col min="9474" max="9475" width="11" style="2" bestFit="1" customWidth="1"/>
    <col min="9476" max="9479" width="15.6328125" style="2" customWidth="1"/>
    <col min="9480" max="9480" width="8.7265625" style="2"/>
    <col min="9481" max="9481" width="1.6328125" style="2" customWidth="1"/>
    <col min="9482" max="9728" width="8.7265625" style="2"/>
    <col min="9729" max="9729" width="1.6328125" style="2" customWidth="1"/>
    <col min="9730" max="9731" width="11" style="2" bestFit="1" customWidth="1"/>
    <col min="9732" max="9735" width="15.6328125" style="2" customWidth="1"/>
    <col min="9736" max="9736" width="8.7265625" style="2"/>
    <col min="9737" max="9737" width="1.6328125" style="2" customWidth="1"/>
    <col min="9738" max="9984" width="8.7265625" style="2"/>
    <col min="9985" max="9985" width="1.6328125" style="2" customWidth="1"/>
    <col min="9986" max="9987" width="11" style="2" bestFit="1" customWidth="1"/>
    <col min="9988" max="9991" width="15.6328125" style="2" customWidth="1"/>
    <col min="9992" max="9992" width="8.7265625" style="2"/>
    <col min="9993" max="9993" width="1.6328125" style="2" customWidth="1"/>
    <col min="9994" max="10240" width="8.7265625" style="2"/>
    <col min="10241" max="10241" width="1.6328125" style="2" customWidth="1"/>
    <col min="10242" max="10243" width="11" style="2" bestFit="1" customWidth="1"/>
    <col min="10244" max="10247" width="15.6328125" style="2" customWidth="1"/>
    <col min="10248" max="10248" width="8.7265625" style="2"/>
    <col min="10249" max="10249" width="1.6328125" style="2" customWidth="1"/>
    <col min="10250" max="10496" width="8.7265625" style="2"/>
    <col min="10497" max="10497" width="1.6328125" style="2" customWidth="1"/>
    <col min="10498" max="10499" width="11" style="2" bestFit="1" customWidth="1"/>
    <col min="10500" max="10503" width="15.6328125" style="2" customWidth="1"/>
    <col min="10504" max="10504" width="8.7265625" style="2"/>
    <col min="10505" max="10505" width="1.6328125" style="2" customWidth="1"/>
    <col min="10506" max="10752" width="8.7265625" style="2"/>
    <col min="10753" max="10753" width="1.6328125" style="2" customWidth="1"/>
    <col min="10754" max="10755" width="11" style="2" bestFit="1" customWidth="1"/>
    <col min="10756" max="10759" width="15.6328125" style="2" customWidth="1"/>
    <col min="10760" max="10760" width="8.7265625" style="2"/>
    <col min="10761" max="10761" width="1.6328125" style="2" customWidth="1"/>
    <col min="10762" max="11008" width="8.7265625" style="2"/>
    <col min="11009" max="11009" width="1.6328125" style="2" customWidth="1"/>
    <col min="11010" max="11011" width="11" style="2" bestFit="1" customWidth="1"/>
    <col min="11012" max="11015" width="15.6328125" style="2" customWidth="1"/>
    <col min="11016" max="11016" width="8.7265625" style="2"/>
    <col min="11017" max="11017" width="1.6328125" style="2" customWidth="1"/>
    <col min="11018" max="11264" width="8.7265625" style="2"/>
    <col min="11265" max="11265" width="1.6328125" style="2" customWidth="1"/>
    <col min="11266" max="11267" width="11" style="2" bestFit="1" customWidth="1"/>
    <col min="11268" max="11271" width="15.6328125" style="2" customWidth="1"/>
    <col min="11272" max="11272" width="8.7265625" style="2"/>
    <col min="11273" max="11273" width="1.6328125" style="2" customWidth="1"/>
    <col min="11274" max="11520" width="8.7265625" style="2"/>
    <col min="11521" max="11521" width="1.6328125" style="2" customWidth="1"/>
    <col min="11522" max="11523" width="11" style="2" bestFit="1" customWidth="1"/>
    <col min="11524" max="11527" width="15.6328125" style="2" customWidth="1"/>
    <col min="11528" max="11528" width="8.7265625" style="2"/>
    <col min="11529" max="11529" width="1.6328125" style="2" customWidth="1"/>
    <col min="11530" max="11776" width="8.7265625" style="2"/>
    <col min="11777" max="11777" width="1.6328125" style="2" customWidth="1"/>
    <col min="11778" max="11779" width="11" style="2" bestFit="1" customWidth="1"/>
    <col min="11780" max="11783" width="15.6328125" style="2" customWidth="1"/>
    <col min="11784" max="11784" width="8.7265625" style="2"/>
    <col min="11785" max="11785" width="1.6328125" style="2" customWidth="1"/>
    <col min="11786" max="12032" width="8.7265625" style="2"/>
    <col min="12033" max="12033" width="1.6328125" style="2" customWidth="1"/>
    <col min="12034" max="12035" width="11" style="2" bestFit="1" customWidth="1"/>
    <col min="12036" max="12039" width="15.6328125" style="2" customWidth="1"/>
    <col min="12040" max="12040" width="8.7265625" style="2"/>
    <col min="12041" max="12041" width="1.6328125" style="2" customWidth="1"/>
    <col min="12042" max="12288" width="8.7265625" style="2"/>
    <col min="12289" max="12289" width="1.6328125" style="2" customWidth="1"/>
    <col min="12290" max="12291" width="11" style="2" bestFit="1" customWidth="1"/>
    <col min="12292" max="12295" width="15.6328125" style="2" customWidth="1"/>
    <col min="12296" max="12296" width="8.7265625" style="2"/>
    <col min="12297" max="12297" width="1.6328125" style="2" customWidth="1"/>
    <col min="12298" max="12544" width="8.7265625" style="2"/>
    <col min="12545" max="12545" width="1.6328125" style="2" customWidth="1"/>
    <col min="12546" max="12547" width="11" style="2" bestFit="1" customWidth="1"/>
    <col min="12548" max="12551" width="15.6328125" style="2" customWidth="1"/>
    <col min="12552" max="12552" width="8.7265625" style="2"/>
    <col min="12553" max="12553" width="1.6328125" style="2" customWidth="1"/>
    <col min="12554" max="12800" width="8.7265625" style="2"/>
    <col min="12801" max="12801" width="1.6328125" style="2" customWidth="1"/>
    <col min="12802" max="12803" width="11" style="2" bestFit="1" customWidth="1"/>
    <col min="12804" max="12807" width="15.6328125" style="2" customWidth="1"/>
    <col min="12808" max="12808" width="8.7265625" style="2"/>
    <col min="12809" max="12809" width="1.6328125" style="2" customWidth="1"/>
    <col min="12810" max="13056" width="8.7265625" style="2"/>
    <col min="13057" max="13057" width="1.6328125" style="2" customWidth="1"/>
    <col min="13058" max="13059" width="11" style="2" bestFit="1" customWidth="1"/>
    <col min="13060" max="13063" width="15.6328125" style="2" customWidth="1"/>
    <col min="13064" max="13064" width="8.7265625" style="2"/>
    <col min="13065" max="13065" width="1.6328125" style="2" customWidth="1"/>
    <col min="13066" max="13312" width="8.7265625" style="2"/>
    <col min="13313" max="13313" width="1.6328125" style="2" customWidth="1"/>
    <col min="13314" max="13315" width="11" style="2" bestFit="1" customWidth="1"/>
    <col min="13316" max="13319" width="15.6328125" style="2" customWidth="1"/>
    <col min="13320" max="13320" width="8.7265625" style="2"/>
    <col min="13321" max="13321" width="1.6328125" style="2" customWidth="1"/>
    <col min="13322" max="13568" width="8.7265625" style="2"/>
    <col min="13569" max="13569" width="1.6328125" style="2" customWidth="1"/>
    <col min="13570" max="13571" width="11" style="2" bestFit="1" customWidth="1"/>
    <col min="13572" max="13575" width="15.6328125" style="2" customWidth="1"/>
    <col min="13576" max="13576" width="8.7265625" style="2"/>
    <col min="13577" max="13577" width="1.6328125" style="2" customWidth="1"/>
    <col min="13578" max="13824" width="8.7265625" style="2"/>
    <col min="13825" max="13825" width="1.6328125" style="2" customWidth="1"/>
    <col min="13826" max="13827" width="11" style="2" bestFit="1" customWidth="1"/>
    <col min="13828" max="13831" width="15.6328125" style="2" customWidth="1"/>
    <col min="13832" max="13832" width="8.7265625" style="2"/>
    <col min="13833" max="13833" width="1.6328125" style="2" customWidth="1"/>
    <col min="13834" max="14080" width="8.7265625" style="2"/>
    <col min="14081" max="14081" width="1.6328125" style="2" customWidth="1"/>
    <col min="14082" max="14083" width="11" style="2" bestFit="1" customWidth="1"/>
    <col min="14084" max="14087" width="15.6328125" style="2" customWidth="1"/>
    <col min="14088" max="14088" width="8.7265625" style="2"/>
    <col min="14089" max="14089" width="1.6328125" style="2" customWidth="1"/>
    <col min="14090" max="14336" width="8.7265625" style="2"/>
    <col min="14337" max="14337" width="1.6328125" style="2" customWidth="1"/>
    <col min="14338" max="14339" width="11" style="2" bestFit="1" customWidth="1"/>
    <col min="14340" max="14343" width="15.6328125" style="2" customWidth="1"/>
    <col min="14344" max="14344" width="8.7265625" style="2"/>
    <col min="14345" max="14345" width="1.6328125" style="2" customWidth="1"/>
    <col min="14346" max="14592" width="8.7265625" style="2"/>
    <col min="14593" max="14593" width="1.6328125" style="2" customWidth="1"/>
    <col min="14594" max="14595" width="11" style="2" bestFit="1" customWidth="1"/>
    <col min="14596" max="14599" width="15.6328125" style="2" customWidth="1"/>
    <col min="14600" max="14600" width="8.7265625" style="2"/>
    <col min="14601" max="14601" width="1.6328125" style="2" customWidth="1"/>
    <col min="14602" max="14848" width="8.7265625" style="2"/>
    <col min="14849" max="14849" width="1.6328125" style="2" customWidth="1"/>
    <col min="14850" max="14851" width="11" style="2" bestFit="1" customWidth="1"/>
    <col min="14852" max="14855" width="15.6328125" style="2" customWidth="1"/>
    <col min="14856" max="14856" width="8.7265625" style="2"/>
    <col min="14857" max="14857" width="1.6328125" style="2" customWidth="1"/>
    <col min="14858" max="15104" width="8.7265625" style="2"/>
    <col min="15105" max="15105" width="1.6328125" style="2" customWidth="1"/>
    <col min="15106" max="15107" width="11" style="2" bestFit="1" customWidth="1"/>
    <col min="15108" max="15111" width="15.6328125" style="2" customWidth="1"/>
    <col min="15112" max="15112" width="8.7265625" style="2"/>
    <col min="15113" max="15113" width="1.6328125" style="2" customWidth="1"/>
    <col min="15114" max="15360" width="8.7265625" style="2"/>
    <col min="15361" max="15361" width="1.6328125" style="2" customWidth="1"/>
    <col min="15362" max="15363" width="11" style="2" bestFit="1" customWidth="1"/>
    <col min="15364" max="15367" width="15.6328125" style="2" customWidth="1"/>
    <col min="15368" max="15368" width="8.7265625" style="2"/>
    <col min="15369" max="15369" width="1.6328125" style="2" customWidth="1"/>
    <col min="15370" max="15616" width="8.7265625" style="2"/>
    <col min="15617" max="15617" width="1.6328125" style="2" customWidth="1"/>
    <col min="15618" max="15619" width="11" style="2" bestFit="1" customWidth="1"/>
    <col min="15620" max="15623" width="15.6328125" style="2" customWidth="1"/>
    <col min="15624" max="15624" width="8.7265625" style="2"/>
    <col min="15625" max="15625" width="1.6328125" style="2" customWidth="1"/>
    <col min="15626" max="15872" width="8.7265625" style="2"/>
    <col min="15873" max="15873" width="1.6328125" style="2" customWidth="1"/>
    <col min="15874" max="15875" width="11" style="2" bestFit="1" customWidth="1"/>
    <col min="15876" max="15879" width="15.6328125" style="2" customWidth="1"/>
    <col min="15880" max="15880" width="8.7265625" style="2"/>
    <col min="15881" max="15881" width="1.6328125" style="2" customWidth="1"/>
    <col min="15882" max="16128" width="8.7265625" style="2"/>
    <col min="16129" max="16129" width="1.6328125" style="2" customWidth="1"/>
    <col min="16130" max="16131" width="11" style="2" bestFit="1" customWidth="1"/>
    <col min="16132" max="16135" width="15.6328125" style="2" customWidth="1"/>
    <col min="16136" max="16136" width="8.7265625" style="2"/>
    <col min="16137" max="16137" width="1.6328125" style="2" customWidth="1"/>
    <col min="16138" max="16384" width="8.7265625" style="2"/>
  </cols>
  <sheetData>
    <row r="1" spans="2:11" ht="19" x14ac:dyDescent="0.2">
      <c r="B1" s="1" t="s">
        <v>80</v>
      </c>
    </row>
    <row r="2" spans="2:11" ht="14.25" customHeight="1" thickBot="1" x14ac:dyDescent="0.25">
      <c r="B2" s="1"/>
      <c r="G2" s="3" t="s">
        <v>1</v>
      </c>
    </row>
    <row r="3" spans="2:11" ht="26.5" thickBot="1" x14ac:dyDescent="0.25"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2:11" ht="18" customHeight="1" thickTop="1" thickBot="1" x14ac:dyDescent="0.25">
      <c r="B4" s="9"/>
      <c r="C4" s="10" t="s">
        <v>9</v>
      </c>
      <c r="D4" s="11">
        <f>D6+D19+D10+D15+D26+D32+D35+D38+D40+D47</f>
        <v>68867</v>
      </c>
      <c r="E4" s="11">
        <f>E6+E19+E10+E15+E26+E32+E35+E38+E40+E47</f>
        <v>19801</v>
      </c>
      <c r="F4" s="11">
        <f>F6+F19+F10+F15+F26+F32+F35+F38+F40+F47</f>
        <v>29660</v>
      </c>
      <c r="G4" s="12">
        <f>G6+G19+G10+G15+G26+G32+G35+G38+G40+G47</f>
        <v>49461</v>
      </c>
      <c r="H4" s="13">
        <f t="shared" ref="H4:H47" si="0">ROUND(G4/D4*100,2)</f>
        <v>71.819999999999993</v>
      </c>
    </row>
    <row r="5" spans="2:11" ht="18" customHeight="1" thickTop="1" x14ac:dyDescent="0.2">
      <c r="B5" s="39" t="s">
        <v>10</v>
      </c>
      <c r="C5" s="14" t="s">
        <v>11</v>
      </c>
      <c r="D5" s="15">
        <v>3019</v>
      </c>
      <c r="E5" s="15">
        <v>825</v>
      </c>
      <c r="F5" s="15">
        <v>1534</v>
      </c>
      <c r="G5" s="16">
        <f>E5+F5</f>
        <v>2359</v>
      </c>
      <c r="H5" s="17">
        <f t="shared" si="0"/>
        <v>78.14</v>
      </c>
    </row>
    <row r="6" spans="2:11" ht="18" customHeight="1" x14ac:dyDescent="0.2">
      <c r="B6" s="40"/>
      <c r="C6" s="18" t="s">
        <v>12</v>
      </c>
      <c r="D6" s="19">
        <f>SUM(D5:D5)</f>
        <v>3019</v>
      </c>
      <c r="E6" s="19">
        <f>SUM(E5:E5)</f>
        <v>825</v>
      </c>
      <c r="F6" s="19">
        <f>SUM(F5:F5)</f>
        <v>1534</v>
      </c>
      <c r="G6" s="20">
        <f>SUM(G5:G5)</f>
        <v>2359</v>
      </c>
      <c r="H6" s="21">
        <f t="shared" si="0"/>
        <v>78.14</v>
      </c>
    </row>
    <row r="7" spans="2:11" ht="18" customHeight="1" x14ac:dyDescent="0.2">
      <c r="B7" s="40"/>
      <c r="C7" s="22" t="s">
        <v>13</v>
      </c>
      <c r="D7" s="23">
        <v>3422</v>
      </c>
      <c r="E7" s="23">
        <v>1097</v>
      </c>
      <c r="F7" s="23">
        <v>1472</v>
      </c>
      <c r="G7" s="16">
        <f>E7+F7</f>
        <v>2569</v>
      </c>
      <c r="H7" s="24">
        <f t="shared" si="0"/>
        <v>75.069999999999993</v>
      </c>
    </row>
    <row r="8" spans="2:11" ht="18" customHeight="1" x14ac:dyDescent="0.2">
      <c r="B8" s="40"/>
      <c r="C8" s="22" t="s">
        <v>14</v>
      </c>
      <c r="D8" s="23">
        <v>117</v>
      </c>
      <c r="E8" s="23">
        <v>63</v>
      </c>
      <c r="F8" s="23">
        <v>9</v>
      </c>
      <c r="G8" s="16">
        <f>E8+F8</f>
        <v>72</v>
      </c>
      <c r="H8" s="24">
        <f t="shared" si="0"/>
        <v>61.54</v>
      </c>
      <c r="K8" s="25"/>
    </row>
    <row r="9" spans="2:11" ht="18" customHeight="1" x14ac:dyDescent="0.2">
      <c r="B9" s="40"/>
      <c r="C9" s="22" t="s">
        <v>15</v>
      </c>
      <c r="D9" s="23">
        <v>66</v>
      </c>
      <c r="E9" s="23">
        <v>35</v>
      </c>
      <c r="F9" s="23">
        <v>3</v>
      </c>
      <c r="G9" s="16">
        <f>E9+F9</f>
        <v>38</v>
      </c>
      <c r="H9" s="24">
        <f t="shared" si="0"/>
        <v>57.58</v>
      </c>
    </row>
    <row r="10" spans="2:11" ht="18" customHeight="1" x14ac:dyDescent="0.2">
      <c r="B10" s="40"/>
      <c r="C10" s="18" t="s">
        <v>12</v>
      </c>
      <c r="D10" s="19">
        <f>SUM(D7:D9)</f>
        <v>3605</v>
      </c>
      <c r="E10" s="19">
        <f>SUM(E7:E9)</f>
        <v>1195</v>
      </c>
      <c r="F10" s="19">
        <f>SUM(F7:F9)</f>
        <v>1484</v>
      </c>
      <c r="G10" s="20">
        <f>SUM(G7:G9)</f>
        <v>2679</v>
      </c>
      <c r="H10" s="21">
        <f t="shared" si="0"/>
        <v>74.31</v>
      </c>
    </row>
    <row r="11" spans="2:11" ht="18" customHeight="1" x14ac:dyDescent="0.2">
      <c r="B11" s="40"/>
      <c r="C11" s="22" t="s">
        <v>16</v>
      </c>
      <c r="D11" s="23">
        <v>2270</v>
      </c>
      <c r="E11" s="23">
        <v>1058</v>
      </c>
      <c r="F11" s="23">
        <v>827</v>
      </c>
      <c r="G11" s="16">
        <f t="shared" ref="G11:G14" si="1">E11+F11</f>
        <v>1885</v>
      </c>
      <c r="H11" s="24">
        <f t="shared" si="0"/>
        <v>83.04</v>
      </c>
    </row>
    <row r="12" spans="2:11" ht="18" customHeight="1" x14ac:dyDescent="0.2">
      <c r="B12" s="40"/>
      <c r="C12" s="22" t="s">
        <v>17</v>
      </c>
      <c r="D12" s="23">
        <v>362</v>
      </c>
      <c r="E12" s="23">
        <v>210</v>
      </c>
      <c r="F12" s="23">
        <v>90</v>
      </c>
      <c r="G12" s="16">
        <f t="shared" si="1"/>
        <v>300</v>
      </c>
      <c r="H12" s="24">
        <f t="shared" si="0"/>
        <v>82.87</v>
      </c>
    </row>
    <row r="13" spans="2:11" ht="18" customHeight="1" x14ac:dyDescent="0.2">
      <c r="B13" s="40"/>
      <c r="C13" s="22" t="s">
        <v>18</v>
      </c>
      <c r="D13" s="23">
        <v>71</v>
      </c>
      <c r="E13" s="23">
        <v>58</v>
      </c>
      <c r="F13" s="23">
        <v>8</v>
      </c>
      <c r="G13" s="16">
        <f t="shared" si="1"/>
        <v>66</v>
      </c>
      <c r="H13" s="24">
        <f t="shared" si="0"/>
        <v>92.96</v>
      </c>
    </row>
    <row r="14" spans="2:11" ht="18" customHeight="1" x14ac:dyDescent="0.2">
      <c r="B14" s="40"/>
      <c r="C14" s="22" t="s">
        <v>19</v>
      </c>
      <c r="D14" s="23">
        <v>766</v>
      </c>
      <c r="E14" s="23">
        <v>313</v>
      </c>
      <c r="F14" s="23">
        <v>302</v>
      </c>
      <c r="G14" s="16">
        <f t="shared" si="1"/>
        <v>615</v>
      </c>
      <c r="H14" s="24">
        <f t="shared" si="0"/>
        <v>80.290000000000006</v>
      </c>
    </row>
    <row r="15" spans="2:11" ht="18" customHeight="1" x14ac:dyDescent="0.2">
      <c r="B15" s="41"/>
      <c r="C15" s="18" t="s">
        <v>12</v>
      </c>
      <c r="D15" s="19">
        <f>SUM(D11:D14)</f>
        <v>3469</v>
      </c>
      <c r="E15" s="19">
        <f>SUM(E11:E14)</f>
        <v>1639</v>
      </c>
      <c r="F15" s="19">
        <f>SUM(F11:F14)</f>
        <v>1227</v>
      </c>
      <c r="G15" s="20">
        <f>SUM(G11:G14)</f>
        <v>2866</v>
      </c>
      <c r="H15" s="21">
        <f t="shared" si="0"/>
        <v>82.62</v>
      </c>
    </row>
    <row r="16" spans="2:11" ht="18" customHeight="1" x14ac:dyDescent="0.2">
      <c r="B16" s="42" t="s">
        <v>20</v>
      </c>
      <c r="C16" s="22" t="s">
        <v>21</v>
      </c>
      <c r="D16" s="23">
        <v>5395</v>
      </c>
      <c r="E16" s="23">
        <v>1452</v>
      </c>
      <c r="F16" s="23">
        <v>2000</v>
      </c>
      <c r="G16" s="16">
        <f t="shared" ref="G16:G46" si="2">E16+F16</f>
        <v>3452</v>
      </c>
      <c r="H16" s="24">
        <f>ROUND(G16/D16*100,2)</f>
        <v>63.99</v>
      </c>
    </row>
    <row r="17" spans="2:8" ht="18" customHeight="1" x14ac:dyDescent="0.2">
      <c r="B17" s="40"/>
      <c r="C17" s="22" t="s">
        <v>22</v>
      </c>
      <c r="D17" s="23">
        <v>764</v>
      </c>
      <c r="E17" s="23">
        <v>278</v>
      </c>
      <c r="F17" s="23">
        <v>381</v>
      </c>
      <c r="G17" s="16">
        <f t="shared" si="2"/>
        <v>659</v>
      </c>
      <c r="H17" s="24">
        <f>ROUND(G17/D17*100,2)</f>
        <v>86.26</v>
      </c>
    </row>
    <row r="18" spans="2:8" ht="18" customHeight="1" x14ac:dyDescent="0.2">
      <c r="B18" s="40"/>
      <c r="C18" s="22" t="s">
        <v>23</v>
      </c>
      <c r="D18" s="23">
        <v>1274</v>
      </c>
      <c r="E18" s="23">
        <v>360</v>
      </c>
      <c r="F18" s="23">
        <v>562</v>
      </c>
      <c r="G18" s="16">
        <f t="shared" si="2"/>
        <v>922</v>
      </c>
      <c r="H18" s="24">
        <f>ROUND(G18/D18*100,2)</f>
        <v>72.37</v>
      </c>
    </row>
    <row r="19" spans="2:8" ht="18" customHeight="1" x14ac:dyDescent="0.2">
      <c r="B19" s="40"/>
      <c r="C19" s="18" t="s">
        <v>12</v>
      </c>
      <c r="D19" s="19">
        <f>SUM(D16:D18)</f>
        <v>7433</v>
      </c>
      <c r="E19" s="19">
        <f>SUM(E16:E18)</f>
        <v>2090</v>
      </c>
      <c r="F19" s="19">
        <f>SUM(F16:F18)</f>
        <v>2943</v>
      </c>
      <c r="G19" s="19">
        <f>SUM(G16:G18)</f>
        <v>5033</v>
      </c>
      <c r="H19" s="21">
        <f>ROUND(G19/D19*100,2)</f>
        <v>67.709999999999994</v>
      </c>
    </row>
    <row r="20" spans="2:8" ht="18" customHeight="1" x14ac:dyDescent="0.2">
      <c r="B20" s="40"/>
      <c r="C20" s="22" t="s">
        <v>24</v>
      </c>
      <c r="D20" s="23">
        <v>853</v>
      </c>
      <c r="E20" s="23">
        <v>366</v>
      </c>
      <c r="F20" s="23">
        <v>344</v>
      </c>
      <c r="G20" s="16">
        <f t="shared" si="2"/>
        <v>710</v>
      </c>
      <c r="H20" s="24">
        <f t="shared" si="0"/>
        <v>83.24</v>
      </c>
    </row>
    <row r="21" spans="2:8" ht="18" customHeight="1" x14ac:dyDescent="0.2">
      <c r="B21" s="40"/>
      <c r="C21" s="22" t="s">
        <v>25</v>
      </c>
      <c r="D21" s="23">
        <v>888</v>
      </c>
      <c r="E21" s="23">
        <v>347</v>
      </c>
      <c r="F21" s="23">
        <v>322</v>
      </c>
      <c r="G21" s="16">
        <f t="shared" si="2"/>
        <v>669</v>
      </c>
      <c r="H21" s="24">
        <f t="shared" si="0"/>
        <v>75.34</v>
      </c>
    </row>
    <row r="22" spans="2:8" ht="18" customHeight="1" x14ac:dyDescent="0.2">
      <c r="B22" s="40"/>
      <c r="C22" s="22" t="s">
        <v>26</v>
      </c>
      <c r="D22" s="23">
        <v>451</v>
      </c>
      <c r="E22" s="23">
        <v>151</v>
      </c>
      <c r="F22" s="23">
        <v>200</v>
      </c>
      <c r="G22" s="16">
        <f t="shared" si="2"/>
        <v>351</v>
      </c>
      <c r="H22" s="24">
        <f t="shared" si="0"/>
        <v>77.83</v>
      </c>
    </row>
    <row r="23" spans="2:8" ht="18" customHeight="1" x14ac:dyDescent="0.2">
      <c r="B23" s="40"/>
      <c r="C23" s="22" t="s">
        <v>27</v>
      </c>
      <c r="D23" s="23">
        <v>717</v>
      </c>
      <c r="E23" s="23">
        <v>228</v>
      </c>
      <c r="F23" s="23">
        <v>264</v>
      </c>
      <c r="G23" s="16">
        <f t="shared" si="2"/>
        <v>492</v>
      </c>
      <c r="H23" s="24">
        <f t="shared" si="0"/>
        <v>68.62</v>
      </c>
    </row>
    <row r="24" spans="2:8" ht="18" customHeight="1" x14ac:dyDescent="0.2">
      <c r="B24" s="40"/>
      <c r="C24" s="22" t="s">
        <v>28</v>
      </c>
      <c r="D24" s="23">
        <v>232</v>
      </c>
      <c r="E24" s="23">
        <v>88</v>
      </c>
      <c r="F24" s="23">
        <v>103</v>
      </c>
      <c r="G24" s="16">
        <f t="shared" si="2"/>
        <v>191</v>
      </c>
      <c r="H24" s="24">
        <f t="shared" si="0"/>
        <v>82.33</v>
      </c>
    </row>
    <row r="25" spans="2:8" ht="18" customHeight="1" x14ac:dyDescent="0.2">
      <c r="B25" s="40"/>
      <c r="C25" s="22" t="s">
        <v>29</v>
      </c>
      <c r="D25" s="23">
        <v>254</v>
      </c>
      <c r="E25" s="23">
        <v>150</v>
      </c>
      <c r="F25" s="23">
        <v>83</v>
      </c>
      <c r="G25" s="16">
        <f t="shared" si="2"/>
        <v>233</v>
      </c>
      <c r="H25" s="24">
        <f t="shared" si="0"/>
        <v>91.73</v>
      </c>
    </row>
    <row r="26" spans="2:8" ht="18" customHeight="1" x14ac:dyDescent="0.2">
      <c r="B26" s="40"/>
      <c r="C26" s="18" t="s">
        <v>12</v>
      </c>
      <c r="D26" s="19">
        <f>SUM(D20:D25)</f>
        <v>3395</v>
      </c>
      <c r="E26" s="19">
        <f>SUM(E20:E25)</f>
        <v>1330</v>
      </c>
      <c r="F26" s="19">
        <f>SUM(F20:F25)</f>
        <v>1316</v>
      </c>
      <c r="G26" s="20">
        <f>SUM(G20:G25)</f>
        <v>2646</v>
      </c>
      <c r="H26" s="21">
        <f t="shared" si="0"/>
        <v>77.94</v>
      </c>
    </row>
    <row r="27" spans="2:8" ht="18" customHeight="1" x14ac:dyDescent="0.2">
      <c r="B27" s="40"/>
      <c r="C27" s="22" t="s">
        <v>30</v>
      </c>
      <c r="D27" s="23">
        <v>2351</v>
      </c>
      <c r="E27" s="23">
        <v>976</v>
      </c>
      <c r="F27" s="23">
        <v>771</v>
      </c>
      <c r="G27" s="16">
        <f t="shared" si="2"/>
        <v>1747</v>
      </c>
      <c r="H27" s="24">
        <f t="shared" si="0"/>
        <v>74.31</v>
      </c>
    </row>
    <row r="28" spans="2:8" ht="18" customHeight="1" x14ac:dyDescent="0.2">
      <c r="B28" s="40"/>
      <c r="C28" s="22" t="s">
        <v>31</v>
      </c>
      <c r="D28" s="23">
        <v>237</v>
      </c>
      <c r="E28" s="23">
        <v>133</v>
      </c>
      <c r="F28" s="23">
        <v>35</v>
      </c>
      <c r="G28" s="16">
        <f t="shared" si="2"/>
        <v>168</v>
      </c>
      <c r="H28" s="24">
        <f t="shared" si="0"/>
        <v>70.89</v>
      </c>
    </row>
    <row r="29" spans="2:8" ht="18" customHeight="1" x14ac:dyDescent="0.2">
      <c r="B29" s="40"/>
      <c r="C29" s="22" t="s">
        <v>32</v>
      </c>
      <c r="D29" s="23">
        <v>160</v>
      </c>
      <c r="E29" s="23">
        <v>101</v>
      </c>
      <c r="F29" s="23">
        <v>33</v>
      </c>
      <c r="G29" s="16">
        <f t="shared" si="2"/>
        <v>134</v>
      </c>
      <c r="H29" s="24">
        <f t="shared" si="0"/>
        <v>83.75</v>
      </c>
    </row>
    <row r="30" spans="2:8" ht="18" customHeight="1" x14ac:dyDescent="0.2">
      <c r="B30" s="40"/>
      <c r="C30" s="22" t="s">
        <v>33</v>
      </c>
      <c r="D30" s="23">
        <v>925</v>
      </c>
      <c r="E30" s="23">
        <v>354</v>
      </c>
      <c r="F30" s="23">
        <v>330</v>
      </c>
      <c r="G30" s="16">
        <f t="shared" si="2"/>
        <v>684</v>
      </c>
      <c r="H30" s="24">
        <f t="shared" si="0"/>
        <v>73.95</v>
      </c>
    </row>
    <row r="31" spans="2:8" ht="18" customHeight="1" x14ac:dyDescent="0.2">
      <c r="B31" s="40"/>
      <c r="C31" s="22" t="s">
        <v>34</v>
      </c>
      <c r="D31" s="23">
        <v>545</v>
      </c>
      <c r="E31" s="23">
        <v>186</v>
      </c>
      <c r="F31" s="23">
        <v>134</v>
      </c>
      <c r="G31" s="16">
        <f t="shared" si="2"/>
        <v>320</v>
      </c>
      <c r="H31" s="24">
        <f t="shared" si="0"/>
        <v>58.72</v>
      </c>
    </row>
    <row r="32" spans="2:8" ht="18" customHeight="1" x14ac:dyDescent="0.2">
      <c r="B32" s="41"/>
      <c r="C32" s="18" t="s">
        <v>12</v>
      </c>
      <c r="D32" s="19">
        <f>SUM(D27:D31)</f>
        <v>4218</v>
      </c>
      <c r="E32" s="19">
        <f>SUM(E27:E31)</f>
        <v>1750</v>
      </c>
      <c r="F32" s="19">
        <f>SUM(F27:F31)</f>
        <v>1303</v>
      </c>
      <c r="G32" s="20">
        <f>SUM(G27:G31)</f>
        <v>3053</v>
      </c>
      <c r="H32" s="21">
        <f t="shared" si="0"/>
        <v>72.38</v>
      </c>
    </row>
    <row r="33" spans="2:8" ht="18" customHeight="1" x14ac:dyDescent="0.2">
      <c r="B33" s="42" t="s">
        <v>35</v>
      </c>
      <c r="C33" s="22" t="s">
        <v>36</v>
      </c>
      <c r="D33" s="23">
        <v>11398</v>
      </c>
      <c r="E33" s="23">
        <v>4315</v>
      </c>
      <c r="F33" s="23">
        <v>4233</v>
      </c>
      <c r="G33" s="16">
        <f t="shared" si="2"/>
        <v>8548</v>
      </c>
      <c r="H33" s="24">
        <f t="shared" si="0"/>
        <v>75</v>
      </c>
    </row>
    <row r="34" spans="2:8" ht="18" customHeight="1" x14ac:dyDescent="0.2">
      <c r="B34" s="40"/>
      <c r="C34" s="22" t="s">
        <v>37</v>
      </c>
      <c r="D34" s="23">
        <v>2142</v>
      </c>
      <c r="E34" s="23">
        <v>767</v>
      </c>
      <c r="F34" s="23">
        <v>754</v>
      </c>
      <c r="G34" s="16">
        <f t="shared" si="2"/>
        <v>1521</v>
      </c>
      <c r="H34" s="24">
        <f t="shared" si="0"/>
        <v>71.010000000000005</v>
      </c>
    </row>
    <row r="35" spans="2:8" s="26" customFormat="1" ht="18" customHeight="1" x14ac:dyDescent="0.2">
      <c r="B35" s="41"/>
      <c r="C35" s="18" t="s">
        <v>12</v>
      </c>
      <c r="D35" s="19">
        <f>SUM(D33:D34)</f>
        <v>13540</v>
      </c>
      <c r="E35" s="19">
        <f>SUM(E33:E34)</f>
        <v>5082</v>
      </c>
      <c r="F35" s="19">
        <f>SUM(F33:F34)</f>
        <v>4987</v>
      </c>
      <c r="G35" s="20">
        <f>SUM(G33:G34)</f>
        <v>10069</v>
      </c>
      <c r="H35" s="21">
        <f t="shared" si="0"/>
        <v>74.36</v>
      </c>
    </row>
    <row r="36" spans="2:8" ht="18" customHeight="1" x14ac:dyDescent="0.2">
      <c r="B36" s="42" t="s">
        <v>38</v>
      </c>
      <c r="C36" s="22" t="s">
        <v>39</v>
      </c>
      <c r="D36" s="23">
        <v>4741</v>
      </c>
      <c r="E36" s="23">
        <v>652</v>
      </c>
      <c r="F36" s="23">
        <v>2938</v>
      </c>
      <c r="G36" s="16">
        <f t="shared" si="2"/>
        <v>3590</v>
      </c>
      <c r="H36" s="24">
        <f t="shared" si="0"/>
        <v>75.72</v>
      </c>
    </row>
    <row r="37" spans="2:8" ht="18" customHeight="1" x14ac:dyDescent="0.2">
      <c r="B37" s="40"/>
      <c r="C37" s="22" t="s">
        <v>40</v>
      </c>
      <c r="D37" s="23">
        <v>2791</v>
      </c>
      <c r="E37" s="23">
        <v>511</v>
      </c>
      <c r="F37" s="23">
        <v>1301</v>
      </c>
      <c r="G37" s="16">
        <f t="shared" si="2"/>
        <v>1812</v>
      </c>
      <c r="H37" s="24">
        <f t="shared" si="0"/>
        <v>64.92</v>
      </c>
    </row>
    <row r="38" spans="2:8" ht="18" customHeight="1" x14ac:dyDescent="0.2">
      <c r="B38" s="40"/>
      <c r="C38" s="18" t="s">
        <v>12</v>
      </c>
      <c r="D38" s="19">
        <f>SUM(D36:D37)</f>
        <v>7532</v>
      </c>
      <c r="E38" s="19">
        <f>SUM(E36:E37)</f>
        <v>1163</v>
      </c>
      <c r="F38" s="19">
        <f>SUM(F36:F37)</f>
        <v>4239</v>
      </c>
      <c r="G38" s="20">
        <f>SUM(G36:G37)</f>
        <v>5402</v>
      </c>
      <c r="H38" s="21">
        <f t="shared" si="0"/>
        <v>71.72</v>
      </c>
    </row>
    <row r="39" spans="2:8" ht="18" customHeight="1" x14ac:dyDescent="0.2">
      <c r="B39" s="40"/>
      <c r="C39" s="22" t="s">
        <v>41</v>
      </c>
      <c r="D39" s="23">
        <v>11616</v>
      </c>
      <c r="E39" s="23">
        <v>810</v>
      </c>
      <c r="F39" s="23">
        <v>7468</v>
      </c>
      <c r="G39" s="16">
        <f t="shared" si="2"/>
        <v>8278</v>
      </c>
      <c r="H39" s="24">
        <f t="shared" si="0"/>
        <v>71.260000000000005</v>
      </c>
    </row>
    <row r="40" spans="2:8" ht="18" customHeight="1" x14ac:dyDescent="0.2">
      <c r="B40" s="40"/>
      <c r="C40" s="18" t="s">
        <v>12</v>
      </c>
      <c r="D40" s="19">
        <f>SUM(D39)</f>
        <v>11616</v>
      </c>
      <c r="E40" s="19">
        <f>SUM(E39)</f>
        <v>810</v>
      </c>
      <c r="F40" s="19">
        <f>SUM(F39)</f>
        <v>7468</v>
      </c>
      <c r="G40" s="20">
        <f>SUM(G39)</f>
        <v>8278</v>
      </c>
      <c r="H40" s="21">
        <f t="shared" si="0"/>
        <v>71.260000000000005</v>
      </c>
    </row>
    <row r="41" spans="2:8" ht="18" customHeight="1" x14ac:dyDescent="0.2">
      <c r="B41" s="40"/>
      <c r="C41" s="22" t="s">
        <v>42</v>
      </c>
      <c r="D41" s="23">
        <v>4819</v>
      </c>
      <c r="E41" s="23">
        <v>1489</v>
      </c>
      <c r="F41" s="23">
        <v>1428</v>
      </c>
      <c r="G41" s="16">
        <f t="shared" si="2"/>
        <v>2917</v>
      </c>
      <c r="H41" s="24">
        <f t="shared" si="0"/>
        <v>60.53</v>
      </c>
    </row>
    <row r="42" spans="2:8" ht="18" customHeight="1" x14ac:dyDescent="0.2">
      <c r="B42" s="40"/>
      <c r="C42" s="22" t="s">
        <v>43</v>
      </c>
      <c r="D42" s="23">
        <v>874</v>
      </c>
      <c r="E42" s="23">
        <v>403</v>
      </c>
      <c r="F42" s="23">
        <v>270</v>
      </c>
      <c r="G42" s="16">
        <f t="shared" si="2"/>
        <v>673</v>
      </c>
      <c r="H42" s="24">
        <f t="shared" si="0"/>
        <v>77</v>
      </c>
    </row>
    <row r="43" spans="2:8" ht="18" customHeight="1" x14ac:dyDescent="0.2">
      <c r="B43" s="40"/>
      <c r="C43" s="22" t="s">
        <v>44</v>
      </c>
      <c r="D43" s="23">
        <v>699</v>
      </c>
      <c r="E43" s="23">
        <v>324</v>
      </c>
      <c r="F43" s="23">
        <v>167</v>
      </c>
      <c r="G43" s="16">
        <f t="shared" si="2"/>
        <v>491</v>
      </c>
      <c r="H43" s="24">
        <f t="shared" si="0"/>
        <v>70.239999999999995</v>
      </c>
    </row>
    <row r="44" spans="2:8" ht="18" customHeight="1" x14ac:dyDescent="0.2">
      <c r="B44" s="40"/>
      <c r="C44" s="22" t="s">
        <v>45</v>
      </c>
      <c r="D44" s="23">
        <v>979</v>
      </c>
      <c r="E44" s="23">
        <v>371</v>
      </c>
      <c r="F44" s="23">
        <v>164</v>
      </c>
      <c r="G44" s="16">
        <f t="shared" si="2"/>
        <v>535</v>
      </c>
      <c r="H44" s="24">
        <f t="shared" si="0"/>
        <v>54.65</v>
      </c>
    </row>
    <row r="45" spans="2:8" ht="18" customHeight="1" x14ac:dyDescent="0.2">
      <c r="B45" s="40"/>
      <c r="C45" s="22" t="s">
        <v>46</v>
      </c>
      <c r="D45" s="23">
        <v>2122</v>
      </c>
      <c r="E45" s="23">
        <v>711</v>
      </c>
      <c r="F45" s="23">
        <v>686</v>
      </c>
      <c r="G45" s="16">
        <f t="shared" si="2"/>
        <v>1397</v>
      </c>
      <c r="H45" s="24">
        <f t="shared" si="0"/>
        <v>65.83</v>
      </c>
    </row>
    <row r="46" spans="2:8" ht="18" customHeight="1" x14ac:dyDescent="0.2">
      <c r="B46" s="40"/>
      <c r="C46" s="22" t="s">
        <v>47</v>
      </c>
      <c r="D46" s="23">
        <v>1547</v>
      </c>
      <c r="E46" s="23">
        <v>619</v>
      </c>
      <c r="F46" s="23">
        <v>444</v>
      </c>
      <c r="G46" s="16">
        <f t="shared" si="2"/>
        <v>1063</v>
      </c>
      <c r="H46" s="24">
        <f t="shared" si="0"/>
        <v>68.709999999999994</v>
      </c>
    </row>
    <row r="47" spans="2:8" ht="18" customHeight="1" thickBot="1" x14ac:dyDescent="0.25">
      <c r="B47" s="43"/>
      <c r="C47" s="27" t="s">
        <v>12</v>
      </c>
      <c r="D47" s="28">
        <f>SUM(D41:D46)</f>
        <v>11040</v>
      </c>
      <c r="E47" s="28">
        <f>SUM(E41:E46)</f>
        <v>3917</v>
      </c>
      <c r="F47" s="28">
        <f>SUM(F41:F46)</f>
        <v>3159</v>
      </c>
      <c r="G47" s="29">
        <f>SUM(G41:G46)</f>
        <v>7076</v>
      </c>
      <c r="H47" s="30">
        <f t="shared" si="0"/>
        <v>64.09</v>
      </c>
    </row>
    <row r="48" spans="2:8" ht="9" customHeight="1" x14ac:dyDescent="0.2"/>
  </sheetData>
  <mergeCells count="4">
    <mergeCell ref="B5:B15"/>
    <mergeCell ref="B16:B32"/>
    <mergeCell ref="B33:B35"/>
    <mergeCell ref="B36:B47"/>
  </mergeCells>
  <phoneticPr fontId="1"/>
  <pageMargins left="0.59055118110236227" right="0.39370078740157483" top="0.78740157480314965" bottom="0.39370078740157483" header="0" footer="0"/>
  <pageSetup paperSize="9" scale="98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8"/>
  <sheetViews>
    <sheetView view="pageBreakPreview" zoomScaleNormal="100" zoomScaleSheetLayoutView="100" workbookViewId="0">
      <selection activeCell="D18" sqref="D18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6" width="15.6328125" style="2" customWidth="1"/>
    <col min="7" max="7" width="15.6328125" style="3" customWidth="1"/>
    <col min="8" max="8" width="9" style="2"/>
    <col min="9" max="9" width="1.6328125" style="2" customWidth="1"/>
    <col min="10" max="256" width="9" style="2"/>
    <col min="257" max="257" width="1.6328125" style="2" customWidth="1"/>
    <col min="258" max="259" width="11" style="2" bestFit="1" customWidth="1"/>
    <col min="260" max="263" width="15.6328125" style="2" customWidth="1"/>
    <col min="264" max="264" width="9" style="2"/>
    <col min="265" max="265" width="1.6328125" style="2" customWidth="1"/>
    <col min="266" max="512" width="9" style="2"/>
    <col min="513" max="513" width="1.6328125" style="2" customWidth="1"/>
    <col min="514" max="515" width="11" style="2" bestFit="1" customWidth="1"/>
    <col min="516" max="519" width="15.6328125" style="2" customWidth="1"/>
    <col min="520" max="520" width="9" style="2"/>
    <col min="521" max="521" width="1.6328125" style="2" customWidth="1"/>
    <col min="522" max="768" width="9" style="2"/>
    <col min="769" max="769" width="1.6328125" style="2" customWidth="1"/>
    <col min="770" max="771" width="11" style="2" bestFit="1" customWidth="1"/>
    <col min="772" max="775" width="15.6328125" style="2" customWidth="1"/>
    <col min="776" max="776" width="9" style="2"/>
    <col min="777" max="777" width="1.6328125" style="2" customWidth="1"/>
    <col min="778" max="1024" width="9" style="2"/>
    <col min="1025" max="1025" width="1.6328125" style="2" customWidth="1"/>
    <col min="1026" max="1027" width="11" style="2" bestFit="1" customWidth="1"/>
    <col min="1028" max="1031" width="15.6328125" style="2" customWidth="1"/>
    <col min="1032" max="1032" width="9" style="2"/>
    <col min="1033" max="1033" width="1.6328125" style="2" customWidth="1"/>
    <col min="1034" max="1280" width="9" style="2"/>
    <col min="1281" max="1281" width="1.6328125" style="2" customWidth="1"/>
    <col min="1282" max="1283" width="11" style="2" bestFit="1" customWidth="1"/>
    <col min="1284" max="1287" width="15.6328125" style="2" customWidth="1"/>
    <col min="1288" max="1288" width="9" style="2"/>
    <col min="1289" max="1289" width="1.6328125" style="2" customWidth="1"/>
    <col min="1290" max="1536" width="9" style="2"/>
    <col min="1537" max="1537" width="1.6328125" style="2" customWidth="1"/>
    <col min="1538" max="1539" width="11" style="2" bestFit="1" customWidth="1"/>
    <col min="1540" max="1543" width="15.6328125" style="2" customWidth="1"/>
    <col min="1544" max="1544" width="9" style="2"/>
    <col min="1545" max="1545" width="1.6328125" style="2" customWidth="1"/>
    <col min="1546" max="1792" width="9" style="2"/>
    <col min="1793" max="1793" width="1.6328125" style="2" customWidth="1"/>
    <col min="1794" max="1795" width="11" style="2" bestFit="1" customWidth="1"/>
    <col min="1796" max="1799" width="15.6328125" style="2" customWidth="1"/>
    <col min="1800" max="1800" width="9" style="2"/>
    <col min="1801" max="1801" width="1.6328125" style="2" customWidth="1"/>
    <col min="1802" max="2048" width="9" style="2"/>
    <col min="2049" max="2049" width="1.6328125" style="2" customWidth="1"/>
    <col min="2050" max="2051" width="11" style="2" bestFit="1" customWidth="1"/>
    <col min="2052" max="2055" width="15.6328125" style="2" customWidth="1"/>
    <col min="2056" max="2056" width="9" style="2"/>
    <col min="2057" max="2057" width="1.6328125" style="2" customWidth="1"/>
    <col min="2058" max="2304" width="9" style="2"/>
    <col min="2305" max="2305" width="1.6328125" style="2" customWidth="1"/>
    <col min="2306" max="2307" width="11" style="2" bestFit="1" customWidth="1"/>
    <col min="2308" max="2311" width="15.6328125" style="2" customWidth="1"/>
    <col min="2312" max="2312" width="9" style="2"/>
    <col min="2313" max="2313" width="1.6328125" style="2" customWidth="1"/>
    <col min="2314" max="2560" width="9" style="2"/>
    <col min="2561" max="2561" width="1.6328125" style="2" customWidth="1"/>
    <col min="2562" max="2563" width="11" style="2" bestFit="1" customWidth="1"/>
    <col min="2564" max="2567" width="15.6328125" style="2" customWidth="1"/>
    <col min="2568" max="2568" width="9" style="2"/>
    <col min="2569" max="2569" width="1.6328125" style="2" customWidth="1"/>
    <col min="2570" max="2816" width="9" style="2"/>
    <col min="2817" max="2817" width="1.6328125" style="2" customWidth="1"/>
    <col min="2818" max="2819" width="11" style="2" bestFit="1" customWidth="1"/>
    <col min="2820" max="2823" width="15.6328125" style="2" customWidth="1"/>
    <col min="2824" max="2824" width="9" style="2"/>
    <col min="2825" max="2825" width="1.6328125" style="2" customWidth="1"/>
    <col min="2826" max="3072" width="9" style="2"/>
    <col min="3073" max="3073" width="1.6328125" style="2" customWidth="1"/>
    <col min="3074" max="3075" width="11" style="2" bestFit="1" customWidth="1"/>
    <col min="3076" max="3079" width="15.6328125" style="2" customWidth="1"/>
    <col min="3080" max="3080" width="9" style="2"/>
    <col min="3081" max="3081" width="1.6328125" style="2" customWidth="1"/>
    <col min="3082" max="3328" width="9" style="2"/>
    <col min="3329" max="3329" width="1.6328125" style="2" customWidth="1"/>
    <col min="3330" max="3331" width="11" style="2" bestFit="1" customWidth="1"/>
    <col min="3332" max="3335" width="15.6328125" style="2" customWidth="1"/>
    <col min="3336" max="3336" width="9" style="2"/>
    <col min="3337" max="3337" width="1.6328125" style="2" customWidth="1"/>
    <col min="3338" max="3584" width="9" style="2"/>
    <col min="3585" max="3585" width="1.6328125" style="2" customWidth="1"/>
    <col min="3586" max="3587" width="11" style="2" bestFit="1" customWidth="1"/>
    <col min="3588" max="3591" width="15.6328125" style="2" customWidth="1"/>
    <col min="3592" max="3592" width="9" style="2"/>
    <col min="3593" max="3593" width="1.6328125" style="2" customWidth="1"/>
    <col min="3594" max="3840" width="9" style="2"/>
    <col min="3841" max="3841" width="1.6328125" style="2" customWidth="1"/>
    <col min="3842" max="3843" width="11" style="2" bestFit="1" customWidth="1"/>
    <col min="3844" max="3847" width="15.6328125" style="2" customWidth="1"/>
    <col min="3848" max="3848" width="9" style="2"/>
    <col min="3849" max="3849" width="1.6328125" style="2" customWidth="1"/>
    <col min="3850" max="4096" width="9" style="2"/>
    <col min="4097" max="4097" width="1.6328125" style="2" customWidth="1"/>
    <col min="4098" max="4099" width="11" style="2" bestFit="1" customWidth="1"/>
    <col min="4100" max="4103" width="15.6328125" style="2" customWidth="1"/>
    <col min="4104" max="4104" width="9" style="2"/>
    <col min="4105" max="4105" width="1.6328125" style="2" customWidth="1"/>
    <col min="4106" max="4352" width="9" style="2"/>
    <col min="4353" max="4353" width="1.6328125" style="2" customWidth="1"/>
    <col min="4354" max="4355" width="11" style="2" bestFit="1" customWidth="1"/>
    <col min="4356" max="4359" width="15.6328125" style="2" customWidth="1"/>
    <col min="4360" max="4360" width="9" style="2"/>
    <col min="4361" max="4361" width="1.6328125" style="2" customWidth="1"/>
    <col min="4362" max="4608" width="9" style="2"/>
    <col min="4609" max="4609" width="1.6328125" style="2" customWidth="1"/>
    <col min="4610" max="4611" width="11" style="2" bestFit="1" customWidth="1"/>
    <col min="4612" max="4615" width="15.6328125" style="2" customWidth="1"/>
    <col min="4616" max="4616" width="9" style="2"/>
    <col min="4617" max="4617" width="1.6328125" style="2" customWidth="1"/>
    <col min="4618" max="4864" width="9" style="2"/>
    <col min="4865" max="4865" width="1.6328125" style="2" customWidth="1"/>
    <col min="4866" max="4867" width="11" style="2" bestFit="1" customWidth="1"/>
    <col min="4868" max="4871" width="15.6328125" style="2" customWidth="1"/>
    <col min="4872" max="4872" width="9" style="2"/>
    <col min="4873" max="4873" width="1.6328125" style="2" customWidth="1"/>
    <col min="4874" max="5120" width="9" style="2"/>
    <col min="5121" max="5121" width="1.6328125" style="2" customWidth="1"/>
    <col min="5122" max="5123" width="11" style="2" bestFit="1" customWidth="1"/>
    <col min="5124" max="5127" width="15.6328125" style="2" customWidth="1"/>
    <col min="5128" max="5128" width="9" style="2"/>
    <col min="5129" max="5129" width="1.6328125" style="2" customWidth="1"/>
    <col min="5130" max="5376" width="9" style="2"/>
    <col min="5377" max="5377" width="1.6328125" style="2" customWidth="1"/>
    <col min="5378" max="5379" width="11" style="2" bestFit="1" customWidth="1"/>
    <col min="5380" max="5383" width="15.6328125" style="2" customWidth="1"/>
    <col min="5384" max="5384" width="9" style="2"/>
    <col min="5385" max="5385" width="1.6328125" style="2" customWidth="1"/>
    <col min="5386" max="5632" width="9" style="2"/>
    <col min="5633" max="5633" width="1.6328125" style="2" customWidth="1"/>
    <col min="5634" max="5635" width="11" style="2" bestFit="1" customWidth="1"/>
    <col min="5636" max="5639" width="15.6328125" style="2" customWidth="1"/>
    <col min="5640" max="5640" width="9" style="2"/>
    <col min="5641" max="5641" width="1.6328125" style="2" customWidth="1"/>
    <col min="5642" max="5888" width="9" style="2"/>
    <col min="5889" max="5889" width="1.6328125" style="2" customWidth="1"/>
    <col min="5890" max="5891" width="11" style="2" bestFit="1" customWidth="1"/>
    <col min="5892" max="5895" width="15.6328125" style="2" customWidth="1"/>
    <col min="5896" max="5896" width="9" style="2"/>
    <col min="5897" max="5897" width="1.6328125" style="2" customWidth="1"/>
    <col min="5898" max="6144" width="9" style="2"/>
    <col min="6145" max="6145" width="1.6328125" style="2" customWidth="1"/>
    <col min="6146" max="6147" width="11" style="2" bestFit="1" customWidth="1"/>
    <col min="6148" max="6151" width="15.6328125" style="2" customWidth="1"/>
    <col min="6152" max="6152" width="9" style="2"/>
    <col min="6153" max="6153" width="1.6328125" style="2" customWidth="1"/>
    <col min="6154" max="6400" width="9" style="2"/>
    <col min="6401" max="6401" width="1.6328125" style="2" customWidth="1"/>
    <col min="6402" max="6403" width="11" style="2" bestFit="1" customWidth="1"/>
    <col min="6404" max="6407" width="15.6328125" style="2" customWidth="1"/>
    <col min="6408" max="6408" width="9" style="2"/>
    <col min="6409" max="6409" width="1.6328125" style="2" customWidth="1"/>
    <col min="6410" max="6656" width="9" style="2"/>
    <col min="6657" max="6657" width="1.6328125" style="2" customWidth="1"/>
    <col min="6658" max="6659" width="11" style="2" bestFit="1" customWidth="1"/>
    <col min="6660" max="6663" width="15.6328125" style="2" customWidth="1"/>
    <col min="6664" max="6664" width="9" style="2"/>
    <col min="6665" max="6665" width="1.6328125" style="2" customWidth="1"/>
    <col min="6666" max="6912" width="9" style="2"/>
    <col min="6913" max="6913" width="1.6328125" style="2" customWidth="1"/>
    <col min="6914" max="6915" width="11" style="2" bestFit="1" customWidth="1"/>
    <col min="6916" max="6919" width="15.6328125" style="2" customWidth="1"/>
    <col min="6920" max="6920" width="9" style="2"/>
    <col min="6921" max="6921" width="1.6328125" style="2" customWidth="1"/>
    <col min="6922" max="7168" width="9" style="2"/>
    <col min="7169" max="7169" width="1.6328125" style="2" customWidth="1"/>
    <col min="7170" max="7171" width="11" style="2" bestFit="1" customWidth="1"/>
    <col min="7172" max="7175" width="15.6328125" style="2" customWidth="1"/>
    <col min="7176" max="7176" width="9" style="2"/>
    <col min="7177" max="7177" width="1.6328125" style="2" customWidth="1"/>
    <col min="7178" max="7424" width="9" style="2"/>
    <col min="7425" max="7425" width="1.6328125" style="2" customWidth="1"/>
    <col min="7426" max="7427" width="11" style="2" bestFit="1" customWidth="1"/>
    <col min="7428" max="7431" width="15.6328125" style="2" customWidth="1"/>
    <col min="7432" max="7432" width="9" style="2"/>
    <col min="7433" max="7433" width="1.6328125" style="2" customWidth="1"/>
    <col min="7434" max="7680" width="9" style="2"/>
    <col min="7681" max="7681" width="1.6328125" style="2" customWidth="1"/>
    <col min="7682" max="7683" width="11" style="2" bestFit="1" customWidth="1"/>
    <col min="7684" max="7687" width="15.6328125" style="2" customWidth="1"/>
    <col min="7688" max="7688" width="9" style="2"/>
    <col min="7689" max="7689" width="1.6328125" style="2" customWidth="1"/>
    <col min="7690" max="7936" width="9" style="2"/>
    <col min="7937" max="7937" width="1.6328125" style="2" customWidth="1"/>
    <col min="7938" max="7939" width="11" style="2" bestFit="1" customWidth="1"/>
    <col min="7940" max="7943" width="15.6328125" style="2" customWidth="1"/>
    <col min="7944" max="7944" width="9" style="2"/>
    <col min="7945" max="7945" width="1.6328125" style="2" customWidth="1"/>
    <col min="7946" max="8192" width="9" style="2"/>
    <col min="8193" max="8193" width="1.6328125" style="2" customWidth="1"/>
    <col min="8194" max="8195" width="11" style="2" bestFit="1" customWidth="1"/>
    <col min="8196" max="8199" width="15.6328125" style="2" customWidth="1"/>
    <col min="8200" max="8200" width="9" style="2"/>
    <col min="8201" max="8201" width="1.6328125" style="2" customWidth="1"/>
    <col min="8202" max="8448" width="9" style="2"/>
    <col min="8449" max="8449" width="1.6328125" style="2" customWidth="1"/>
    <col min="8450" max="8451" width="11" style="2" bestFit="1" customWidth="1"/>
    <col min="8452" max="8455" width="15.6328125" style="2" customWidth="1"/>
    <col min="8456" max="8456" width="9" style="2"/>
    <col min="8457" max="8457" width="1.6328125" style="2" customWidth="1"/>
    <col min="8458" max="8704" width="9" style="2"/>
    <col min="8705" max="8705" width="1.6328125" style="2" customWidth="1"/>
    <col min="8706" max="8707" width="11" style="2" bestFit="1" customWidth="1"/>
    <col min="8708" max="8711" width="15.6328125" style="2" customWidth="1"/>
    <col min="8712" max="8712" width="9" style="2"/>
    <col min="8713" max="8713" width="1.6328125" style="2" customWidth="1"/>
    <col min="8714" max="8960" width="9" style="2"/>
    <col min="8961" max="8961" width="1.6328125" style="2" customWidth="1"/>
    <col min="8962" max="8963" width="11" style="2" bestFit="1" customWidth="1"/>
    <col min="8964" max="8967" width="15.6328125" style="2" customWidth="1"/>
    <col min="8968" max="8968" width="9" style="2"/>
    <col min="8969" max="8969" width="1.6328125" style="2" customWidth="1"/>
    <col min="8970" max="9216" width="9" style="2"/>
    <col min="9217" max="9217" width="1.6328125" style="2" customWidth="1"/>
    <col min="9218" max="9219" width="11" style="2" bestFit="1" customWidth="1"/>
    <col min="9220" max="9223" width="15.6328125" style="2" customWidth="1"/>
    <col min="9224" max="9224" width="9" style="2"/>
    <col min="9225" max="9225" width="1.6328125" style="2" customWidth="1"/>
    <col min="9226" max="9472" width="9" style="2"/>
    <col min="9473" max="9473" width="1.6328125" style="2" customWidth="1"/>
    <col min="9474" max="9475" width="11" style="2" bestFit="1" customWidth="1"/>
    <col min="9476" max="9479" width="15.6328125" style="2" customWidth="1"/>
    <col min="9480" max="9480" width="9" style="2"/>
    <col min="9481" max="9481" width="1.6328125" style="2" customWidth="1"/>
    <col min="9482" max="9728" width="9" style="2"/>
    <col min="9729" max="9729" width="1.6328125" style="2" customWidth="1"/>
    <col min="9730" max="9731" width="11" style="2" bestFit="1" customWidth="1"/>
    <col min="9732" max="9735" width="15.6328125" style="2" customWidth="1"/>
    <col min="9736" max="9736" width="9" style="2"/>
    <col min="9737" max="9737" width="1.6328125" style="2" customWidth="1"/>
    <col min="9738" max="9984" width="9" style="2"/>
    <col min="9985" max="9985" width="1.6328125" style="2" customWidth="1"/>
    <col min="9986" max="9987" width="11" style="2" bestFit="1" customWidth="1"/>
    <col min="9988" max="9991" width="15.6328125" style="2" customWidth="1"/>
    <col min="9992" max="9992" width="9" style="2"/>
    <col min="9993" max="9993" width="1.6328125" style="2" customWidth="1"/>
    <col min="9994" max="10240" width="9" style="2"/>
    <col min="10241" max="10241" width="1.6328125" style="2" customWidth="1"/>
    <col min="10242" max="10243" width="11" style="2" bestFit="1" customWidth="1"/>
    <col min="10244" max="10247" width="15.6328125" style="2" customWidth="1"/>
    <col min="10248" max="10248" width="9" style="2"/>
    <col min="10249" max="10249" width="1.6328125" style="2" customWidth="1"/>
    <col min="10250" max="10496" width="9" style="2"/>
    <col min="10497" max="10497" width="1.6328125" style="2" customWidth="1"/>
    <col min="10498" max="10499" width="11" style="2" bestFit="1" customWidth="1"/>
    <col min="10500" max="10503" width="15.6328125" style="2" customWidth="1"/>
    <col min="10504" max="10504" width="9" style="2"/>
    <col min="10505" max="10505" width="1.6328125" style="2" customWidth="1"/>
    <col min="10506" max="10752" width="9" style="2"/>
    <col min="10753" max="10753" width="1.6328125" style="2" customWidth="1"/>
    <col min="10754" max="10755" width="11" style="2" bestFit="1" customWidth="1"/>
    <col min="10756" max="10759" width="15.6328125" style="2" customWidth="1"/>
    <col min="10760" max="10760" width="9" style="2"/>
    <col min="10761" max="10761" width="1.6328125" style="2" customWidth="1"/>
    <col min="10762" max="11008" width="9" style="2"/>
    <col min="11009" max="11009" width="1.6328125" style="2" customWidth="1"/>
    <col min="11010" max="11011" width="11" style="2" bestFit="1" customWidth="1"/>
    <col min="11012" max="11015" width="15.6328125" style="2" customWidth="1"/>
    <col min="11016" max="11016" width="9" style="2"/>
    <col min="11017" max="11017" width="1.6328125" style="2" customWidth="1"/>
    <col min="11018" max="11264" width="9" style="2"/>
    <col min="11265" max="11265" width="1.6328125" style="2" customWidth="1"/>
    <col min="11266" max="11267" width="11" style="2" bestFit="1" customWidth="1"/>
    <col min="11268" max="11271" width="15.6328125" style="2" customWidth="1"/>
    <col min="11272" max="11272" width="9" style="2"/>
    <col min="11273" max="11273" width="1.6328125" style="2" customWidth="1"/>
    <col min="11274" max="11520" width="9" style="2"/>
    <col min="11521" max="11521" width="1.6328125" style="2" customWidth="1"/>
    <col min="11522" max="11523" width="11" style="2" bestFit="1" customWidth="1"/>
    <col min="11524" max="11527" width="15.6328125" style="2" customWidth="1"/>
    <col min="11528" max="11528" width="9" style="2"/>
    <col min="11529" max="11529" width="1.6328125" style="2" customWidth="1"/>
    <col min="11530" max="11776" width="9" style="2"/>
    <col min="11777" max="11777" width="1.6328125" style="2" customWidth="1"/>
    <col min="11778" max="11779" width="11" style="2" bestFit="1" customWidth="1"/>
    <col min="11780" max="11783" width="15.6328125" style="2" customWidth="1"/>
    <col min="11784" max="11784" width="9" style="2"/>
    <col min="11785" max="11785" width="1.6328125" style="2" customWidth="1"/>
    <col min="11786" max="12032" width="9" style="2"/>
    <col min="12033" max="12033" width="1.6328125" style="2" customWidth="1"/>
    <col min="12034" max="12035" width="11" style="2" bestFit="1" customWidth="1"/>
    <col min="12036" max="12039" width="15.6328125" style="2" customWidth="1"/>
    <col min="12040" max="12040" width="9" style="2"/>
    <col min="12041" max="12041" width="1.6328125" style="2" customWidth="1"/>
    <col min="12042" max="12288" width="9" style="2"/>
    <col min="12289" max="12289" width="1.6328125" style="2" customWidth="1"/>
    <col min="12290" max="12291" width="11" style="2" bestFit="1" customWidth="1"/>
    <col min="12292" max="12295" width="15.6328125" style="2" customWidth="1"/>
    <col min="12296" max="12296" width="9" style="2"/>
    <col min="12297" max="12297" width="1.6328125" style="2" customWidth="1"/>
    <col min="12298" max="12544" width="9" style="2"/>
    <col min="12545" max="12545" width="1.6328125" style="2" customWidth="1"/>
    <col min="12546" max="12547" width="11" style="2" bestFit="1" customWidth="1"/>
    <col min="12548" max="12551" width="15.6328125" style="2" customWidth="1"/>
    <col min="12552" max="12552" width="9" style="2"/>
    <col min="12553" max="12553" width="1.6328125" style="2" customWidth="1"/>
    <col min="12554" max="12800" width="9" style="2"/>
    <col min="12801" max="12801" width="1.6328125" style="2" customWidth="1"/>
    <col min="12802" max="12803" width="11" style="2" bestFit="1" customWidth="1"/>
    <col min="12804" max="12807" width="15.6328125" style="2" customWidth="1"/>
    <col min="12808" max="12808" width="9" style="2"/>
    <col min="12809" max="12809" width="1.6328125" style="2" customWidth="1"/>
    <col min="12810" max="13056" width="9" style="2"/>
    <col min="13057" max="13057" width="1.6328125" style="2" customWidth="1"/>
    <col min="13058" max="13059" width="11" style="2" bestFit="1" customWidth="1"/>
    <col min="13060" max="13063" width="15.6328125" style="2" customWidth="1"/>
    <col min="13064" max="13064" width="9" style="2"/>
    <col min="13065" max="13065" width="1.6328125" style="2" customWidth="1"/>
    <col min="13066" max="13312" width="9" style="2"/>
    <col min="13313" max="13313" width="1.6328125" style="2" customWidth="1"/>
    <col min="13314" max="13315" width="11" style="2" bestFit="1" customWidth="1"/>
    <col min="13316" max="13319" width="15.6328125" style="2" customWidth="1"/>
    <col min="13320" max="13320" width="9" style="2"/>
    <col min="13321" max="13321" width="1.6328125" style="2" customWidth="1"/>
    <col min="13322" max="13568" width="9" style="2"/>
    <col min="13569" max="13569" width="1.6328125" style="2" customWidth="1"/>
    <col min="13570" max="13571" width="11" style="2" bestFit="1" customWidth="1"/>
    <col min="13572" max="13575" width="15.6328125" style="2" customWidth="1"/>
    <col min="13576" max="13576" width="9" style="2"/>
    <col min="13577" max="13577" width="1.6328125" style="2" customWidth="1"/>
    <col min="13578" max="13824" width="9" style="2"/>
    <col min="13825" max="13825" width="1.6328125" style="2" customWidth="1"/>
    <col min="13826" max="13827" width="11" style="2" bestFit="1" customWidth="1"/>
    <col min="13828" max="13831" width="15.6328125" style="2" customWidth="1"/>
    <col min="13832" max="13832" width="9" style="2"/>
    <col min="13833" max="13833" width="1.6328125" style="2" customWidth="1"/>
    <col min="13834" max="14080" width="9" style="2"/>
    <col min="14081" max="14081" width="1.6328125" style="2" customWidth="1"/>
    <col min="14082" max="14083" width="11" style="2" bestFit="1" customWidth="1"/>
    <col min="14084" max="14087" width="15.6328125" style="2" customWidth="1"/>
    <col min="14088" max="14088" width="9" style="2"/>
    <col min="14089" max="14089" width="1.6328125" style="2" customWidth="1"/>
    <col min="14090" max="14336" width="9" style="2"/>
    <col min="14337" max="14337" width="1.6328125" style="2" customWidth="1"/>
    <col min="14338" max="14339" width="11" style="2" bestFit="1" customWidth="1"/>
    <col min="14340" max="14343" width="15.6328125" style="2" customWidth="1"/>
    <col min="14344" max="14344" width="9" style="2"/>
    <col min="14345" max="14345" width="1.6328125" style="2" customWidth="1"/>
    <col min="14346" max="14592" width="9" style="2"/>
    <col min="14593" max="14593" width="1.6328125" style="2" customWidth="1"/>
    <col min="14594" max="14595" width="11" style="2" bestFit="1" customWidth="1"/>
    <col min="14596" max="14599" width="15.6328125" style="2" customWidth="1"/>
    <col min="14600" max="14600" width="9" style="2"/>
    <col min="14601" max="14601" width="1.6328125" style="2" customWidth="1"/>
    <col min="14602" max="14848" width="9" style="2"/>
    <col min="14849" max="14849" width="1.6328125" style="2" customWidth="1"/>
    <col min="14850" max="14851" width="11" style="2" bestFit="1" customWidth="1"/>
    <col min="14852" max="14855" width="15.6328125" style="2" customWidth="1"/>
    <col min="14856" max="14856" width="9" style="2"/>
    <col min="14857" max="14857" width="1.6328125" style="2" customWidth="1"/>
    <col min="14858" max="15104" width="9" style="2"/>
    <col min="15105" max="15105" width="1.6328125" style="2" customWidth="1"/>
    <col min="15106" max="15107" width="11" style="2" bestFit="1" customWidth="1"/>
    <col min="15108" max="15111" width="15.6328125" style="2" customWidth="1"/>
    <col min="15112" max="15112" width="9" style="2"/>
    <col min="15113" max="15113" width="1.6328125" style="2" customWidth="1"/>
    <col min="15114" max="15360" width="9" style="2"/>
    <col min="15361" max="15361" width="1.6328125" style="2" customWidth="1"/>
    <col min="15362" max="15363" width="11" style="2" bestFit="1" customWidth="1"/>
    <col min="15364" max="15367" width="15.6328125" style="2" customWidth="1"/>
    <col min="15368" max="15368" width="9" style="2"/>
    <col min="15369" max="15369" width="1.6328125" style="2" customWidth="1"/>
    <col min="15370" max="15616" width="9" style="2"/>
    <col min="15617" max="15617" width="1.6328125" style="2" customWidth="1"/>
    <col min="15618" max="15619" width="11" style="2" bestFit="1" customWidth="1"/>
    <col min="15620" max="15623" width="15.6328125" style="2" customWidth="1"/>
    <col min="15624" max="15624" width="9" style="2"/>
    <col min="15625" max="15625" width="1.6328125" style="2" customWidth="1"/>
    <col min="15626" max="15872" width="9" style="2"/>
    <col min="15873" max="15873" width="1.6328125" style="2" customWidth="1"/>
    <col min="15874" max="15875" width="11" style="2" bestFit="1" customWidth="1"/>
    <col min="15876" max="15879" width="15.6328125" style="2" customWidth="1"/>
    <col min="15880" max="15880" width="9" style="2"/>
    <col min="15881" max="15881" width="1.6328125" style="2" customWidth="1"/>
    <col min="15882" max="16128" width="9" style="2"/>
    <col min="16129" max="16129" width="1.6328125" style="2" customWidth="1"/>
    <col min="16130" max="16131" width="11" style="2" bestFit="1" customWidth="1"/>
    <col min="16132" max="16135" width="15.6328125" style="2" customWidth="1"/>
    <col min="16136" max="16136" width="9" style="2"/>
    <col min="16137" max="16137" width="1.6328125" style="2" customWidth="1"/>
    <col min="16138" max="16384" width="9" style="2"/>
  </cols>
  <sheetData>
    <row r="1" spans="2:11" ht="19" x14ac:dyDescent="0.2">
      <c r="B1" s="1" t="s">
        <v>79</v>
      </c>
    </row>
    <row r="2" spans="2:11" ht="14.25" customHeight="1" thickBot="1" x14ac:dyDescent="0.25">
      <c r="B2" s="1"/>
      <c r="G2" s="3" t="s">
        <v>1</v>
      </c>
    </row>
    <row r="3" spans="2:11" ht="26.5" thickBot="1" x14ac:dyDescent="0.25"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2:11" ht="18" customHeight="1" thickTop="1" thickBot="1" x14ac:dyDescent="0.25">
      <c r="B4" s="9"/>
      <c r="C4" s="10" t="s">
        <v>9</v>
      </c>
      <c r="D4" s="11">
        <f>D6+D19+D10+D15+D26+D32+D35+D38+D40+D47</f>
        <v>68460</v>
      </c>
      <c r="E4" s="11">
        <f>E6+E19+E10+E15+E26+E32+E35+E38+E40+E47</f>
        <v>20492</v>
      </c>
      <c r="F4" s="11">
        <f>F6+F19+F10+F15+F26+F32+F35+F38+F40+F47</f>
        <v>28843</v>
      </c>
      <c r="G4" s="12">
        <f>G6+G19+G10+G15+G26+G32+G35+G38+G40+G47</f>
        <v>49335</v>
      </c>
      <c r="H4" s="13">
        <f t="shared" ref="H4:H47" si="0">ROUND(G4/D4*100,2)</f>
        <v>72.06</v>
      </c>
    </row>
    <row r="5" spans="2:11" ht="18" customHeight="1" thickTop="1" x14ac:dyDescent="0.2">
      <c r="B5" s="39" t="s">
        <v>10</v>
      </c>
      <c r="C5" s="14" t="s">
        <v>11</v>
      </c>
      <c r="D5" s="15">
        <v>3147</v>
      </c>
      <c r="E5" s="15">
        <v>903</v>
      </c>
      <c r="F5" s="15">
        <v>1549</v>
      </c>
      <c r="G5" s="16">
        <f>E5+F5</f>
        <v>2452</v>
      </c>
      <c r="H5" s="17">
        <f t="shared" si="0"/>
        <v>77.92</v>
      </c>
    </row>
    <row r="6" spans="2:11" ht="18" customHeight="1" x14ac:dyDescent="0.2">
      <c r="B6" s="40"/>
      <c r="C6" s="18" t="s">
        <v>12</v>
      </c>
      <c r="D6" s="19">
        <f>SUM(D5:D5)</f>
        <v>3147</v>
      </c>
      <c r="E6" s="19">
        <f>SUM(E5:E5)</f>
        <v>903</v>
      </c>
      <c r="F6" s="19">
        <f>SUM(F5:F5)</f>
        <v>1549</v>
      </c>
      <c r="G6" s="20">
        <f>SUM(G5:G5)</f>
        <v>2452</v>
      </c>
      <c r="H6" s="21">
        <f t="shared" si="0"/>
        <v>77.92</v>
      </c>
    </row>
    <row r="7" spans="2:11" ht="18" customHeight="1" x14ac:dyDescent="0.2">
      <c r="B7" s="40"/>
      <c r="C7" s="22" t="s">
        <v>13</v>
      </c>
      <c r="D7" s="23">
        <v>3307</v>
      </c>
      <c r="E7" s="23">
        <v>1135</v>
      </c>
      <c r="F7" s="23">
        <v>1342</v>
      </c>
      <c r="G7" s="16">
        <f>E7+F7</f>
        <v>2477</v>
      </c>
      <c r="H7" s="24">
        <f t="shared" si="0"/>
        <v>74.900000000000006</v>
      </c>
    </row>
    <row r="8" spans="2:11" ht="18" customHeight="1" x14ac:dyDescent="0.2">
      <c r="B8" s="40"/>
      <c r="C8" s="22" t="s">
        <v>14</v>
      </c>
      <c r="D8" s="23">
        <v>120</v>
      </c>
      <c r="E8" s="23">
        <v>68</v>
      </c>
      <c r="F8" s="23">
        <v>9</v>
      </c>
      <c r="G8" s="16">
        <f>E8+F8</f>
        <v>77</v>
      </c>
      <c r="H8" s="24">
        <f t="shared" si="0"/>
        <v>64.17</v>
      </c>
      <c r="K8" s="25"/>
    </row>
    <row r="9" spans="2:11" ht="18" customHeight="1" x14ac:dyDescent="0.2">
      <c r="B9" s="40"/>
      <c r="C9" s="22" t="s">
        <v>15</v>
      </c>
      <c r="D9" s="23">
        <v>67</v>
      </c>
      <c r="E9" s="23">
        <v>47</v>
      </c>
      <c r="F9" s="23">
        <v>2</v>
      </c>
      <c r="G9" s="16">
        <f>E9+F9</f>
        <v>49</v>
      </c>
      <c r="H9" s="24">
        <f t="shared" si="0"/>
        <v>73.13</v>
      </c>
    </row>
    <row r="10" spans="2:11" ht="18" customHeight="1" x14ac:dyDescent="0.2">
      <c r="B10" s="40"/>
      <c r="C10" s="18" t="s">
        <v>12</v>
      </c>
      <c r="D10" s="19">
        <f>SUM(D7:D9)</f>
        <v>3494</v>
      </c>
      <c r="E10" s="19">
        <f>SUM(E7:E9)</f>
        <v>1250</v>
      </c>
      <c r="F10" s="19">
        <f>SUM(F7:F9)</f>
        <v>1353</v>
      </c>
      <c r="G10" s="20">
        <f>SUM(G7:G9)</f>
        <v>2603</v>
      </c>
      <c r="H10" s="21">
        <f t="shared" si="0"/>
        <v>74.5</v>
      </c>
    </row>
    <row r="11" spans="2:11" ht="18" customHeight="1" x14ac:dyDescent="0.2">
      <c r="B11" s="40"/>
      <c r="C11" s="22" t="s">
        <v>16</v>
      </c>
      <c r="D11" s="23">
        <v>2389</v>
      </c>
      <c r="E11" s="23">
        <v>1128</v>
      </c>
      <c r="F11" s="23">
        <v>856</v>
      </c>
      <c r="G11" s="16">
        <f t="shared" ref="G11:G14" si="1">E11+F11</f>
        <v>1984</v>
      </c>
      <c r="H11" s="24">
        <f t="shared" si="0"/>
        <v>83.05</v>
      </c>
    </row>
    <row r="12" spans="2:11" ht="18" customHeight="1" x14ac:dyDescent="0.2">
      <c r="B12" s="40"/>
      <c r="C12" s="22" t="s">
        <v>17</v>
      </c>
      <c r="D12" s="23">
        <v>431</v>
      </c>
      <c r="E12" s="23">
        <v>234</v>
      </c>
      <c r="F12" s="23">
        <v>157</v>
      </c>
      <c r="G12" s="16">
        <f t="shared" si="1"/>
        <v>391</v>
      </c>
      <c r="H12" s="24">
        <f t="shared" si="0"/>
        <v>90.72</v>
      </c>
    </row>
    <row r="13" spans="2:11" ht="18" customHeight="1" x14ac:dyDescent="0.2">
      <c r="B13" s="40"/>
      <c r="C13" s="22" t="s">
        <v>18</v>
      </c>
      <c r="D13" s="23">
        <v>76</v>
      </c>
      <c r="E13" s="23">
        <v>67</v>
      </c>
      <c r="F13" s="23">
        <v>4</v>
      </c>
      <c r="G13" s="16">
        <f t="shared" si="1"/>
        <v>71</v>
      </c>
      <c r="H13" s="24">
        <f t="shared" si="0"/>
        <v>93.42</v>
      </c>
    </row>
    <row r="14" spans="2:11" ht="18" customHeight="1" x14ac:dyDescent="0.2">
      <c r="B14" s="40"/>
      <c r="C14" s="22" t="s">
        <v>19</v>
      </c>
      <c r="D14" s="23">
        <v>762</v>
      </c>
      <c r="E14" s="23">
        <v>294</v>
      </c>
      <c r="F14" s="23">
        <v>319</v>
      </c>
      <c r="G14" s="16">
        <f t="shared" si="1"/>
        <v>613</v>
      </c>
      <c r="H14" s="24">
        <f t="shared" si="0"/>
        <v>80.45</v>
      </c>
    </row>
    <row r="15" spans="2:11" ht="18" customHeight="1" x14ac:dyDescent="0.2">
      <c r="B15" s="41"/>
      <c r="C15" s="18" t="s">
        <v>12</v>
      </c>
      <c r="D15" s="19">
        <f>SUM(D11:D14)</f>
        <v>3658</v>
      </c>
      <c r="E15" s="19">
        <f>SUM(E11:E14)</f>
        <v>1723</v>
      </c>
      <c r="F15" s="19">
        <f>SUM(F11:F14)</f>
        <v>1336</v>
      </c>
      <c r="G15" s="20">
        <f>SUM(G11:G14)</f>
        <v>3059</v>
      </c>
      <c r="H15" s="21">
        <f t="shared" si="0"/>
        <v>83.62</v>
      </c>
    </row>
    <row r="16" spans="2:11" ht="18" customHeight="1" x14ac:dyDescent="0.2">
      <c r="B16" s="42" t="s">
        <v>20</v>
      </c>
      <c r="C16" s="22" t="s">
        <v>21</v>
      </c>
      <c r="D16" s="23">
        <v>5426</v>
      </c>
      <c r="E16" s="23">
        <v>1533</v>
      </c>
      <c r="F16" s="23">
        <v>2267</v>
      </c>
      <c r="G16" s="16">
        <f t="shared" ref="G16:G46" si="2">E16+F16</f>
        <v>3800</v>
      </c>
      <c r="H16" s="24">
        <f>ROUND(G16/D16*100,2)</f>
        <v>70.03</v>
      </c>
    </row>
    <row r="17" spans="2:8" ht="18" customHeight="1" x14ac:dyDescent="0.2">
      <c r="B17" s="40"/>
      <c r="C17" s="22" t="s">
        <v>22</v>
      </c>
      <c r="D17" s="23">
        <v>761</v>
      </c>
      <c r="E17" s="23">
        <v>294</v>
      </c>
      <c r="F17" s="23">
        <v>373</v>
      </c>
      <c r="G17" s="16">
        <f t="shared" si="2"/>
        <v>667</v>
      </c>
      <c r="H17" s="24">
        <f>ROUND(G17/D17*100,2)</f>
        <v>87.65</v>
      </c>
    </row>
    <row r="18" spans="2:8" ht="18" customHeight="1" x14ac:dyDescent="0.2">
      <c r="B18" s="40"/>
      <c r="C18" s="22" t="s">
        <v>23</v>
      </c>
      <c r="D18" s="23">
        <v>1277</v>
      </c>
      <c r="E18" s="23">
        <v>362</v>
      </c>
      <c r="F18" s="23">
        <v>549</v>
      </c>
      <c r="G18" s="16">
        <f t="shared" si="2"/>
        <v>911</v>
      </c>
      <c r="H18" s="24">
        <f>ROUND(G18/D18*100,2)</f>
        <v>71.34</v>
      </c>
    </row>
    <row r="19" spans="2:8" ht="18" customHeight="1" x14ac:dyDescent="0.2">
      <c r="B19" s="40"/>
      <c r="C19" s="18" t="s">
        <v>12</v>
      </c>
      <c r="D19" s="19">
        <f>SUM(D16:D18)</f>
        <v>7464</v>
      </c>
      <c r="E19" s="19">
        <f>SUM(E16:E18)</f>
        <v>2189</v>
      </c>
      <c r="F19" s="19">
        <f>SUM(F16:F18)</f>
        <v>3189</v>
      </c>
      <c r="G19" s="19">
        <f>SUM(G16:G18)</f>
        <v>5378</v>
      </c>
      <c r="H19" s="21">
        <f>ROUND(G19/D19*100,2)</f>
        <v>72.05</v>
      </c>
    </row>
    <row r="20" spans="2:8" ht="18" customHeight="1" x14ac:dyDescent="0.2">
      <c r="B20" s="40"/>
      <c r="C20" s="22" t="s">
        <v>24</v>
      </c>
      <c r="D20" s="23">
        <v>915</v>
      </c>
      <c r="E20" s="23">
        <v>401</v>
      </c>
      <c r="F20" s="23">
        <v>401</v>
      </c>
      <c r="G20" s="16">
        <f t="shared" si="2"/>
        <v>802</v>
      </c>
      <c r="H20" s="24">
        <f t="shared" si="0"/>
        <v>87.65</v>
      </c>
    </row>
    <row r="21" spans="2:8" ht="18" customHeight="1" x14ac:dyDescent="0.2">
      <c r="B21" s="40"/>
      <c r="C21" s="22" t="s">
        <v>25</v>
      </c>
      <c r="D21" s="23">
        <v>928</v>
      </c>
      <c r="E21" s="23">
        <v>304</v>
      </c>
      <c r="F21" s="23">
        <v>394</v>
      </c>
      <c r="G21" s="16">
        <f t="shared" si="2"/>
        <v>698</v>
      </c>
      <c r="H21" s="24">
        <f t="shared" si="0"/>
        <v>75.22</v>
      </c>
    </row>
    <row r="22" spans="2:8" ht="18" customHeight="1" x14ac:dyDescent="0.2">
      <c r="B22" s="40"/>
      <c r="C22" s="22" t="s">
        <v>26</v>
      </c>
      <c r="D22" s="23">
        <v>474</v>
      </c>
      <c r="E22" s="23">
        <v>167</v>
      </c>
      <c r="F22" s="23">
        <v>193</v>
      </c>
      <c r="G22" s="16">
        <f t="shared" si="2"/>
        <v>360</v>
      </c>
      <c r="H22" s="24">
        <f t="shared" si="0"/>
        <v>75.95</v>
      </c>
    </row>
    <row r="23" spans="2:8" ht="18" customHeight="1" x14ac:dyDescent="0.2">
      <c r="B23" s="40"/>
      <c r="C23" s="22" t="s">
        <v>27</v>
      </c>
      <c r="D23" s="23">
        <v>749</v>
      </c>
      <c r="E23" s="23">
        <v>250</v>
      </c>
      <c r="F23" s="23">
        <v>280</v>
      </c>
      <c r="G23" s="16">
        <f t="shared" si="2"/>
        <v>530</v>
      </c>
      <c r="H23" s="24">
        <f t="shared" si="0"/>
        <v>70.760000000000005</v>
      </c>
    </row>
    <row r="24" spans="2:8" ht="18" customHeight="1" x14ac:dyDescent="0.2">
      <c r="B24" s="40"/>
      <c r="C24" s="22" t="s">
        <v>28</v>
      </c>
      <c r="D24" s="23">
        <v>237</v>
      </c>
      <c r="E24" s="23">
        <v>93</v>
      </c>
      <c r="F24" s="23">
        <v>102</v>
      </c>
      <c r="G24" s="16">
        <f t="shared" si="2"/>
        <v>195</v>
      </c>
      <c r="H24" s="24">
        <f t="shared" si="0"/>
        <v>82.28</v>
      </c>
    </row>
    <row r="25" spans="2:8" ht="18" customHeight="1" x14ac:dyDescent="0.2">
      <c r="B25" s="40"/>
      <c r="C25" s="22" t="s">
        <v>29</v>
      </c>
      <c r="D25" s="23">
        <v>272</v>
      </c>
      <c r="E25" s="23">
        <v>162</v>
      </c>
      <c r="F25" s="23">
        <v>92</v>
      </c>
      <c r="G25" s="16">
        <f t="shared" si="2"/>
        <v>254</v>
      </c>
      <c r="H25" s="24">
        <f t="shared" si="0"/>
        <v>93.38</v>
      </c>
    </row>
    <row r="26" spans="2:8" ht="18" customHeight="1" x14ac:dyDescent="0.2">
      <c r="B26" s="40"/>
      <c r="C26" s="18" t="s">
        <v>12</v>
      </c>
      <c r="D26" s="19">
        <f>SUM(D20:D25)</f>
        <v>3575</v>
      </c>
      <c r="E26" s="19">
        <f>SUM(E20:E25)</f>
        <v>1377</v>
      </c>
      <c r="F26" s="19">
        <f>SUM(F20:F25)</f>
        <v>1462</v>
      </c>
      <c r="G26" s="20">
        <f>SUM(G20:G25)</f>
        <v>2839</v>
      </c>
      <c r="H26" s="21">
        <f t="shared" si="0"/>
        <v>79.41</v>
      </c>
    </row>
    <row r="27" spans="2:8" ht="18" customHeight="1" x14ac:dyDescent="0.2">
      <c r="B27" s="40"/>
      <c r="C27" s="22" t="s">
        <v>30</v>
      </c>
      <c r="D27" s="23">
        <v>2468</v>
      </c>
      <c r="E27" s="23">
        <v>1040</v>
      </c>
      <c r="F27" s="23">
        <v>748</v>
      </c>
      <c r="G27" s="16">
        <f t="shared" si="2"/>
        <v>1788</v>
      </c>
      <c r="H27" s="24">
        <f t="shared" si="0"/>
        <v>72.45</v>
      </c>
    </row>
    <row r="28" spans="2:8" ht="18" customHeight="1" x14ac:dyDescent="0.2">
      <c r="B28" s="40"/>
      <c r="C28" s="22" t="s">
        <v>31</v>
      </c>
      <c r="D28" s="23">
        <v>280</v>
      </c>
      <c r="E28" s="23">
        <v>139</v>
      </c>
      <c r="F28" s="23">
        <v>31</v>
      </c>
      <c r="G28" s="16">
        <f t="shared" si="2"/>
        <v>170</v>
      </c>
      <c r="H28" s="24">
        <f t="shared" si="0"/>
        <v>60.71</v>
      </c>
    </row>
    <row r="29" spans="2:8" ht="18" customHeight="1" x14ac:dyDescent="0.2">
      <c r="B29" s="40"/>
      <c r="C29" s="22" t="s">
        <v>32</v>
      </c>
      <c r="D29" s="23">
        <v>160</v>
      </c>
      <c r="E29" s="23">
        <v>102</v>
      </c>
      <c r="F29" s="23">
        <v>36</v>
      </c>
      <c r="G29" s="16">
        <f t="shared" si="2"/>
        <v>138</v>
      </c>
      <c r="H29" s="24">
        <f t="shared" si="0"/>
        <v>86.25</v>
      </c>
    </row>
    <row r="30" spans="2:8" ht="18" customHeight="1" x14ac:dyDescent="0.2">
      <c r="B30" s="40"/>
      <c r="C30" s="22" t="s">
        <v>33</v>
      </c>
      <c r="D30" s="23">
        <v>1008</v>
      </c>
      <c r="E30" s="23">
        <v>369</v>
      </c>
      <c r="F30" s="23">
        <v>365</v>
      </c>
      <c r="G30" s="16">
        <f t="shared" si="2"/>
        <v>734</v>
      </c>
      <c r="H30" s="24">
        <f t="shared" si="0"/>
        <v>72.819999999999993</v>
      </c>
    </row>
    <row r="31" spans="2:8" ht="18" customHeight="1" x14ac:dyDescent="0.2">
      <c r="B31" s="40"/>
      <c r="C31" s="22" t="s">
        <v>34</v>
      </c>
      <c r="D31" s="23">
        <v>568</v>
      </c>
      <c r="E31" s="23">
        <v>205</v>
      </c>
      <c r="F31" s="23">
        <v>116</v>
      </c>
      <c r="G31" s="16">
        <f t="shared" si="2"/>
        <v>321</v>
      </c>
      <c r="H31" s="24">
        <f t="shared" si="0"/>
        <v>56.51</v>
      </c>
    </row>
    <row r="32" spans="2:8" ht="18" customHeight="1" x14ac:dyDescent="0.2">
      <c r="B32" s="41"/>
      <c r="C32" s="18" t="s">
        <v>12</v>
      </c>
      <c r="D32" s="19">
        <f>SUM(D27:D31)</f>
        <v>4484</v>
      </c>
      <c r="E32" s="19">
        <f>SUM(E27:E31)</f>
        <v>1855</v>
      </c>
      <c r="F32" s="19">
        <f>SUM(F27:F31)</f>
        <v>1296</v>
      </c>
      <c r="G32" s="20">
        <f>SUM(G27:G31)</f>
        <v>3151</v>
      </c>
      <c r="H32" s="21">
        <f t="shared" si="0"/>
        <v>70.27</v>
      </c>
    </row>
    <row r="33" spans="2:8" ht="18" customHeight="1" x14ac:dyDescent="0.2">
      <c r="B33" s="42" t="s">
        <v>35</v>
      </c>
      <c r="C33" s="22" t="s">
        <v>36</v>
      </c>
      <c r="D33" s="23">
        <v>11259</v>
      </c>
      <c r="E33" s="23">
        <v>4454</v>
      </c>
      <c r="F33" s="23">
        <v>4087</v>
      </c>
      <c r="G33" s="16">
        <f t="shared" si="2"/>
        <v>8541</v>
      </c>
      <c r="H33" s="24">
        <f t="shared" si="0"/>
        <v>75.86</v>
      </c>
    </row>
    <row r="34" spans="2:8" ht="18" customHeight="1" x14ac:dyDescent="0.2">
      <c r="B34" s="40"/>
      <c r="C34" s="22" t="s">
        <v>37</v>
      </c>
      <c r="D34" s="23">
        <v>2171</v>
      </c>
      <c r="E34" s="23">
        <v>806</v>
      </c>
      <c r="F34" s="23">
        <v>769</v>
      </c>
      <c r="G34" s="16">
        <f t="shared" si="2"/>
        <v>1575</v>
      </c>
      <c r="H34" s="24">
        <f t="shared" si="0"/>
        <v>72.55</v>
      </c>
    </row>
    <row r="35" spans="2:8" s="26" customFormat="1" ht="18" customHeight="1" x14ac:dyDescent="0.2">
      <c r="B35" s="41"/>
      <c r="C35" s="18" t="s">
        <v>12</v>
      </c>
      <c r="D35" s="19">
        <f>SUM(D33:D34)</f>
        <v>13430</v>
      </c>
      <c r="E35" s="19">
        <f>SUM(E33:E34)</f>
        <v>5260</v>
      </c>
      <c r="F35" s="19">
        <f>SUM(F33:F34)</f>
        <v>4856</v>
      </c>
      <c r="G35" s="20">
        <f>SUM(G33:G34)</f>
        <v>10116</v>
      </c>
      <c r="H35" s="21">
        <f t="shared" si="0"/>
        <v>75.319999999999993</v>
      </c>
    </row>
    <row r="36" spans="2:8" ht="18" customHeight="1" x14ac:dyDescent="0.2">
      <c r="B36" s="42" t="s">
        <v>38</v>
      </c>
      <c r="C36" s="22" t="s">
        <v>39</v>
      </c>
      <c r="D36" s="23">
        <v>4465</v>
      </c>
      <c r="E36" s="23">
        <v>601</v>
      </c>
      <c r="F36" s="23">
        <v>2546</v>
      </c>
      <c r="G36" s="16">
        <f t="shared" si="2"/>
        <v>3147</v>
      </c>
      <c r="H36" s="24">
        <f t="shared" si="0"/>
        <v>70.48</v>
      </c>
    </row>
    <row r="37" spans="2:8" ht="18" customHeight="1" x14ac:dyDescent="0.2">
      <c r="B37" s="40"/>
      <c r="C37" s="22" t="s">
        <v>40</v>
      </c>
      <c r="D37" s="23">
        <v>2794</v>
      </c>
      <c r="E37" s="23">
        <v>223</v>
      </c>
      <c r="F37" s="23">
        <v>1594</v>
      </c>
      <c r="G37" s="16">
        <f t="shared" si="2"/>
        <v>1817</v>
      </c>
      <c r="H37" s="24">
        <f t="shared" si="0"/>
        <v>65.03</v>
      </c>
    </row>
    <row r="38" spans="2:8" ht="18" customHeight="1" x14ac:dyDescent="0.2">
      <c r="B38" s="40"/>
      <c r="C38" s="18" t="s">
        <v>12</v>
      </c>
      <c r="D38" s="19">
        <f>SUM(D36:D37)</f>
        <v>7259</v>
      </c>
      <c r="E38" s="19">
        <f>SUM(E36:E37)</f>
        <v>824</v>
      </c>
      <c r="F38" s="19">
        <f>SUM(F36:F37)</f>
        <v>4140</v>
      </c>
      <c r="G38" s="20">
        <f>SUM(G36:G37)</f>
        <v>4964</v>
      </c>
      <c r="H38" s="21">
        <f t="shared" si="0"/>
        <v>68.38</v>
      </c>
    </row>
    <row r="39" spans="2:8" ht="18" customHeight="1" x14ac:dyDescent="0.2">
      <c r="B39" s="40"/>
      <c r="C39" s="22" t="s">
        <v>41</v>
      </c>
      <c r="D39" s="23">
        <v>11732</v>
      </c>
      <c r="E39" s="23">
        <v>843</v>
      </c>
      <c r="F39" s="23">
        <v>7070</v>
      </c>
      <c r="G39" s="16">
        <f t="shared" si="2"/>
        <v>7913</v>
      </c>
      <c r="H39" s="24">
        <f t="shared" si="0"/>
        <v>67.45</v>
      </c>
    </row>
    <row r="40" spans="2:8" ht="18" customHeight="1" x14ac:dyDescent="0.2">
      <c r="B40" s="40"/>
      <c r="C40" s="18" t="s">
        <v>12</v>
      </c>
      <c r="D40" s="19">
        <f>SUM(D39)</f>
        <v>11732</v>
      </c>
      <c r="E40" s="19">
        <f>SUM(E39)</f>
        <v>843</v>
      </c>
      <c r="F40" s="19">
        <f>SUM(F39)</f>
        <v>7070</v>
      </c>
      <c r="G40" s="20">
        <f>SUM(G39)</f>
        <v>7913</v>
      </c>
      <c r="H40" s="21">
        <f t="shared" si="0"/>
        <v>67.45</v>
      </c>
    </row>
    <row r="41" spans="2:8" ht="18" customHeight="1" x14ac:dyDescent="0.2">
      <c r="B41" s="40"/>
      <c r="C41" s="22" t="s">
        <v>42</v>
      </c>
      <c r="D41" s="23">
        <v>3916</v>
      </c>
      <c r="E41" s="23">
        <v>1766</v>
      </c>
      <c r="F41" s="23">
        <v>826</v>
      </c>
      <c r="G41" s="16">
        <f t="shared" si="2"/>
        <v>2592</v>
      </c>
      <c r="H41" s="24">
        <f t="shared" si="0"/>
        <v>66.19</v>
      </c>
    </row>
    <row r="42" spans="2:8" ht="18" customHeight="1" x14ac:dyDescent="0.2">
      <c r="B42" s="40"/>
      <c r="C42" s="22" t="s">
        <v>43</v>
      </c>
      <c r="D42" s="23">
        <v>880</v>
      </c>
      <c r="E42" s="23">
        <v>429</v>
      </c>
      <c r="F42" s="23">
        <v>322</v>
      </c>
      <c r="G42" s="16">
        <f t="shared" si="2"/>
        <v>751</v>
      </c>
      <c r="H42" s="24">
        <f t="shared" si="0"/>
        <v>85.34</v>
      </c>
    </row>
    <row r="43" spans="2:8" ht="18" customHeight="1" x14ac:dyDescent="0.2">
      <c r="B43" s="40"/>
      <c r="C43" s="22" t="s">
        <v>44</v>
      </c>
      <c r="D43" s="23">
        <v>728</v>
      </c>
      <c r="E43" s="23">
        <v>344</v>
      </c>
      <c r="F43" s="23">
        <v>147</v>
      </c>
      <c r="G43" s="16">
        <f t="shared" si="2"/>
        <v>491</v>
      </c>
      <c r="H43" s="24">
        <f t="shared" si="0"/>
        <v>67.45</v>
      </c>
    </row>
    <row r="44" spans="2:8" ht="18" customHeight="1" x14ac:dyDescent="0.2">
      <c r="B44" s="40"/>
      <c r="C44" s="22" t="s">
        <v>45</v>
      </c>
      <c r="D44" s="23">
        <v>1007</v>
      </c>
      <c r="E44" s="23">
        <v>395</v>
      </c>
      <c r="F44" s="23">
        <v>177</v>
      </c>
      <c r="G44" s="16">
        <f t="shared" si="2"/>
        <v>572</v>
      </c>
      <c r="H44" s="24">
        <f t="shared" si="0"/>
        <v>56.8</v>
      </c>
    </row>
    <row r="45" spans="2:8" ht="18" customHeight="1" x14ac:dyDescent="0.2">
      <c r="B45" s="40"/>
      <c r="C45" s="22" t="s">
        <v>46</v>
      </c>
      <c r="D45" s="23">
        <v>2073</v>
      </c>
      <c r="E45" s="23">
        <v>667</v>
      </c>
      <c r="F45" s="23">
        <v>685</v>
      </c>
      <c r="G45" s="16">
        <f t="shared" si="2"/>
        <v>1352</v>
      </c>
      <c r="H45" s="24">
        <f t="shared" si="0"/>
        <v>65.22</v>
      </c>
    </row>
    <row r="46" spans="2:8" ht="18" customHeight="1" x14ac:dyDescent="0.2">
      <c r="B46" s="40"/>
      <c r="C46" s="22" t="s">
        <v>47</v>
      </c>
      <c r="D46" s="23">
        <v>1613</v>
      </c>
      <c r="E46" s="23">
        <v>667</v>
      </c>
      <c r="F46" s="23">
        <v>435</v>
      </c>
      <c r="G46" s="16">
        <f t="shared" si="2"/>
        <v>1102</v>
      </c>
      <c r="H46" s="24">
        <f t="shared" si="0"/>
        <v>68.319999999999993</v>
      </c>
    </row>
    <row r="47" spans="2:8" ht="18" customHeight="1" thickBot="1" x14ac:dyDescent="0.25">
      <c r="B47" s="43"/>
      <c r="C47" s="27" t="s">
        <v>12</v>
      </c>
      <c r="D47" s="28">
        <f>SUM(D41:D46)</f>
        <v>10217</v>
      </c>
      <c r="E47" s="28">
        <f>SUM(E41:E46)</f>
        <v>4268</v>
      </c>
      <c r="F47" s="28">
        <f>SUM(F41:F46)</f>
        <v>2592</v>
      </c>
      <c r="G47" s="29">
        <f>SUM(G41:G46)</f>
        <v>6860</v>
      </c>
      <c r="H47" s="30">
        <f t="shared" si="0"/>
        <v>67.14</v>
      </c>
    </row>
    <row r="48" spans="2:8" ht="9" customHeight="1" x14ac:dyDescent="0.2"/>
  </sheetData>
  <mergeCells count="4">
    <mergeCell ref="B5:B15"/>
    <mergeCell ref="B16:B32"/>
    <mergeCell ref="B33:B35"/>
    <mergeCell ref="B36:B47"/>
  </mergeCells>
  <phoneticPr fontId="1"/>
  <pageMargins left="0.59055118110236227" right="0.39370078740157483" top="0.78740157480314965" bottom="0.39370078740157483" header="0" footer="0"/>
  <pageSetup paperSize="9" scale="98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48"/>
  <sheetViews>
    <sheetView view="pageBreakPreview" zoomScaleNormal="100" zoomScaleSheetLayoutView="100" workbookViewId="0">
      <selection activeCell="D5" sqref="D5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6" width="15.6328125" style="2" customWidth="1"/>
    <col min="7" max="7" width="15.6328125" style="3" customWidth="1"/>
    <col min="8" max="8" width="9" style="2"/>
    <col min="9" max="9" width="1.6328125" style="2" customWidth="1"/>
    <col min="10" max="256" width="9" style="2"/>
    <col min="257" max="257" width="1.6328125" style="2" customWidth="1"/>
    <col min="258" max="259" width="11" style="2" bestFit="1" customWidth="1"/>
    <col min="260" max="263" width="15.6328125" style="2" customWidth="1"/>
    <col min="264" max="264" width="9" style="2"/>
    <col min="265" max="265" width="1.6328125" style="2" customWidth="1"/>
    <col min="266" max="512" width="9" style="2"/>
    <col min="513" max="513" width="1.6328125" style="2" customWidth="1"/>
    <col min="514" max="515" width="11" style="2" bestFit="1" customWidth="1"/>
    <col min="516" max="519" width="15.6328125" style="2" customWidth="1"/>
    <col min="520" max="520" width="9" style="2"/>
    <col min="521" max="521" width="1.6328125" style="2" customWidth="1"/>
    <col min="522" max="768" width="9" style="2"/>
    <col min="769" max="769" width="1.6328125" style="2" customWidth="1"/>
    <col min="770" max="771" width="11" style="2" bestFit="1" customWidth="1"/>
    <col min="772" max="775" width="15.6328125" style="2" customWidth="1"/>
    <col min="776" max="776" width="9" style="2"/>
    <col min="777" max="777" width="1.6328125" style="2" customWidth="1"/>
    <col min="778" max="1024" width="9" style="2"/>
    <col min="1025" max="1025" width="1.6328125" style="2" customWidth="1"/>
    <col min="1026" max="1027" width="11" style="2" bestFit="1" customWidth="1"/>
    <col min="1028" max="1031" width="15.6328125" style="2" customWidth="1"/>
    <col min="1032" max="1032" width="9" style="2"/>
    <col min="1033" max="1033" width="1.6328125" style="2" customWidth="1"/>
    <col min="1034" max="1280" width="9" style="2"/>
    <col min="1281" max="1281" width="1.6328125" style="2" customWidth="1"/>
    <col min="1282" max="1283" width="11" style="2" bestFit="1" customWidth="1"/>
    <col min="1284" max="1287" width="15.6328125" style="2" customWidth="1"/>
    <col min="1288" max="1288" width="9" style="2"/>
    <col min="1289" max="1289" width="1.6328125" style="2" customWidth="1"/>
    <col min="1290" max="1536" width="9" style="2"/>
    <col min="1537" max="1537" width="1.6328125" style="2" customWidth="1"/>
    <col min="1538" max="1539" width="11" style="2" bestFit="1" customWidth="1"/>
    <col min="1540" max="1543" width="15.6328125" style="2" customWidth="1"/>
    <col min="1544" max="1544" width="9" style="2"/>
    <col min="1545" max="1545" width="1.6328125" style="2" customWidth="1"/>
    <col min="1546" max="1792" width="9" style="2"/>
    <col min="1793" max="1793" width="1.6328125" style="2" customWidth="1"/>
    <col min="1794" max="1795" width="11" style="2" bestFit="1" customWidth="1"/>
    <col min="1796" max="1799" width="15.6328125" style="2" customWidth="1"/>
    <col min="1800" max="1800" width="9" style="2"/>
    <col min="1801" max="1801" width="1.6328125" style="2" customWidth="1"/>
    <col min="1802" max="2048" width="9" style="2"/>
    <col min="2049" max="2049" width="1.6328125" style="2" customWidth="1"/>
    <col min="2050" max="2051" width="11" style="2" bestFit="1" customWidth="1"/>
    <col min="2052" max="2055" width="15.6328125" style="2" customWidth="1"/>
    <col min="2056" max="2056" width="9" style="2"/>
    <col min="2057" max="2057" width="1.6328125" style="2" customWidth="1"/>
    <col min="2058" max="2304" width="9" style="2"/>
    <col min="2305" max="2305" width="1.6328125" style="2" customWidth="1"/>
    <col min="2306" max="2307" width="11" style="2" bestFit="1" customWidth="1"/>
    <col min="2308" max="2311" width="15.6328125" style="2" customWidth="1"/>
    <col min="2312" max="2312" width="9" style="2"/>
    <col min="2313" max="2313" width="1.6328125" style="2" customWidth="1"/>
    <col min="2314" max="2560" width="9" style="2"/>
    <col min="2561" max="2561" width="1.6328125" style="2" customWidth="1"/>
    <col min="2562" max="2563" width="11" style="2" bestFit="1" customWidth="1"/>
    <col min="2564" max="2567" width="15.6328125" style="2" customWidth="1"/>
    <col min="2568" max="2568" width="9" style="2"/>
    <col min="2569" max="2569" width="1.6328125" style="2" customWidth="1"/>
    <col min="2570" max="2816" width="9" style="2"/>
    <col min="2817" max="2817" width="1.6328125" style="2" customWidth="1"/>
    <col min="2818" max="2819" width="11" style="2" bestFit="1" customWidth="1"/>
    <col min="2820" max="2823" width="15.6328125" style="2" customWidth="1"/>
    <col min="2824" max="2824" width="9" style="2"/>
    <col min="2825" max="2825" width="1.6328125" style="2" customWidth="1"/>
    <col min="2826" max="3072" width="9" style="2"/>
    <col min="3073" max="3073" width="1.6328125" style="2" customWidth="1"/>
    <col min="3074" max="3075" width="11" style="2" bestFit="1" customWidth="1"/>
    <col min="3076" max="3079" width="15.6328125" style="2" customWidth="1"/>
    <col min="3080" max="3080" width="9" style="2"/>
    <col min="3081" max="3081" width="1.6328125" style="2" customWidth="1"/>
    <col min="3082" max="3328" width="9" style="2"/>
    <col min="3329" max="3329" width="1.6328125" style="2" customWidth="1"/>
    <col min="3330" max="3331" width="11" style="2" bestFit="1" customWidth="1"/>
    <col min="3332" max="3335" width="15.6328125" style="2" customWidth="1"/>
    <col min="3336" max="3336" width="9" style="2"/>
    <col min="3337" max="3337" width="1.6328125" style="2" customWidth="1"/>
    <col min="3338" max="3584" width="9" style="2"/>
    <col min="3585" max="3585" width="1.6328125" style="2" customWidth="1"/>
    <col min="3586" max="3587" width="11" style="2" bestFit="1" customWidth="1"/>
    <col min="3588" max="3591" width="15.6328125" style="2" customWidth="1"/>
    <col min="3592" max="3592" width="9" style="2"/>
    <col min="3593" max="3593" width="1.6328125" style="2" customWidth="1"/>
    <col min="3594" max="3840" width="9" style="2"/>
    <col min="3841" max="3841" width="1.6328125" style="2" customWidth="1"/>
    <col min="3842" max="3843" width="11" style="2" bestFit="1" customWidth="1"/>
    <col min="3844" max="3847" width="15.6328125" style="2" customWidth="1"/>
    <col min="3848" max="3848" width="9" style="2"/>
    <col min="3849" max="3849" width="1.6328125" style="2" customWidth="1"/>
    <col min="3850" max="4096" width="9" style="2"/>
    <col min="4097" max="4097" width="1.6328125" style="2" customWidth="1"/>
    <col min="4098" max="4099" width="11" style="2" bestFit="1" customWidth="1"/>
    <col min="4100" max="4103" width="15.6328125" style="2" customWidth="1"/>
    <col min="4104" max="4104" width="9" style="2"/>
    <col min="4105" max="4105" width="1.6328125" style="2" customWidth="1"/>
    <col min="4106" max="4352" width="9" style="2"/>
    <col min="4353" max="4353" width="1.6328125" style="2" customWidth="1"/>
    <col min="4354" max="4355" width="11" style="2" bestFit="1" customWidth="1"/>
    <col min="4356" max="4359" width="15.6328125" style="2" customWidth="1"/>
    <col min="4360" max="4360" width="9" style="2"/>
    <col min="4361" max="4361" width="1.6328125" style="2" customWidth="1"/>
    <col min="4362" max="4608" width="9" style="2"/>
    <col min="4609" max="4609" width="1.6328125" style="2" customWidth="1"/>
    <col min="4610" max="4611" width="11" style="2" bestFit="1" customWidth="1"/>
    <col min="4612" max="4615" width="15.6328125" style="2" customWidth="1"/>
    <col min="4616" max="4616" width="9" style="2"/>
    <col min="4617" max="4617" width="1.6328125" style="2" customWidth="1"/>
    <col min="4618" max="4864" width="9" style="2"/>
    <col min="4865" max="4865" width="1.6328125" style="2" customWidth="1"/>
    <col min="4866" max="4867" width="11" style="2" bestFit="1" customWidth="1"/>
    <col min="4868" max="4871" width="15.6328125" style="2" customWidth="1"/>
    <col min="4872" max="4872" width="9" style="2"/>
    <col min="4873" max="4873" width="1.6328125" style="2" customWidth="1"/>
    <col min="4874" max="5120" width="9" style="2"/>
    <col min="5121" max="5121" width="1.6328125" style="2" customWidth="1"/>
    <col min="5122" max="5123" width="11" style="2" bestFit="1" customWidth="1"/>
    <col min="5124" max="5127" width="15.6328125" style="2" customWidth="1"/>
    <col min="5128" max="5128" width="9" style="2"/>
    <col min="5129" max="5129" width="1.6328125" style="2" customWidth="1"/>
    <col min="5130" max="5376" width="9" style="2"/>
    <col min="5377" max="5377" width="1.6328125" style="2" customWidth="1"/>
    <col min="5378" max="5379" width="11" style="2" bestFit="1" customWidth="1"/>
    <col min="5380" max="5383" width="15.6328125" style="2" customWidth="1"/>
    <col min="5384" max="5384" width="9" style="2"/>
    <col min="5385" max="5385" width="1.6328125" style="2" customWidth="1"/>
    <col min="5386" max="5632" width="9" style="2"/>
    <col min="5633" max="5633" width="1.6328125" style="2" customWidth="1"/>
    <col min="5634" max="5635" width="11" style="2" bestFit="1" customWidth="1"/>
    <col min="5636" max="5639" width="15.6328125" style="2" customWidth="1"/>
    <col min="5640" max="5640" width="9" style="2"/>
    <col min="5641" max="5641" width="1.6328125" style="2" customWidth="1"/>
    <col min="5642" max="5888" width="9" style="2"/>
    <col min="5889" max="5889" width="1.6328125" style="2" customWidth="1"/>
    <col min="5890" max="5891" width="11" style="2" bestFit="1" customWidth="1"/>
    <col min="5892" max="5895" width="15.6328125" style="2" customWidth="1"/>
    <col min="5896" max="5896" width="9" style="2"/>
    <col min="5897" max="5897" width="1.6328125" style="2" customWidth="1"/>
    <col min="5898" max="6144" width="9" style="2"/>
    <col min="6145" max="6145" width="1.6328125" style="2" customWidth="1"/>
    <col min="6146" max="6147" width="11" style="2" bestFit="1" customWidth="1"/>
    <col min="6148" max="6151" width="15.6328125" style="2" customWidth="1"/>
    <col min="6152" max="6152" width="9" style="2"/>
    <col min="6153" max="6153" width="1.6328125" style="2" customWidth="1"/>
    <col min="6154" max="6400" width="9" style="2"/>
    <col min="6401" max="6401" width="1.6328125" style="2" customWidth="1"/>
    <col min="6402" max="6403" width="11" style="2" bestFit="1" customWidth="1"/>
    <col min="6404" max="6407" width="15.6328125" style="2" customWidth="1"/>
    <col min="6408" max="6408" width="9" style="2"/>
    <col min="6409" max="6409" width="1.6328125" style="2" customWidth="1"/>
    <col min="6410" max="6656" width="9" style="2"/>
    <col min="6657" max="6657" width="1.6328125" style="2" customWidth="1"/>
    <col min="6658" max="6659" width="11" style="2" bestFit="1" customWidth="1"/>
    <col min="6660" max="6663" width="15.6328125" style="2" customWidth="1"/>
    <col min="6664" max="6664" width="9" style="2"/>
    <col min="6665" max="6665" width="1.6328125" style="2" customWidth="1"/>
    <col min="6666" max="6912" width="9" style="2"/>
    <col min="6913" max="6913" width="1.6328125" style="2" customWidth="1"/>
    <col min="6914" max="6915" width="11" style="2" bestFit="1" customWidth="1"/>
    <col min="6916" max="6919" width="15.6328125" style="2" customWidth="1"/>
    <col min="6920" max="6920" width="9" style="2"/>
    <col min="6921" max="6921" width="1.6328125" style="2" customWidth="1"/>
    <col min="6922" max="7168" width="9" style="2"/>
    <col min="7169" max="7169" width="1.6328125" style="2" customWidth="1"/>
    <col min="7170" max="7171" width="11" style="2" bestFit="1" customWidth="1"/>
    <col min="7172" max="7175" width="15.6328125" style="2" customWidth="1"/>
    <col min="7176" max="7176" width="9" style="2"/>
    <col min="7177" max="7177" width="1.6328125" style="2" customWidth="1"/>
    <col min="7178" max="7424" width="9" style="2"/>
    <col min="7425" max="7425" width="1.6328125" style="2" customWidth="1"/>
    <col min="7426" max="7427" width="11" style="2" bestFit="1" customWidth="1"/>
    <col min="7428" max="7431" width="15.6328125" style="2" customWidth="1"/>
    <col min="7432" max="7432" width="9" style="2"/>
    <col min="7433" max="7433" width="1.6328125" style="2" customWidth="1"/>
    <col min="7434" max="7680" width="9" style="2"/>
    <col min="7681" max="7681" width="1.6328125" style="2" customWidth="1"/>
    <col min="7682" max="7683" width="11" style="2" bestFit="1" customWidth="1"/>
    <col min="7684" max="7687" width="15.6328125" style="2" customWidth="1"/>
    <col min="7688" max="7688" width="9" style="2"/>
    <col min="7689" max="7689" width="1.6328125" style="2" customWidth="1"/>
    <col min="7690" max="7936" width="9" style="2"/>
    <col min="7937" max="7937" width="1.6328125" style="2" customWidth="1"/>
    <col min="7938" max="7939" width="11" style="2" bestFit="1" customWidth="1"/>
    <col min="7940" max="7943" width="15.6328125" style="2" customWidth="1"/>
    <col min="7944" max="7944" width="9" style="2"/>
    <col min="7945" max="7945" width="1.6328125" style="2" customWidth="1"/>
    <col min="7946" max="8192" width="9" style="2"/>
    <col min="8193" max="8193" width="1.6328125" style="2" customWidth="1"/>
    <col min="8194" max="8195" width="11" style="2" bestFit="1" customWidth="1"/>
    <col min="8196" max="8199" width="15.6328125" style="2" customWidth="1"/>
    <col min="8200" max="8200" width="9" style="2"/>
    <col min="8201" max="8201" width="1.6328125" style="2" customWidth="1"/>
    <col min="8202" max="8448" width="9" style="2"/>
    <col min="8449" max="8449" width="1.6328125" style="2" customWidth="1"/>
    <col min="8450" max="8451" width="11" style="2" bestFit="1" customWidth="1"/>
    <col min="8452" max="8455" width="15.6328125" style="2" customWidth="1"/>
    <col min="8456" max="8456" width="9" style="2"/>
    <col min="8457" max="8457" width="1.6328125" style="2" customWidth="1"/>
    <col min="8458" max="8704" width="9" style="2"/>
    <col min="8705" max="8705" width="1.6328125" style="2" customWidth="1"/>
    <col min="8706" max="8707" width="11" style="2" bestFit="1" customWidth="1"/>
    <col min="8708" max="8711" width="15.6328125" style="2" customWidth="1"/>
    <col min="8712" max="8712" width="9" style="2"/>
    <col min="8713" max="8713" width="1.6328125" style="2" customWidth="1"/>
    <col min="8714" max="8960" width="9" style="2"/>
    <col min="8961" max="8961" width="1.6328125" style="2" customWidth="1"/>
    <col min="8962" max="8963" width="11" style="2" bestFit="1" customWidth="1"/>
    <col min="8964" max="8967" width="15.6328125" style="2" customWidth="1"/>
    <col min="8968" max="8968" width="9" style="2"/>
    <col min="8969" max="8969" width="1.6328125" style="2" customWidth="1"/>
    <col min="8970" max="9216" width="9" style="2"/>
    <col min="9217" max="9217" width="1.6328125" style="2" customWidth="1"/>
    <col min="9218" max="9219" width="11" style="2" bestFit="1" customWidth="1"/>
    <col min="9220" max="9223" width="15.6328125" style="2" customWidth="1"/>
    <col min="9224" max="9224" width="9" style="2"/>
    <col min="9225" max="9225" width="1.6328125" style="2" customWidth="1"/>
    <col min="9226" max="9472" width="9" style="2"/>
    <col min="9473" max="9473" width="1.6328125" style="2" customWidth="1"/>
    <col min="9474" max="9475" width="11" style="2" bestFit="1" customWidth="1"/>
    <col min="9476" max="9479" width="15.6328125" style="2" customWidth="1"/>
    <col min="9480" max="9480" width="9" style="2"/>
    <col min="9481" max="9481" width="1.6328125" style="2" customWidth="1"/>
    <col min="9482" max="9728" width="9" style="2"/>
    <col min="9729" max="9729" width="1.6328125" style="2" customWidth="1"/>
    <col min="9730" max="9731" width="11" style="2" bestFit="1" customWidth="1"/>
    <col min="9732" max="9735" width="15.6328125" style="2" customWidth="1"/>
    <col min="9736" max="9736" width="9" style="2"/>
    <col min="9737" max="9737" width="1.6328125" style="2" customWidth="1"/>
    <col min="9738" max="9984" width="9" style="2"/>
    <col min="9985" max="9985" width="1.6328125" style="2" customWidth="1"/>
    <col min="9986" max="9987" width="11" style="2" bestFit="1" customWidth="1"/>
    <col min="9988" max="9991" width="15.6328125" style="2" customWidth="1"/>
    <col min="9992" max="9992" width="9" style="2"/>
    <col min="9993" max="9993" width="1.6328125" style="2" customWidth="1"/>
    <col min="9994" max="10240" width="9" style="2"/>
    <col min="10241" max="10241" width="1.6328125" style="2" customWidth="1"/>
    <col min="10242" max="10243" width="11" style="2" bestFit="1" customWidth="1"/>
    <col min="10244" max="10247" width="15.6328125" style="2" customWidth="1"/>
    <col min="10248" max="10248" width="9" style="2"/>
    <col min="10249" max="10249" width="1.6328125" style="2" customWidth="1"/>
    <col min="10250" max="10496" width="9" style="2"/>
    <col min="10497" max="10497" width="1.6328125" style="2" customWidth="1"/>
    <col min="10498" max="10499" width="11" style="2" bestFit="1" customWidth="1"/>
    <col min="10500" max="10503" width="15.6328125" style="2" customWidth="1"/>
    <col min="10504" max="10504" width="9" style="2"/>
    <col min="10505" max="10505" width="1.6328125" style="2" customWidth="1"/>
    <col min="10506" max="10752" width="9" style="2"/>
    <col min="10753" max="10753" width="1.6328125" style="2" customWidth="1"/>
    <col min="10754" max="10755" width="11" style="2" bestFit="1" customWidth="1"/>
    <col min="10756" max="10759" width="15.6328125" style="2" customWidth="1"/>
    <col min="10760" max="10760" width="9" style="2"/>
    <col min="10761" max="10761" width="1.6328125" style="2" customWidth="1"/>
    <col min="10762" max="11008" width="9" style="2"/>
    <col min="11009" max="11009" width="1.6328125" style="2" customWidth="1"/>
    <col min="11010" max="11011" width="11" style="2" bestFit="1" customWidth="1"/>
    <col min="11012" max="11015" width="15.6328125" style="2" customWidth="1"/>
    <col min="11016" max="11016" width="9" style="2"/>
    <col min="11017" max="11017" width="1.6328125" style="2" customWidth="1"/>
    <col min="11018" max="11264" width="9" style="2"/>
    <col min="11265" max="11265" width="1.6328125" style="2" customWidth="1"/>
    <col min="11266" max="11267" width="11" style="2" bestFit="1" customWidth="1"/>
    <col min="11268" max="11271" width="15.6328125" style="2" customWidth="1"/>
    <col min="11272" max="11272" width="9" style="2"/>
    <col min="11273" max="11273" width="1.6328125" style="2" customWidth="1"/>
    <col min="11274" max="11520" width="9" style="2"/>
    <col min="11521" max="11521" width="1.6328125" style="2" customWidth="1"/>
    <col min="11522" max="11523" width="11" style="2" bestFit="1" customWidth="1"/>
    <col min="11524" max="11527" width="15.6328125" style="2" customWidth="1"/>
    <col min="11528" max="11528" width="9" style="2"/>
    <col min="11529" max="11529" width="1.6328125" style="2" customWidth="1"/>
    <col min="11530" max="11776" width="9" style="2"/>
    <col min="11777" max="11777" width="1.6328125" style="2" customWidth="1"/>
    <col min="11778" max="11779" width="11" style="2" bestFit="1" customWidth="1"/>
    <col min="11780" max="11783" width="15.6328125" style="2" customWidth="1"/>
    <col min="11784" max="11784" width="9" style="2"/>
    <col min="11785" max="11785" width="1.6328125" style="2" customWidth="1"/>
    <col min="11786" max="12032" width="9" style="2"/>
    <col min="12033" max="12033" width="1.6328125" style="2" customWidth="1"/>
    <col min="12034" max="12035" width="11" style="2" bestFit="1" customWidth="1"/>
    <col min="12036" max="12039" width="15.6328125" style="2" customWidth="1"/>
    <col min="12040" max="12040" width="9" style="2"/>
    <col min="12041" max="12041" width="1.6328125" style="2" customWidth="1"/>
    <col min="12042" max="12288" width="9" style="2"/>
    <col min="12289" max="12289" width="1.6328125" style="2" customWidth="1"/>
    <col min="12290" max="12291" width="11" style="2" bestFit="1" customWidth="1"/>
    <col min="12292" max="12295" width="15.6328125" style="2" customWidth="1"/>
    <col min="12296" max="12296" width="9" style="2"/>
    <col min="12297" max="12297" width="1.6328125" style="2" customWidth="1"/>
    <col min="12298" max="12544" width="9" style="2"/>
    <col min="12545" max="12545" width="1.6328125" style="2" customWidth="1"/>
    <col min="12546" max="12547" width="11" style="2" bestFit="1" customWidth="1"/>
    <col min="12548" max="12551" width="15.6328125" style="2" customWidth="1"/>
    <col min="12552" max="12552" width="9" style="2"/>
    <col min="12553" max="12553" width="1.6328125" style="2" customWidth="1"/>
    <col min="12554" max="12800" width="9" style="2"/>
    <col min="12801" max="12801" width="1.6328125" style="2" customWidth="1"/>
    <col min="12802" max="12803" width="11" style="2" bestFit="1" customWidth="1"/>
    <col min="12804" max="12807" width="15.6328125" style="2" customWidth="1"/>
    <col min="12808" max="12808" width="9" style="2"/>
    <col min="12809" max="12809" width="1.6328125" style="2" customWidth="1"/>
    <col min="12810" max="13056" width="9" style="2"/>
    <col min="13057" max="13057" width="1.6328125" style="2" customWidth="1"/>
    <col min="13058" max="13059" width="11" style="2" bestFit="1" customWidth="1"/>
    <col min="13060" max="13063" width="15.6328125" style="2" customWidth="1"/>
    <col min="13064" max="13064" width="9" style="2"/>
    <col min="13065" max="13065" width="1.6328125" style="2" customWidth="1"/>
    <col min="13066" max="13312" width="9" style="2"/>
    <col min="13313" max="13313" width="1.6328125" style="2" customWidth="1"/>
    <col min="13314" max="13315" width="11" style="2" bestFit="1" customWidth="1"/>
    <col min="13316" max="13319" width="15.6328125" style="2" customWidth="1"/>
    <col min="13320" max="13320" width="9" style="2"/>
    <col min="13321" max="13321" width="1.6328125" style="2" customWidth="1"/>
    <col min="13322" max="13568" width="9" style="2"/>
    <col min="13569" max="13569" width="1.6328125" style="2" customWidth="1"/>
    <col min="13570" max="13571" width="11" style="2" bestFit="1" customWidth="1"/>
    <col min="13572" max="13575" width="15.6328125" style="2" customWidth="1"/>
    <col min="13576" max="13576" width="9" style="2"/>
    <col min="13577" max="13577" width="1.6328125" style="2" customWidth="1"/>
    <col min="13578" max="13824" width="9" style="2"/>
    <col min="13825" max="13825" width="1.6328125" style="2" customWidth="1"/>
    <col min="13826" max="13827" width="11" style="2" bestFit="1" customWidth="1"/>
    <col min="13828" max="13831" width="15.6328125" style="2" customWidth="1"/>
    <col min="13832" max="13832" width="9" style="2"/>
    <col min="13833" max="13833" width="1.6328125" style="2" customWidth="1"/>
    <col min="13834" max="14080" width="9" style="2"/>
    <col min="14081" max="14081" width="1.6328125" style="2" customWidth="1"/>
    <col min="14082" max="14083" width="11" style="2" bestFit="1" customWidth="1"/>
    <col min="14084" max="14087" width="15.6328125" style="2" customWidth="1"/>
    <col min="14088" max="14088" width="9" style="2"/>
    <col min="14089" max="14089" width="1.6328125" style="2" customWidth="1"/>
    <col min="14090" max="14336" width="9" style="2"/>
    <col min="14337" max="14337" width="1.6328125" style="2" customWidth="1"/>
    <col min="14338" max="14339" width="11" style="2" bestFit="1" customWidth="1"/>
    <col min="14340" max="14343" width="15.6328125" style="2" customWidth="1"/>
    <col min="14344" max="14344" width="9" style="2"/>
    <col min="14345" max="14345" width="1.6328125" style="2" customWidth="1"/>
    <col min="14346" max="14592" width="9" style="2"/>
    <col min="14593" max="14593" width="1.6328125" style="2" customWidth="1"/>
    <col min="14594" max="14595" width="11" style="2" bestFit="1" customWidth="1"/>
    <col min="14596" max="14599" width="15.6328125" style="2" customWidth="1"/>
    <col min="14600" max="14600" width="9" style="2"/>
    <col min="14601" max="14601" width="1.6328125" style="2" customWidth="1"/>
    <col min="14602" max="14848" width="9" style="2"/>
    <col min="14849" max="14849" width="1.6328125" style="2" customWidth="1"/>
    <col min="14850" max="14851" width="11" style="2" bestFit="1" customWidth="1"/>
    <col min="14852" max="14855" width="15.6328125" style="2" customWidth="1"/>
    <col min="14856" max="14856" width="9" style="2"/>
    <col min="14857" max="14857" width="1.6328125" style="2" customWidth="1"/>
    <col min="14858" max="15104" width="9" style="2"/>
    <col min="15105" max="15105" width="1.6328125" style="2" customWidth="1"/>
    <col min="15106" max="15107" width="11" style="2" bestFit="1" customWidth="1"/>
    <col min="15108" max="15111" width="15.6328125" style="2" customWidth="1"/>
    <col min="15112" max="15112" width="9" style="2"/>
    <col min="15113" max="15113" width="1.6328125" style="2" customWidth="1"/>
    <col min="15114" max="15360" width="9" style="2"/>
    <col min="15361" max="15361" width="1.6328125" style="2" customWidth="1"/>
    <col min="15362" max="15363" width="11" style="2" bestFit="1" customWidth="1"/>
    <col min="15364" max="15367" width="15.6328125" style="2" customWidth="1"/>
    <col min="15368" max="15368" width="9" style="2"/>
    <col min="15369" max="15369" width="1.6328125" style="2" customWidth="1"/>
    <col min="15370" max="15616" width="9" style="2"/>
    <col min="15617" max="15617" width="1.6328125" style="2" customWidth="1"/>
    <col min="15618" max="15619" width="11" style="2" bestFit="1" customWidth="1"/>
    <col min="15620" max="15623" width="15.6328125" style="2" customWidth="1"/>
    <col min="15624" max="15624" width="9" style="2"/>
    <col min="15625" max="15625" width="1.6328125" style="2" customWidth="1"/>
    <col min="15626" max="15872" width="9" style="2"/>
    <col min="15873" max="15873" width="1.6328125" style="2" customWidth="1"/>
    <col min="15874" max="15875" width="11" style="2" bestFit="1" customWidth="1"/>
    <col min="15876" max="15879" width="15.6328125" style="2" customWidth="1"/>
    <col min="15880" max="15880" width="9" style="2"/>
    <col min="15881" max="15881" width="1.6328125" style="2" customWidth="1"/>
    <col min="15882" max="16128" width="9" style="2"/>
    <col min="16129" max="16129" width="1.6328125" style="2" customWidth="1"/>
    <col min="16130" max="16131" width="11" style="2" bestFit="1" customWidth="1"/>
    <col min="16132" max="16135" width="15.6328125" style="2" customWidth="1"/>
    <col min="16136" max="16136" width="9" style="2"/>
    <col min="16137" max="16137" width="1.6328125" style="2" customWidth="1"/>
    <col min="16138" max="16384" width="9" style="2"/>
  </cols>
  <sheetData>
    <row r="1" spans="2:11" ht="19" x14ac:dyDescent="0.2">
      <c r="B1" s="1" t="s">
        <v>78</v>
      </c>
    </row>
    <row r="2" spans="2:11" ht="14.25" customHeight="1" thickBot="1" x14ac:dyDescent="0.25">
      <c r="B2" s="1"/>
      <c r="G2" s="3" t="s">
        <v>1</v>
      </c>
    </row>
    <row r="3" spans="2:11" ht="26.5" thickBot="1" x14ac:dyDescent="0.25"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2:11" ht="18" customHeight="1" thickTop="1" thickBot="1" x14ac:dyDescent="0.25">
      <c r="B4" s="9"/>
      <c r="C4" s="10" t="s">
        <v>9</v>
      </c>
      <c r="D4" s="11">
        <f>D6+D19+D10+D15+D26+D32+D35+D38+D40+D47</f>
        <v>69458</v>
      </c>
      <c r="E4" s="11">
        <f>E6+E19+E10+E15+E26+E32+E35+E38+E40+E47</f>
        <v>14983</v>
      </c>
      <c r="F4" s="11">
        <f>F6+F19+F10+F15+F26+F32+F35+F38+F40+F47</f>
        <v>34543</v>
      </c>
      <c r="G4" s="12">
        <f>G6+G19+G10+G15+G26+G32+G35+G38+G40+G47</f>
        <v>49526</v>
      </c>
      <c r="H4" s="13">
        <f t="shared" ref="H4:H47" si="0">ROUND(G4/D4*100,2)</f>
        <v>71.3</v>
      </c>
    </row>
    <row r="5" spans="2:11" ht="18" customHeight="1" thickTop="1" x14ac:dyDescent="0.2">
      <c r="B5" s="39" t="s">
        <v>10</v>
      </c>
      <c r="C5" s="14" t="s">
        <v>11</v>
      </c>
      <c r="D5" s="15">
        <v>3276</v>
      </c>
      <c r="E5" s="15">
        <v>576</v>
      </c>
      <c r="F5" s="15">
        <v>1777</v>
      </c>
      <c r="G5" s="16">
        <f>E5+F5</f>
        <v>2353</v>
      </c>
      <c r="H5" s="17">
        <f t="shared" si="0"/>
        <v>71.83</v>
      </c>
    </row>
    <row r="6" spans="2:11" ht="18" customHeight="1" x14ac:dyDescent="0.2">
      <c r="B6" s="40"/>
      <c r="C6" s="18" t="s">
        <v>12</v>
      </c>
      <c r="D6" s="19">
        <f>SUM(D5:D5)</f>
        <v>3276</v>
      </c>
      <c r="E6" s="19">
        <f>SUM(E5:E5)</f>
        <v>576</v>
      </c>
      <c r="F6" s="19">
        <f>SUM(F5:F5)</f>
        <v>1777</v>
      </c>
      <c r="G6" s="20">
        <f>SUM(G5:G5)</f>
        <v>2353</v>
      </c>
      <c r="H6" s="21">
        <f t="shared" si="0"/>
        <v>71.83</v>
      </c>
    </row>
    <row r="7" spans="2:11" ht="18" customHeight="1" x14ac:dyDescent="0.2">
      <c r="B7" s="40"/>
      <c r="C7" s="22" t="s">
        <v>13</v>
      </c>
      <c r="D7" s="23">
        <v>3259</v>
      </c>
      <c r="E7" s="23">
        <v>908</v>
      </c>
      <c r="F7" s="23">
        <v>1554</v>
      </c>
      <c r="G7" s="16">
        <f>E7+F7</f>
        <v>2462</v>
      </c>
      <c r="H7" s="24">
        <f t="shared" si="0"/>
        <v>75.540000000000006</v>
      </c>
    </row>
    <row r="8" spans="2:11" ht="18" customHeight="1" x14ac:dyDescent="0.2">
      <c r="B8" s="40"/>
      <c r="C8" s="22" t="s">
        <v>14</v>
      </c>
      <c r="D8" s="23">
        <v>118</v>
      </c>
      <c r="E8" s="23">
        <v>75</v>
      </c>
      <c r="F8" s="23">
        <v>4</v>
      </c>
      <c r="G8" s="16">
        <f>E8+F8</f>
        <v>79</v>
      </c>
      <c r="H8" s="24">
        <f t="shared" si="0"/>
        <v>66.95</v>
      </c>
      <c r="K8" s="25"/>
    </row>
    <row r="9" spans="2:11" ht="18" customHeight="1" x14ac:dyDescent="0.2">
      <c r="B9" s="40"/>
      <c r="C9" s="22" t="s">
        <v>15</v>
      </c>
      <c r="D9" s="23">
        <v>78</v>
      </c>
      <c r="E9" s="23">
        <v>51</v>
      </c>
      <c r="F9" s="23">
        <v>0</v>
      </c>
      <c r="G9" s="16">
        <f>E9+F9</f>
        <v>51</v>
      </c>
      <c r="H9" s="24">
        <f t="shared" si="0"/>
        <v>65.38</v>
      </c>
    </row>
    <row r="10" spans="2:11" ht="18" customHeight="1" x14ac:dyDescent="0.2">
      <c r="B10" s="40"/>
      <c r="C10" s="18" t="s">
        <v>12</v>
      </c>
      <c r="D10" s="19">
        <f>SUM(D7:D9)</f>
        <v>3455</v>
      </c>
      <c r="E10" s="19">
        <f>SUM(E7:E9)</f>
        <v>1034</v>
      </c>
      <c r="F10" s="19">
        <f>SUM(F7:F9)</f>
        <v>1558</v>
      </c>
      <c r="G10" s="20">
        <f>SUM(G7:G9)</f>
        <v>2592</v>
      </c>
      <c r="H10" s="21">
        <f t="shared" si="0"/>
        <v>75.02</v>
      </c>
    </row>
    <row r="11" spans="2:11" ht="18" customHeight="1" x14ac:dyDescent="0.2">
      <c r="B11" s="40"/>
      <c r="C11" s="22" t="s">
        <v>16</v>
      </c>
      <c r="D11" s="23">
        <v>2435</v>
      </c>
      <c r="E11" s="23">
        <v>1189</v>
      </c>
      <c r="F11" s="23">
        <v>762</v>
      </c>
      <c r="G11" s="16">
        <f t="shared" ref="G11:G14" si="1">E11+F11</f>
        <v>1951</v>
      </c>
      <c r="H11" s="24">
        <f t="shared" si="0"/>
        <v>80.12</v>
      </c>
    </row>
    <row r="12" spans="2:11" ht="18" customHeight="1" x14ac:dyDescent="0.2">
      <c r="B12" s="40"/>
      <c r="C12" s="22" t="s">
        <v>17</v>
      </c>
      <c r="D12" s="23">
        <v>464</v>
      </c>
      <c r="E12" s="23">
        <v>210</v>
      </c>
      <c r="F12" s="23">
        <v>143</v>
      </c>
      <c r="G12" s="16">
        <f t="shared" si="1"/>
        <v>353</v>
      </c>
      <c r="H12" s="24">
        <f t="shared" si="0"/>
        <v>76.08</v>
      </c>
    </row>
    <row r="13" spans="2:11" ht="18" customHeight="1" x14ac:dyDescent="0.2">
      <c r="B13" s="40"/>
      <c r="C13" s="22" t="s">
        <v>18</v>
      </c>
      <c r="D13" s="23">
        <v>86</v>
      </c>
      <c r="E13" s="23">
        <v>77</v>
      </c>
      <c r="F13" s="23">
        <v>1</v>
      </c>
      <c r="G13" s="16">
        <f t="shared" si="1"/>
        <v>78</v>
      </c>
      <c r="H13" s="24">
        <f t="shared" si="0"/>
        <v>90.7</v>
      </c>
    </row>
    <row r="14" spans="2:11" ht="18" customHeight="1" x14ac:dyDescent="0.2">
      <c r="B14" s="40"/>
      <c r="C14" s="22" t="s">
        <v>19</v>
      </c>
      <c r="D14" s="23">
        <v>877</v>
      </c>
      <c r="E14" s="23">
        <v>317</v>
      </c>
      <c r="F14" s="23">
        <v>240</v>
      </c>
      <c r="G14" s="16">
        <f t="shared" si="1"/>
        <v>557</v>
      </c>
      <c r="H14" s="24">
        <f t="shared" si="0"/>
        <v>63.51</v>
      </c>
    </row>
    <row r="15" spans="2:11" ht="18" customHeight="1" x14ac:dyDescent="0.2">
      <c r="B15" s="41"/>
      <c r="C15" s="18" t="s">
        <v>12</v>
      </c>
      <c r="D15" s="19">
        <f>SUM(D11:D14)</f>
        <v>3862</v>
      </c>
      <c r="E15" s="19">
        <f>SUM(E11:E14)</f>
        <v>1793</v>
      </c>
      <c r="F15" s="19">
        <f>SUM(F11:F14)</f>
        <v>1146</v>
      </c>
      <c r="G15" s="20">
        <f>SUM(G11:G14)</f>
        <v>2939</v>
      </c>
      <c r="H15" s="21">
        <f t="shared" si="0"/>
        <v>76.099999999999994</v>
      </c>
    </row>
    <row r="16" spans="2:11" ht="18" customHeight="1" x14ac:dyDescent="0.2">
      <c r="B16" s="42" t="s">
        <v>20</v>
      </c>
      <c r="C16" s="22" t="s">
        <v>21</v>
      </c>
      <c r="D16" s="23">
        <v>5295</v>
      </c>
      <c r="E16" s="23">
        <v>1573</v>
      </c>
      <c r="F16" s="23">
        <v>2321</v>
      </c>
      <c r="G16" s="16">
        <f t="shared" ref="G16:G46" si="2">E16+F16</f>
        <v>3894</v>
      </c>
      <c r="H16" s="24">
        <f>ROUND(G16/D16*100,2)</f>
        <v>73.540000000000006</v>
      </c>
    </row>
    <row r="17" spans="2:8" ht="18" customHeight="1" x14ac:dyDescent="0.2">
      <c r="B17" s="40"/>
      <c r="C17" s="22" t="s">
        <v>22</v>
      </c>
      <c r="D17" s="23">
        <v>846</v>
      </c>
      <c r="E17" s="23">
        <v>301</v>
      </c>
      <c r="F17" s="23">
        <v>387</v>
      </c>
      <c r="G17" s="16">
        <f t="shared" si="2"/>
        <v>688</v>
      </c>
      <c r="H17" s="24">
        <f>ROUND(G17/D17*100,2)</f>
        <v>81.319999999999993</v>
      </c>
    </row>
    <row r="18" spans="2:8" ht="18" customHeight="1" x14ac:dyDescent="0.2">
      <c r="B18" s="40"/>
      <c r="C18" s="22" t="s">
        <v>23</v>
      </c>
      <c r="D18" s="23">
        <v>1287</v>
      </c>
      <c r="E18" s="23">
        <v>320</v>
      </c>
      <c r="F18" s="23">
        <v>595</v>
      </c>
      <c r="G18" s="16">
        <f t="shared" si="2"/>
        <v>915</v>
      </c>
      <c r="H18" s="24">
        <f>ROUND(G18/D18*100,2)</f>
        <v>71.099999999999994</v>
      </c>
    </row>
    <row r="19" spans="2:8" ht="18" customHeight="1" x14ac:dyDescent="0.2">
      <c r="B19" s="40"/>
      <c r="C19" s="18" t="s">
        <v>12</v>
      </c>
      <c r="D19" s="19">
        <f>SUM(D16:D18)</f>
        <v>7428</v>
      </c>
      <c r="E19" s="19">
        <f>SUM(E16:E18)</f>
        <v>2194</v>
      </c>
      <c r="F19" s="19">
        <f>SUM(F16:F18)</f>
        <v>3303</v>
      </c>
      <c r="G19" s="19">
        <f>SUM(G16:G18)</f>
        <v>5497</v>
      </c>
      <c r="H19" s="21">
        <f>ROUND(G19/D19*100,2)</f>
        <v>74</v>
      </c>
    </row>
    <row r="20" spans="2:8" ht="18" customHeight="1" x14ac:dyDescent="0.2">
      <c r="B20" s="40"/>
      <c r="C20" s="22" t="s">
        <v>24</v>
      </c>
      <c r="D20" s="23">
        <v>1019</v>
      </c>
      <c r="E20" s="23">
        <v>443</v>
      </c>
      <c r="F20" s="23">
        <v>416</v>
      </c>
      <c r="G20" s="16">
        <f t="shared" si="2"/>
        <v>859</v>
      </c>
      <c r="H20" s="24">
        <f t="shared" si="0"/>
        <v>84.3</v>
      </c>
    </row>
    <row r="21" spans="2:8" ht="18" customHeight="1" x14ac:dyDescent="0.2">
      <c r="B21" s="40"/>
      <c r="C21" s="22" t="s">
        <v>25</v>
      </c>
      <c r="D21" s="23">
        <v>946</v>
      </c>
      <c r="E21" s="23">
        <v>411</v>
      </c>
      <c r="F21" s="23">
        <v>414</v>
      </c>
      <c r="G21" s="16">
        <f t="shared" si="2"/>
        <v>825</v>
      </c>
      <c r="H21" s="24">
        <f t="shared" si="0"/>
        <v>87.21</v>
      </c>
    </row>
    <row r="22" spans="2:8" ht="18" customHeight="1" x14ac:dyDescent="0.2">
      <c r="B22" s="40"/>
      <c r="C22" s="22" t="s">
        <v>26</v>
      </c>
      <c r="D22" s="23">
        <v>486</v>
      </c>
      <c r="E22" s="23">
        <v>166</v>
      </c>
      <c r="F22" s="23">
        <v>209</v>
      </c>
      <c r="G22" s="16">
        <f t="shared" si="2"/>
        <v>375</v>
      </c>
      <c r="H22" s="24">
        <f t="shared" si="0"/>
        <v>77.16</v>
      </c>
    </row>
    <row r="23" spans="2:8" ht="18" customHeight="1" x14ac:dyDescent="0.2">
      <c r="B23" s="40"/>
      <c r="C23" s="22" t="s">
        <v>27</v>
      </c>
      <c r="D23" s="23">
        <v>754</v>
      </c>
      <c r="E23" s="23">
        <v>245</v>
      </c>
      <c r="F23" s="23">
        <v>313</v>
      </c>
      <c r="G23" s="16">
        <f t="shared" si="2"/>
        <v>558</v>
      </c>
      <c r="H23" s="24">
        <f t="shared" si="0"/>
        <v>74.010000000000005</v>
      </c>
    </row>
    <row r="24" spans="2:8" ht="18" customHeight="1" x14ac:dyDescent="0.2">
      <c r="B24" s="40"/>
      <c r="C24" s="22" t="s">
        <v>28</v>
      </c>
      <c r="D24" s="23">
        <v>247</v>
      </c>
      <c r="E24" s="23">
        <v>93</v>
      </c>
      <c r="F24" s="23">
        <v>109</v>
      </c>
      <c r="G24" s="16">
        <f t="shared" si="2"/>
        <v>202</v>
      </c>
      <c r="H24" s="24">
        <f t="shared" si="0"/>
        <v>81.78</v>
      </c>
    </row>
    <row r="25" spans="2:8" ht="18" customHeight="1" x14ac:dyDescent="0.2">
      <c r="B25" s="40"/>
      <c r="C25" s="22" t="s">
        <v>29</v>
      </c>
      <c r="D25" s="23">
        <v>293</v>
      </c>
      <c r="E25" s="23">
        <v>143</v>
      </c>
      <c r="F25" s="23">
        <v>118</v>
      </c>
      <c r="G25" s="16">
        <f t="shared" si="2"/>
        <v>261</v>
      </c>
      <c r="H25" s="24">
        <f t="shared" si="0"/>
        <v>89.08</v>
      </c>
    </row>
    <row r="26" spans="2:8" ht="18" customHeight="1" x14ac:dyDescent="0.2">
      <c r="B26" s="40"/>
      <c r="C26" s="18" t="s">
        <v>12</v>
      </c>
      <c r="D26" s="19">
        <f>SUM(D20:D25)</f>
        <v>3745</v>
      </c>
      <c r="E26" s="19">
        <f>SUM(E20:E25)</f>
        <v>1501</v>
      </c>
      <c r="F26" s="19">
        <f>SUM(F20:F25)</f>
        <v>1579</v>
      </c>
      <c r="G26" s="20">
        <f>SUM(G20:G25)</f>
        <v>3080</v>
      </c>
      <c r="H26" s="21">
        <f t="shared" si="0"/>
        <v>82.24</v>
      </c>
    </row>
    <row r="27" spans="2:8" ht="18" customHeight="1" x14ac:dyDescent="0.2">
      <c r="B27" s="40"/>
      <c r="C27" s="22" t="s">
        <v>30</v>
      </c>
      <c r="D27" s="23">
        <v>2546</v>
      </c>
      <c r="E27" s="23">
        <v>1067</v>
      </c>
      <c r="F27" s="23">
        <v>824</v>
      </c>
      <c r="G27" s="16">
        <f t="shared" si="2"/>
        <v>1891</v>
      </c>
      <c r="H27" s="24">
        <f t="shared" si="0"/>
        <v>74.27</v>
      </c>
    </row>
    <row r="28" spans="2:8" ht="18" customHeight="1" x14ac:dyDescent="0.2">
      <c r="B28" s="40"/>
      <c r="C28" s="22" t="s">
        <v>31</v>
      </c>
      <c r="D28" s="23">
        <v>307</v>
      </c>
      <c r="E28" s="23">
        <v>0</v>
      </c>
      <c r="F28" s="23">
        <v>196</v>
      </c>
      <c r="G28" s="16">
        <f t="shared" si="2"/>
        <v>196</v>
      </c>
      <c r="H28" s="24">
        <f t="shared" si="0"/>
        <v>63.84</v>
      </c>
    </row>
    <row r="29" spans="2:8" ht="18" customHeight="1" x14ac:dyDescent="0.2">
      <c r="B29" s="40"/>
      <c r="C29" s="22" t="s">
        <v>32</v>
      </c>
      <c r="D29" s="23">
        <v>167</v>
      </c>
      <c r="E29" s="23">
        <v>107</v>
      </c>
      <c r="F29" s="23">
        <v>42</v>
      </c>
      <c r="G29" s="16">
        <f t="shared" si="2"/>
        <v>149</v>
      </c>
      <c r="H29" s="24">
        <f t="shared" si="0"/>
        <v>89.22</v>
      </c>
    </row>
    <row r="30" spans="2:8" ht="18" customHeight="1" x14ac:dyDescent="0.2">
      <c r="B30" s="40"/>
      <c r="C30" s="22" t="s">
        <v>33</v>
      </c>
      <c r="D30" s="23">
        <v>1057</v>
      </c>
      <c r="E30" s="23">
        <v>362</v>
      </c>
      <c r="F30" s="23">
        <v>426</v>
      </c>
      <c r="G30" s="16">
        <f t="shared" si="2"/>
        <v>788</v>
      </c>
      <c r="H30" s="24">
        <f t="shared" si="0"/>
        <v>74.55</v>
      </c>
    </row>
    <row r="31" spans="2:8" ht="18" customHeight="1" x14ac:dyDescent="0.2">
      <c r="B31" s="40"/>
      <c r="C31" s="22" t="s">
        <v>34</v>
      </c>
      <c r="D31" s="23">
        <v>604</v>
      </c>
      <c r="E31" s="23">
        <v>185</v>
      </c>
      <c r="F31" s="23">
        <v>130</v>
      </c>
      <c r="G31" s="16">
        <f t="shared" si="2"/>
        <v>315</v>
      </c>
      <c r="H31" s="24">
        <f t="shared" si="0"/>
        <v>52.15</v>
      </c>
    </row>
    <row r="32" spans="2:8" ht="18" customHeight="1" x14ac:dyDescent="0.2">
      <c r="B32" s="41"/>
      <c r="C32" s="18" t="s">
        <v>12</v>
      </c>
      <c r="D32" s="19">
        <f>SUM(D27:D31)</f>
        <v>4681</v>
      </c>
      <c r="E32" s="19">
        <f>SUM(E27:E31)</f>
        <v>1721</v>
      </c>
      <c r="F32" s="19">
        <f>SUM(F27:F31)</f>
        <v>1618</v>
      </c>
      <c r="G32" s="20">
        <f>SUM(G27:G31)</f>
        <v>3339</v>
      </c>
      <c r="H32" s="21">
        <f t="shared" si="0"/>
        <v>71.33</v>
      </c>
    </row>
    <row r="33" spans="2:8" ht="18" customHeight="1" x14ac:dyDescent="0.2">
      <c r="B33" s="42" t="s">
        <v>35</v>
      </c>
      <c r="C33" s="22" t="s">
        <v>36</v>
      </c>
      <c r="D33" s="23">
        <v>11091</v>
      </c>
      <c r="E33" s="23">
        <v>2801</v>
      </c>
      <c r="F33" s="23">
        <v>5414</v>
      </c>
      <c r="G33" s="16">
        <f t="shared" si="2"/>
        <v>8215</v>
      </c>
      <c r="H33" s="24">
        <f t="shared" si="0"/>
        <v>74.069999999999993</v>
      </c>
    </row>
    <row r="34" spans="2:8" ht="18" customHeight="1" x14ac:dyDescent="0.2">
      <c r="B34" s="40"/>
      <c r="C34" s="22" t="s">
        <v>37</v>
      </c>
      <c r="D34" s="23">
        <v>2209</v>
      </c>
      <c r="E34" s="23">
        <v>493</v>
      </c>
      <c r="F34" s="23">
        <v>1042</v>
      </c>
      <c r="G34" s="16">
        <f t="shared" si="2"/>
        <v>1535</v>
      </c>
      <c r="H34" s="24">
        <f t="shared" si="0"/>
        <v>69.489999999999995</v>
      </c>
    </row>
    <row r="35" spans="2:8" s="26" customFormat="1" ht="18" customHeight="1" x14ac:dyDescent="0.2">
      <c r="B35" s="41"/>
      <c r="C35" s="18" t="s">
        <v>12</v>
      </c>
      <c r="D35" s="19">
        <f>SUM(D33:D34)</f>
        <v>13300</v>
      </c>
      <c r="E35" s="19">
        <f>SUM(E33:E34)</f>
        <v>3294</v>
      </c>
      <c r="F35" s="19">
        <f>SUM(F33:F34)</f>
        <v>6456</v>
      </c>
      <c r="G35" s="20">
        <f>SUM(G33:G34)</f>
        <v>9750</v>
      </c>
      <c r="H35" s="21">
        <f t="shared" si="0"/>
        <v>73.31</v>
      </c>
    </row>
    <row r="36" spans="2:8" ht="18" customHeight="1" x14ac:dyDescent="0.2">
      <c r="B36" s="42" t="s">
        <v>38</v>
      </c>
      <c r="C36" s="22" t="s">
        <v>39</v>
      </c>
      <c r="D36" s="23">
        <v>4671</v>
      </c>
      <c r="E36" s="23">
        <v>178</v>
      </c>
      <c r="F36" s="23">
        <v>2957</v>
      </c>
      <c r="G36" s="16">
        <f t="shared" si="2"/>
        <v>3135</v>
      </c>
      <c r="H36" s="24">
        <f t="shared" si="0"/>
        <v>67.12</v>
      </c>
    </row>
    <row r="37" spans="2:8" ht="18" customHeight="1" x14ac:dyDescent="0.2">
      <c r="B37" s="40"/>
      <c r="C37" s="22" t="s">
        <v>40</v>
      </c>
      <c r="D37" s="23">
        <v>2791</v>
      </c>
      <c r="E37" s="23">
        <v>0</v>
      </c>
      <c r="F37" s="23">
        <v>1514</v>
      </c>
      <c r="G37" s="16">
        <f t="shared" si="2"/>
        <v>1514</v>
      </c>
      <c r="H37" s="24">
        <f t="shared" si="0"/>
        <v>54.25</v>
      </c>
    </row>
    <row r="38" spans="2:8" ht="18" customHeight="1" x14ac:dyDescent="0.2">
      <c r="B38" s="40"/>
      <c r="C38" s="18" t="s">
        <v>12</v>
      </c>
      <c r="D38" s="19">
        <f>SUM(D36:D37)</f>
        <v>7462</v>
      </c>
      <c r="E38" s="19">
        <f>SUM(E36:E37)</f>
        <v>178</v>
      </c>
      <c r="F38" s="19">
        <f>SUM(F36:F37)</f>
        <v>4471</v>
      </c>
      <c r="G38" s="20">
        <f>SUM(G36:G37)</f>
        <v>4649</v>
      </c>
      <c r="H38" s="21">
        <f t="shared" si="0"/>
        <v>62.3</v>
      </c>
    </row>
    <row r="39" spans="2:8" ht="18" customHeight="1" x14ac:dyDescent="0.2">
      <c r="B39" s="40"/>
      <c r="C39" s="22" t="s">
        <v>41</v>
      </c>
      <c r="D39" s="23">
        <v>11998</v>
      </c>
      <c r="E39" s="23">
        <v>0</v>
      </c>
      <c r="F39" s="23">
        <v>8043</v>
      </c>
      <c r="G39" s="16">
        <f t="shared" si="2"/>
        <v>8043</v>
      </c>
      <c r="H39" s="24">
        <f t="shared" si="0"/>
        <v>67.040000000000006</v>
      </c>
    </row>
    <row r="40" spans="2:8" ht="18" customHeight="1" x14ac:dyDescent="0.2">
      <c r="B40" s="40"/>
      <c r="C40" s="18" t="s">
        <v>12</v>
      </c>
      <c r="D40" s="19">
        <f>SUM(D39)</f>
        <v>11998</v>
      </c>
      <c r="E40" s="19">
        <f>SUM(E39)</f>
        <v>0</v>
      </c>
      <c r="F40" s="19">
        <f>SUM(F39)</f>
        <v>8043</v>
      </c>
      <c r="G40" s="20">
        <f>SUM(G39)</f>
        <v>8043</v>
      </c>
      <c r="H40" s="21">
        <f t="shared" si="0"/>
        <v>67.040000000000006</v>
      </c>
    </row>
    <row r="41" spans="2:8" ht="18" customHeight="1" x14ac:dyDescent="0.2">
      <c r="B41" s="40"/>
      <c r="C41" s="22" t="s">
        <v>42</v>
      </c>
      <c r="D41" s="23">
        <v>3903</v>
      </c>
      <c r="E41" s="23">
        <v>616</v>
      </c>
      <c r="F41" s="23">
        <v>2253</v>
      </c>
      <c r="G41" s="16">
        <f t="shared" si="2"/>
        <v>2869</v>
      </c>
      <c r="H41" s="24">
        <f t="shared" si="0"/>
        <v>73.510000000000005</v>
      </c>
    </row>
    <row r="42" spans="2:8" ht="18" customHeight="1" x14ac:dyDescent="0.2">
      <c r="B42" s="40"/>
      <c r="C42" s="22" t="s">
        <v>43</v>
      </c>
      <c r="D42" s="23">
        <v>857</v>
      </c>
      <c r="E42" s="23">
        <v>450</v>
      </c>
      <c r="F42" s="23">
        <v>350</v>
      </c>
      <c r="G42" s="16">
        <f t="shared" si="2"/>
        <v>800</v>
      </c>
      <c r="H42" s="24">
        <f t="shared" si="0"/>
        <v>93.35</v>
      </c>
    </row>
    <row r="43" spans="2:8" ht="18" customHeight="1" x14ac:dyDescent="0.2">
      <c r="B43" s="40"/>
      <c r="C43" s="22" t="s">
        <v>44</v>
      </c>
      <c r="D43" s="23">
        <v>727</v>
      </c>
      <c r="E43" s="23">
        <v>308</v>
      </c>
      <c r="F43" s="23">
        <v>142</v>
      </c>
      <c r="G43" s="16">
        <f t="shared" si="2"/>
        <v>450</v>
      </c>
      <c r="H43" s="24">
        <f t="shared" si="0"/>
        <v>61.9</v>
      </c>
    </row>
    <row r="44" spans="2:8" ht="18" customHeight="1" x14ac:dyDescent="0.2">
      <c r="B44" s="40"/>
      <c r="C44" s="22" t="s">
        <v>45</v>
      </c>
      <c r="D44" s="23">
        <v>1036</v>
      </c>
      <c r="E44" s="23">
        <v>402</v>
      </c>
      <c r="F44" s="23">
        <v>219</v>
      </c>
      <c r="G44" s="16">
        <f t="shared" si="2"/>
        <v>621</v>
      </c>
      <c r="H44" s="24">
        <f t="shared" si="0"/>
        <v>59.94</v>
      </c>
    </row>
    <row r="45" spans="2:8" ht="18" customHeight="1" x14ac:dyDescent="0.2">
      <c r="B45" s="40"/>
      <c r="C45" s="22" t="s">
        <v>46</v>
      </c>
      <c r="D45" s="23">
        <v>2005</v>
      </c>
      <c r="E45" s="23">
        <v>263</v>
      </c>
      <c r="F45" s="23">
        <v>1157</v>
      </c>
      <c r="G45" s="16">
        <f t="shared" si="2"/>
        <v>1420</v>
      </c>
      <c r="H45" s="24">
        <f t="shared" si="0"/>
        <v>70.819999999999993</v>
      </c>
    </row>
    <row r="46" spans="2:8" ht="18" customHeight="1" x14ac:dyDescent="0.2">
      <c r="B46" s="40"/>
      <c r="C46" s="22" t="s">
        <v>47</v>
      </c>
      <c r="D46" s="23">
        <v>1723</v>
      </c>
      <c r="E46" s="23">
        <v>653</v>
      </c>
      <c r="F46" s="23">
        <v>471</v>
      </c>
      <c r="G46" s="16">
        <f t="shared" si="2"/>
        <v>1124</v>
      </c>
      <c r="H46" s="24">
        <f t="shared" si="0"/>
        <v>65.239999999999995</v>
      </c>
    </row>
    <row r="47" spans="2:8" ht="18" customHeight="1" thickBot="1" x14ac:dyDescent="0.25">
      <c r="B47" s="43"/>
      <c r="C47" s="27" t="s">
        <v>12</v>
      </c>
      <c r="D47" s="28">
        <f>SUM(D41:D46)</f>
        <v>10251</v>
      </c>
      <c r="E47" s="28">
        <f>SUM(E41:E46)</f>
        <v>2692</v>
      </c>
      <c r="F47" s="28">
        <f>SUM(F41:F46)</f>
        <v>4592</v>
      </c>
      <c r="G47" s="29">
        <f>SUM(G41:G46)</f>
        <v>7284</v>
      </c>
      <c r="H47" s="30">
        <f t="shared" si="0"/>
        <v>71.06</v>
      </c>
    </row>
    <row r="48" spans="2:8" ht="9" customHeight="1" x14ac:dyDescent="0.2"/>
  </sheetData>
  <mergeCells count="4">
    <mergeCell ref="B5:B15"/>
    <mergeCell ref="B16:B32"/>
    <mergeCell ref="B33:B35"/>
    <mergeCell ref="B36:B47"/>
  </mergeCells>
  <phoneticPr fontId="1"/>
  <pageMargins left="0.59055118110236227" right="0.39370078740157483" top="0.78740157480314965" bottom="0.39370078740157483" header="0" footer="0"/>
  <pageSetup paperSize="9" scale="9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48"/>
  <sheetViews>
    <sheetView view="pageBreakPreview" zoomScaleNormal="100" zoomScaleSheetLayoutView="100" workbookViewId="0">
      <selection activeCell="B1" sqref="B1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6" width="15.6328125" style="2" customWidth="1"/>
    <col min="7" max="7" width="15.6328125" style="3" customWidth="1"/>
    <col min="8" max="8" width="9" style="2"/>
    <col min="9" max="9" width="1.6328125" style="2" customWidth="1"/>
    <col min="10" max="256" width="9" style="2"/>
    <col min="257" max="257" width="1.6328125" style="2" customWidth="1"/>
    <col min="258" max="259" width="11" style="2" bestFit="1" customWidth="1"/>
    <col min="260" max="263" width="15.6328125" style="2" customWidth="1"/>
    <col min="264" max="264" width="9" style="2"/>
    <col min="265" max="265" width="1.6328125" style="2" customWidth="1"/>
    <col min="266" max="512" width="9" style="2"/>
    <col min="513" max="513" width="1.6328125" style="2" customWidth="1"/>
    <col min="514" max="515" width="11" style="2" bestFit="1" customWidth="1"/>
    <col min="516" max="519" width="15.6328125" style="2" customWidth="1"/>
    <col min="520" max="520" width="9" style="2"/>
    <col min="521" max="521" width="1.6328125" style="2" customWidth="1"/>
    <col min="522" max="768" width="9" style="2"/>
    <col min="769" max="769" width="1.6328125" style="2" customWidth="1"/>
    <col min="770" max="771" width="11" style="2" bestFit="1" customWidth="1"/>
    <col min="772" max="775" width="15.6328125" style="2" customWidth="1"/>
    <col min="776" max="776" width="9" style="2"/>
    <col min="777" max="777" width="1.6328125" style="2" customWidth="1"/>
    <col min="778" max="1024" width="9" style="2"/>
    <col min="1025" max="1025" width="1.6328125" style="2" customWidth="1"/>
    <col min="1026" max="1027" width="11" style="2" bestFit="1" customWidth="1"/>
    <col min="1028" max="1031" width="15.6328125" style="2" customWidth="1"/>
    <col min="1032" max="1032" width="9" style="2"/>
    <col min="1033" max="1033" width="1.6328125" style="2" customWidth="1"/>
    <col min="1034" max="1280" width="9" style="2"/>
    <col min="1281" max="1281" width="1.6328125" style="2" customWidth="1"/>
    <col min="1282" max="1283" width="11" style="2" bestFit="1" customWidth="1"/>
    <col min="1284" max="1287" width="15.6328125" style="2" customWidth="1"/>
    <col min="1288" max="1288" width="9" style="2"/>
    <col min="1289" max="1289" width="1.6328125" style="2" customWidth="1"/>
    <col min="1290" max="1536" width="9" style="2"/>
    <col min="1537" max="1537" width="1.6328125" style="2" customWidth="1"/>
    <col min="1538" max="1539" width="11" style="2" bestFit="1" customWidth="1"/>
    <col min="1540" max="1543" width="15.6328125" style="2" customWidth="1"/>
    <col min="1544" max="1544" width="9" style="2"/>
    <col min="1545" max="1545" width="1.6328125" style="2" customWidth="1"/>
    <col min="1546" max="1792" width="9" style="2"/>
    <col min="1793" max="1793" width="1.6328125" style="2" customWidth="1"/>
    <col min="1794" max="1795" width="11" style="2" bestFit="1" customWidth="1"/>
    <col min="1796" max="1799" width="15.6328125" style="2" customWidth="1"/>
    <col min="1800" max="1800" width="9" style="2"/>
    <col min="1801" max="1801" width="1.6328125" style="2" customWidth="1"/>
    <col min="1802" max="2048" width="9" style="2"/>
    <col min="2049" max="2049" width="1.6328125" style="2" customWidth="1"/>
    <col min="2050" max="2051" width="11" style="2" bestFit="1" customWidth="1"/>
    <col min="2052" max="2055" width="15.6328125" style="2" customWidth="1"/>
    <col min="2056" max="2056" width="9" style="2"/>
    <col min="2057" max="2057" width="1.6328125" style="2" customWidth="1"/>
    <col min="2058" max="2304" width="9" style="2"/>
    <col min="2305" max="2305" width="1.6328125" style="2" customWidth="1"/>
    <col min="2306" max="2307" width="11" style="2" bestFit="1" customWidth="1"/>
    <col min="2308" max="2311" width="15.6328125" style="2" customWidth="1"/>
    <col min="2312" max="2312" width="9" style="2"/>
    <col min="2313" max="2313" width="1.6328125" style="2" customWidth="1"/>
    <col min="2314" max="2560" width="9" style="2"/>
    <col min="2561" max="2561" width="1.6328125" style="2" customWidth="1"/>
    <col min="2562" max="2563" width="11" style="2" bestFit="1" customWidth="1"/>
    <col min="2564" max="2567" width="15.6328125" style="2" customWidth="1"/>
    <col min="2568" max="2568" width="9" style="2"/>
    <col min="2569" max="2569" width="1.6328125" style="2" customWidth="1"/>
    <col min="2570" max="2816" width="9" style="2"/>
    <col min="2817" max="2817" width="1.6328125" style="2" customWidth="1"/>
    <col min="2818" max="2819" width="11" style="2" bestFit="1" customWidth="1"/>
    <col min="2820" max="2823" width="15.6328125" style="2" customWidth="1"/>
    <col min="2824" max="2824" width="9" style="2"/>
    <col min="2825" max="2825" width="1.6328125" style="2" customWidth="1"/>
    <col min="2826" max="3072" width="9" style="2"/>
    <col min="3073" max="3073" width="1.6328125" style="2" customWidth="1"/>
    <col min="3074" max="3075" width="11" style="2" bestFit="1" customWidth="1"/>
    <col min="3076" max="3079" width="15.6328125" style="2" customWidth="1"/>
    <col min="3080" max="3080" width="9" style="2"/>
    <col min="3081" max="3081" width="1.6328125" style="2" customWidth="1"/>
    <col min="3082" max="3328" width="9" style="2"/>
    <col min="3329" max="3329" width="1.6328125" style="2" customWidth="1"/>
    <col min="3330" max="3331" width="11" style="2" bestFit="1" customWidth="1"/>
    <col min="3332" max="3335" width="15.6328125" style="2" customWidth="1"/>
    <col min="3336" max="3336" width="9" style="2"/>
    <col min="3337" max="3337" width="1.6328125" style="2" customWidth="1"/>
    <col min="3338" max="3584" width="9" style="2"/>
    <col min="3585" max="3585" width="1.6328125" style="2" customWidth="1"/>
    <col min="3586" max="3587" width="11" style="2" bestFit="1" customWidth="1"/>
    <col min="3588" max="3591" width="15.6328125" style="2" customWidth="1"/>
    <col min="3592" max="3592" width="9" style="2"/>
    <col min="3593" max="3593" width="1.6328125" style="2" customWidth="1"/>
    <col min="3594" max="3840" width="9" style="2"/>
    <col min="3841" max="3841" width="1.6328125" style="2" customWidth="1"/>
    <col min="3842" max="3843" width="11" style="2" bestFit="1" customWidth="1"/>
    <col min="3844" max="3847" width="15.6328125" style="2" customWidth="1"/>
    <col min="3848" max="3848" width="9" style="2"/>
    <col min="3849" max="3849" width="1.6328125" style="2" customWidth="1"/>
    <col min="3850" max="4096" width="9" style="2"/>
    <col min="4097" max="4097" width="1.6328125" style="2" customWidth="1"/>
    <col min="4098" max="4099" width="11" style="2" bestFit="1" customWidth="1"/>
    <col min="4100" max="4103" width="15.6328125" style="2" customWidth="1"/>
    <col min="4104" max="4104" width="9" style="2"/>
    <col min="4105" max="4105" width="1.6328125" style="2" customWidth="1"/>
    <col min="4106" max="4352" width="9" style="2"/>
    <col min="4353" max="4353" width="1.6328125" style="2" customWidth="1"/>
    <col min="4354" max="4355" width="11" style="2" bestFit="1" customWidth="1"/>
    <col min="4356" max="4359" width="15.6328125" style="2" customWidth="1"/>
    <col min="4360" max="4360" width="9" style="2"/>
    <col min="4361" max="4361" width="1.6328125" style="2" customWidth="1"/>
    <col min="4362" max="4608" width="9" style="2"/>
    <col min="4609" max="4609" width="1.6328125" style="2" customWidth="1"/>
    <col min="4610" max="4611" width="11" style="2" bestFit="1" customWidth="1"/>
    <col min="4612" max="4615" width="15.6328125" style="2" customWidth="1"/>
    <col min="4616" max="4616" width="9" style="2"/>
    <col min="4617" max="4617" width="1.6328125" style="2" customWidth="1"/>
    <col min="4618" max="4864" width="9" style="2"/>
    <col min="4865" max="4865" width="1.6328125" style="2" customWidth="1"/>
    <col min="4866" max="4867" width="11" style="2" bestFit="1" customWidth="1"/>
    <col min="4868" max="4871" width="15.6328125" style="2" customWidth="1"/>
    <col min="4872" max="4872" width="9" style="2"/>
    <col min="4873" max="4873" width="1.6328125" style="2" customWidth="1"/>
    <col min="4874" max="5120" width="9" style="2"/>
    <col min="5121" max="5121" width="1.6328125" style="2" customWidth="1"/>
    <col min="5122" max="5123" width="11" style="2" bestFit="1" customWidth="1"/>
    <col min="5124" max="5127" width="15.6328125" style="2" customWidth="1"/>
    <col min="5128" max="5128" width="9" style="2"/>
    <col min="5129" max="5129" width="1.6328125" style="2" customWidth="1"/>
    <col min="5130" max="5376" width="9" style="2"/>
    <col min="5377" max="5377" width="1.6328125" style="2" customWidth="1"/>
    <col min="5378" max="5379" width="11" style="2" bestFit="1" customWidth="1"/>
    <col min="5380" max="5383" width="15.6328125" style="2" customWidth="1"/>
    <col min="5384" max="5384" width="9" style="2"/>
    <col min="5385" max="5385" width="1.6328125" style="2" customWidth="1"/>
    <col min="5386" max="5632" width="9" style="2"/>
    <col min="5633" max="5633" width="1.6328125" style="2" customWidth="1"/>
    <col min="5634" max="5635" width="11" style="2" bestFit="1" customWidth="1"/>
    <col min="5636" max="5639" width="15.6328125" style="2" customWidth="1"/>
    <col min="5640" max="5640" width="9" style="2"/>
    <col min="5641" max="5641" width="1.6328125" style="2" customWidth="1"/>
    <col min="5642" max="5888" width="9" style="2"/>
    <col min="5889" max="5889" width="1.6328125" style="2" customWidth="1"/>
    <col min="5890" max="5891" width="11" style="2" bestFit="1" customWidth="1"/>
    <col min="5892" max="5895" width="15.6328125" style="2" customWidth="1"/>
    <col min="5896" max="5896" width="9" style="2"/>
    <col min="5897" max="5897" width="1.6328125" style="2" customWidth="1"/>
    <col min="5898" max="6144" width="9" style="2"/>
    <col min="6145" max="6145" width="1.6328125" style="2" customWidth="1"/>
    <col min="6146" max="6147" width="11" style="2" bestFit="1" customWidth="1"/>
    <col min="6148" max="6151" width="15.6328125" style="2" customWidth="1"/>
    <col min="6152" max="6152" width="9" style="2"/>
    <col min="6153" max="6153" width="1.6328125" style="2" customWidth="1"/>
    <col min="6154" max="6400" width="9" style="2"/>
    <col min="6401" max="6401" width="1.6328125" style="2" customWidth="1"/>
    <col min="6402" max="6403" width="11" style="2" bestFit="1" customWidth="1"/>
    <col min="6404" max="6407" width="15.6328125" style="2" customWidth="1"/>
    <col min="6408" max="6408" width="9" style="2"/>
    <col min="6409" max="6409" width="1.6328125" style="2" customWidth="1"/>
    <col min="6410" max="6656" width="9" style="2"/>
    <col min="6657" max="6657" width="1.6328125" style="2" customWidth="1"/>
    <col min="6658" max="6659" width="11" style="2" bestFit="1" customWidth="1"/>
    <col min="6660" max="6663" width="15.6328125" style="2" customWidth="1"/>
    <col min="6664" max="6664" width="9" style="2"/>
    <col min="6665" max="6665" width="1.6328125" style="2" customWidth="1"/>
    <col min="6666" max="6912" width="9" style="2"/>
    <col min="6913" max="6913" width="1.6328125" style="2" customWidth="1"/>
    <col min="6914" max="6915" width="11" style="2" bestFit="1" customWidth="1"/>
    <col min="6916" max="6919" width="15.6328125" style="2" customWidth="1"/>
    <col min="6920" max="6920" width="9" style="2"/>
    <col min="6921" max="6921" width="1.6328125" style="2" customWidth="1"/>
    <col min="6922" max="7168" width="9" style="2"/>
    <col min="7169" max="7169" width="1.6328125" style="2" customWidth="1"/>
    <col min="7170" max="7171" width="11" style="2" bestFit="1" customWidth="1"/>
    <col min="7172" max="7175" width="15.6328125" style="2" customWidth="1"/>
    <col min="7176" max="7176" width="9" style="2"/>
    <col min="7177" max="7177" width="1.6328125" style="2" customWidth="1"/>
    <col min="7178" max="7424" width="9" style="2"/>
    <col min="7425" max="7425" width="1.6328125" style="2" customWidth="1"/>
    <col min="7426" max="7427" width="11" style="2" bestFit="1" customWidth="1"/>
    <col min="7428" max="7431" width="15.6328125" style="2" customWidth="1"/>
    <col min="7432" max="7432" width="9" style="2"/>
    <col min="7433" max="7433" width="1.6328125" style="2" customWidth="1"/>
    <col min="7434" max="7680" width="9" style="2"/>
    <col min="7681" max="7681" width="1.6328125" style="2" customWidth="1"/>
    <col min="7682" max="7683" width="11" style="2" bestFit="1" customWidth="1"/>
    <col min="7684" max="7687" width="15.6328125" style="2" customWidth="1"/>
    <col min="7688" max="7688" width="9" style="2"/>
    <col min="7689" max="7689" width="1.6328125" style="2" customWidth="1"/>
    <col min="7690" max="7936" width="9" style="2"/>
    <col min="7937" max="7937" width="1.6328125" style="2" customWidth="1"/>
    <col min="7938" max="7939" width="11" style="2" bestFit="1" customWidth="1"/>
    <col min="7940" max="7943" width="15.6328125" style="2" customWidth="1"/>
    <col min="7944" max="7944" width="9" style="2"/>
    <col min="7945" max="7945" width="1.6328125" style="2" customWidth="1"/>
    <col min="7946" max="8192" width="9" style="2"/>
    <col min="8193" max="8193" width="1.6328125" style="2" customWidth="1"/>
    <col min="8194" max="8195" width="11" style="2" bestFit="1" customWidth="1"/>
    <col min="8196" max="8199" width="15.6328125" style="2" customWidth="1"/>
    <col min="8200" max="8200" width="9" style="2"/>
    <col min="8201" max="8201" width="1.6328125" style="2" customWidth="1"/>
    <col min="8202" max="8448" width="9" style="2"/>
    <col min="8449" max="8449" width="1.6328125" style="2" customWidth="1"/>
    <col min="8450" max="8451" width="11" style="2" bestFit="1" customWidth="1"/>
    <col min="8452" max="8455" width="15.6328125" style="2" customWidth="1"/>
    <col min="8456" max="8456" width="9" style="2"/>
    <col min="8457" max="8457" width="1.6328125" style="2" customWidth="1"/>
    <col min="8458" max="8704" width="9" style="2"/>
    <col min="8705" max="8705" width="1.6328125" style="2" customWidth="1"/>
    <col min="8706" max="8707" width="11" style="2" bestFit="1" customWidth="1"/>
    <col min="8708" max="8711" width="15.6328125" style="2" customWidth="1"/>
    <col min="8712" max="8712" width="9" style="2"/>
    <col min="8713" max="8713" width="1.6328125" style="2" customWidth="1"/>
    <col min="8714" max="8960" width="9" style="2"/>
    <col min="8961" max="8961" width="1.6328125" style="2" customWidth="1"/>
    <col min="8962" max="8963" width="11" style="2" bestFit="1" customWidth="1"/>
    <col min="8964" max="8967" width="15.6328125" style="2" customWidth="1"/>
    <col min="8968" max="8968" width="9" style="2"/>
    <col min="8969" max="8969" width="1.6328125" style="2" customWidth="1"/>
    <col min="8970" max="9216" width="9" style="2"/>
    <col min="9217" max="9217" width="1.6328125" style="2" customWidth="1"/>
    <col min="9218" max="9219" width="11" style="2" bestFit="1" customWidth="1"/>
    <col min="9220" max="9223" width="15.6328125" style="2" customWidth="1"/>
    <col min="9224" max="9224" width="9" style="2"/>
    <col min="9225" max="9225" width="1.6328125" style="2" customWidth="1"/>
    <col min="9226" max="9472" width="9" style="2"/>
    <col min="9473" max="9473" width="1.6328125" style="2" customWidth="1"/>
    <col min="9474" max="9475" width="11" style="2" bestFit="1" customWidth="1"/>
    <col min="9476" max="9479" width="15.6328125" style="2" customWidth="1"/>
    <col min="9480" max="9480" width="9" style="2"/>
    <col min="9481" max="9481" width="1.6328125" style="2" customWidth="1"/>
    <col min="9482" max="9728" width="9" style="2"/>
    <col min="9729" max="9729" width="1.6328125" style="2" customWidth="1"/>
    <col min="9730" max="9731" width="11" style="2" bestFit="1" customWidth="1"/>
    <col min="9732" max="9735" width="15.6328125" style="2" customWidth="1"/>
    <col min="9736" max="9736" width="9" style="2"/>
    <col min="9737" max="9737" width="1.6328125" style="2" customWidth="1"/>
    <col min="9738" max="9984" width="9" style="2"/>
    <col min="9985" max="9985" width="1.6328125" style="2" customWidth="1"/>
    <col min="9986" max="9987" width="11" style="2" bestFit="1" customWidth="1"/>
    <col min="9988" max="9991" width="15.6328125" style="2" customWidth="1"/>
    <col min="9992" max="9992" width="9" style="2"/>
    <col min="9993" max="9993" width="1.6328125" style="2" customWidth="1"/>
    <col min="9994" max="10240" width="9" style="2"/>
    <col min="10241" max="10241" width="1.6328125" style="2" customWidth="1"/>
    <col min="10242" max="10243" width="11" style="2" bestFit="1" customWidth="1"/>
    <col min="10244" max="10247" width="15.6328125" style="2" customWidth="1"/>
    <col min="10248" max="10248" width="9" style="2"/>
    <col min="10249" max="10249" width="1.6328125" style="2" customWidth="1"/>
    <col min="10250" max="10496" width="9" style="2"/>
    <col min="10497" max="10497" width="1.6328125" style="2" customWidth="1"/>
    <col min="10498" max="10499" width="11" style="2" bestFit="1" customWidth="1"/>
    <col min="10500" max="10503" width="15.6328125" style="2" customWidth="1"/>
    <col min="10504" max="10504" width="9" style="2"/>
    <col min="10505" max="10505" width="1.6328125" style="2" customWidth="1"/>
    <col min="10506" max="10752" width="9" style="2"/>
    <col min="10753" max="10753" width="1.6328125" style="2" customWidth="1"/>
    <col min="10754" max="10755" width="11" style="2" bestFit="1" customWidth="1"/>
    <col min="10756" max="10759" width="15.6328125" style="2" customWidth="1"/>
    <col min="10760" max="10760" width="9" style="2"/>
    <col min="10761" max="10761" width="1.6328125" style="2" customWidth="1"/>
    <col min="10762" max="11008" width="9" style="2"/>
    <col min="11009" max="11009" width="1.6328125" style="2" customWidth="1"/>
    <col min="11010" max="11011" width="11" style="2" bestFit="1" customWidth="1"/>
    <col min="11012" max="11015" width="15.6328125" style="2" customWidth="1"/>
    <col min="11016" max="11016" width="9" style="2"/>
    <col min="11017" max="11017" width="1.6328125" style="2" customWidth="1"/>
    <col min="11018" max="11264" width="9" style="2"/>
    <col min="11265" max="11265" width="1.6328125" style="2" customWidth="1"/>
    <col min="11266" max="11267" width="11" style="2" bestFit="1" customWidth="1"/>
    <col min="11268" max="11271" width="15.6328125" style="2" customWidth="1"/>
    <col min="11272" max="11272" width="9" style="2"/>
    <col min="11273" max="11273" width="1.6328125" style="2" customWidth="1"/>
    <col min="11274" max="11520" width="9" style="2"/>
    <col min="11521" max="11521" width="1.6328125" style="2" customWidth="1"/>
    <col min="11522" max="11523" width="11" style="2" bestFit="1" customWidth="1"/>
    <col min="11524" max="11527" width="15.6328125" style="2" customWidth="1"/>
    <col min="11528" max="11528" width="9" style="2"/>
    <col min="11529" max="11529" width="1.6328125" style="2" customWidth="1"/>
    <col min="11530" max="11776" width="9" style="2"/>
    <col min="11777" max="11777" width="1.6328125" style="2" customWidth="1"/>
    <col min="11778" max="11779" width="11" style="2" bestFit="1" customWidth="1"/>
    <col min="11780" max="11783" width="15.6328125" style="2" customWidth="1"/>
    <col min="11784" max="11784" width="9" style="2"/>
    <col min="11785" max="11785" width="1.6328125" style="2" customWidth="1"/>
    <col min="11786" max="12032" width="9" style="2"/>
    <col min="12033" max="12033" width="1.6328125" style="2" customWidth="1"/>
    <col min="12034" max="12035" width="11" style="2" bestFit="1" customWidth="1"/>
    <col min="12036" max="12039" width="15.6328125" style="2" customWidth="1"/>
    <col min="12040" max="12040" width="9" style="2"/>
    <col min="12041" max="12041" width="1.6328125" style="2" customWidth="1"/>
    <col min="12042" max="12288" width="9" style="2"/>
    <col min="12289" max="12289" width="1.6328125" style="2" customWidth="1"/>
    <col min="12290" max="12291" width="11" style="2" bestFit="1" customWidth="1"/>
    <col min="12292" max="12295" width="15.6328125" style="2" customWidth="1"/>
    <col min="12296" max="12296" width="9" style="2"/>
    <col min="12297" max="12297" width="1.6328125" style="2" customWidth="1"/>
    <col min="12298" max="12544" width="9" style="2"/>
    <col min="12545" max="12545" width="1.6328125" style="2" customWidth="1"/>
    <col min="12546" max="12547" width="11" style="2" bestFit="1" customWidth="1"/>
    <col min="12548" max="12551" width="15.6328125" style="2" customWidth="1"/>
    <col min="12552" max="12552" width="9" style="2"/>
    <col min="12553" max="12553" width="1.6328125" style="2" customWidth="1"/>
    <col min="12554" max="12800" width="9" style="2"/>
    <col min="12801" max="12801" width="1.6328125" style="2" customWidth="1"/>
    <col min="12802" max="12803" width="11" style="2" bestFit="1" customWidth="1"/>
    <col min="12804" max="12807" width="15.6328125" style="2" customWidth="1"/>
    <col min="12808" max="12808" width="9" style="2"/>
    <col min="12809" max="12809" width="1.6328125" style="2" customWidth="1"/>
    <col min="12810" max="13056" width="9" style="2"/>
    <col min="13057" max="13057" width="1.6328125" style="2" customWidth="1"/>
    <col min="13058" max="13059" width="11" style="2" bestFit="1" customWidth="1"/>
    <col min="13060" max="13063" width="15.6328125" style="2" customWidth="1"/>
    <col min="13064" max="13064" width="9" style="2"/>
    <col min="13065" max="13065" width="1.6328125" style="2" customWidth="1"/>
    <col min="13066" max="13312" width="9" style="2"/>
    <col min="13313" max="13313" width="1.6328125" style="2" customWidth="1"/>
    <col min="13314" max="13315" width="11" style="2" bestFit="1" customWidth="1"/>
    <col min="13316" max="13319" width="15.6328125" style="2" customWidth="1"/>
    <col min="13320" max="13320" width="9" style="2"/>
    <col min="13321" max="13321" width="1.6328125" style="2" customWidth="1"/>
    <col min="13322" max="13568" width="9" style="2"/>
    <col min="13569" max="13569" width="1.6328125" style="2" customWidth="1"/>
    <col min="13570" max="13571" width="11" style="2" bestFit="1" customWidth="1"/>
    <col min="13572" max="13575" width="15.6328125" style="2" customWidth="1"/>
    <col min="13576" max="13576" width="9" style="2"/>
    <col min="13577" max="13577" width="1.6328125" style="2" customWidth="1"/>
    <col min="13578" max="13824" width="9" style="2"/>
    <col min="13825" max="13825" width="1.6328125" style="2" customWidth="1"/>
    <col min="13826" max="13827" width="11" style="2" bestFit="1" customWidth="1"/>
    <col min="13828" max="13831" width="15.6328125" style="2" customWidth="1"/>
    <col min="13832" max="13832" width="9" style="2"/>
    <col min="13833" max="13833" width="1.6328125" style="2" customWidth="1"/>
    <col min="13834" max="14080" width="9" style="2"/>
    <col min="14081" max="14081" width="1.6328125" style="2" customWidth="1"/>
    <col min="14082" max="14083" width="11" style="2" bestFit="1" customWidth="1"/>
    <col min="14084" max="14087" width="15.6328125" style="2" customWidth="1"/>
    <col min="14088" max="14088" width="9" style="2"/>
    <col min="14089" max="14089" width="1.6328125" style="2" customWidth="1"/>
    <col min="14090" max="14336" width="9" style="2"/>
    <col min="14337" max="14337" width="1.6328125" style="2" customWidth="1"/>
    <col min="14338" max="14339" width="11" style="2" bestFit="1" customWidth="1"/>
    <col min="14340" max="14343" width="15.6328125" style="2" customWidth="1"/>
    <col min="14344" max="14344" width="9" style="2"/>
    <col min="14345" max="14345" width="1.6328125" style="2" customWidth="1"/>
    <col min="14346" max="14592" width="9" style="2"/>
    <col min="14593" max="14593" width="1.6328125" style="2" customWidth="1"/>
    <col min="14594" max="14595" width="11" style="2" bestFit="1" customWidth="1"/>
    <col min="14596" max="14599" width="15.6328125" style="2" customWidth="1"/>
    <col min="14600" max="14600" width="9" style="2"/>
    <col min="14601" max="14601" width="1.6328125" style="2" customWidth="1"/>
    <col min="14602" max="14848" width="9" style="2"/>
    <col min="14849" max="14849" width="1.6328125" style="2" customWidth="1"/>
    <col min="14850" max="14851" width="11" style="2" bestFit="1" customWidth="1"/>
    <col min="14852" max="14855" width="15.6328125" style="2" customWidth="1"/>
    <col min="14856" max="14856" width="9" style="2"/>
    <col min="14857" max="14857" width="1.6328125" style="2" customWidth="1"/>
    <col min="14858" max="15104" width="9" style="2"/>
    <col min="15105" max="15105" width="1.6328125" style="2" customWidth="1"/>
    <col min="15106" max="15107" width="11" style="2" bestFit="1" customWidth="1"/>
    <col min="15108" max="15111" width="15.6328125" style="2" customWidth="1"/>
    <col min="15112" max="15112" width="9" style="2"/>
    <col min="15113" max="15113" width="1.6328125" style="2" customWidth="1"/>
    <col min="15114" max="15360" width="9" style="2"/>
    <col min="15361" max="15361" width="1.6328125" style="2" customWidth="1"/>
    <col min="15362" max="15363" width="11" style="2" bestFit="1" customWidth="1"/>
    <col min="15364" max="15367" width="15.6328125" style="2" customWidth="1"/>
    <col min="15368" max="15368" width="9" style="2"/>
    <col min="15369" max="15369" width="1.6328125" style="2" customWidth="1"/>
    <col min="15370" max="15616" width="9" style="2"/>
    <col min="15617" max="15617" width="1.6328125" style="2" customWidth="1"/>
    <col min="15618" max="15619" width="11" style="2" bestFit="1" customWidth="1"/>
    <col min="15620" max="15623" width="15.6328125" style="2" customWidth="1"/>
    <col min="15624" max="15624" width="9" style="2"/>
    <col min="15625" max="15625" width="1.6328125" style="2" customWidth="1"/>
    <col min="15626" max="15872" width="9" style="2"/>
    <col min="15873" max="15873" width="1.6328125" style="2" customWidth="1"/>
    <col min="15874" max="15875" width="11" style="2" bestFit="1" customWidth="1"/>
    <col min="15876" max="15879" width="15.6328125" style="2" customWidth="1"/>
    <col min="15880" max="15880" width="9" style="2"/>
    <col min="15881" max="15881" width="1.6328125" style="2" customWidth="1"/>
    <col min="15882" max="16128" width="9" style="2"/>
    <col min="16129" max="16129" width="1.6328125" style="2" customWidth="1"/>
    <col min="16130" max="16131" width="11" style="2" bestFit="1" customWidth="1"/>
    <col min="16132" max="16135" width="15.6328125" style="2" customWidth="1"/>
    <col min="16136" max="16136" width="9" style="2"/>
    <col min="16137" max="16137" width="1.6328125" style="2" customWidth="1"/>
    <col min="16138" max="16384" width="9" style="2"/>
  </cols>
  <sheetData>
    <row r="1" spans="2:11" ht="19" x14ac:dyDescent="0.2">
      <c r="B1" s="1" t="s">
        <v>64</v>
      </c>
    </row>
    <row r="2" spans="2:11" ht="14.25" customHeight="1" thickBot="1" x14ac:dyDescent="0.25">
      <c r="B2" s="1"/>
      <c r="G2" s="3" t="s">
        <v>1</v>
      </c>
    </row>
    <row r="3" spans="2:11" ht="26.5" thickBot="1" x14ac:dyDescent="0.25"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2:11" ht="18" customHeight="1" thickTop="1" thickBot="1" x14ac:dyDescent="0.25">
      <c r="B4" s="9"/>
      <c r="C4" s="10" t="s">
        <v>9</v>
      </c>
      <c r="D4" s="11">
        <f>D6+D19+D10+D15+D26+D32+D35+D38+D40+D47</f>
        <v>71439</v>
      </c>
      <c r="E4" s="11">
        <f>E6+E19+E10+E15+E26+E32+E35+E38+E40+E47</f>
        <v>28798</v>
      </c>
      <c r="F4" s="11">
        <f>F6+F19+F10+F15+F26+F32+F35+F38+F40+F47</f>
        <v>24421</v>
      </c>
      <c r="G4" s="12">
        <f>G6+G19+G10+G15+G26+G32+G35+G38+G40+G47</f>
        <v>53219</v>
      </c>
      <c r="H4" s="13">
        <f t="shared" ref="H4:H47" si="0">ROUND(G4/D4*100,2)</f>
        <v>74.5</v>
      </c>
    </row>
    <row r="5" spans="2:11" ht="18" customHeight="1" thickTop="1" x14ac:dyDescent="0.2">
      <c r="B5" s="39" t="s">
        <v>10</v>
      </c>
      <c r="C5" s="14" t="s">
        <v>11</v>
      </c>
      <c r="D5" s="15">
        <v>3488</v>
      </c>
      <c r="E5" s="15">
        <v>1215</v>
      </c>
      <c r="F5" s="15">
        <v>1368</v>
      </c>
      <c r="G5" s="16">
        <f>E5+F5</f>
        <v>2583</v>
      </c>
      <c r="H5" s="17">
        <f t="shared" si="0"/>
        <v>74.05</v>
      </c>
    </row>
    <row r="6" spans="2:11" ht="18" customHeight="1" x14ac:dyDescent="0.2">
      <c r="B6" s="40"/>
      <c r="C6" s="18" t="s">
        <v>12</v>
      </c>
      <c r="D6" s="19">
        <f>SUM(D5:D5)</f>
        <v>3488</v>
      </c>
      <c r="E6" s="19">
        <f>SUM(E5:E5)</f>
        <v>1215</v>
      </c>
      <c r="F6" s="19">
        <f>SUM(F5:F5)</f>
        <v>1368</v>
      </c>
      <c r="G6" s="20">
        <f>SUM(G5:G5)</f>
        <v>2583</v>
      </c>
      <c r="H6" s="21">
        <f t="shared" si="0"/>
        <v>74.05</v>
      </c>
    </row>
    <row r="7" spans="2:11" ht="18" customHeight="1" x14ac:dyDescent="0.2">
      <c r="B7" s="40"/>
      <c r="C7" s="22" t="s">
        <v>13</v>
      </c>
      <c r="D7" s="23">
        <v>3355</v>
      </c>
      <c r="E7" s="23">
        <v>1376</v>
      </c>
      <c r="F7" s="23">
        <v>1247</v>
      </c>
      <c r="G7" s="16">
        <f>E7+F7</f>
        <v>2623</v>
      </c>
      <c r="H7" s="24">
        <f t="shared" si="0"/>
        <v>78.180000000000007</v>
      </c>
    </row>
    <row r="8" spans="2:11" ht="18" customHeight="1" x14ac:dyDescent="0.2">
      <c r="B8" s="40"/>
      <c r="C8" s="22" t="s">
        <v>14</v>
      </c>
      <c r="D8" s="23">
        <v>116</v>
      </c>
      <c r="E8" s="23">
        <v>80</v>
      </c>
      <c r="F8" s="23">
        <v>7</v>
      </c>
      <c r="G8" s="16">
        <f>E8+F8</f>
        <v>87</v>
      </c>
      <c r="H8" s="24">
        <f t="shared" si="0"/>
        <v>75</v>
      </c>
      <c r="K8" s="25"/>
    </row>
    <row r="9" spans="2:11" ht="18" customHeight="1" x14ac:dyDescent="0.2">
      <c r="B9" s="40"/>
      <c r="C9" s="22" t="s">
        <v>15</v>
      </c>
      <c r="D9" s="23">
        <v>80</v>
      </c>
      <c r="E9" s="23">
        <v>54</v>
      </c>
      <c r="F9" s="23">
        <v>0</v>
      </c>
      <c r="G9" s="16">
        <f>E9+F9</f>
        <v>54</v>
      </c>
      <c r="H9" s="24">
        <f t="shared" si="0"/>
        <v>67.5</v>
      </c>
    </row>
    <row r="10" spans="2:11" ht="18" customHeight="1" x14ac:dyDescent="0.2">
      <c r="B10" s="40"/>
      <c r="C10" s="18" t="s">
        <v>12</v>
      </c>
      <c r="D10" s="19">
        <f>SUM(D7:D9)</f>
        <v>3551</v>
      </c>
      <c r="E10" s="19">
        <f>SUM(E7:E9)</f>
        <v>1510</v>
      </c>
      <c r="F10" s="19">
        <f>SUM(F7:F9)</f>
        <v>1254</v>
      </c>
      <c r="G10" s="20">
        <f>SUM(G7:G9)</f>
        <v>2764</v>
      </c>
      <c r="H10" s="21">
        <f t="shared" si="0"/>
        <v>77.84</v>
      </c>
    </row>
    <row r="11" spans="2:11" ht="18" customHeight="1" x14ac:dyDescent="0.2">
      <c r="B11" s="40"/>
      <c r="C11" s="22" t="s">
        <v>16</v>
      </c>
      <c r="D11" s="23">
        <v>2509</v>
      </c>
      <c r="E11" s="23">
        <v>1517</v>
      </c>
      <c r="F11" s="23">
        <v>667</v>
      </c>
      <c r="G11" s="16">
        <f t="shared" ref="G11:G14" si="1">E11+F11</f>
        <v>2184</v>
      </c>
      <c r="H11" s="24">
        <f t="shared" si="0"/>
        <v>87.05</v>
      </c>
    </row>
    <row r="12" spans="2:11" ht="18" customHeight="1" x14ac:dyDescent="0.2">
      <c r="B12" s="40"/>
      <c r="C12" s="22" t="s">
        <v>17</v>
      </c>
      <c r="D12" s="23">
        <v>455</v>
      </c>
      <c r="E12" s="23">
        <v>298</v>
      </c>
      <c r="F12" s="23">
        <v>82</v>
      </c>
      <c r="G12" s="16">
        <f t="shared" si="1"/>
        <v>380</v>
      </c>
      <c r="H12" s="24">
        <f t="shared" si="0"/>
        <v>83.52</v>
      </c>
    </row>
    <row r="13" spans="2:11" ht="18" customHeight="1" x14ac:dyDescent="0.2">
      <c r="B13" s="40"/>
      <c r="C13" s="22" t="s">
        <v>18</v>
      </c>
      <c r="D13" s="23">
        <v>91</v>
      </c>
      <c r="E13" s="23">
        <v>85</v>
      </c>
      <c r="F13" s="23">
        <v>8</v>
      </c>
      <c r="G13" s="16">
        <f t="shared" si="1"/>
        <v>93</v>
      </c>
      <c r="H13" s="24">
        <f t="shared" si="0"/>
        <v>102.2</v>
      </c>
    </row>
    <row r="14" spans="2:11" ht="18" customHeight="1" x14ac:dyDescent="0.2">
      <c r="B14" s="40"/>
      <c r="C14" s="22" t="s">
        <v>19</v>
      </c>
      <c r="D14" s="23">
        <v>824</v>
      </c>
      <c r="E14" s="23">
        <v>426</v>
      </c>
      <c r="F14" s="23">
        <v>240</v>
      </c>
      <c r="G14" s="16">
        <f t="shared" si="1"/>
        <v>666</v>
      </c>
      <c r="H14" s="24">
        <f t="shared" si="0"/>
        <v>80.83</v>
      </c>
    </row>
    <row r="15" spans="2:11" ht="18" customHeight="1" x14ac:dyDescent="0.2">
      <c r="B15" s="41"/>
      <c r="C15" s="18" t="s">
        <v>12</v>
      </c>
      <c r="D15" s="19">
        <f>SUM(D11:D14)</f>
        <v>3879</v>
      </c>
      <c r="E15" s="19">
        <f>SUM(E11:E14)</f>
        <v>2326</v>
      </c>
      <c r="F15" s="19">
        <f>SUM(F11:F14)</f>
        <v>997</v>
      </c>
      <c r="G15" s="20">
        <f>SUM(G11:G14)</f>
        <v>3323</v>
      </c>
      <c r="H15" s="21">
        <f t="shared" si="0"/>
        <v>85.67</v>
      </c>
    </row>
    <row r="16" spans="2:11" ht="18" customHeight="1" x14ac:dyDescent="0.2">
      <c r="B16" s="42" t="s">
        <v>20</v>
      </c>
      <c r="C16" s="22" t="s">
        <v>21</v>
      </c>
      <c r="D16" s="23">
        <v>5397</v>
      </c>
      <c r="E16" s="23">
        <v>1720</v>
      </c>
      <c r="F16" s="23">
        <v>2048</v>
      </c>
      <c r="G16" s="16">
        <f t="shared" ref="G16:G46" si="2">E16+F16</f>
        <v>3768</v>
      </c>
      <c r="H16" s="24">
        <f>ROUND(G16/D16*100,2)</f>
        <v>69.819999999999993</v>
      </c>
    </row>
    <row r="17" spans="2:8" ht="18" customHeight="1" x14ac:dyDescent="0.2">
      <c r="B17" s="40"/>
      <c r="C17" s="22" t="s">
        <v>22</v>
      </c>
      <c r="D17" s="23">
        <v>879</v>
      </c>
      <c r="E17" s="23">
        <v>303</v>
      </c>
      <c r="F17" s="23">
        <v>381</v>
      </c>
      <c r="G17" s="16">
        <f t="shared" si="2"/>
        <v>684</v>
      </c>
      <c r="H17" s="24">
        <f>ROUND(G17/D17*100,2)</f>
        <v>77.819999999999993</v>
      </c>
    </row>
    <row r="18" spans="2:8" ht="18" customHeight="1" x14ac:dyDescent="0.2">
      <c r="B18" s="40"/>
      <c r="C18" s="22" t="s">
        <v>23</v>
      </c>
      <c r="D18" s="23">
        <v>1311</v>
      </c>
      <c r="E18" s="23">
        <v>392</v>
      </c>
      <c r="F18" s="23">
        <v>553</v>
      </c>
      <c r="G18" s="16">
        <f t="shared" si="2"/>
        <v>945</v>
      </c>
      <c r="H18" s="24">
        <f>ROUND(G18/D18*100,2)</f>
        <v>72.08</v>
      </c>
    </row>
    <row r="19" spans="2:8" ht="18" customHeight="1" x14ac:dyDescent="0.2">
      <c r="B19" s="40"/>
      <c r="C19" s="18" t="s">
        <v>12</v>
      </c>
      <c r="D19" s="19">
        <f>SUM(D16:D18)</f>
        <v>7587</v>
      </c>
      <c r="E19" s="19">
        <f>SUM(E16:E18)</f>
        <v>2415</v>
      </c>
      <c r="F19" s="19">
        <f>SUM(F16:F18)</f>
        <v>2982</v>
      </c>
      <c r="G19" s="19">
        <f>SUM(G16:G18)</f>
        <v>5397</v>
      </c>
      <c r="H19" s="21">
        <f>ROUND(G19/D19*100,2)</f>
        <v>71.13</v>
      </c>
    </row>
    <row r="20" spans="2:8" ht="18" customHeight="1" x14ac:dyDescent="0.2">
      <c r="B20" s="40"/>
      <c r="C20" s="22" t="s">
        <v>24</v>
      </c>
      <c r="D20" s="23">
        <v>1089</v>
      </c>
      <c r="E20" s="23">
        <v>462</v>
      </c>
      <c r="F20" s="23">
        <v>429</v>
      </c>
      <c r="G20" s="16">
        <f t="shared" si="2"/>
        <v>891</v>
      </c>
      <c r="H20" s="24">
        <f t="shared" si="0"/>
        <v>81.819999999999993</v>
      </c>
    </row>
    <row r="21" spans="2:8" ht="18" customHeight="1" x14ac:dyDescent="0.2">
      <c r="B21" s="40"/>
      <c r="C21" s="22" t="s">
        <v>25</v>
      </c>
      <c r="D21" s="23">
        <v>1007</v>
      </c>
      <c r="E21" s="23">
        <v>372</v>
      </c>
      <c r="F21" s="23">
        <v>447</v>
      </c>
      <c r="G21" s="16">
        <f t="shared" si="2"/>
        <v>819</v>
      </c>
      <c r="H21" s="24">
        <f t="shared" si="0"/>
        <v>81.33</v>
      </c>
    </row>
    <row r="22" spans="2:8" ht="18" customHeight="1" x14ac:dyDescent="0.2">
      <c r="B22" s="40"/>
      <c r="C22" s="22" t="s">
        <v>26</v>
      </c>
      <c r="D22" s="23">
        <v>487</v>
      </c>
      <c r="E22" s="23">
        <v>150</v>
      </c>
      <c r="F22" s="23">
        <v>213</v>
      </c>
      <c r="G22" s="16">
        <f t="shared" si="2"/>
        <v>363</v>
      </c>
      <c r="H22" s="24">
        <f t="shared" si="0"/>
        <v>74.540000000000006</v>
      </c>
    </row>
    <row r="23" spans="2:8" ht="18" customHeight="1" x14ac:dyDescent="0.2">
      <c r="B23" s="40"/>
      <c r="C23" s="22" t="s">
        <v>27</v>
      </c>
      <c r="D23" s="23">
        <v>856</v>
      </c>
      <c r="E23" s="23">
        <v>304</v>
      </c>
      <c r="F23" s="23">
        <v>218</v>
      </c>
      <c r="G23" s="16">
        <f t="shared" si="2"/>
        <v>522</v>
      </c>
      <c r="H23" s="24">
        <f t="shared" si="0"/>
        <v>60.98</v>
      </c>
    </row>
    <row r="24" spans="2:8" ht="18" customHeight="1" x14ac:dyDescent="0.2">
      <c r="B24" s="40"/>
      <c r="C24" s="22" t="s">
        <v>28</v>
      </c>
      <c r="D24" s="23">
        <v>254</v>
      </c>
      <c r="E24" s="23">
        <v>90</v>
      </c>
      <c r="F24" s="23">
        <v>98</v>
      </c>
      <c r="G24" s="16">
        <f t="shared" si="2"/>
        <v>188</v>
      </c>
      <c r="H24" s="24">
        <f t="shared" si="0"/>
        <v>74.02</v>
      </c>
    </row>
    <row r="25" spans="2:8" ht="18" customHeight="1" x14ac:dyDescent="0.2">
      <c r="B25" s="40"/>
      <c r="C25" s="22" t="s">
        <v>29</v>
      </c>
      <c r="D25" s="23">
        <v>322</v>
      </c>
      <c r="E25" s="23">
        <v>190</v>
      </c>
      <c r="F25" s="23">
        <v>93</v>
      </c>
      <c r="G25" s="16">
        <f t="shared" si="2"/>
        <v>283</v>
      </c>
      <c r="H25" s="24">
        <f t="shared" si="0"/>
        <v>87.89</v>
      </c>
    </row>
    <row r="26" spans="2:8" ht="18" customHeight="1" x14ac:dyDescent="0.2">
      <c r="B26" s="40"/>
      <c r="C26" s="18" t="s">
        <v>12</v>
      </c>
      <c r="D26" s="19">
        <f>SUM(D20:D25)</f>
        <v>4015</v>
      </c>
      <c r="E26" s="19">
        <f>SUM(E20:E25)</f>
        <v>1568</v>
      </c>
      <c r="F26" s="19">
        <f>SUM(F20:F25)</f>
        <v>1498</v>
      </c>
      <c r="G26" s="20">
        <f>SUM(G20:G25)</f>
        <v>3066</v>
      </c>
      <c r="H26" s="21">
        <f t="shared" si="0"/>
        <v>76.36</v>
      </c>
    </row>
    <row r="27" spans="2:8" ht="18" customHeight="1" x14ac:dyDescent="0.2">
      <c r="B27" s="40"/>
      <c r="C27" s="22" t="s">
        <v>30</v>
      </c>
      <c r="D27" s="23">
        <v>2668</v>
      </c>
      <c r="E27" s="23">
        <v>1092</v>
      </c>
      <c r="F27" s="23">
        <v>882</v>
      </c>
      <c r="G27" s="16">
        <f t="shared" si="2"/>
        <v>1974</v>
      </c>
      <c r="H27" s="24">
        <f t="shared" si="0"/>
        <v>73.989999999999995</v>
      </c>
    </row>
    <row r="28" spans="2:8" ht="18" customHeight="1" x14ac:dyDescent="0.2">
      <c r="B28" s="40"/>
      <c r="C28" s="22" t="s">
        <v>31</v>
      </c>
      <c r="D28" s="23">
        <v>324</v>
      </c>
      <c r="E28" s="23">
        <v>200</v>
      </c>
      <c r="F28" s="23">
        <v>42</v>
      </c>
      <c r="G28" s="16">
        <f t="shared" si="2"/>
        <v>242</v>
      </c>
      <c r="H28" s="24">
        <f t="shared" si="0"/>
        <v>74.69</v>
      </c>
    </row>
    <row r="29" spans="2:8" ht="18" customHeight="1" x14ac:dyDescent="0.2">
      <c r="B29" s="40"/>
      <c r="C29" s="22" t="s">
        <v>32</v>
      </c>
      <c r="D29" s="23">
        <v>204</v>
      </c>
      <c r="E29" s="23">
        <v>125</v>
      </c>
      <c r="F29" s="23">
        <v>42</v>
      </c>
      <c r="G29" s="16">
        <f t="shared" si="2"/>
        <v>167</v>
      </c>
      <c r="H29" s="24">
        <f t="shared" si="0"/>
        <v>81.86</v>
      </c>
    </row>
    <row r="30" spans="2:8" ht="18" customHeight="1" x14ac:dyDescent="0.2">
      <c r="B30" s="40"/>
      <c r="C30" s="22" t="s">
        <v>33</v>
      </c>
      <c r="D30" s="23">
        <v>1161</v>
      </c>
      <c r="E30" s="23">
        <v>428</v>
      </c>
      <c r="F30" s="23">
        <v>466</v>
      </c>
      <c r="G30" s="16">
        <f t="shared" si="2"/>
        <v>894</v>
      </c>
      <c r="H30" s="24">
        <f t="shared" si="0"/>
        <v>77</v>
      </c>
    </row>
    <row r="31" spans="2:8" ht="18" customHeight="1" x14ac:dyDescent="0.2">
      <c r="B31" s="40"/>
      <c r="C31" s="22" t="s">
        <v>34</v>
      </c>
      <c r="D31" s="23">
        <v>639</v>
      </c>
      <c r="E31" s="23">
        <v>231</v>
      </c>
      <c r="F31" s="23">
        <v>143</v>
      </c>
      <c r="G31" s="16">
        <f t="shared" si="2"/>
        <v>374</v>
      </c>
      <c r="H31" s="24">
        <f t="shared" si="0"/>
        <v>58.53</v>
      </c>
    </row>
    <row r="32" spans="2:8" ht="18" customHeight="1" x14ac:dyDescent="0.2">
      <c r="B32" s="41"/>
      <c r="C32" s="18" t="s">
        <v>12</v>
      </c>
      <c r="D32" s="19">
        <f>SUM(D27:D31)</f>
        <v>4996</v>
      </c>
      <c r="E32" s="19">
        <f>SUM(E27:E31)</f>
        <v>2076</v>
      </c>
      <c r="F32" s="19">
        <f>SUM(F27:F31)</f>
        <v>1575</v>
      </c>
      <c r="G32" s="20">
        <f>SUM(G27:G31)</f>
        <v>3651</v>
      </c>
      <c r="H32" s="21">
        <f t="shared" si="0"/>
        <v>73.08</v>
      </c>
    </row>
    <row r="33" spans="2:8" ht="18" customHeight="1" x14ac:dyDescent="0.2">
      <c r="B33" s="42" t="s">
        <v>35</v>
      </c>
      <c r="C33" s="22" t="s">
        <v>36</v>
      </c>
      <c r="D33" s="23">
        <v>11217</v>
      </c>
      <c r="E33" s="23">
        <v>5173</v>
      </c>
      <c r="F33" s="23">
        <v>3583</v>
      </c>
      <c r="G33" s="16">
        <f t="shared" si="2"/>
        <v>8756</v>
      </c>
      <c r="H33" s="24">
        <f t="shared" si="0"/>
        <v>78.06</v>
      </c>
    </row>
    <row r="34" spans="2:8" ht="18" customHeight="1" x14ac:dyDescent="0.2">
      <c r="B34" s="40"/>
      <c r="C34" s="22" t="s">
        <v>37</v>
      </c>
      <c r="D34" s="23">
        <v>2434</v>
      </c>
      <c r="E34" s="23">
        <v>1014</v>
      </c>
      <c r="F34" s="23">
        <v>712</v>
      </c>
      <c r="G34" s="16">
        <f t="shared" si="2"/>
        <v>1726</v>
      </c>
      <c r="H34" s="24">
        <f t="shared" si="0"/>
        <v>70.91</v>
      </c>
    </row>
    <row r="35" spans="2:8" s="26" customFormat="1" ht="18" customHeight="1" x14ac:dyDescent="0.2">
      <c r="B35" s="41"/>
      <c r="C35" s="18" t="s">
        <v>12</v>
      </c>
      <c r="D35" s="19">
        <f>SUM(D33:D34)</f>
        <v>13651</v>
      </c>
      <c r="E35" s="19">
        <f>SUM(E33:E34)</f>
        <v>6187</v>
      </c>
      <c r="F35" s="19">
        <f>SUM(F33:F34)</f>
        <v>4295</v>
      </c>
      <c r="G35" s="20">
        <f>SUM(G33:G34)</f>
        <v>10482</v>
      </c>
      <c r="H35" s="21">
        <f t="shared" si="0"/>
        <v>76.790000000000006</v>
      </c>
    </row>
    <row r="36" spans="2:8" ht="18" customHeight="1" x14ac:dyDescent="0.2">
      <c r="B36" s="42" t="s">
        <v>38</v>
      </c>
      <c r="C36" s="22" t="s">
        <v>39</v>
      </c>
      <c r="D36" s="23">
        <v>4846</v>
      </c>
      <c r="E36" s="23">
        <v>991</v>
      </c>
      <c r="F36" s="23">
        <v>2396</v>
      </c>
      <c r="G36" s="16">
        <f t="shared" si="2"/>
        <v>3387</v>
      </c>
      <c r="H36" s="24">
        <f t="shared" si="0"/>
        <v>69.89</v>
      </c>
    </row>
    <row r="37" spans="2:8" ht="18" customHeight="1" x14ac:dyDescent="0.2">
      <c r="B37" s="40"/>
      <c r="C37" s="22" t="s">
        <v>40</v>
      </c>
      <c r="D37" s="23">
        <v>2773</v>
      </c>
      <c r="E37" s="23">
        <v>749</v>
      </c>
      <c r="F37" s="23">
        <v>1081</v>
      </c>
      <c r="G37" s="16">
        <f t="shared" si="2"/>
        <v>1830</v>
      </c>
      <c r="H37" s="24">
        <f t="shared" si="0"/>
        <v>65.989999999999995</v>
      </c>
    </row>
    <row r="38" spans="2:8" ht="18" customHeight="1" x14ac:dyDescent="0.2">
      <c r="B38" s="40"/>
      <c r="C38" s="18" t="s">
        <v>12</v>
      </c>
      <c r="D38" s="19">
        <f>SUM(D36:D37)</f>
        <v>7619</v>
      </c>
      <c r="E38" s="19">
        <f>SUM(E36:E37)</f>
        <v>1740</v>
      </c>
      <c r="F38" s="19">
        <f>SUM(F36:F37)</f>
        <v>3477</v>
      </c>
      <c r="G38" s="20">
        <f>SUM(G36:G37)</f>
        <v>5217</v>
      </c>
      <c r="H38" s="21">
        <f t="shared" si="0"/>
        <v>68.47</v>
      </c>
    </row>
    <row r="39" spans="2:8" ht="18" customHeight="1" x14ac:dyDescent="0.2">
      <c r="B39" s="40"/>
      <c r="C39" s="22" t="s">
        <v>41</v>
      </c>
      <c r="D39" s="23">
        <v>12302</v>
      </c>
      <c r="E39" s="23">
        <v>5153</v>
      </c>
      <c r="F39" s="23">
        <v>3959</v>
      </c>
      <c r="G39" s="16">
        <f t="shared" si="2"/>
        <v>9112</v>
      </c>
      <c r="H39" s="24">
        <f t="shared" si="0"/>
        <v>74.069999999999993</v>
      </c>
    </row>
    <row r="40" spans="2:8" ht="18" customHeight="1" x14ac:dyDescent="0.2">
      <c r="B40" s="40"/>
      <c r="C40" s="18" t="s">
        <v>12</v>
      </c>
      <c r="D40" s="19">
        <f>SUM(D39)</f>
        <v>12302</v>
      </c>
      <c r="E40" s="19">
        <f>SUM(E39)</f>
        <v>5153</v>
      </c>
      <c r="F40" s="19">
        <f>SUM(F39)</f>
        <v>3959</v>
      </c>
      <c r="G40" s="20">
        <f>SUM(G39)</f>
        <v>9112</v>
      </c>
      <c r="H40" s="21">
        <f t="shared" si="0"/>
        <v>74.069999999999993</v>
      </c>
    </row>
    <row r="41" spans="2:8" ht="18" customHeight="1" x14ac:dyDescent="0.2">
      <c r="B41" s="40"/>
      <c r="C41" s="22" t="s">
        <v>42</v>
      </c>
      <c r="D41" s="23">
        <v>3833</v>
      </c>
      <c r="E41" s="23">
        <v>1778</v>
      </c>
      <c r="F41" s="23">
        <v>1254</v>
      </c>
      <c r="G41" s="16">
        <f t="shared" si="2"/>
        <v>3032</v>
      </c>
      <c r="H41" s="24">
        <f t="shared" si="0"/>
        <v>79.099999999999994</v>
      </c>
    </row>
    <row r="42" spans="2:8" ht="18" customHeight="1" x14ac:dyDescent="0.2">
      <c r="B42" s="40"/>
      <c r="C42" s="22" t="s">
        <v>43</v>
      </c>
      <c r="D42" s="23">
        <v>909</v>
      </c>
      <c r="E42" s="23">
        <v>452</v>
      </c>
      <c r="F42" s="23">
        <v>228</v>
      </c>
      <c r="G42" s="16">
        <f t="shared" si="2"/>
        <v>680</v>
      </c>
      <c r="H42" s="24">
        <f t="shared" si="0"/>
        <v>74.81</v>
      </c>
    </row>
    <row r="43" spans="2:8" ht="18" customHeight="1" x14ac:dyDescent="0.2">
      <c r="B43" s="40"/>
      <c r="C43" s="22" t="s">
        <v>44</v>
      </c>
      <c r="D43" s="23">
        <v>769</v>
      </c>
      <c r="E43" s="23">
        <v>433</v>
      </c>
      <c r="F43" s="23">
        <v>137</v>
      </c>
      <c r="G43" s="16">
        <f t="shared" si="2"/>
        <v>570</v>
      </c>
      <c r="H43" s="24">
        <f t="shared" si="0"/>
        <v>74.12</v>
      </c>
    </row>
    <row r="44" spans="2:8" ht="18" customHeight="1" x14ac:dyDescent="0.2">
      <c r="B44" s="40"/>
      <c r="C44" s="22" t="s">
        <v>45</v>
      </c>
      <c r="D44" s="23">
        <v>1046</v>
      </c>
      <c r="E44" s="23">
        <v>411</v>
      </c>
      <c r="F44" s="23">
        <v>238</v>
      </c>
      <c r="G44" s="16">
        <f t="shared" si="2"/>
        <v>649</v>
      </c>
      <c r="H44" s="24">
        <f t="shared" si="0"/>
        <v>62.05</v>
      </c>
    </row>
    <row r="45" spans="2:8" ht="18" customHeight="1" x14ac:dyDescent="0.2">
      <c r="B45" s="40"/>
      <c r="C45" s="22" t="s">
        <v>46</v>
      </c>
      <c r="D45" s="23">
        <v>2019</v>
      </c>
      <c r="E45" s="23">
        <v>813</v>
      </c>
      <c r="F45" s="23">
        <v>702</v>
      </c>
      <c r="G45" s="16">
        <f t="shared" si="2"/>
        <v>1515</v>
      </c>
      <c r="H45" s="24">
        <f t="shared" si="0"/>
        <v>75.040000000000006</v>
      </c>
    </row>
    <row r="46" spans="2:8" ht="18" customHeight="1" x14ac:dyDescent="0.2">
      <c r="B46" s="40"/>
      <c r="C46" s="22" t="s">
        <v>47</v>
      </c>
      <c r="D46" s="23">
        <v>1775</v>
      </c>
      <c r="E46" s="23">
        <v>721</v>
      </c>
      <c r="F46" s="23">
        <v>457</v>
      </c>
      <c r="G46" s="16">
        <f t="shared" si="2"/>
        <v>1178</v>
      </c>
      <c r="H46" s="24">
        <f t="shared" si="0"/>
        <v>66.37</v>
      </c>
    </row>
    <row r="47" spans="2:8" ht="18" customHeight="1" thickBot="1" x14ac:dyDescent="0.25">
      <c r="B47" s="43"/>
      <c r="C47" s="27" t="s">
        <v>12</v>
      </c>
      <c r="D47" s="28">
        <f>SUM(D41:D46)</f>
        <v>10351</v>
      </c>
      <c r="E47" s="28">
        <f>SUM(E41:E46)</f>
        <v>4608</v>
      </c>
      <c r="F47" s="28">
        <f>SUM(F41:F46)</f>
        <v>3016</v>
      </c>
      <c r="G47" s="29">
        <f>SUM(G41:G46)</f>
        <v>7624</v>
      </c>
      <c r="H47" s="30">
        <f t="shared" si="0"/>
        <v>73.650000000000006</v>
      </c>
    </row>
    <row r="48" spans="2:8" ht="9" customHeight="1" x14ac:dyDescent="0.2"/>
  </sheetData>
  <mergeCells count="4">
    <mergeCell ref="B5:B15"/>
    <mergeCell ref="B16:B32"/>
    <mergeCell ref="B33:B35"/>
    <mergeCell ref="B36:B47"/>
  </mergeCells>
  <phoneticPr fontId="1"/>
  <pageMargins left="0.59055118110236227" right="0.39370078740157483" top="0.78740157480314965" bottom="0.39370078740157483" header="0" footer="0"/>
  <pageSetup paperSize="9" scale="9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48"/>
  <sheetViews>
    <sheetView view="pageBreakPreview" zoomScaleNormal="100" zoomScaleSheetLayoutView="100" workbookViewId="0">
      <selection activeCell="J9" sqref="J9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6" width="15.6328125" style="2" customWidth="1"/>
    <col min="7" max="7" width="15.6328125" style="3" customWidth="1"/>
    <col min="8" max="8" width="9" style="2"/>
    <col min="9" max="9" width="1.6328125" style="2" customWidth="1"/>
    <col min="10" max="256" width="9" style="2"/>
    <col min="257" max="257" width="1.6328125" style="2" customWidth="1"/>
    <col min="258" max="259" width="11" style="2" bestFit="1" customWidth="1"/>
    <col min="260" max="263" width="15.6328125" style="2" customWidth="1"/>
    <col min="264" max="264" width="9" style="2"/>
    <col min="265" max="265" width="1.6328125" style="2" customWidth="1"/>
    <col min="266" max="512" width="9" style="2"/>
    <col min="513" max="513" width="1.6328125" style="2" customWidth="1"/>
    <col min="514" max="515" width="11" style="2" bestFit="1" customWidth="1"/>
    <col min="516" max="519" width="15.6328125" style="2" customWidth="1"/>
    <col min="520" max="520" width="9" style="2"/>
    <col min="521" max="521" width="1.6328125" style="2" customWidth="1"/>
    <col min="522" max="768" width="9" style="2"/>
    <col min="769" max="769" width="1.6328125" style="2" customWidth="1"/>
    <col min="770" max="771" width="11" style="2" bestFit="1" customWidth="1"/>
    <col min="772" max="775" width="15.6328125" style="2" customWidth="1"/>
    <col min="776" max="776" width="9" style="2"/>
    <col min="777" max="777" width="1.6328125" style="2" customWidth="1"/>
    <col min="778" max="1024" width="9" style="2"/>
    <col min="1025" max="1025" width="1.6328125" style="2" customWidth="1"/>
    <col min="1026" max="1027" width="11" style="2" bestFit="1" customWidth="1"/>
    <col min="1028" max="1031" width="15.6328125" style="2" customWidth="1"/>
    <col min="1032" max="1032" width="9" style="2"/>
    <col min="1033" max="1033" width="1.6328125" style="2" customWidth="1"/>
    <col min="1034" max="1280" width="9" style="2"/>
    <col min="1281" max="1281" width="1.6328125" style="2" customWidth="1"/>
    <col min="1282" max="1283" width="11" style="2" bestFit="1" customWidth="1"/>
    <col min="1284" max="1287" width="15.6328125" style="2" customWidth="1"/>
    <col min="1288" max="1288" width="9" style="2"/>
    <col min="1289" max="1289" width="1.6328125" style="2" customWidth="1"/>
    <col min="1290" max="1536" width="9" style="2"/>
    <col min="1537" max="1537" width="1.6328125" style="2" customWidth="1"/>
    <col min="1538" max="1539" width="11" style="2" bestFit="1" customWidth="1"/>
    <col min="1540" max="1543" width="15.6328125" style="2" customWidth="1"/>
    <col min="1544" max="1544" width="9" style="2"/>
    <col min="1545" max="1545" width="1.6328125" style="2" customWidth="1"/>
    <col min="1546" max="1792" width="9" style="2"/>
    <col min="1793" max="1793" width="1.6328125" style="2" customWidth="1"/>
    <col min="1794" max="1795" width="11" style="2" bestFit="1" customWidth="1"/>
    <col min="1796" max="1799" width="15.6328125" style="2" customWidth="1"/>
    <col min="1800" max="1800" width="9" style="2"/>
    <col min="1801" max="1801" width="1.6328125" style="2" customWidth="1"/>
    <col min="1802" max="2048" width="9" style="2"/>
    <col min="2049" max="2049" width="1.6328125" style="2" customWidth="1"/>
    <col min="2050" max="2051" width="11" style="2" bestFit="1" customWidth="1"/>
    <col min="2052" max="2055" width="15.6328125" style="2" customWidth="1"/>
    <col min="2056" max="2056" width="9" style="2"/>
    <col min="2057" max="2057" width="1.6328125" style="2" customWidth="1"/>
    <col min="2058" max="2304" width="9" style="2"/>
    <col min="2305" max="2305" width="1.6328125" style="2" customWidth="1"/>
    <col min="2306" max="2307" width="11" style="2" bestFit="1" customWidth="1"/>
    <col min="2308" max="2311" width="15.6328125" style="2" customWidth="1"/>
    <col min="2312" max="2312" width="9" style="2"/>
    <col min="2313" max="2313" width="1.6328125" style="2" customWidth="1"/>
    <col min="2314" max="2560" width="9" style="2"/>
    <col min="2561" max="2561" width="1.6328125" style="2" customWidth="1"/>
    <col min="2562" max="2563" width="11" style="2" bestFit="1" customWidth="1"/>
    <col min="2564" max="2567" width="15.6328125" style="2" customWidth="1"/>
    <col min="2568" max="2568" width="9" style="2"/>
    <col min="2569" max="2569" width="1.6328125" style="2" customWidth="1"/>
    <col min="2570" max="2816" width="9" style="2"/>
    <col min="2817" max="2817" width="1.6328125" style="2" customWidth="1"/>
    <col min="2818" max="2819" width="11" style="2" bestFit="1" customWidth="1"/>
    <col min="2820" max="2823" width="15.6328125" style="2" customWidth="1"/>
    <col min="2824" max="2824" width="9" style="2"/>
    <col min="2825" max="2825" width="1.6328125" style="2" customWidth="1"/>
    <col min="2826" max="3072" width="9" style="2"/>
    <col min="3073" max="3073" width="1.6328125" style="2" customWidth="1"/>
    <col min="3074" max="3075" width="11" style="2" bestFit="1" customWidth="1"/>
    <col min="3076" max="3079" width="15.6328125" style="2" customWidth="1"/>
    <col min="3080" max="3080" width="9" style="2"/>
    <col min="3081" max="3081" width="1.6328125" style="2" customWidth="1"/>
    <col min="3082" max="3328" width="9" style="2"/>
    <col min="3329" max="3329" width="1.6328125" style="2" customWidth="1"/>
    <col min="3330" max="3331" width="11" style="2" bestFit="1" customWidth="1"/>
    <col min="3332" max="3335" width="15.6328125" style="2" customWidth="1"/>
    <col min="3336" max="3336" width="9" style="2"/>
    <col min="3337" max="3337" width="1.6328125" style="2" customWidth="1"/>
    <col min="3338" max="3584" width="9" style="2"/>
    <col min="3585" max="3585" width="1.6328125" style="2" customWidth="1"/>
    <col min="3586" max="3587" width="11" style="2" bestFit="1" customWidth="1"/>
    <col min="3588" max="3591" width="15.6328125" style="2" customWidth="1"/>
    <col min="3592" max="3592" width="9" style="2"/>
    <col min="3593" max="3593" width="1.6328125" style="2" customWidth="1"/>
    <col min="3594" max="3840" width="9" style="2"/>
    <col min="3841" max="3841" width="1.6328125" style="2" customWidth="1"/>
    <col min="3842" max="3843" width="11" style="2" bestFit="1" customWidth="1"/>
    <col min="3844" max="3847" width="15.6328125" style="2" customWidth="1"/>
    <col min="3848" max="3848" width="9" style="2"/>
    <col min="3849" max="3849" width="1.6328125" style="2" customWidth="1"/>
    <col min="3850" max="4096" width="9" style="2"/>
    <col min="4097" max="4097" width="1.6328125" style="2" customWidth="1"/>
    <col min="4098" max="4099" width="11" style="2" bestFit="1" customWidth="1"/>
    <col min="4100" max="4103" width="15.6328125" style="2" customWidth="1"/>
    <col min="4104" max="4104" width="9" style="2"/>
    <col min="4105" max="4105" width="1.6328125" style="2" customWidth="1"/>
    <col min="4106" max="4352" width="9" style="2"/>
    <col min="4353" max="4353" width="1.6328125" style="2" customWidth="1"/>
    <col min="4354" max="4355" width="11" style="2" bestFit="1" customWidth="1"/>
    <col min="4356" max="4359" width="15.6328125" style="2" customWidth="1"/>
    <col min="4360" max="4360" width="9" style="2"/>
    <col min="4361" max="4361" width="1.6328125" style="2" customWidth="1"/>
    <col min="4362" max="4608" width="9" style="2"/>
    <col min="4609" max="4609" width="1.6328125" style="2" customWidth="1"/>
    <col min="4610" max="4611" width="11" style="2" bestFit="1" customWidth="1"/>
    <col min="4612" max="4615" width="15.6328125" style="2" customWidth="1"/>
    <col min="4616" max="4616" width="9" style="2"/>
    <col min="4617" max="4617" width="1.6328125" style="2" customWidth="1"/>
    <col min="4618" max="4864" width="9" style="2"/>
    <col min="4865" max="4865" width="1.6328125" style="2" customWidth="1"/>
    <col min="4866" max="4867" width="11" style="2" bestFit="1" customWidth="1"/>
    <col min="4868" max="4871" width="15.6328125" style="2" customWidth="1"/>
    <col min="4872" max="4872" width="9" style="2"/>
    <col min="4873" max="4873" width="1.6328125" style="2" customWidth="1"/>
    <col min="4874" max="5120" width="9" style="2"/>
    <col min="5121" max="5121" width="1.6328125" style="2" customWidth="1"/>
    <col min="5122" max="5123" width="11" style="2" bestFit="1" customWidth="1"/>
    <col min="5124" max="5127" width="15.6328125" style="2" customWidth="1"/>
    <col min="5128" max="5128" width="9" style="2"/>
    <col min="5129" max="5129" width="1.6328125" style="2" customWidth="1"/>
    <col min="5130" max="5376" width="9" style="2"/>
    <col min="5377" max="5377" width="1.6328125" style="2" customWidth="1"/>
    <col min="5378" max="5379" width="11" style="2" bestFit="1" customWidth="1"/>
    <col min="5380" max="5383" width="15.6328125" style="2" customWidth="1"/>
    <col min="5384" max="5384" width="9" style="2"/>
    <col min="5385" max="5385" width="1.6328125" style="2" customWidth="1"/>
    <col min="5386" max="5632" width="9" style="2"/>
    <col min="5633" max="5633" width="1.6328125" style="2" customWidth="1"/>
    <col min="5634" max="5635" width="11" style="2" bestFit="1" customWidth="1"/>
    <col min="5636" max="5639" width="15.6328125" style="2" customWidth="1"/>
    <col min="5640" max="5640" width="9" style="2"/>
    <col min="5641" max="5641" width="1.6328125" style="2" customWidth="1"/>
    <col min="5642" max="5888" width="9" style="2"/>
    <col min="5889" max="5889" width="1.6328125" style="2" customWidth="1"/>
    <col min="5890" max="5891" width="11" style="2" bestFit="1" customWidth="1"/>
    <col min="5892" max="5895" width="15.6328125" style="2" customWidth="1"/>
    <col min="5896" max="5896" width="9" style="2"/>
    <col min="5897" max="5897" width="1.6328125" style="2" customWidth="1"/>
    <col min="5898" max="6144" width="9" style="2"/>
    <col min="6145" max="6145" width="1.6328125" style="2" customWidth="1"/>
    <col min="6146" max="6147" width="11" style="2" bestFit="1" customWidth="1"/>
    <col min="6148" max="6151" width="15.6328125" style="2" customWidth="1"/>
    <col min="6152" max="6152" width="9" style="2"/>
    <col min="6153" max="6153" width="1.6328125" style="2" customWidth="1"/>
    <col min="6154" max="6400" width="9" style="2"/>
    <col min="6401" max="6401" width="1.6328125" style="2" customWidth="1"/>
    <col min="6402" max="6403" width="11" style="2" bestFit="1" customWidth="1"/>
    <col min="6404" max="6407" width="15.6328125" style="2" customWidth="1"/>
    <col min="6408" max="6408" width="9" style="2"/>
    <col min="6409" max="6409" width="1.6328125" style="2" customWidth="1"/>
    <col min="6410" max="6656" width="9" style="2"/>
    <col min="6657" max="6657" width="1.6328125" style="2" customWidth="1"/>
    <col min="6658" max="6659" width="11" style="2" bestFit="1" customWidth="1"/>
    <col min="6660" max="6663" width="15.6328125" style="2" customWidth="1"/>
    <col min="6664" max="6664" width="9" style="2"/>
    <col min="6665" max="6665" width="1.6328125" style="2" customWidth="1"/>
    <col min="6666" max="6912" width="9" style="2"/>
    <col min="6913" max="6913" width="1.6328125" style="2" customWidth="1"/>
    <col min="6914" max="6915" width="11" style="2" bestFit="1" customWidth="1"/>
    <col min="6916" max="6919" width="15.6328125" style="2" customWidth="1"/>
    <col min="6920" max="6920" width="9" style="2"/>
    <col min="6921" max="6921" width="1.6328125" style="2" customWidth="1"/>
    <col min="6922" max="7168" width="9" style="2"/>
    <col min="7169" max="7169" width="1.6328125" style="2" customWidth="1"/>
    <col min="7170" max="7171" width="11" style="2" bestFit="1" customWidth="1"/>
    <col min="7172" max="7175" width="15.6328125" style="2" customWidth="1"/>
    <col min="7176" max="7176" width="9" style="2"/>
    <col min="7177" max="7177" width="1.6328125" style="2" customWidth="1"/>
    <col min="7178" max="7424" width="9" style="2"/>
    <col min="7425" max="7425" width="1.6328125" style="2" customWidth="1"/>
    <col min="7426" max="7427" width="11" style="2" bestFit="1" customWidth="1"/>
    <col min="7428" max="7431" width="15.6328125" style="2" customWidth="1"/>
    <col min="7432" max="7432" width="9" style="2"/>
    <col min="7433" max="7433" width="1.6328125" style="2" customWidth="1"/>
    <col min="7434" max="7680" width="9" style="2"/>
    <col min="7681" max="7681" width="1.6328125" style="2" customWidth="1"/>
    <col min="7682" max="7683" width="11" style="2" bestFit="1" customWidth="1"/>
    <col min="7684" max="7687" width="15.6328125" style="2" customWidth="1"/>
    <col min="7688" max="7688" width="9" style="2"/>
    <col min="7689" max="7689" width="1.6328125" style="2" customWidth="1"/>
    <col min="7690" max="7936" width="9" style="2"/>
    <col min="7937" max="7937" width="1.6328125" style="2" customWidth="1"/>
    <col min="7938" max="7939" width="11" style="2" bestFit="1" customWidth="1"/>
    <col min="7940" max="7943" width="15.6328125" style="2" customWidth="1"/>
    <col min="7944" max="7944" width="9" style="2"/>
    <col min="7945" max="7945" width="1.6328125" style="2" customWidth="1"/>
    <col min="7946" max="8192" width="9" style="2"/>
    <col min="8193" max="8193" width="1.6328125" style="2" customWidth="1"/>
    <col min="8194" max="8195" width="11" style="2" bestFit="1" customWidth="1"/>
    <col min="8196" max="8199" width="15.6328125" style="2" customWidth="1"/>
    <col min="8200" max="8200" width="9" style="2"/>
    <col min="8201" max="8201" width="1.6328125" style="2" customWidth="1"/>
    <col min="8202" max="8448" width="9" style="2"/>
    <col min="8449" max="8449" width="1.6328125" style="2" customWidth="1"/>
    <col min="8450" max="8451" width="11" style="2" bestFit="1" customWidth="1"/>
    <col min="8452" max="8455" width="15.6328125" style="2" customWidth="1"/>
    <col min="8456" max="8456" width="9" style="2"/>
    <col min="8457" max="8457" width="1.6328125" style="2" customWidth="1"/>
    <col min="8458" max="8704" width="9" style="2"/>
    <col min="8705" max="8705" width="1.6328125" style="2" customWidth="1"/>
    <col min="8706" max="8707" width="11" style="2" bestFit="1" customWidth="1"/>
    <col min="8708" max="8711" width="15.6328125" style="2" customWidth="1"/>
    <col min="8712" max="8712" width="9" style="2"/>
    <col min="8713" max="8713" width="1.6328125" style="2" customWidth="1"/>
    <col min="8714" max="8960" width="9" style="2"/>
    <col min="8961" max="8961" width="1.6328125" style="2" customWidth="1"/>
    <col min="8962" max="8963" width="11" style="2" bestFit="1" customWidth="1"/>
    <col min="8964" max="8967" width="15.6328125" style="2" customWidth="1"/>
    <col min="8968" max="8968" width="9" style="2"/>
    <col min="8969" max="8969" width="1.6328125" style="2" customWidth="1"/>
    <col min="8970" max="9216" width="9" style="2"/>
    <col min="9217" max="9217" width="1.6328125" style="2" customWidth="1"/>
    <col min="9218" max="9219" width="11" style="2" bestFit="1" customWidth="1"/>
    <col min="9220" max="9223" width="15.6328125" style="2" customWidth="1"/>
    <col min="9224" max="9224" width="9" style="2"/>
    <col min="9225" max="9225" width="1.6328125" style="2" customWidth="1"/>
    <col min="9226" max="9472" width="9" style="2"/>
    <col min="9473" max="9473" width="1.6328125" style="2" customWidth="1"/>
    <col min="9474" max="9475" width="11" style="2" bestFit="1" customWidth="1"/>
    <col min="9476" max="9479" width="15.6328125" style="2" customWidth="1"/>
    <col min="9480" max="9480" width="9" style="2"/>
    <col min="9481" max="9481" width="1.6328125" style="2" customWidth="1"/>
    <col min="9482" max="9728" width="9" style="2"/>
    <col min="9729" max="9729" width="1.6328125" style="2" customWidth="1"/>
    <col min="9730" max="9731" width="11" style="2" bestFit="1" customWidth="1"/>
    <col min="9732" max="9735" width="15.6328125" style="2" customWidth="1"/>
    <col min="9736" max="9736" width="9" style="2"/>
    <col min="9737" max="9737" width="1.6328125" style="2" customWidth="1"/>
    <col min="9738" max="9984" width="9" style="2"/>
    <col min="9985" max="9985" width="1.6328125" style="2" customWidth="1"/>
    <col min="9986" max="9987" width="11" style="2" bestFit="1" customWidth="1"/>
    <col min="9988" max="9991" width="15.6328125" style="2" customWidth="1"/>
    <col min="9992" max="9992" width="9" style="2"/>
    <col min="9993" max="9993" width="1.6328125" style="2" customWidth="1"/>
    <col min="9994" max="10240" width="9" style="2"/>
    <col min="10241" max="10241" width="1.6328125" style="2" customWidth="1"/>
    <col min="10242" max="10243" width="11" style="2" bestFit="1" customWidth="1"/>
    <col min="10244" max="10247" width="15.6328125" style="2" customWidth="1"/>
    <col min="10248" max="10248" width="9" style="2"/>
    <col min="10249" max="10249" width="1.6328125" style="2" customWidth="1"/>
    <col min="10250" max="10496" width="9" style="2"/>
    <col min="10497" max="10497" width="1.6328125" style="2" customWidth="1"/>
    <col min="10498" max="10499" width="11" style="2" bestFit="1" customWidth="1"/>
    <col min="10500" max="10503" width="15.6328125" style="2" customWidth="1"/>
    <col min="10504" max="10504" width="9" style="2"/>
    <col min="10505" max="10505" width="1.6328125" style="2" customWidth="1"/>
    <col min="10506" max="10752" width="9" style="2"/>
    <col min="10753" max="10753" width="1.6328125" style="2" customWidth="1"/>
    <col min="10754" max="10755" width="11" style="2" bestFit="1" customWidth="1"/>
    <col min="10756" max="10759" width="15.6328125" style="2" customWidth="1"/>
    <col min="10760" max="10760" width="9" style="2"/>
    <col min="10761" max="10761" width="1.6328125" style="2" customWidth="1"/>
    <col min="10762" max="11008" width="9" style="2"/>
    <col min="11009" max="11009" width="1.6328125" style="2" customWidth="1"/>
    <col min="11010" max="11011" width="11" style="2" bestFit="1" customWidth="1"/>
    <col min="11012" max="11015" width="15.6328125" style="2" customWidth="1"/>
    <col min="11016" max="11016" width="9" style="2"/>
    <col min="11017" max="11017" width="1.6328125" style="2" customWidth="1"/>
    <col min="11018" max="11264" width="9" style="2"/>
    <col min="11265" max="11265" width="1.6328125" style="2" customWidth="1"/>
    <col min="11266" max="11267" width="11" style="2" bestFit="1" customWidth="1"/>
    <col min="11268" max="11271" width="15.6328125" style="2" customWidth="1"/>
    <col min="11272" max="11272" width="9" style="2"/>
    <col min="11273" max="11273" width="1.6328125" style="2" customWidth="1"/>
    <col min="11274" max="11520" width="9" style="2"/>
    <col min="11521" max="11521" width="1.6328125" style="2" customWidth="1"/>
    <col min="11522" max="11523" width="11" style="2" bestFit="1" customWidth="1"/>
    <col min="11524" max="11527" width="15.6328125" style="2" customWidth="1"/>
    <col min="11528" max="11528" width="9" style="2"/>
    <col min="11529" max="11529" width="1.6328125" style="2" customWidth="1"/>
    <col min="11530" max="11776" width="9" style="2"/>
    <col min="11777" max="11777" width="1.6328125" style="2" customWidth="1"/>
    <col min="11778" max="11779" width="11" style="2" bestFit="1" customWidth="1"/>
    <col min="11780" max="11783" width="15.6328125" style="2" customWidth="1"/>
    <col min="11784" max="11784" width="9" style="2"/>
    <col min="11785" max="11785" width="1.6328125" style="2" customWidth="1"/>
    <col min="11786" max="12032" width="9" style="2"/>
    <col min="12033" max="12033" width="1.6328125" style="2" customWidth="1"/>
    <col min="12034" max="12035" width="11" style="2" bestFit="1" customWidth="1"/>
    <col min="12036" max="12039" width="15.6328125" style="2" customWidth="1"/>
    <col min="12040" max="12040" width="9" style="2"/>
    <col min="12041" max="12041" width="1.6328125" style="2" customWidth="1"/>
    <col min="12042" max="12288" width="9" style="2"/>
    <col min="12289" max="12289" width="1.6328125" style="2" customWidth="1"/>
    <col min="12290" max="12291" width="11" style="2" bestFit="1" customWidth="1"/>
    <col min="12292" max="12295" width="15.6328125" style="2" customWidth="1"/>
    <col min="12296" max="12296" width="9" style="2"/>
    <col min="12297" max="12297" width="1.6328125" style="2" customWidth="1"/>
    <col min="12298" max="12544" width="9" style="2"/>
    <col min="12545" max="12545" width="1.6328125" style="2" customWidth="1"/>
    <col min="12546" max="12547" width="11" style="2" bestFit="1" customWidth="1"/>
    <col min="12548" max="12551" width="15.6328125" style="2" customWidth="1"/>
    <col min="12552" max="12552" width="9" style="2"/>
    <col min="12553" max="12553" width="1.6328125" style="2" customWidth="1"/>
    <col min="12554" max="12800" width="9" style="2"/>
    <col min="12801" max="12801" width="1.6328125" style="2" customWidth="1"/>
    <col min="12802" max="12803" width="11" style="2" bestFit="1" customWidth="1"/>
    <col min="12804" max="12807" width="15.6328125" style="2" customWidth="1"/>
    <col min="12808" max="12808" width="9" style="2"/>
    <col min="12809" max="12809" width="1.6328125" style="2" customWidth="1"/>
    <col min="12810" max="13056" width="9" style="2"/>
    <col min="13057" max="13057" width="1.6328125" style="2" customWidth="1"/>
    <col min="13058" max="13059" width="11" style="2" bestFit="1" customWidth="1"/>
    <col min="13060" max="13063" width="15.6328125" style="2" customWidth="1"/>
    <col min="13064" max="13064" width="9" style="2"/>
    <col min="13065" max="13065" width="1.6328125" style="2" customWidth="1"/>
    <col min="13066" max="13312" width="9" style="2"/>
    <col min="13313" max="13313" width="1.6328125" style="2" customWidth="1"/>
    <col min="13314" max="13315" width="11" style="2" bestFit="1" customWidth="1"/>
    <col min="13316" max="13319" width="15.6328125" style="2" customWidth="1"/>
    <col min="13320" max="13320" width="9" style="2"/>
    <col min="13321" max="13321" width="1.6328125" style="2" customWidth="1"/>
    <col min="13322" max="13568" width="9" style="2"/>
    <col min="13569" max="13569" width="1.6328125" style="2" customWidth="1"/>
    <col min="13570" max="13571" width="11" style="2" bestFit="1" customWidth="1"/>
    <col min="13572" max="13575" width="15.6328125" style="2" customWidth="1"/>
    <col min="13576" max="13576" width="9" style="2"/>
    <col min="13577" max="13577" width="1.6328125" style="2" customWidth="1"/>
    <col min="13578" max="13824" width="9" style="2"/>
    <col min="13825" max="13825" width="1.6328125" style="2" customWidth="1"/>
    <col min="13826" max="13827" width="11" style="2" bestFit="1" customWidth="1"/>
    <col min="13828" max="13831" width="15.6328125" style="2" customWidth="1"/>
    <col min="13832" max="13832" width="9" style="2"/>
    <col min="13833" max="13833" width="1.6328125" style="2" customWidth="1"/>
    <col min="13834" max="14080" width="9" style="2"/>
    <col min="14081" max="14081" width="1.6328125" style="2" customWidth="1"/>
    <col min="14082" max="14083" width="11" style="2" bestFit="1" customWidth="1"/>
    <col min="14084" max="14087" width="15.6328125" style="2" customWidth="1"/>
    <col min="14088" max="14088" width="9" style="2"/>
    <col min="14089" max="14089" width="1.6328125" style="2" customWidth="1"/>
    <col min="14090" max="14336" width="9" style="2"/>
    <col min="14337" max="14337" width="1.6328125" style="2" customWidth="1"/>
    <col min="14338" max="14339" width="11" style="2" bestFit="1" customWidth="1"/>
    <col min="14340" max="14343" width="15.6328125" style="2" customWidth="1"/>
    <col min="14344" max="14344" width="9" style="2"/>
    <col min="14345" max="14345" width="1.6328125" style="2" customWidth="1"/>
    <col min="14346" max="14592" width="9" style="2"/>
    <col min="14593" max="14593" width="1.6328125" style="2" customWidth="1"/>
    <col min="14594" max="14595" width="11" style="2" bestFit="1" customWidth="1"/>
    <col min="14596" max="14599" width="15.6328125" style="2" customWidth="1"/>
    <col min="14600" max="14600" width="9" style="2"/>
    <col min="14601" max="14601" width="1.6328125" style="2" customWidth="1"/>
    <col min="14602" max="14848" width="9" style="2"/>
    <col min="14849" max="14849" width="1.6328125" style="2" customWidth="1"/>
    <col min="14850" max="14851" width="11" style="2" bestFit="1" customWidth="1"/>
    <col min="14852" max="14855" width="15.6328125" style="2" customWidth="1"/>
    <col min="14856" max="14856" width="9" style="2"/>
    <col min="14857" max="14857" width="1.6328125" style="2" customWidth="1"/>
    <col min="14858" max="15104" width="9" style="2"/>
    <col min="15105" max="15105" width="1.6328125" style="2" customWidth="1"/>
    <col min="15106" max="15107" width="11" style="2" bestFit="1" customWidth="1"/>
    <col min="15108" max="15111" width="15.6328125" style="2" customWidth="1"/>
    <col min="15112" max="15112" width="9" style="2"/>
    <col min="15113" max="15113" width="1.6328125" style="2" customWidth="1"/>
    <col min="15114" max="15360" width="9" style="2"/>
    <col min="15361" max="15361" width="1.6328125" style="2" customWidth="1"/>
    <col min="15362" max="15363" width="11" style="2" bestFit="1" customWidth="1"/>
    <col min="15364" max="15367" width="15.6328125" style="2" customWidth="1"/>
    <col min="15368" max="15368" width="9" style="2"/>
    <col min="15369" max="15369" width="1.6328125" style="2" customWidth="1"/>
    <col min="15370" max="15616" width="9" style="2"/>
    <col min="15617" max="15617" width="1.6328125" style="2" customWidth="1"/>
    <col min="15618" max="15619" width="11" style="2" bestFit="1" customWidth="1"/>
    <col min="15620" max="15623" width="15.6328125" style="2" customWidth="1"/>
    <col min="15624" max="15624" width="9" style="2"/>
    <col min="15625" max="15625" width="1.6328125" style="2" customWidth="1"/>
    <col min="15626" max="15872" width="9" style="2"/>
    <col min="15873" max="15873" width="1.6328125" style="2" customWidth="1"/>
    <col min="15874" max="15875" width="11" style="2" bestFit="1" customWidth="1"/>
    <col min="15876" max="15879" width="15.6328125" style="2" customWidth="1"/>
    <col min="15880" max="15880" width="9" style="2"/>
    <col min="15881" max="15881" width="1.6328125" style="2" customWidth="1"/>
    <col min="15882" max="16128" width="9" style="2"/>
    <col min="16129" max="16129" width="1.6328125" style="2" customWidth="1"/>
    <col min="16130" max="16131" width="11" style="2" bestFit="1" customWidth="1"/>
    <col min="16132" max="16135" width="15.6328125" style="2" customWidth="1"/>
    <col min="16136" max="16136" width="9" style="2"/>
    <col min="16137" max="16137" width="1.6328125" style="2" customWidth="1"/>
    <col min="16138" max="16384" width="9" style="2"/>
  </cols>
  <sheetData>
    <row r="1" spans="2:11" ht="19" x14ac:dyDescent="0.2">
      <c r="B1" s="1" t="s">
        <v>0</v>
      </c>
    </row>
    <row r="2" spans="2:11" ht="14.25" customHeight="1" thickBot="1" x14ac:dyDescent="0.25">
      <c r="B2" s="1"/>
      <c r="G2" s="3" t="s">
        <v>1</v>
      </c>
    </row>
    <row r="3" spans="2:11" ht="26.5" thickBot="1" x14ac:dyDescent="0.25"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2:11" ht="18" customHeight="1" thickTop="1" thickBot="1" x14ac:dyDescent="0.25">
      <c r="B4" s="9"/>
      <c r="C4" s="10" t="s">
        <v>9</v>
      </c>
      <c r="D4" s="11">
        <f>D6+D19+D10+D15+D26+D32+D35+D38+D40+D47</f>
        <v>73794</v>
      </c>
      <c r="E4" s="11">
        <f>E6+E19+E10+E15+E26+E32+E35+E38+E40+E47</f>
        <v>31133</v>
      </c>
      <c r="F4" s="11">
        <f>F6+F19+F10+F15+F26+F32+F35+F38+F40+F47</f>
        <v>24033</v>
      </c>
      <c r="G4" s="12">
        <f>G6+G19+G10+G15+G26+G32+G35+G38+G40+G47</f>
        <v>55166</v>
      </c>
      <c r="H4" s="13">
        <f t="shared" ref="H4:H47" si="0">ROUND(G4/D4*100,2)</f>
        <v>74.760000000000005</v>
      </c>
    </row>
    <row r="5" spans="2:11" ht="18" customHeight="1" thickTop="1" x14ac:dyDescent="0.2">
      <c r="B5" s="39" t="s">
        <v>10</v>
      </c>
      <c r="C5" s="14" t="s">
        <v>11</v>
      </c>
      <c r="D5" s="15">
        <v>3617</v>
      </c>
      <c r="E5" s="15">
        <v>1308</v>
      </c>
      <c r="F5" s="15">
        <v>1431</v>
      </c>
      <c r="G5" s="16">
        <f>E5+F5</f>
        <v>2739</v>
      </c>
      <c r="H5" s="17">
        <f t="shared" si="0"/>
        <v>75.73</v>
      </c>
    </row>
    <row r="6" spans="2:11" ht="18" customHeight="1" x14ac:dyDescent="0.2">
      <c r="B6" s="40"/>
      <c r="C6" s="18" t="s">
        <v>12</v>
      </c>
      <c r="D6" s="19">
        <f>SUM(D5:D5)</f>
        <v>3617</v>
      </c>
      <c r="E6" s="19">
        <f>SUM(E5:E5)</f>
        <v>1308</v>
      </c>
      <c r="F6" s="19">
        <f>SUM(F5:F5)</f>
        <v>1431</v>
      </c>
      <c r="G6" s="20">
        <f>SUM(G5:G5)</f>
        <v>2739</v>
      </c>
      <c r="H6" s="21">
        <f t="shared" si="0"/>
        <v>75.73</v>
      </c>
    </row>
    <row r="7" spans="2:11" ht="18" customHeight="1" x14ac:dyDescent="0.2">
      <c r="B7" s="40"/>
      <c r="C7" s="22" t="s">
        <v>13</v>
      </c>
      <c r="D7" s="23">
        <v>3539</v>
      </c>
      <c r="E7" s="23">
        <v>1527</v>
      </c>
      <c r="F7" s="23">
        <v>1225</v>
      </c>
      <c r="G7" s="16">
        <f>E7+F7</f>
        <v>2752</v>
      </c>
      <c r="H7" s="24">
        <f t="shared" si="0"/>
        <v>77.760000000000005</v>
      </c>
    </row>
    <row r="8" spans="2:11" ht="18" customHeight="1" x14ac:dyDescent="0.2">
      <c r="B8" s="40"/>
      <c r="C8" s="22" t="s">
        <v>14</v>
      </c>
      <c r="D8" s="23">
        <v>114</v>
      </c>
      <c r="E8" s="23">
        <v>88</v>
      </c>
      <c r="F8" s="23">
        <v>8</v>
      </c>
      <c r="G8" s="16">
        <f>E8+F8</f>
        <v>96</v>
      </c>
      <c r="H8" s="24">
        <f t="shared" si="0"/>
        <v>84.21</v>
      </c>
      <c r="K8" s="25"/>
    </row>
    <row r="9" spans="2:11" ht="18" customHeight="1" x14ac:dyDescent="0.2">
      <c r="B9" s="40"/>
      <c r="C9" s="22" t="s">
        <v>15</v>
      </c>
      <c r="D9" s="23">
        <v>86</v>
      </c>
      <c r="E9" s="23">
        <v>56</v>
      </c>
      <c r="F9" s="23">
        <v>1</v>
      </c>
      <c r="G9" s="16">
        <f>E9+F9</f>
        <v>57</v>
      </c>
      <c r="H9" s="24">
        <f t="shared" si="0"/>
        <v>66.28</v>
      </c>
    </row>
    <row r="10" spans="2:11" ht="18" customHeight="1" x14ac:dyDescent="0.2">
      <c r="B10" s="40"/>
      <c r="C10" s="18" t="s">
        <v>12</v>
      </c>
      <c r="D10" s="19">
        <f>SUM(D7:D9)</f>
        <v>3739</v>
      </c>
      <c r="E10" s="19">
        <f>SUM(E7:E9)</f>
        <v>1671</v>
      </c>
      <c r="F10" s="19">
        <f>SUM(F7:F9)</f>
        <v>1234</v>
      </c>
      <c r="G10" s="20">
        <f>SUM(G7:G9)</f>
        <v>2905</v>
      </c>
      <c r="H10" s="21">
        <f t="shared" si="0"/>
        <v>77.69</v>
      </c>
    </row>
    <row r="11" spans="2:11" ht="18" customHeight="1" x14ac:dyDescent="0.2">
      <c r="B11" s="40"/>
      <c r="C11" s="22" t="s">
        <v>16</v>
      </c>
      <c r="D11" s="23">
        <v>2583</v>
      </c>
      <c r="E11" s="23">
        <v>1636</v>
      </c>
      <c r="F11" s="23">
        <v>600</v>
      </c>
      <c r="G11" s="16">
        <f>E11+F11</f>
        <v>2236</v>
      </c>
      <c r="H11" s="24">
        <f t="shared" si="0"/>
        <v>86.57</v>
      </c>
    </row>
    <row r="12" spans="2:11" ht="18" customHeight="1" x14ac:dyDescent="0.2">
      <c r="B12" s="40"/>
      <c r="C12" s="22" t="s">
        <v>17</v>
      </c>
      <c r="D12" s="23">
        <v>461</v>
      </c>
      <c r="E12" s="23">
        <v>295</v>
      </c>
      <c r="F12" s="23">
        <v>122</v>
      </c>
      <c r="G12" s="16">
        <f>E12+F12</f>
        <v>417</v>
      </c>
      <c r="H12" s="24">
        <f t="shared" si="0"/>
        <v>90.46</v>
      </c>
    </row>
    <row r="13" spans="2:11" ht="18" customHeight="1" x14ac:dyDescent="0.2">
      <c r="B13" s="40"/>
      <c r="C13" s="22" t="s">
        <v>18</v>
      </c>
      <c r="D13" s="23">
        <v>101</v>
      </c>
      <c r="E13" s="23">
        <v>85</v>
      </c>
      <c r="F13" s="23">
        <v>11</v>
      </c>
      <c r="G13" s="16">
        <f>E13+F13</f>
        <v>96</v>
      </c>
      <c r="H13" s="24">
        <f t="shared" si="0"/>
        <v>95.05</v>
      </c>
    </row>
    <row r="14" spans="2:11" ht="18" customHeight="1" x14ac:dyDescent="0.2">
      <c r="B14" s="40"/>
      <c r="C14" s="22" t="s">
        <v>19</v>
      </c>
      <c r="D14" s="23">
        <v>858</v>
      </c>
      <c r="E14" s="23">
        <v>448</v>
      </c>
      <c r="F14" s="23">
        <v>184</v>
      </c>
      <c r="G14" s="16">
        <f>E14+F14</f>
        <v>632</v>
      </c>
      <c r="H14" s="24">
        <f t="shared" si="0"/>
        <v>73.66</v>
      </c>
    </row>
    <row r="15" spans="2:11" ht="18" customHeight="1" x14ac:dyDescent="0.2">
      <c r="B15" s="41"/>
      <c r="C15" s="18" t="s">
        <v>12</v>
      </c>
      <c r="D15" s="19">
        <f>SUM(D11:D14)</f>
        <v>4003</v>
      </c>
      <c r="E15" s="19">
        <f>SUM(E11:E14)</f>
        <v>2464</v>
      </c>
      <c r="F15" s="19">
        <f>SUM(F11:F14)</f>
        <v>917</v>
      </c>
      <c r="G15" s="20">
        <f>SUM(G11:G14)</f>
        <v>3381</v>
      </c>
      <c r="H15" s="21">
        <f t="shared" si="0"/>
        <v>84.46</v>
      </c>
    </row>
    <row r="16" spans="2:11" ht="18" customHeight="1" x14ac:dyDescent="0.2">
      <c r="B16" s="42" t="s">
        <v>20</v>
      </c>
      <c r="C16" s="22" t="s">
        <v>21</v>
      </c>
      <c r="D16" s="23">
        <v>5986</v>
      </c>
      <c r="E16" s="23">
        <v>1844</v>
      </c>
      <c r="F16" s="23">
        <v>1682</v>
      </c>
      <c r="G16" s="16">
        <f t="shared" ref="G16:G46" si="1">E16+F16</f>
        <v>3526</v>
      </c>
      <c r="H16" s="24">
        <f>ROUND(G16/D16*100,2)</f>
        <v>58.9</v>
      </c>
    </row>
    <row r="17" spans="2:8" ht="18" customHeight="1" x14ac:dyDescent="0.2">
      <c r="B17" s="40"/>
      <c r="C17" s="22" t="s">
        <v>22</v>
      </c>
      <c r="D17" s="23">
        <v>993</v>
      </c>
      <c r="E17" s="23">
        <v>319</v>
      </c>
      <c r="F17" s="23">
        <v>394</v>
      </c>
      <c r="G17" s="16">
        <f t="shared" si="1"/>
        <v>713</v>
      </c>
      <c r="H17" s="24">
        <f>ROUND(G17/D17*100,2)</f>
        <v>71.8</v>
      </c>
    </row>
    <row r="18" spans="2:8" ht="18" customHeight="1" x14ac:dyDescent="0.2">
      <c r="B18" s="40"/>
      <c r="C18" s="22" t="s">
        <v>23</v>
      </c>
      <c r="D18" s="23">
        <v>1389</v>
      </c>
      <c r="E18" s="23">
        <v>434</v>
      </c>
      <c r="F18" s="23">
        <v>574</v>
      </c>
      <c r="G18" s="16">
        <f t="shared" si="1"/>
        <v>1008</v>
      </c>
      <c r="H18" s="24">
        <f>ROUND(G18/D18*100,2)</f>
        <v>72.569999999999993</v>
      </c>
    </row>
    <row r="19" spans="2:8" ht="18" customHeight="1" x14ac:dyDescent="0.2">
      <c r="B19" s="40"/>
      <c r="C19" s="18" t="s">
        <v>12</v>
      </c>
      <c r="D19" s="19">
        <f>SUM(D16:D18)</f>
        <v>8368</v>
      </c>
      <c r="E19" s="19">
        <f>SUM(E16:E18)</f>
        <v>2597</v>
      </c>
      <c r="F19" s="19">
        <f>SUM(F16:F18)</f>
        <v>2650</v>
      </c>
      <c r="G19" s="19">
        <f>SUM(G16:G18)</f>
        <v>5247</v>
      </c>
      <c r="H19" s="21">
        <f>ROUND(G19/D19*100,2)</f>
        <v>62.7</v>
      </c>
    </row>
    <row r="20" spans="2:8" ht="18" customHeight="1" x14ac:dyDescent="0.2">
      <c r="B20" s="40"/>
      <c r="C20" s="22" t="s">
        <v>24</v>
      </c>
      <c r="D20" s="23">
        <v>1105</v>
      </c>
      <c r="E20" s="23">
        <v>519</v>
      </c>
      <c r="F20" s="23">
        <v>420</v>
      </c>
      <c r="G20" s="16">
        <f t="shared" si="1"/>
        <v>939</v>
      </c>
      <c r="H20" s="24">
        <f t="shared" si="0"/>
        <v>84.98</v>
      </c>
    </row>
    <row r="21" spans="2:8" ht="18" customHeight="1" x14ac:dyDescent="0.2">
      <c r="B21" s="40"/>
      <c r="C21" s="22" t="s">
        <v>25</v>
      </c>
      <c r="D21" s="23">
        <v>1058</v>
      </c>
      <c r="E21" s="23">
        <v>477</v>
      </c>
      <c r="F21" s="23">
        <v>402</v>
      </c>
      <c r="G21" s="16">
        <f t="shared" si="1"/>
        <v>879</v>
      </c>
      <c r="H21" s="24">
        <f t="shared" si="0"/>
        <v>83.08</v>
      </c>
    </row>
    <row r="22" spans="2:8" ht="18" customHeight="1" x14ac:dyDescent="0.2">
      <c r="B22" s="40"/>
      <c r="C22" s="22" t="s">
        <v>26</v>
      </c>
      <c r="D22" s="23">
        <v>483</v>
      </c>
      <c r="E22" s="23">
        <v>171</v>
      </c>
      <c r="F22" s="23">
        <v>204</v>
      </c>
      <c r="G22" s="16">
        <f t="shared" si="1"/>
        <v>375</v>
      </c>
      <c r="H22" s="24">
        <f t="shared" si="0"/>
        <v>77.64</v>
      </c>
    </row>
    <row r="23" spans="2:8" ht="18" customHeight="1" x14ac:dyDescent="0.2">
      <c r="B23" s="40"/>
      <c r="C23" s="22" t="s">
        <v>27</v>
      </c>
      <c r="D23" s="23">
        <v>875</v>
      </c>
      <c r="E23" s="23">
        <v>325</v>
      </c>
      <c r="F23" s="23">
        <v>210</v>
      </c>
      <c r="G23" s="16">
        <f t="shared" si="1"/>
        <v>535</v>
      </c>
      <c r="H23" s="24">
        <f t="shared" si="0"/>
        <v>61.14</v>
      </c>
    </row>
    <row r="24" spans="2:8" ht="18" customHeight="1" x14ac:dyDescent="0.2">
      <c r="B24" s="40"/>
      <c r="C24" s="22" t="s">
        <v>28</v>
      </c>
      <c r="D24" s="23">
        <v>271</v>
      </c>
      <c r="E24" s="23">
        <v>104</v>
      </c>
      <c r="F24" s="23">
        <v>130</v>
      </c>
      <c r="G24" s="16">
        <f t="shared" si="1"/>
        <v>234</v>
      </c>
      <c r="H24" s="24">
        <f t="shared" si="0"/>
        <v>86.35</v>
      </c>
    </row>
    <row r="25" spans="2:8" ht="18" customHeight="1" x14ac:dyDescent="0.2">
      <c r="B25" s="40"/>
      <c r="C25" s="22" t="s">
        <v>29</v>
      </c>
      <c r="D25" s="23">
        <v>333</v>
      </c>
      <c r="E25" s="23">
        <v>212</v>
      </c>
      <c r="F25" s="23">
        <v>87</v>
      </c>
      <c r="G25" s="16">
        <f t="shared" si="1"/>
        <v>299</v>
      </c>
      <c r="H25" s="24">
        <f t="shared" si="0"/>
        <v>89.79</v>
      </c>
    </row>
    <row r="26" spans="2:8" ht="18" customHeight="1" x14ac:dyDescent="0.2">
      <c r="B26" s="40"/>
      <c r="C26" s="18" t="s">
        <v>12</v>
      </c>
      <c r="D26" s="19">
        <f>SUM(D20:D25)</f>
        <v>4125</v>
      </c>
      <c r="E26" s="19">
        <f>SUM(E20:E25)</f>
        <v>1808</v>
      </c>
      <c r="F26" s="19">
        <f>SUM(F20:F25)</f>
        <v>1453</v>
      </c>
      <c r="G26" s="20">
        <f>SUM(G20:G25)</f>
        <v>3261</v>
      </c>
      <c r="H26" s="21">
        <f t="shared" si="0"/>
        <v>79.05</v>
      </c>
    </row>
    <row r="27" spans="2:8" ht="18" customHeight="1" x14ac:dyDescent="0.2">
      <c r="B27" s="40"/>
      <c r="C27" s="22" t="s">
        <v>30</v>
      </c>
      <c r="D27" s="23">
        <v>2918</v>
      </c>
      <c r="E27" s="23">
        <v>1180</v>
      </c>
      <c r="F27" s="23">
        <v>945</v>
      </c>
      <c r="G27" s="16">
        <f t="shared" si="1"/>
        <v>2125</v>
      </c>
      <c r="H27" s="24">
        <f t="shared" si="0"/>
        <v>72.819999999999993</v>
      </c>
    </row>
    <row r="28" spans="2:8" ht="18" customHeight="1" x14ac:dyDescent="0.2">
      <c r="B28" s="40"/>
      <c r="C28" s="22" t="s">
        <v>31</v>
      </c>
      <c r="D28" s="23">
        <v>354</v>
      </c>
      <c r="E28" s="23">
        <v>224</v>
      </c>
      <c r="F28" s="23">
        <v>34</v>
      </c>
      <c r="G28" s="16">
        <f t="shared" si="1"/>
        <v>258</v>
      </c>
      <c r="H28" s="24">
        <f t="shared" si="0"/>
        <v>72.88</v>
      </c>
    </row>
    <row r="29" spans="2:8" ht="18" customHeight="1" x14ac:dyDescent="0.2">
      <c r="B29" s="40"/>
      <c r="C29" s="22" t="s">
        <v>32</v>
      </c>
      <c r="D29" s="23">
        <v>208</v>
      </c>
      <c r="E29" s="23">
        <v>138</v>
      </c>
      <c r="F29" s="23">
        <v>36</v>
      </c>
      <c r="G29" s="16">
        <f t="shared" si="1"/>
        <v>174</v>
      </c>
      <c r="H29" s="24">
        <f t="shared" si="0"/>
        <v>83.65</v>
      </c>
    </row>
    <row r="30" spans="2:8" ht="18" customHeight="1" x14ac:dyDescent="0.2">
      <c r="B30" s="40"/>
      <c r="C30" s="22" t="s">
        <v>33</v>
      </c>
      <c r="D30" s="23">
        <v>1219</v>
      </c>
      <c r="E30" s="23">
        <v>494</v>
      </c>
      <c r="F30" s="23">
        <v>485</v>
      </c>
      <c r="G30" s="16">
        <f t="shared" si="1"/>
        <v>979</v>
      </c>
      <c r="H30" s="24">
        <f t="shared" si="0"/>
        <v>80.31</v>
      </c>
    </row>
    <row r="31" spans="2:8" ht="18" customHeight="1" x14ac:dyDescent="0.2">
      <c r="B31" s="40"/>
      <c r="C31" s="22" t="s">
        <v>34</v>
      </c>
      <c r="D31" s="23">
        <v>656</v>
      </c>
      <c r="E31" s="23">
        <v>246</v>
      </c>
      <c r="F31" s="23">
        <v>159</v>
      </c>
      <c r="G31" s="16">
        <f t="shared" si="1"/>
        <v>405</v>
      </c>
      <c r="H31" s="24">
        <f t="shared" si="0"/>
        <v>61.74</v>
      </c>
    </row>
    <row r="32" spans="2:8" ht="18" customHeight="1" x14ac:dyDescent="0.2">
      <c r="B32" s="41"/>
      <c r="C32" s="18" t="s">
        <v>12</v>
      </c>
      <c r="D32" s="19">
        <f>SUM(D27:D31)</f>
        <v>5355</v>
      </c>
      <c r="E32" s="19">
        <f>SUM(E27:E31)</f>
        <v>2282</v>
      </c>
      <c r="F32" s="19">
        <f>SUM(F27:F31)</f>
        <v>1659</v>
      </c>
      <c r="G32" s="20">
        <f>SUM(G27:G31)</f>
        <v>3941</v>
      </c>
      <c r="H32" s="21">
        <f t="shared" si="0"/>
        <v>73.59</v>
      </c>
    </row>
    <row r="33" spans="2:8" ht="18" customHeight="1" x14ac:dyDescent="0.2">
      <c r="B33" s="42" t="s">
        <v>35</v>
      </c>
      <c r="C33" s="22" t="s">
        <v>36</v>
      </c>
      <c r="D33" s="23">
        <v>11182</v>
      </c>
      <c r="E33" s="23">
        <v>5490</v>
      </c>
      <c r="F33" s="23">
        <v>3569</v>
      </c>
      <c r="G33" s="16">
        <f t="shared" si="1"/>
        <v>9059</v>
      </c>
      <c r="H33" s="24">
        <f t="shared" si="0"/>
        <v>81.010000000000005</v>
      </c>
    </row>
    <row r="34" spans="2:8" ht="18" customHeight="1" x14ac:dyDescent="0.2">
      <c r="B34" s="40"/>
      <c r="C34" s="22" t="s">
        <v>37</v>
      </c>
      <c r="D34" s="23">
        <v>2569</v>
      </c>
      <c r="E34" s="23">
        <v>1106</v>
      </c>
      <c r="F34" s="23">
        <v>777</v>
      </c>
      <c r="G34" s="16">
        <f t="shared" si="1"/>
        <v>1883</v>
      </c>
      <c r="H34" s="24">
        <f t="shared" si="0"/>
        <v>73.3</v>
      </c>
    </row>
    <row r="35" spans="2:8" s="26" customFormat="1" ht="18" customHeight="1" x14ac:dyDescent="0.2">
      <c r="B35" s="41"/>
      <c r="C35" s="18" t="s">
        <v>12</v>
      </c>
      <c r="D35" s="19">
        <f>SUM(D33:D34)</f>
        <v>13751</v>
      </c>
      <c r="E35" s="19">
        <f>SUM(E33:E34)</f>
        <v>6596</v>
      </c>
      <c r="F35" s="19">
        <f>SUM(F33:F34)</f>
        <v>4346</v>
      </c>
      <c r="G35" s="20">
        <f>SUM(G33:G34)</f>
        <v>10942</v>
      </c>
      <c r="H35" s="21">
        <f t="shared" si="0"/>
        <v>79.569999999999993</v>
      </c>
    </row>
    <row r="36" spans="2:8" ht="18" customHeight="1" x14ac:dyDescent="0.2">
      <c r="B36" s="42" t="s">
        <v>38</v>
      </c>
      <c r="C36" s="22" t="s">
        <v>39</v>
      </c>
      <c r="D36" s="23">
        <v>4881</v>
      </c>
      <c r="E36" s="23">
        <v>1186</v>
      </c>
      <c r="F36" s="23">
        <v>2345</v>
      </c>
      <c r="G36" s="16">
        <f t="shared" si="1"/>
        <v>3531</v>
      </c>
      <c r="H36" s="24">
        <f t="shared" si="0"/>
        <v>72.34</v>
      </c>
    </row>
    <row r="37" spans="2:8" ht="18" customHeight="1" x14ac:dyDescent="0.2">
      <c r="B37" s="40"/>
      <c r="C37" s="22" t="s">
        <v>40</v>
      </c>
      <c r="D37" s="23">
        <v>2803</v>
      </c>
      <c r="E37" s="23">
        <v>851</v>
      </c>
      <c r="F37" s="23">
        <v>1053</v>
      </c>
      <c r="G37" s="16">
        <f t="shared" si="1"/>
        <v>1904</v>
      </c>
      <c r="H37" s="24">
        <f t="shared" si="0"/>
        <v>67.930000000000007</v>
      </c>
    </row>
    <row r="38" spans="2:8" ht="18" customHeight="1" x14ac:dyDescent="0.2">
      <c r="B38" s="40"/>
      <c r="C38" s="18" t="s">
        <v>12</v>
      </c>
      <c r="D38" s="19">
        <f>SUM(D36:D37)</f>
        <v>7684</v>
      </c>
      <c r="E38" s="19">
        <f>SUM(E36:E37)</f>
        <v>2037</v>
      </c>
      <c r="F38" s="19">
        <f>SUM(F36:F37)</f>
        <v>3398</v>
      </c>
      <c r="G38" s="20">
        <f>SUM(G36:G37)</f>
        <v>5435</v>
      </c>
      <c r="H38" s="21">
        <f t="shared" si="0"/>
        <v>70.73</v>
      </c>
    </row>
    <row r="39" spans="2:8" ht="18" customHeight="1" x14ac:dyDescent="0.2">
      <c r="B39" s="40"/>
      <c r="C39" s="22" t="s">
        <v>41</v>
      </c>
      <c r="D39" s="23">
        <v>12525</v>
      </c>
      <c r="E39" s="23">
        <v>5464</v>
      </c>
      <c r="F39" s="23">
        <v>4054</v>
      </c>
      <c r="G39" s="16">
        <f t="shared" si="1"/>
        <v>9518</v>
      </c>
      <c r="H39" s="24">
        <f t="shared" si="0"/>
        <v>75.989999999999995</v>
      </c>
    </row>
    <row r="40" spans="2:8" ht="18" customHeight="1" x14ac:dyDescent="0.2">
      <c r="B40" s="40"/>
      <c r="C40" s="18" t="s">
        <v>12</v>
      </c>
      <c r="D40" s="19">
        <f>SUM(D39)</f>
        <v>12525</v>
      </c>
      <c r="E40" s="19">
        <f>SUM(E39)</f>
        <v>5464</v>
      </c>
      <c r="F40" s="19">
        <f>SUM(F39)</f>
        <v>4054</v>
      </c>
      <c r="G40" s="20">
        <f>SUM(G39)</f>
        <v>9518</v>
      </c>
      <c r="H40" s="21">
        <f t="shared" si="0"/>
        <v>75.989999999999995</v>
      </c>
    </row>
    <row r="41" spans="2:8" ht="18" customHeight="1" x14ac:dyDescent="0.2">
      <c r="B41" s="40"/>
      <c r="C41" s="22" t="s">
        <v>42</v>
      </c>
      <c r="D41" s="23">
        <v>3862</v>
      </c>
      <c r="E41" s="23">
        <v>1819</v>
      </c>
      <c r="F41" s="23">
        <v>1244</v>
      </c>
      <c r="G41" s="16">
        <f t="shared" si="1"/>
        <v>3063</v>
      </c>
      <c r="H41" s="24">
        <f t="shared" si="0"/>
        <v>79.31</v>
      </c>
    </row>
    <row r="42" spans="2:8" ht="18" customHeight="1" x14ac:dyDescent="0.2">
      <c r="B42" s="40"/>
      <c r="C42" s="22" t="s">
        <v>43</v>
      </c>
      <c r="D42" s="23">
        <v>982</v>
      </c>
      <c r="E42" s="23">
        <v>513</v>
      </c>
      <c r="F42" s="23">
        <v>242</v>
      </c>
      <c r="G42" s="16">
        <f t="shared" si="1"/>
        <v>755</v>
      </c>
      <c r="H42" s="24">
        <f t="shared" si="0"/>
        <v>76.88</v>
      </c>
    </row>
    <row r="43" spans="2:8" ht="18" customHeight="1" x14ac:dyDescent="0.2">
      <c r="B43" s="40"/>
      <c r="C43" s="22" t="s">
        <v>44</v>
      </c>
      <c r="D43" s="23">
        <v>792</v>
      </c>
      <c r="E43" s="23">
        <v>443</v>
      </c>
      <c r="F43" s="23">
        <v>154</v>
      </c>
      <c r="G43" s="16">
        <f t="shared" si="1"/>
        <v>597</v>
      </c>
      <c r="H43" s="24">
        <f t="shared" si="0"/>
        <v>75.38</v>
      </c>
    </row>
    <row r="44" spans="2:8" ht="18" customHeight="1" x14ac:dyDescent="0.2">
      <c r="B44" s="40"/>
      <c r="C44" s="22" t="s">
        <v>45</v>
      </c>
      <c r="D44" s="23">
        <v>1030</v>
      </c>
      <c r="E44" s="23">
        <v>485</v>
      </c>
      <c r="F44" s="23">
        <v>123</v>
      </c>
      <c r="G44" s="16">
        <f t="shared" si="1"/>
        <v>608</v>
      </c>
      <c r="H44" s="24">
        <f t="shared" si="0"/>
        <v>59.03</v>
      </c>
    </row>
    <row r="45" spans="2:8" ht="18" customHeight="1" x14ac:dyDescent="0.2">
      <c r="B45" s="40"/>
      <c r="C45" s="22" t="s">
        <v>46</v>
      </c>
      <c r="D45" s="23">
        <v>2119</v>
      </c>
      <c r="E45" s="23">
        <v>830</v>
      </c>
      <c r="F45" s="23">
        <v>703</v>
      </c>
      <c r="G45" s="16">
        <f t="shared" si="1"/>
        <v>1533</v>
      </c>
      <c r="H45" s="24">
        <f t="shared" si="0"/>
        <v>72.349999999999994</v>
      </c>
    </row>
    <row r="46" spans="2:8" ht="18" customHeight="1" x14ac:dyDescent="0.2">
      <c r="B46" s="40"/>
      <c r="C46" s="22" t="s">
        <v>47</v>
      </c>
      <c r="D46" s="23">
        <v>1842</v>
      </c>
      <c r="E46" s="23">
        <v>816</v>
      </c>
      <c r="F46" s="23">
        <v>425</v>
      </c>
      <c r="G46" s="16">
        <f t="shared" si="1"/>
        <v>1241</v>
      </c>
      <c r="H46" s="24">
        <f t="shared" si="0"/>
        <v>67.37</v>
      </c>
    </row>
    <row r="47" spans="2:8" ht="18" customHeight="1" thickBot="1" x14ac:dyDescent="0.25">
      <c r="B47" s="43"/>
      <c r="C47" s="27" t="s">
        <v>12</v>
      </c>
      <c r="D47" s="28">
        <f>SUM(D41:D46)</f>
        <v>10627</v>
      </c>
      <c r="E47" s="28">
        <f>SUM(E41:E46)</f>
        <v>4906</v>
      </c>
      <c r="F47" s="28">
        <f>SUM(F41:F46)</f>
        <v>2891</v>
      </c>
      <c r="G47" s="29">
        <f>SUM(G41:G46)</f>
        <v>7797</v>
      </c>
      <c r="H47" s="30">
        <f t="shared" si="0"/>
        <v>73.37</v>
      </c>
    </row>
    <row r="48" spans="2:8" ht="9" customHeight="1" x14ac:dyDescent="0.2"/>
  </sheetData>
  <mergeCells count="4">
    <mergeCell ref="B5:B15"/>
    <mergeCell ref="B16:B32"/>
    <mergeCell ref="B33:B35"/>
    <mergeCell ref="B36:B47"/>
  </mergeCells>
  <phoneticPr fontId="1"/>
  <pageMargins left="0.59055118110236227" right="0.39370078740157483" top="0.78740157480314965" bottom="0.39370078740157483" header="0" footer="0"/>
  <pageSetup paperSize="9" scale="9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48"/>
  <sheetViews>
    <sheetView view="pageBreakPreview" zoomScaleNormal="100" zoomScaleSheetLayoutView="100" workbookViewId="0">
      <selection activeCell="B2" sqref="B2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6" width="15.6328125" style="2" customWidth="1"/>
    <col min="7" max="7" width="15.6328125" style="3" customWidth="1"/>
    <col min="8" max="8" width="9" style="2"/>
    <col min="9" max="9" width="1.6328125" style="2" customWidth="1"/>
    <col min="10" max="256" width="9" style="2"/>
    <col min="257" max="257" width="1.6328125" style="2" customWidth="1"/>
    <col min="258" max="259" width="11" style="2" bestFit="1" customWidth="1"/>
    <col min="260" max="263" width="15.6328125" style="2" customWidth="1"/>
    <col min="264" max="264" width="9" style="2"/>
    <col min="265" max="265" width="1.6328125" style="2" customWidth="1"/>
    <col min="266" max="512" width="9" style="2"/>
    <col min="513" max="513" width="1.6328125" style="2" customWidth="1"/>
    <col min="514" max="515" width="11" style="2" bestFit="1" customWidth="1"/>
    <col min="516" max="519" width="15.6328125" style="2" customWidth="1"/>
    <col min="520" max="520" width="9" style="2"/>
    <col min="521" max="521" width="1.6328125" style="2" customWidth="1"/>
    <col min="522" max="768" width="9" style="2"/>
    <col min="769" max="769" width="1.6328125" style="2" customWidth="1"/>
    <col min="770" max="771" width="11" style="2" bestFit="1" customWidth="1"/>
    <col min="772" max="775" width="15.6328125" style="2" customWidth="1"/>
    <col min="776" max="776" width="9" style="2"/>
    <col min="777" max="777" width="1.6328125" style="2" customWidth="1"/>
    <col min="778" max="1024" width="9" style="2"/>
    <col min="1025" max="1025" width="1.6328125" style="2" customWidth="1"/>
    <col min="1026" max="1027" width="11" style="2" bestFit="1" customWidth="1"/>
    <col min="1028" max="1031" width="15.6328125" style="2" customWidth="1"/>
    <col min="1032" max="1032" width="9" style="2"/>
    <col min="1033" max="1033" width="1.6328125" style="2" customWidth="1"/>
    <col min="1034" max="1280" width="9" style="2"/>
    <col min="1281" max="1281" width="1.6328125" style="2" customWidth="1"/>
    <col min="1282" max="1283" width="11" style="2" bestFit="1" customWidth="1"/>
    <col min="1284" max="1287" width="15.6328125" style="2" customWidth="1"/>
    <col min="1288" max="1288" width="9" style="2"/>
    <col min="1289" max="1289" width="1.6328125" style="2" customWidth="1"/>
    <col min="1290" max="1536" width="9" style="2"/>
    <col min="1537" max="1537" width="1.6328125" style="2" customWidth="1"/>
    <col min="1538" max="1539" width="11" style="2" bestFit="1" customWidth="1"/>
    <col min="1540" max="1543" width="15.6328125" style="2" customWidth="1"/>
    <col min="1544" max="1544" width="9" style="2"/>
    <col min="1545" max="1545" width="1.6328125" style="2" customWidth="1"/>
    <col min="1546" max="1792" width="9" style="2"/>
    <col min="1793" max="1793" width="1.6328125" style="2" customWidth="1"/>
    <col min="1794" max="1795" width="11" style="2" bestFit="1" customWidth="1"/>
    <col min="1796" max="1799" width="15.6328125" style="2" customWidth="1"/>
    <col min="1800" max="1800" width="9" style="2"/>
    <col min="1801" max="1801" width="1.6328125" style="2" customWidth="1"/>
    <col min="1802" max="2048" width="9" style="2"/>
    <col min="2049" max="2049" width="1.6328125" style="2" customWidth="1"/>
    <col min="2050" max="2051" width="11" style="2" bestFit="1" customWidth="1"/>
    <col min="2052" max="2055" width="15.6328125" style="2" customWidth="1"/>
    <col min="2056" max="2056" width="9" style="2"/>
    <col min="2057" max="2057" width="1.6328125" style="2" customWidth="1"/>
    <col min="2058" max="2304" width="9" style="2"/>
    <col min="2305" max="2305" width="1.6328125" style="2" customWidth="1"/>
    <col min="2306" max="2307" width="11" style="2" bestFit="1" customWidth="1"/>
    <col min="2308" max="2311" width="15.6328125" style="2" customWidth="1"/>
    <col min="2312" max="2312" width="9" style="2"/>
    <col min="2313" max="2313" width="1.6328125" style="2" customWidth="1"/>
    <col min="2314" max="2560" width="9" style="2"/>
    <col min="2561" max="2561" width="1.6328125" style="2" customWidth="1"/>
    <col min="2562" max="2563" width="11" style="2" bestFit="1" customWidth="1"/>
    <col min="2564" max="2567" width="15.6328125" style="2" customWidth="1"/>
    <col min="2568" max="2568" width="9" style="2"/>
    <col min="2569" max="2569" width="1.6328125" style="2" customWidth="1"/>
    <col min="2570" max="2816" width="9" style="2"/>
    <col min="2817" max="2817" width="1.6328125" style="2" customWidth="1"/>
    <col min="2818" max="2819" width="11" style="2" bestFit="1" customWidth="1"/>
    <col min="2820" max="2823" width="15.6328125" style="2" customWidth="1"/>
    <col min="2824" max="2824" width="9" style="2"/>
    <col min="2825" max="2825" width="1.6328125" style="2" customWidth="1"/>
    <col min="2826" max="3072" width="9" style="2"/>
    <col min="3073" max="3073" width="1.6328125" style="2" customWidth="1"/>
    <col min="3074" max="3075" width="11" style="2" bestFit="1" customWidth="1"/>
    <col min="3076" max="3079" width="15.6328125" style="2" customWidth="1"/>
    <col min="3080" max="3080" width="9" style="2"/>
    <col min="3081" max="3081" width="1.6328125" style="2" customWidth="1"/>
    <col min="3082" max="3328" width="9" style="2"/>
    <col min="3329" max="3329" width="1.6328125" style="2" customWidth="1"/>
    <col min="3330" max="3331" width="11" style="2" bestFit="1" customWidth="1"/>
    <col min="3332" max="3335" width="15.6328125" style="2" customWidth="1"/>
    <col min="3336" max="3336" width="9" style="2"/>
    <col min="3337" max="3337" width="1.6328125" style="2" customWidth="1"/>
    <col min="3338" max="3584" width="9" style="2"/>
    <col min="3585" max="3585" width="1.6328125" style="2" customWidth="1"/>
    <col min="3586" max="3587" width="11" style="2" bestFit="1" customWidth="1"/>
    <col min="3588" max="3591" width="15.6328125" style="2" customWidth="1"/>
    <col min="3592" max="3592" width="9" style="2"/>
    <col min="3593" max="3593" width="1.6328125" style="2" customWidth="1"/>
    <col min="3594" max="3840" width="9" style="2"/>
    <col min="3841" max="3841" width="1.6328125" style="2" customWidth="1"/>
    <col min="3842" max="3843" width="11" style="2" bestFit="1" customWidth="1"/>
    <col min="3844" max="3847" width="15.6328125" style="2" customWidth="1"/>
    <col min="3848" max="3848" width="9" style="2"/>
    <col min="3849" max="3849" width="1.6328125" style="2" customWidth="1"/>
    <col min="3850" max="4096" width="9" style="2"/>
    <col min="4097" max="4097" width="1.6328125" style="2" customWidth="1"/>
    <col min="4098" max="4099" width="11" style="2" bestFit="1" customWidth="1"/>
    <col min="4100" max="4103" width="15.6328125" style="2" customWidth="1"/>
    <col min="4104" max="4104" width="9" style="2"/>
    <col min="4105" max="4105" width="1.6328125" style="2" customWidth="1"/>
    <col min="4106" max="4352" width="9" style="2"/>
    <col min="4353" max="4353" width="1.6328125" style="2" customWidth="1"/>
    <col min="4354" max="4355" width="11" style="2" bestFit="1" customWidth="1"/>
    <col min="4356" max="4359" width="15.6328125" style="2" customWidth="1"/>
    <col min="4360" max="4360" width="9" style="2"/>
    <col min="4361" max="4361" width="1.6328125" style="2" customWidth="1"/>
    <col min="4362" max="4608" width="9" style="2"/>
    <col min="4609" max="4609" width="1.6328125" style="2" customWidth="1"/>
    <col min="4610" max="4611" width="11" style="2" bestFit="1" customWidth="1"/>
    <col min="4612" max="4615" width="15.6328125" style="2" customWidth="1"/>
    <col min="4616" max="4616" width="9" style="2"/>
    <col min="4617" max="4617" width="1.6328125" style="2" customWidth="1"/>
    <col min="4618" max="4864" width="9" style="2"/>
    <col min="4865" max="4865" width="1.6328125" style="2" customWidth="1"/>
    <col min="4866" max="4867" width="11" style="2" bestFit="1" customWidth="1"/>
    <col min="4868" max="4871" width="15.6328125" style="2" customWidth="1"/>
    <col min="4872" max="4872" width="9" style="2"/>
    <col min="4873" max="4873" width="1.6328125" style="2" customWidth="1"/>
    <col min="4874" max="5120" width="9" style="2"/>
    <col min="5121" max="5121" width="1.6328125" style="2" customWidth="1"/>
    <col min="5122" max="5123" width="11" style="2" bestFit="1" customWidth="1"/>
    <col min="5124" max="5127" width="15.6328125" style="2" customWidth="1"/>
    <col min="5128" max="5128" width="9" style="2"/>
    <col min="5129" max="5129" width="1.6328125" style="2" customWidth="1"/>
    <col min="5130" max="5376" width="9" style="2"/>
    <col min="5377" max="5377" width="1.6328125" style="2" customWidth="1"/>
    <col min="5378" max="5379" width="11" style="2" bestFit="1" customWidth="1"/>
    <col min="5380" max="5383" width="15.6328125" style="2" customWidth="1"/>
    <col min="5384" max="5384" width="9" style="2"/>
    <col min="5385" max="5385" width="1.6328125" style="2" customWidth="1"/>
    <col min="5386" max="5632" width="9" style="2"/>
    <col min="5633" max="5633" width="1.6328125" style="2" customWidth="1"/>
    <col min="5634" max="5635" width="11" style="2" bestFit="1" customWidth="1"/>
    <col min="5636" max="5639" width="15.6328125" style="2" customWidth="1"/>
    <col min="5640" max="5640" width="9" style="2"/>
    <col min="5641" max="5641" width="1.6328125" style="2" customWidth="1"/>
    <col min="5642" max="5888" width="9" style="2"/>
    <col min="5889" max="5889" width="1.6328125" style="2" customWidth="1"/>
    <col min="5890" max="5891" width="11" style="2" bestFit="1" customWidth="1"/>
    <col min="5892" max="5895" width="15.6328125" style="2" customWidth="1"/>
    <col min="5896" max="5896" width="9" style="2"/>
    <col min="5897" max="5897" width="1.6328125" style="2" customWidth="1"/>
    <col min="5898" max="6144" width="9" style="2"/>
    <col min="6145" max="6145" width="1.6328125" style="2" customWidth="1"/>
    <col min="6146" max="6147" width="11" style="2" bestFit="1" customWidth="1"/>
    <col min="6148" max="6151" width="15.6328125" style="2" customWidth="1"/>
    <col min="6152" max="6152" width="9" style="2"/>
    <col min="6153" max="6153" width="1.6328125" style="2" customWidth="1"/>
    <col min="6154" max="6400" width="9" style="2"/>
    <col min="6401" max="6401" width="1.6328125" style="2" customWidth="1"/>
    <col min="6402" max="6403" width="11" style="2" bestFit="1" customWidth="1"/>
    <col min="6404" max="6407" width="15.6328125" style="2" customWidth="1"/>
    <col min="6408" max="6408" width="9" style="2"/>
    <col min="6409" max="6409" width="1.6328125" style="2" customWidth="1"/>
    <col min="6410" max="6656" width="9" style="2"/>
    <col min="6657" max="6657" width="1.6328125" style="2" customWidth="1"/>
    <col min="6658" max="6659" width="11" style="2" bestFit="1" customWidth="1"/>
    <col min="6660" max="6663" width="15.6328125" style="2" customWidth="1"/>
    <col min="6664" max="6664" width="9" style="2"/>
    <col min="6665" max="6665" width="1.6328125" style="2" customWidth="1"/>
    <col min="6666" max="6912" width="9" style="2"/>
    <col min="6913" max="6913" width="1.6328125" style="2" customWidth="1"/>
    <col min="6914" max="6915" width="11" style="2" bestFit="1" customWidth="1"/>
    <col min="6916" max="6919" width="15.6328125" style="2" customWidth="1"/>
    <col min="6920" max="6920" width="9" style="2"/>
    <col min="6921" max="6921" width="1.6328125" style="2" customWidth="1"/>
    <col min="6922" max="7168" width="9" style="2"/>
    <col min="7169" max="7169" width="1.6328125" style="2" customWidth="1"/>
    <col min="7170" max="7171" width="11" style="2" bestFit="1" customWidth="1"/>
    <col min="7172" max="7175" width="15.6328125" style="2" customWidth="1"/>
    <col min="7176" max="7176" width="9" style="2"/>
    <col min="7177" max="7177" width="1.6328125" style="2" customWidth="1"/>
    <col min="7178" max="7424" width="9" style="2"/>
    <col min="7425" max="7425" width="1.6328125" style="2" customWidth="1"/>
    <col min="7426" max="7427" width="11" style="2" bestFit="1" customWidth="1"/>
    <col min="7428" max="7431" width="15.6328125" style="2" customWidth="1"/>
    <col min="7432" max="7432" width="9" style="2"/>
    <col min="7433" max="7433" width="1.6328125" style="2" customWidth="1"/>
    <col min="7434" max="7680" width="9" style="2"/>
    <col min="7681" max="7681" width="1.6328125" style="2" customWidth="1"/>
    <col min="7682" max="7683" width="11" style="2" bestFit="1" customWidth="1"/>
    <col min="7684" max="7687" width="15.6328125" style="2" customWidth="1"/>
    <col min="7688" max="7688" width="9" style="2"/>
    <col min="7689" max="7689" width="1.6328125" style="2" customWidth="1"/>
    <col min="7690" max="7936" width="9" style="2"/>
    <col min="7937" max="7937" width="1.6328125" style="2" customWidth="1"/>
    <col min="7938" max="7939" width="11" style="2" bestFit="1" customWidth="1"/>
    <col min="7940" max="7943" width="15.6328125" style="2" customWidth="1"/>
    <col min="7944" max="7944" width="9" style="2"/>
    <col min="7945" max="7945" width="1.6328125" style="2" customWidth="1"/>
    <col min="7946" max="8192" width="9" style="2"/>
    <col min="8193" max="8193" width="1.6328125" style="2" customWidth="1"/>
    <col min="8194" max="8195" width="11" style="2" bestFit="1" customWidth="1"/>
    <col min="8196" max="8199" width="15.6328125" style="2" customWidth="1"/>
    <col min="8200" max="8200" width="9" style="2"/>
    <col min="8201" max="8201" width="1.6328125" style="2" customWidth="1"/>
    <col min="8202" max="8448" width="9" style="2"/>
    <col min="8449" max="8449" width="1.6328125" style="2" customWidth="1"/>
    <col min="8450" max="8451" width="11" style="2" bestFit="1" customWidth="1"/>
    <col min="8452" max="8455" width="15.6328125" style="2" customWidth="1"/>
    <col min="8456" max="8456" width="9" style="2"/>
    <col min="8457" max="8457" width="1.6328125" style="2" customWidth="1"/>
    <col min="8458" max="8704" width="9" style="2"/>
    <col min="8705" max="8705" width="1.6328125" style="2" customWidth="1"/>
    <col min="8706" max="8707" width="11" style="2" bestFit="1" customWidth="1"/>
    <col min="8708" max="8711" width="15.6328125" style="2" customWidth="1"/>
    <col min="8712" max="8712" width="9" style="2"/>
    <col min="8713" max="8713" width="1.6328125" style="2" customWidth="1"/>
    <col min="8714" max="8960" width="9" style="2"/>
    <col min="8961" max="8961" width="1.6328125" style="2" customWidth="1"/>
    <col min="8962" max="8963" width="11" style="2" bestFit="1" customWidth="1"/>
    <col min="8964" max="8967" width="15.6328125" style="2" customWidth="1"/>
    <col min="8968" max="8968" width="9" style="2"/>
    <col min="8969" max="8969" width="1.6328125" style="2" customWidth="1"/>
    <col min="8970" max="9216" width="9" style="2"/>
    <col min="9217" max="9217" width="1.6328125" style="2" customWidth="1"/>
    <col min="9218" max="9219" width="11" style="2" bestFit="1" customWidth="1"/>
    <col min="9220" max="9223" width="15.6328125" style="2" customWidth="1"/>
    <col min="9224" max="9224" width="9" style="2"/>
    <col min="9225" max="9225" width="1.6328125" style="2" customWidth="1"/>
    <col min="9226" max="9472" width="9" style="2"/>
    <col min="9473" max="9473" width="1.6328125" style="2" customWidth="1"/>
    <col min="9474" max="9475" width="11" style="2" bestFit="1" customWidth="1"/>
    <col min="9476" max="9479" width="15.6328125" style="2" customWidth="1"/>
    <col min="9480" max="9480" width="9" style="2"/>
    <col min="9481" max="9481" width="1.6328125" style="2" customWidth="1"/>
    <col min="9482" max="9728" width="9" style="2"/>
    <col min="9729" max="9729" width="1.6328125" style="2" customWidth="1"/>
    <col min="9730" max="9731" width="11" style="2" bestFit="1" customWidth="1"/>
    <col min="9732" max="9735" width="15.6328125" style="2" customWidth="1"/>
    <col min="9736" max="9736" width="9" style="2"/>
    <col min="9737" max="9737" width="1.6328125" style="2" customWidth="1"/>
    <col min="9738" max="9984" width="9" style="2"/>
    <col min="9985" max="9985" width="1.6328125" style="2" customWidth="1"/>
    <col min="9986" max="9987" width="11" style="2" bestFit="1" customWidth="1"/>
    <col min="9988" max="9991" width="15.6328125" style="2" customWidth="1"/>
    <col min="9992" max="9992" width="9" style="2"/>
    <col min="9993" max="9993" width="1.6328125" style="2" customWidth="1"/>
    <col min="9994" max="10240" width="9" style="2"/>
    <col min="10241" max="10241" width="1.6328125" style="2" customWidth="1"/>
    <col min="10242" max="10243" width="11" style="2" bestFit="1" customWidth="1"/>
    <col min="10244" max="10247" width="15.6328125" style="2" customWidth="1"/>
    <col min="10248" max="10248" width="9" style="2"/>
    <col min="10249" max="10249" width="1.6328125" style="2" customWidth="1"/>
    <col min="10250" max="10496" width="9" style="2"/>
    <col min="10497" max="10497" width="1.6328125" style="2" customWidth="1"/>
    <col min="10498" max="10499" width="11" style="2" bestFit="1" customWidth="1"/>
    <col min="10500" max="10503" width="15.6328125" style="2" customWidth="1"/>
    <col min="10504" max="10504" width="9" style="2"/>
    <col min="10505" max="10505" width="1.6328125" style="2" customWidth="1"/>
    <col min="10506" max="10752" width="9" style="2"/>
    <col min="10753" max="10753" width="1.6328125" style="2" customWidth="1"/>
    <col min="10754" max="10755" width="11" style="2" bestFit="1" customWidth="1"/>
    <col min="10756" max="10759" width="15.6328125" style="2" customWidth="1"/>
    <col min="10760" max="10760" width="9" style="2"/>
    <col min="10761" max="10761" width="1.6328125" style="2" customWidth="1"/>
    <col min="10762" max="11008" width="9" style="2"/>
    <col min="11009" max="11009" width="1.6328125" style="2" customWidth="1"/>
    <col min="11010" max="11011" width="11" style="2" bestFit="1" customWidth="1"/>
    <col min="11012" max="11015" width="15.6328125" style="2" customWidth="1"/>
    <col min="11016" max="11016" width="9" style="2"/>
    <col min="11017" max="11017" width="1.6328125" style="2" customWidth="1"/>
    <col min="11018" max="11264" width="9" style="2"/>
    <col min="11265" max="11265" width="1.6328125" style="2" customWidth="1"/>
    <col min="11266" max="11267" width="11" style="2" bestFit="1" customWidth="1"/>
    <col min="11268" max="11271" width="15.6328125" style="2" customWidth="1"/>
    <col min="11272" max="11272" width="9" style="2"/>
    <col min="11273" max="11273" width="1.6328125" style="2" customWidth="1"/>
    <col min="11274" max="11520" width="9" style="2"/>
    <col min="11521" max="11521" width="1.6328125" style="2" customWidth="1"/>
    <col min="11522" max="11523" width="11" style="2" bestFit="1" customWidth="1"/>
    <col min="11524" max="11527" width="15.6328125" style="2" customWidth="1"/>
    <col min="11528" max="11528" width="9" style="2"/>
    <col min="11529" max="11529" width="1.6328125" style="2" customWidth="1"/>
    <col min="11530" max="11776" width="9" style="2"/>
    <col min="11777" max="11777" width="1.6328125" style="2" customWidth="1"/>
    <col min="11778" max="11779" width="11" style="2" bestFit="1" customWidth="1"/>
    <col min="11780" max="11783" width="15.6328125" style="2" customWidth="1"/>
    <col min="11784" max="11784" width="9" style="2"/>
    <col min="11785" max="11785" width="1.6328125" style="2" customWidth="1"/>
    <col min="11786" max="12032" width="9" style="2"/>
    <col min="12033" max="12033" width="1.6328125" style="2" customWidth="1"/>
    <col min="12034" max="12035" width="11" style="2" bestFit="1" customWidth="1"/>
    <col min="12036" max="12039" width="15.6328125" style="2" customWidth="1"/>
    <col min="12040" max="12040" width="9" style="2"/>
    <col min="12041" max="12041" width="1.6328125" style="2" customWidth="1"/>
    <col min="12042" max="12288" width="9" style="2"/>
    <col min="12289" max="12289" width="1.6328125" style="2" customWidth="1"/>
    <col min="12290" max="12291" width="11" style="2" bestFit="1" customWidth="1"/>
    <col min="12292" max="12295" width="15.6328125" style="2" customWidth="1"/>
    <col min="12296" max="12296" width="9" style="2"/>
    <col min="12297" max="12297" width="1.6328125" style="2" customWidth="1"/>
    <col min="12298" max="12544" width="9" style="2"/>
    <col min="12545" max="12545" width="1.6328125" style="2" customWidth="1"/>
    <col min="12546" max="12547" width="11" style="2" bestFit="1" customWidth="1"/>
    <col min="12548" max="12551" width="15.6328125" style="2" customWidth="1"/>
    <col min="12552" max="12552" width="9" style="2"/>
    <col min="12553" max="12553" width="1.6328125" style="2" customWidth="1"/>
    <col min="12554" max="12800" width="9" style="2"/>
    <col min="12801" max="12801" width="1.6328125" style="2" customWidth="1"/>
    <col min="12802" max="12803" width="11" style="2" bestFit="1" customWidth="1"/>
    <col min="12804" max="12807" width="15.6328125" style="2" customWidth="1"/>
    <col min="12808" max="12808" width="9" style="2"/>
    <col min="12809" max="12809" width="1.6328125" style="2" customWidth="1"/>
    <col min="12810" max="13056" width="9" style="2"/>
    <col min="13057" max="13057" width="1.6328125" style="2" customWidth="1"/>
    <col min="13058" max="13059" width="11" style="2" bestFit="1" customWidth="1"/>
    <col min="13060" max="13063" width="15.6328125" style="2" customWidth="1"/>
    <col min="13064" max="13064" width="9" style="2"/>
    <col min="13065" max="13065" width="1.6328125" style="2" customWidth="1"/>
    <col min="13066" max="13312" width="9" style="2"/>
    <col min="13313" max="13313" width="1.6328125" style="2" customWidth="1"/>
    <col min="13314" max="13315" width="11" style="2" bestFit="1" customWidth="1"/>
    <col min="13316" max="13319" width="15.6328125" style="2" customWidth="1"/>
    <col min="13320" max="13320" width="9" style="2"/>
    <col min="13321" max="13321" width="1.6328125" style="2" customWidth="1"/>
    <col min="13322" max="13568" width="9" style="2"/>
    <col min="13569" max="13569" width="1.6328125" style="2" customWidth="1"/>
    <col min="13570" max="13571" width="11" style="2" bestFit="1" customWidth="1"/>
    <col min="13572" max="13575" width="15.6328125" style="2" customWidth="1"/>
    <col min="13576" max="13576" width="9" style="2"/>
    <col min="13577" max="13577" width="1.6328125" style="2" customWidth="1"/>
    <col min="13578" max="13824" width="9" style="2"/>
    <col min="13825" max="13825" width="1.6328125" style="2" customWidth="1"/>
    <col min="13826" max="13827" width="11" style="2" bestFit="1" customWidth="1"/>
    <col min="13828" max="13831" width="15.6328125" style="2" customWidth="1"/>
    <col min="13832" max="13832" width="9" style="2"/>
    <col min="13833" max="13833" width="1.6328125" style="2" customWidth="1"/>
    <col min="13834" max="14080" width="9" style="2"/>
    <col min="14081" max="14081" width="1.6328125" style="2" customWidth="1"/>
    <col min="14082" max="14083" width="11" style="2" bestFit="1" customWidth="1"/>
    <col min="14084" max="14087" width="15.6328125" style="2" customWidth="1"/>
    <col min="14088" max="14088" width="9" style="2"/>
    <col min="14089" max="14089" width="1.6328125" style="2" customWidth="1"/>
    <col min="14090" max="14336" width="9" style="2"/>
    <col min="14337" max="14337" width="1.6328125" style="2" customWidth="1"/>
    <col min="14338" max="14339" width="11" style="2" bestFit="1" customWidth="1"/>
    <col min="14340" max="14343" width="15.6328125" style="2" customWidth="1"/>
    <col min="14344" max="14344" width="9" style="2"/>
    <col min="14345" max="14345" width="1.6328125" style="2" customWidth="1"/>
    <col min="14346" max="14592" width="9" style="2"/>
    <col min="14593" max="14593" width="1.6328125" style="2" customWidth="1"/>
    <col min="14594" max="14595" width="11" style="2" bestFit="1" customWidth="1"/>
    <col min="14596" max="14599" width="15.6328125" style="2" customWidth="1"/>
    <col min="14600" max="14600" width="9" style="2"/>
    <col min="14601" max="14601" width="1.6328125" style="2" customWidth="1"/>
    <col min="14602" max="14848" width="9" style="2"/>
    <col min="14849" max="14849" width="1.6328125" style="2" customWidth="1"/>
    <col min="14850" max="14851" width="11" style="2" bestFit="1" customWidth="1"/>
    <col min="14852" max="14855" width="15.6328125" style="2" customWidth="1"/>
    <col min="14856" max="14856" width="9" style="2"/>
    <col min="14857" max="14857" width="1.6328125" style="2" customWidth="1"/>
    <col min="14858" max="15104" width="9" style="2"/>
    <col min="15105" max="15105" width="1.6328125" style="2" customWidth="1"/>
    <col min="15106" max="15107" width="11" style="2" bestFit="1" customWidth="1"/>
    <col min="15108" max="15111" width="15.6328125" style="2" customWidth="1"/>
    <col min="15112" max="15112" width="9" style="2"/>
    <col min="15113" max="15113" width="1.6328125" style="2" customWidth="1"/>
    <col min="15114" max="15360" width="9" style="2"/>
    <col min="15361" max="15361" width="1.6328125" style="2" customWidth="1"/>
    <col min="15362" max="15363" width="11" style="2" bestFit="1" customWidth="1"/>
    <col min="15364" max="15367" width="15.6328125" style="2" customWidth="1"/>
    <col min="15368" max="15368" width="9" style="2"/>
    <col min="15369" max="15369" width="1.6328125" style="2" customWidth="1"/>
    <col min="15370" max="15616" width="9" style="2"/>
    <col min="15617" max="15617" width="1.6328125" style="2" customWidth="1"/>
    <col min="15618" max="15619" width="11" style="2" bestFit="1" customWidth="1"/>
    <col min="15620" max="15623" width="15.6328125" style="2" customWidth="1"/>
    <col min="15624" max="15624" width="9" style="2"/>
    <col min="15625" max="15625" width="1.6328125" style="2" customWidth="1"/>
    <col min="15626" max="15872" width="9" style="2"/>
    <col min="15873" max="15873" width="1.6328125" style="2" customWidth="1"/>
    <col min="15874" max="15875" width="11" style="2" bestFit="1" customWidth="1"/>
    <col min="15876" max="15879" width="15.6328125" style="2" customWidth="1"/>
    <col min="15880" max="15880" width="9" style="2"/>
    <col min="15881" max="15881" width="1.6328125" style="2" customWidth="1"/>
    <col min="15882" max="16128" width="9" style="2"/>
    <col min="16129" max="16129" width="1.6328125" style="2" customWidth="1"/>
    <col min="16130" max="16131" width="11" style="2" bestFit="1" customWidth="1"/>
    <col min="16132" max="16135" width="15.6328125" style="2" customWidth="1"/>
    <col min="16136" max="16136" width="9" style="2"/>
    <col min="16137" max="16137" width="1.6328125" style="2" customWidth="1"/>
    <col min="16138" max="16384" width="9" style="2"/>
  </cols>
  <sheetData>
    <row r="1" spans="2:11" ht="19" x14ac:dyDescent="0.2">
      <c r="B1" s="1" t="s">
        <v>48</v>
      </c>
    </row>
    <row r="2" spans="2:11" ht="14.25" customHeight="1" thickBot="1" x14ac:dyDescent="0.25">
      <c r="B2" s="1"/>
      <c r="G2" s="3" t="s">
        <v>1</v>
      </c>
    </row>
    <row r="3" spans="2:11" ht="26.5" thickBot="1" x14ac:dyDescent="0.25"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2:11" ht="18" customHeight="1" thickTop="1" thickBot="1" x14ac:dyDescent="0.25">
      <c r="B4" s="9"/>
      <c r="C4" s="10" t="s">
        <v>9</v>
      </c>
      <c r="D4" s="11">
        <f>D6+D19+D10+D15+D26+D32+D35+D38+D40+D47</f>
        <v>76211</v>
      </c>
      <c r="E4" s="11">
        <f>E6+E19+E10+E15+E26+E32+E35+E38+E40+E47</f>
        <v>33064</v>
      </c>
      <c r="F4" s="11">
        <f>F6+F19+F10+F15+F26+F32+F35+F38+F40+F47</f>
        <v>23274</v>
      </c>
      <c r="G4" s="12">
        <f>G6+G19+G10+G15+G26+G32+G35+G38+G40+G47</f>
        <v>56338</v>
      </c>
      <c r="H4" s="13">
        <f t="shared" ref="H4:H47" si="0">ROUND(G4/D4*100,2)</f>
        <v>73.92</v>
      </c>
    </row>
    <row r="5" spans="2:11" ht="18" customHeight="1" thickTop="1" x14ac:dyDescent="0.2">
      <c r="B5" s="39" t="s">
        <v>10</v>
      </c>
      <c r="C5" s="14" t="s">
        <v>11</v>
      </c>
      <c r="D5" s="15">
        <v>3742</v>
      </c>
      <c r="E5" s="15">
        <v>1351</v>
      </c>
      <c r="F5" s="15">
        <v>1442</v>
      </c>
      <c r="G5" s="16">
        <f>E5+F5</f>
        <v>2793</v>
      </c>
      <c r="H5" s="17">
        <f t="shared" si="0"/>
        <v>74.64</v>
      </c>
    </row>
    <row r="6" spans="2:11" ht="18" customHeight="1" x14ac:dyDescent="0.2">
      <c r="B6" s="40"/>
      <c r="C6" s="18" t="s">
        <v>12</v>
      </c>
      <c r="D6" s="19">
        <f>SUM(D5:D5)</f>
        <v>3742</v>
      </c>
      <c r="E6" s="19">
        <f>SUM(E5:E5)</f>
        <v>1351</v>
      </c>
      <c r="F6" s="19">
        <f>SUM(F5:F5)</f>
        <v>1442</v>
      </c>
      <c r="G6" s="20">
        <f>SUM(G5:G5)</f>
        <v>2793</v>
      </c>
      <c r="H6" s="21">
        <f t="shared" si="0"/>
        <v>74.64</v>
      </c>
    </row>
    <row r="7" spans="2:11" ht="18" customHeight="1" x14ac:dyDescent="0.2">
      <c r="B7" s="40"/>
      <c r="C7" s="22" t="s">
        <v>13</v>
      </c>
      <c r="D7" s="23">
        <v>3885</v>
      </c>
      <c r="E7" s="23">
        <v>1664</v>
      </c>
      <c r="F7" s="23">
        <v>1161</v>
      </c>
      <c r="G7" s="16">
        <f>E7+F7</f>
        <v>2825</v>
      </c>
      <c r="H7" s="24">
        <f t="shared" si="0"/>
        <v>72.72</v>
      </c>
    </row>
    <row r="8" spans="2:11" ht="18" customHeight="1" x14ac:dyDescent="0.2">
      <c r="B8" s="40"/>
      <c r="C8" s="22" t="s">
        <v>14</v>
      </c>
      <c r="D8" s="23">
        <v>129</v>
      </c>
      <c r="E8" s="23">
        <v>86</v>
      </c>
      <c r="F8" s="23">
        <v>6</v>
      </c>
      <c r="G8" s="16">
        <f>E8+F8</f>
        <v>92</v>
      </c>
      <c r="H8" s="24">
        <f t="shared" si="0"/>
        <v>71.319999999999993</v>
      </c>
      <c r="K8" s="25"/>
    </row>
    <row r="9" spans="2:11" ht="18" customHeight="1" x14ac:dyDescent="0.2">
      <c r="B9" s="40"/>
      <c r="C9" s="22" t="s">
        <v>15</v>
      </c>
      <c r="D9" s="23">
        <v>84</v>
      </c>
      <c r="E9" s="23">
        <v>60</v>
      </c>
      <c r="F9" s="23">
        <v>1</v>
      </c>
      <c r="G9" s="16">
        <f>E9+F9</f>
        <v>61</v>
      </c>
      <c r="H9" s="24">
        <f t="shared" si="0"/>
        <v>72.62</v>
      </c>
    </row>
    <row r="10" spans="2:11" ht="18" customHeight="1" x14ac:dyDescent="0.2">
      <c r="B10" s="40"/>
      <c r="C10" s="18" t="s">
        <v>12</v>
      </c>
      <c r="D10" s="19">
        <f>SUM(D7:D9)</f>
        <v>4098</v>
      </c>
      <c r="E10" s="19">
        <f>SUM(E7:E9)</f>
        <v>1810</v>
      </c>
      <c r="F10" s="19">
        <f>SUM(F7:F9)</f>
        <v>1168</v>
      </c>
      <c r="G10" s="20">
        <f>SUM(G7:G9)</f>
        <v>2978</v>
      </c>
      <c r="H10" s="21">
        <f t="shared" si="0"/>
        <v>72.67</v>
      </c>
    </row>
    <row r="11" spans="2:11" ht="18" customHeight="1" x14ac:dyDescent="0.2">
      <c r="B11" s="40"/>
      <c r="C11" s="22" t="s">
        <v>16</v>
      </c>
      <c r="D11" s="23">
        <v>2755</v>
      </c>
      <c r="E11" s="23">
        <v>1721</v>
      </c>
      <c r="F11" s="23">
        <v>655</v>
      </c>
      <c r="G11" s="16">
        <f>E11+F11</f>
        <v>2376</v>
      </c>
      <c r="H11" s="24">
        <f t="shared" si="0"/>
        <v>86.24</v>
      </c>
    </row>
    <row r="12" spans="2:11" ht="18" customHeight="1" x14ac:dyDescent="0.2">
      <c r="B12" s="40"/>
      <c r="C12" s="22" t="s">
        <v>17</v>
      </c>
      <c r="D12" s="23">
        <v>475</v>
      </c>
      <c r="E12" s="23">
        <v>357</v>
      </c>
      <c r="F12" s="23">
        <v>82</v>
      </c>
      <c r="G12" s="16">
        <f>E12+F12</f>
        <v>439</v>
      </c>
      <c r="H12" s="24">
        <f t="shared" si="0"/>
        <v>92.42</v>
      </c>
    </row>
    <row r="13" spans="2:11" ht="18" customHeight="1" x14ac:dyDescent="0.2">
      <c r="B13" s="40"/>
      <c r="C13" s="22" t="s">
        <v>18</v>
      </c>
      <c r="D13" s="23">
        <v>114</v>
      </c>
      <c r="E13" s="23">
        <v>94</v>
      </c>
      <c r="F13" s="23">
        <v>9</v>
      </c>
      <c r="G13" s="16">
        <f>E13+F13</f>
        <v>103</v>
      </c>
      <c r="H13" s="24">
        <f t="shared" si="0"/>
        <v>90.35</v>
      </c>
    </row>
    <row r="14" spans="2:11" ht="18" customHeight="1" x14ac:dyDescent="0.2">
      <c r="B14" s="40"/>
      <c r="C14" s="22" t="s">
        <v>19</v>
      </c>
      <c r="D14" s="23">
        <v>902</v>
      </c>
      <c r="E14" s="23">
        <v>499</v>
      </c>
      <c r="F14" s="23">
        <v>201</v>
      </c>
      <c r="G14" s="16">
        <f>E14+F14</f>
        <v>700</v>
      </c>
      <c r="H14" s="24">
        <f t="shared" si="0"/>
        <v>77.61</v>
      </c>
    </row>
    <row r="15" spans="2:11" ht="18" customHeight="1" x14ac:dyDescent="0.2">
      <c r="B15" s="41"/>
      <c r="C15" s="18" t="s">
        <v>12</v>
      </c>
      <c r="D15" s="19">
        <f>SUM(D11:D14)</f>
        <v>4246</v>
      </c>
      <c r="E15" s="19">
        <f>SUM(E11:E14)</f>
        <v>2671</v>
      </c>
      <c r="F15" s="19">
        <f>SUM(F11:F14)</f>
        <v>947</v>
      </c>
      <c r="G15" s="20">
        <f>SUM(G11:G14)</f>
        <v>3618</v>
      </c>
      <c r="H15" s="21">
        <f t="shared" si="0"/>
        <v>85.21</v>
      </c>
    </row>
    <row r="16" spans="2:11" ht="18" customHeight="1" x14ac:dyDescent="0.2">
      <c r="B16" s="42" t="s">
        <v>20</v>
      </c>
      <c r="C16" s="22" t="s">
        <v>21</v>
      </c>
      <c r="D16" s="23">
        <v>6196</v>
      </c>
      <c r="E16" s="23">
        <v>1982</v>
      </c>
      <c r="F16" s="23">
        <v>1756</v>
      </c>
      <c r="G16" s="16">
        <f t="shared" ref="G16:G46" si="1">E16+F16</f>
        <v>3738</v>
      </c>
      <c r="H16" s="24">
        <f>ROUND(G16/D16*100,2)</f>
        <v>60.33</v>
      </c>
    </row>
    <row r="17" spans="2:8" ht="18" customHeight="1" x14ac:dyDescent="0.2">
      <c r="B17" s="40"/>
      <c r="C17" s="22" t="s">
        <v>22</v>
      </c>
      <c r="D17" s="23">
        <v>1034</v>
      </c>
      <c r="E17" s="23">
        <v>331</v>
      </c>
      <c r="F17" s="23">
        <v>388</v>
      </c>
      <c r="G17" s="16">
        <f t="shared" si="1"/>
        <v>719</v>
      </c>
      <c r="H17" s="24">
        <f>ROUND(G17/D17*100,2)</f>
        <v>69.540000000000006</v>
      </c>
    </row>
    <row r="18" spans="2:8" ht="18" customHeight="1" x14ac:dyDescent="0.2">
      <c r="B18" s="40"/>
      <c r="C18" s="22" t="s">
        <v>23</v>
      </c>
      <c r="D18" s="23">
        <v>1389</v>
      </c>
      <c r="E18" s="23">
        <v>448</v>
      </c>
      <c r="F18" s="23">
        <v>585</v>
      </c>
      <c r="G18" s="16">
        <f t="shared" si="1"/>
        <v>1033</v>
      </c>
      <c r="H18" s="24">
        <f>ROUND(G18/D18*100,2)</f>
        <v>74.37</v>
      </c>
    </row>
    <row r="19" spans="2:8" ht="18" customHeight="1" x14ac:dyDescent="0.2">
      <c r="B19" s="40"/>
      <c r="C19" s="18" t="s">
        <v>12</v>
      </c>
      <c r="D19" s="19">
        <f>SUM(D16:D18)</f>
        <v>8619</v>
      </c>
      <c r="E19" s="19">
        <f>SUM(E16:E18)</f>
        <v>2761</v>
      </c>
      <c r="F19" s="19">
        <f>SUM(F16:F18)</f>
        <v>2729</v>
      </c>
      <c r="G19" s="19">
        <f>SUM(G16:G18)</f>
        <v>5490</v>
      </c>
      <c r="H19" s="21">
        <f>ROUND(G19/D19*100,2)</f>
        <v>63.7</v>
      </c>
    </row>
    <row r="20" spans="2:8" ht="18" customHeight="1" x14ac:dyDescent="0.2">
      <c r="B20" s="40"/>
      <c r="C20" s="22" t="s">
        <v>24</v>
      </c>
      <c r="D20" s="23">
        <v>1249</v>
      </c>
      <c r="E20" s="23">
        <v>613</v>
      </c>
      <c r="F20" s="23">
        <v>443</v>
      </c>
      <c r="G20" s="16">
        <f t="shared" si="1"/>
        <v>1056</v>
      </c>
      <c r="H20" s="24">
        <f t="shared" si="0"/>
        <v>84.55</v>
      </c>
    </row>
    <row r="21" spans="2:8" ht="18" customHeight="1" x14ac:dyDescent="0.2">
      <c r="B21" s="40"/>
      <c r="C21" s="22" t="s">
        <v>25</v>
      </c>
      <c r="D21" s="23">
        <v>1172</v>
      </c>
      <c r="E21" s="23">
        <v>538</v>
      </c>
      <c r="F21" s="23">
        <v>125</v>
      </c>
      <c r="G21" s="16">
        <f t="shared" si="1"/>
        <v>663</v>
      </c>
      <c r="H21" s="24">
        <f t="shared" si="0"/>
        <v>56.57</v>
      </c>
    </row>
    <row r="22" spans="2:8" ht="18" customHeight="1" x14ac:dyDescent="0.2">
      <c r="B22" s="40"/>
      <c r="C22" s="22" t="s">
        <v>26</v>
      </c>
      <c r="D22" s="23">
        <v>486</v>
      </c>
      <c r="E22" s="23">
        <v>169</v>
      </c>
      <c r="F22" s="23">
        <v>212</v>
      </c>
      <c r="G22" s="16">
        <f t="shared" si="1"/>
        <v>381</v>
      </c>
      <c r="H22" s="24">
        <f t="shared" si="0"/>
        <v>78.400000000000006</v>
      </c>
    </row>
    <row r="23" spans="2:8" ht="18" customHeight="1" x14ac:dyDescent="0.2">
      <c r="B23" s="40"/>
      <c r="C23" s="22" t="s">
        <v>27</v>
      </c>
      <c r="D23" s="23">
        <v>869</v>
      </c>
      <c r="E23" s="23">
        <v>342</v>
      </c>
      <c r="F23" s="23">
        <v>257</v>
      </c>
      <c r="G23" s="16">
        <f t="shared" si="1"/>
        <v>599</v>
      </c>
      <c r="H23" s="24">
        <f t="shared" si="0"/>
        <v>68.930000000000007</v>
      </c>
    </row>
    <row r="24" spans="2:8" ht="18" customHeight="1" x14ac:dyDescent="0.2">
      <c r="B24" s="40"/>
      <c r="C24" s="22" t="s">
        <v>28</v>
      </c>
      <c r="D24" s="23">
        <v>278</v>
      </c>
      <c r="E24" s="23">
        <v>120</v>
      </c>
      <c r="F24" s="23">
        <v>150</v>
      </c>
      <c r="G24" s="16">
        <f t="shared" si="1"/>
        <v>270</v>
      </c>
      <c r="H24" s="24">
        <f t="shared" si="0"/>
        <v>97.12</v>
      </c>
    </row>
    <row r="25" spans="2:8" ht="18" customHeight="1" x14ac:dyDescent="0.2">
      <c r="B25" s="40"/>
      <c r="C25" s="22" t="s">
        <v>29</v>
      </c>
      <c r="D25" s="23">
        <v>356</v>
      </c>
      <c r="E25" s="23">
        <v>228</v>
      </c>
      <c r="F25" s="23">
        <v>86</v>
      </c>
      <c r="G25" s="16">
        <f t="shared" si="1"/>
        <v>314</v>
      </c>
      <c r="H25" s="24">
        <f t="shared" si="0"/>
        <v>88.2</v>
      </c>
    </row>
    <row r="26" spans="2:8" ht="18" customHeight="1" x14ac:dyDescent="0.2">
      <c r="B26" s="40"/>
      <c r="C26" s="18" t="s">
        <v>12</v>
      </c>
      <c r="D26" s="19">
        <f>SUM(D20:D25)</f>
        <v>4410</v>
      </c>
      <c r="E26" s="19">
        <f>SUM(E20:E25)</f>
        <v>2010</v>
      </c>
      <c r="F26" s="19">
        <f>SUM(F20:F25)</f>
        <v>1273</v>
      </c>
      <c r="G26" s="20">
        <f>SUM(G20:G25)</f>
        <v>3283</v>
      </c>
      <c r="H26" s="21">
        <f t="shared" si="0"/>
        <v>74.44</v>
      </c>
    </row>
    <row r="27" spans="2:8" ht="18" customHeight="1" x14ac:dyDescent="0.2">
      <c r="B27" s="40"/>
      <c r="C27" s="22" t="s">
        <v>30</v>
      </c>
      <c r="D27" s="23">
        <v>3085</v>
      </c>
      <c r="E27" s="23">
        <v>1284</v>
      </c>
      <c r="F27" s="23">
        <v>944</v>
      </c>
      <c r="G27" s="16">
        <f t="shared" si="1"/>
        <v>2228</v>
      </c>
      <c r="H27" s="24">
        <f t="shared" si="0"/>
        <v>72.22</v>
      </c>
    </row>
    <row r="28" spans="2:8" ht="18" customHeight="1" x14ac:dyDescent="0.2">
      <c r="B28" s="40"/>
      <c r="C28" s="22" t="s">
        <v>31</v>
      </c>
      <c r="D28" s="23">
        <v>376</v>
      </c>
      <c r="E28" s="23">
        <v>237</v>
      </c>
      <c r="F28" s="23">
        <v>41</v>
      </c>
      <c r="G28" s="16">
        <f t="shared" si="1"/>
        <v>278</v>
      </c>
      <c r="H28" s="24">
        <f t="shared" si="0"/>
        <v>73.94</v>
      </c>
    </row>
    <row r="29" spans="2:8" ht="18" customHeight="1" x14ac:dyDescent="0.2">
      <c r="B29" s="40"/>
      <c r="C29" s="22" t="s">
        <v>32</v>
      </c>
      <c r="D29" s="23">
        <v>212</v>
      </c>
      <c r="E29" s="23">
        <v>127</v>
      </c>
      <c r="F29" s="23">
        <v>33</v>
      </c>
      <c r="G29" s="16">
        <f t="shared" si="1"/>
        <v>160</v>
      </c>
      <c r="H29" s="24">
        <f t="shared" si="0"/>
        <v>75.47</v>
      </c>
    </row>
    <row r="30" spans="2:8" ht="18" customHeight="1" x14ac:dyDescent="0.2">
      <c r="B30" s="40"/>
      <c r="C30" s="22" t="s">
        <v>33</v>
      </c>
      <c r="D30" s="23">
        <v>1297</v>
      </c>
      <c r="E30" s="23">
        <v>569</v>
      </c>
      <c r="F30" s="23">
        <v>492</v>
      </c>
      <c r="G30" s="16">
        <f t="shared" si="1"/>
        <v>1061</v>
      </c>
      <c r="H30" s="24">
        <f t="shared" si="0"/>
        <v>81.8</v>
      </c>
    </row>
    <row r="31" spans="2:8" ht="18" customHeight="1" x14ac:dyDescent="0.2">
      <c r="B31" s="40"/>
      <c r="C31" s="22" t="s">
        <v>34</v>
      </c>
      <c r="D31" s="23">
        <v>661</v>
      </c>
      <c r="E31" s="23">
        <v>275</v>
      </c>
      <c r="F31" s="23">
        <v>142</v>
      </c>
      <c r="G31" s="16">
        <f t="shared" si="1"/>
        <v>417</v>
      </c>
      <c r="H31" s="24">
        <f t="shared" si="0"/>
        <v>63.09</v>
      </c>
    </row>
    <row r="32" spans="2:8" ht="18" customHeight="1" x14ac:dyDescent="0.2">
      <c r="B32" s="41"/>
      <c r="C32" s="18" t="s">
        <v>12</v>
      </c>
      <c r="D32" s="19">
        <f>SUM(D27:D31)</f>
        <v>5631</v>
      </c>
      <c r="E32" s="19">
        <f>SUM(E27:E31)</f>
        <v>2492</v>
      </c>
      <c r="F32" s="19">
        <f>SUM(F27:F31)</f>
        <v>1652</v>
      </c>
      <c r="G32" s="20">
        <f>SUM(G27:G31)</f>
        <v>4144</v>
      </c>
      <c r="H32" s="21">
        <f t="shared" si="0"/>
        <v>73.59</v>
      </c>
    </row>
    <row r="33" spans="2:8" ht="18" customHeight="1" x14ac:dyDescent="0.2">
      <c r="B33" s="42" t="s">
        <v>35</v>
      </c>
      <c r="C33" s="22" t="s">
        <v>36</v>
      </c>
      <c r="D33" s="23">
        <v>11366</v>
      </c>
      <c r="E33" s="23">
        <v>5803</v>
      </c>
      <c r="F33" s="23">
        <v>3440</v>
      </c>
      <c r="G33" s="16">
        <f t="shared" si="1"/>
        <v>9243</v>
      </c>
      <c r="H33" s="24">
        <f t="shared" si="0"/>
        <v>81.319999999999993</v>
      </c>
    </row>
    <row r="34" spans="2:8" ht="18" customHeight="1" x14ac:dyDescent="0.2">
      <c r="B34" s="40"/>
      <c r="C34" s="22" t="s">
        <v>37</v>
      </c>
      <c r="D34" s="23">
        <v>2611</v>
      </c>
      <c r="E34" s="23">
        <v>1142</v>
      </c>
      <c r="F34" s="23">
        <v>765</v>
      </c>
      <c r="G34" s="16">
        <f t="shared" si="1"/>
        <v>1907</v>
      </c>
      <c r="H34" s="24">
        <f t="shared" si="0"/>
        <v>73.040000000000006</v>
      </c>
    </row>
    <row r="35" spans="2:8" s="26" customFormat="1" ht="18" customHeight="1" x14ac:dyDescent="0.2">
      <c r="B35" s="41"/>
      <c r="C35" s="18" t="s">
        <v>12</v>
      </c>
      <c r="D35" s="19">
        <f>SUM(D33:D34)</f>
        <v>13977</v>
      </c>
      <c r="E35" s="19">
        <f>SUM(E33:E34)</f>
        <v>6945</v>
      </c>
      <c r="F35" s="19">
        <f>SUM(F33:F34)</f>
        <v>4205</v>
      </c>
      <c r="G35" s="20">
        <f>SUM(G33:G34)</f>
        <v>11150</v>
      </c>
      <c r="H35" s="21">
        <f t="shared" si="0"/>
        <v>79.77</v>
      </c>
    </row>
    <row r="36" spans="2:8" ht="18" customHeight="1" x14ac:dyDescent="0.2">
      <c r="B36" s="42" t="s">
        <v>38</v>
      </c>
      <c r="C36" s="22" t="s">
        <v>39</v>
      </c>
      <c r="D36" s="23">
        <v>4930</v>
      </c>
      <c r="E36" s="23">
        <v>1329</v>
      </c>
      <c r="F36" s="23">
        <v>2331</v>
      </c>
      <c r="G36" s="16">
        <f t="shared" si="1"/>
        <v>3660</v>
      </c>
      <c r="H36" s="24">
        <f t="shared" si="0"/>
        <v>74.239999999999995</v>
      </c>
    </row>
    <row r="37" spans="2:8" ht="18" customHeight="1" x14ac:dyDescent="0.2">
      <c r="B37" s="40"/>
      <c r="C37" s="22" t="s">
        <v>40</v>
      </c>
      <c r="D37" s="23">
        <v>3002</v>
      </c>
      <c r="E37" s="23">
        <v>912</v>
      </c>
      <c r="F37" s="23">
        <v>1037</v>
      </c>
      <c r="G37" s="16">
        <f t="shared" si="1"/>
        <v>1949</v>
      </c>
      <c r="H37" s="24">
        <f t="shared" si="0"/>
        <v>64.92</v>
      </c>
    </row>
    <row r="38" spans="2:8" ht="18" customHeight="1" x14ac:dyDescent="0.2">
      <c r="B38" s="40"/>
      <c r="C38" s="18" t="s">
        <v>12</v>
      </c>
      <c r="D38" s="19">
        <f>SUM(D36:D37)</f>
        <v>7932</v>
      </c>
      <c r="E38" s="19">
        <f>SUM(E36:E37)</f>
        <v>2241</v>
      </c>
      <c r="F38" s="19">
        <f>SUM(F36:F37)</f>
        <v>3368</v>
      </c>
      <c r="G38" s="20">
        <f>SUM(G36:G37)</f>
        <v>5609</v>
      </c>
      <c r="H38" s="21">
        <f t="shared" si="0"/>
        <v>70.709999999999994</v>
      </c>
    </row>
    <row r="39" spans="2:8" ht="18" customHeight="1" x14ac:dyDescent="0.2">
      <c r="B39" s="40"/>
      <c r="C39" s="22" t="s">
        <v>41</v>
      </c>
      <c r="D39" s="23">
        <v>12572</v>
      </c>
      <c r="E39" s="23">
        <v>5659</v>
      </c>
      <c r="F39" s="23">
        <v>3600</v>
      </c>
      <c r="G39" s="16">
        <f t="shared" si="1"/>
        <v>9259</v>
      </c>
      <c r="H39" s="24">
        <f t="shared" si="0"/>
        <v>73.650000000000006</v>
      </c>
    </row>
    <row r="40" spans="2:8" ht="18" customHeight="1" x14ac:dyDescent="0.2">
      <c r="B40" s="40"/>
      <c r="C40" s="18" t="s">
        <v>12</v>
      </c>
      <c r="D40" s="19">
        <f>SUM(D39)</f>
        <v>12572</v>
      </c>
      <c r="E40" s="19">
        <f>SUM(E39)</f>
        <v>5659</v>
      </c>
      <c r="F40" s="19">
        <f>SUM(F39)</f>
        <v>3600</v>
      </c>
      <c r="G40" s="20">
        <f>SUM(G39)</f>
        <v>9259</v>
      </c>
      <c r="H40" s="21">
        <f t="shared" si="0"/>
        <v>73.650000000000006</v>
      </c>
    </row>
    <row r="41" spans="2:8" ht="18" customHeight="1" x14ac:dyDescent="0.2">
      <c r="B41" s="40"/>
      <c r="C41" s="22" t="s">
        <v>42</v>
      </c>
      <c r="D41" s="23">
        <v>3871</v>
      </c>
      <c r="E41" s="23">
        <v>1849</v>
      </c>
      <c r="F41" s="23">
        <v>1259</v>
      </c>
      <c r="G41" s="16">
        <f t="shared" si="1"/>
        <v>3108</v>
      </c>
      <c r="H41" s="24">
        <f t="shared" si="0"/>
        <v>80.290000000000006</v>
      </c>
    </row>
    <row r="42" spans="2:8" ht="18" customHeight="1" x14ac:dyDescent="0.2">
      <c r="B42" s="40"/>
      <c r="C42" s="22" t="s">
        <v>43</v>
      </c>
      <c r="D42" s="23">
        <v>1209</v>
      </c>
      <c r="E42" s="23">
        <v>567</v>
      </c>
      <c r="F42" s="23">
        <v>170</v>
      </c>
      <c r="G42" s="16">
        <f t="shared" si="1"/>
        <v>737</v>
      </c>
      <c r="H42" s="24">
        <f t="shared" si="0"/>
        <v>60.96</v>
      </c>
    </row>
    <row r="43" spans="2:8" ht="18" customHeight="1" x14ac:dyDescent="0.2">
      <c r="B43" s="40"/>
      <c r="C43" s="22" t="s">
        <v>44</v>
      </c>
      <c r="D43" s="23">
        <v>819</v>
      </c>
      <c r="E43" s="23">
        <v>473</v>
      </c>
      <c r="F43" s="23">
        <v>149</v>
      </c>
      <c r="G43" s="16">
        <f t="shared" si="1"/>
        <v>622</v>
      </c>
      <c r="H43" s="24">
        <f t="shared" si="0"/>
        <v>75.95</v>
      </c>
    </row>
    <row r="44" spans="2:8" ht="18" customHeight="1" x14ac:dyDescent="0.2">
      <c r="B44" s="40"/>
      <c r="C44" s="22" t="s">
        <v>45</v>
      </c>
      <c r="D44" s="23">
        <v>1025</v>
      </c>
      <c r="E44" s="23">
        <v>506</v>
      </c>
      <c r="F44" s="23">
        <v>209</v>
      </c>
      <c r="G44" s="16">
        <f t="shared" si="1"/>
        <v>715</v>
      </c>
      <c r="H44" s="24">
        <f t="shared" si="0"/>
        <v>69.760000000000005</v>
      </c>
    </row>
    <row r="45" spans="2:8" ht="18" customHeight="1" x14ac:dyDescent="0.2">
      <c r="B45" s="40"/>
      <c r="C45" s="22" t="s">
        <v>46</v>
      </c>
      <c r="D45" s="23">
        <v>2082</v>
      </c>
      <c r="E45" s="23">
        <v>870</v>
      </c>
      <c r="F45" s="23">
        <v>673</v>
      </c>
      <c r="G45" s="16">
        <f t="shared" si="1"/>
        <v>1543</v>
      </c>
      <c r="H45" s="24">
        <f t="shared" si="0"/>
        <v>74.11</v>
      </c>
    </row>
    <row r="46" spans="2:8" ht="18" customHeight="1" x14ac:dyDescent="0.2">
      <c r="B46" s="40"/>
      <c r="C46" s="22" t="s">
        <v>47</v>
      </c>
      <c r="D46" s="23">
        <v>1978</v>
      </c>
      <c r="E46" s="23">
        <v>859</v>
      </c>
      <c r="F46" s="23">
        <v>430</v>
      </c>
      <c r="G46" s="16">
        <f t="shared" si="1"/>
        <v>1289</v>
      </c>
      <c r="H46" s="24">
        <f t="shared" si="0"/>
        <v>65.17</v>
      </c>
    </row>
    <row r="47" spans="2:8" ht="18" customHeight="1" thickBot="1" x14ac:dyDescent="0.25">
      <c r="B47" s="43"/>
      <c r="C47" s="27" t="s">
        <v>12</v>
      </c>
      <c r="D47" s="28">
        <f>SUM(D41:D46)</f>
        <v>10984</v>
      </c>
      <c r="E47" s="28">
        <f>SUM(E41:E46)</f>
        <v>5124</v>
      </c>
      <c r="F47" s="28">
        <f>SUM(F41:F46)</f>
        <v>2890</v>
      </c>
      <c r="G47" s="29">
        <f>SUM(G41:G46)</f>
        <v>8014</v>
      </c>
      <c r="H47" s="30">
        <f t="shared" si="0"/>
        <v>72.959999999999994</v>
      </c>
    </row>
    <row r="48" spans="2:8" ht="9" customHeight="1" x14ac:dyDescent="0.2"/>
  </sheetData>
  <mergeCells count="4">
    <mergeCell ref="B5:B15"/>
    <mergeCell ref="B16:B32"/>
    <mergeCell ref="B33:B35"/>
    <mergeCell ref="B36:B47"/>
  </mergeCells>
  <phoneticPr fontId="1"/>
  <pageMargins left="0.59055118110236227" right="0.39370078740157483" top="0.78740157480314965" bottom="0.39370078740157483" header="0" footer="0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R7</vt:lpstr>
      <vt:lpstr>R6</vt:lpstr>
      <vt:lpstr>R5</vt:lpstr>
      <vt:lpstr>R4</vt:lpstr>
      <vt:lpstr>R3</vt:lpstr>
      <vt:lpstr>R2</vt:lpstr>
      <vt:lpstr>R1(H31)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'R1(H31)'!Print_Area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2021-06-29T05:38:00Z</dcterms:created>
  <dcterms:modified xsi:type="dcterms:W3CDTF">2026-07-03T06:04:41Z</dcterms:modified>
</cp:coreProperties>
</file>