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1F172AF8-21F9-40FB-962F-D87B9A7EC895}" xr6:coauthVersionLast="47" xr6:coauthVersionMax="47" xr10:uidLastSave="{00000000-0000-0000-0000-000000000000}"/>
  <workbookProtection workbookAlgorithmName="SHA-512" workbookHashValue="YSzw8wsniEbK5Rgk52xdzLC8hd7wP6mW5pqMRePxV646lK8Dye4OP/0BUK3AuFnPpEgO+pr5Kuf9X0/A5Mu6Gw==" workbookSaltValue="b0BFLv85R0YF9GvJjaEi6A==" workbookSpinCount="100000" lockStructure="1"/>
  <bookViews>
    <workbookView xWindow="-110" yWindow="-110" windowWidth="19420" windowHeight="11500" xr2:uid="{00000000-000D-0000-FFFF-FFFF00000000}"/>
  </bookViews>
  <sheets>
    <sheet name="別紙１－４" sheetId="31" r:id="rId1"/>
    <sheet name="別紙１－４ (記載例)" sheetId="34" r:id="rId2"/>
    <sheet name="データリスト" sheetId="26" state="hidden" r:id="rId3"/>
  </sheets>
  <definedNames>
    <definedName name="_xlnm.Print_Area" localSheetId="0">'別紙１－４'!$B$1:$O$25</definedName>
    <definedName name="_xlnm.Print_Area" localSheetId="1">'別紙１－４ (記載例)'!$B$1:$O$25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34" l="1"/>
  <c r="C20" i="34"/>
  <c r="C19" i="34"/>
  <c r="C18" i="34"/>
  <c r="C17" i="34"/>
  <c r="C16" i="34"/>
  <c r="C15" i="34"/>
  <c r="C14" i="34"/>
  <c r="C13" i="34"/>
  <c r="C21" i="31"/>
  <c r="C20" i="31"/>
  <c r="C19" i="31"/>
  <c r="C18" i="31"/>
  <c r="C17" i="31"/>
  <c r="C16" i="31"/>
  <c r="C15" i="31"/>
  <c r="C14" i="31"/>
  <c r="C13" i="31"/>
</calcChain>
</file>

<file path=xl/sharedStrings.xml><?xml version="1.0" encoding="utf-8"?>
<sst xmlns="http://schemas.openxmlformats.org/spreadsheetml/2006/main" count="163" uniqueCount="139">
  <si>
    <t>別紙１－４</t>
    <rPh sb="0" eb="2">
      <t>ベッシ</t>
    </rPh>
    <phoneticPr fontId="1"/>
  </si>
  <si>
    <t>必要事項を記載…</t>
    <rPh sb="0" eb="4">
      <t>ヒツヨウジコウ</t>
    </rPh>
    <rPh sb="5" eb="7">
      <t>キサイ</t>
    </rPh>
    <phoneticPr fontId="1"/>
  </si>
  <si>
    <t>業務改善計画（別紙）</t>
    <rPh sb="0" eb="2">
      <t>ギョウム</t>
    </rPh>
    <rPh sb="2" eb="4">
      <t>カイゼン</t>
    </rPh>
    <rPh sb="4" eb="6">
      <t>ケイカク</t>
    </rPh>
    <rPh sb="7" eb="9">
      <t>ベッシ</t>
    </rPh>
    <phoneticPr fontId="1"/>
  </si>
  <si>
    <r>
      <rPr>
        <sz val="11"/>
        <rFont val="ＭＳ 明朝"/>
        <family val="1"/>
        <charset val="128"/>
      </rPr>
      <t>この様式は、以下のいずれかに該当する場合に</t>
    </r>
    <r>
      <rPr>
        <b/>
        <u/>
        <sz val="11"/>
        <color theme="1"/>
        <rFont val="ＭＳ 明朝"/>
        <family val="1"/>
        <charset val="128"/>
      </rPr>
      <t>機種ごとに</t>
    </r>
    <r>
      <rPr>
        <sz val="11"/>
        <rFont val="ＭＳ 明朝"/>
        <family val="1"/>
        <charset val="128"/>
      </rPr>
      <t>作成してください。
・「その他」区分による介護テクノロジーの導入の場合
・パッケージ型導入支援で、TAIS未掲載の介護テクノロジーを導入する場合</t>
    </r>
    <rPh sb="2" eb="4">
      <t>ヨウシキ</t>
    </rPh>
    <rPh sb="6" eb="8">
      <t>イカ</t>
    </rPh>
    <rPh sb="14" eb="16">
      <t>ガイトウ</t>
    </rPh>
    <rPh sb="18" eb="20">
      <t>バアイ</t>
    </rPh>
    <rPh sb="21" eb="23">
      <t>キシュ</t>
    </rPh>
    <rPh sb="26" eb="28">
      <t>サクセイ</t>
    </rPh>
    <rPh sb="40" eb="41">
      <t>タ</t>
    </rPh>
    <rPh sb="42" eb="44">
      <t>クブン</t>
    </rPh>
    <rPh sb="47" eb="49">
      <t>カイゴ</t>
    </rPh>
    <rPh sb="56" eb="58">
      <t>ドウニュウ</t>
    </rPh>
    <rPh sb="59" eb="61">
      <t>バアイ</t>
    </rPh>
    <rPh sb="68" eb="69">
      <t>ガタ</t>
    </rPh>
    <rPh sb="69" eb="71">
      <t>ドウニュウ</t>
    </rPh>
    <rPh sb="71" eb="73">
      <t>シエン</t>
    </rPh>
    <rPh sb="79" eb="82">
      <t>ミケイサイ</t>
    </rPh>
    <rPh sb="83" eb="85">
      <t>カイゴ</t>
    </rPh>
    <rPh sb="92" eb="94">
      <t>ドウニュウ</t>
    </rPh>
    <rPh sb="96" eb="98">
      <t>バアイ</t>
    </rPh>
    <phoneticPr fontId="1"/>
  </si>
  <si>
    <t>機器名</t>
    <rPh sb="0" eb="3">
      <t>キキメイ</t>
    </rPh>
    <phoneticPr fontId="1"/>
  </si>
  <si>
    <t>種別</t>
    <rPh sb="0" eb="2">
      <t>シュベツ</t>
    </rPh>
    <phoneticPr fontId="1"/>
  </si>
  <si>
    <t>移乗支援（装着）</t>
    <rPh sb="0" eb="4">
      <t>イジョウシエン</t>
    </rPh>
    <rPh sb="5" eb="7">
      <t>ソウチャク</t>
    </rPh>
    <phoneticPr fontId="14"/>
  </si>
  <si>
    <t>移乗支援（非装着）</t>
    <rPh sb="0" eb="4">
      <t>イジョウシエン</t>
    </rPh>
    <rPh sb="5" eb="8">
      <t>ヒソウチャク</t>
    </rPh>
    <phoneticPr fontId="14"/>
  </si>
  <si>
    <t>移動支援（屋外）</t>
    <rPh sb="0" eb="4">
      <t>イドウシエン</t>
    </rPh>
    <rPh sb="5" eb="7">
      <t>オクガイ</t>
    </rPh>
    <phoneticPr fontId="14"/>
  </si>
  <si>
    <t>移動支援（屋内）</t>
    <rPh sb="0" eb="4">
      <t>イドウシエン</t>
    </rPh>
    <rPh sb="5" eb="7">
      <t>オクナイ</t>
    </rPh>
    <phoneticPr fontId="14"/>
  </si>
  <si>
    <t>移動支援（装着）</t>
    <rPh sb="0" eb="4">
      <t>イドウシエン</t>
    </rPh>
    <rPh sb="5" eb="7">
      <t>ソウチャク</t>
    </rPh>
    <phoneticPr fontId="14"/>
  </si>
  <si>
    <t>排泄支援（排泄予測・検知）</t>
    <rPh sb="0" eb="4">
      <t>ハイセツシエン</t>
    </rPh>
    <rPh sb="5" eb="7">
      <t>ハイセツ</t>
    </rPh>
    <rPh sb="7" eb="9">
      <t>ヨソク</t>
    </rPh>
    <rPh sb="10" eb="12">
      <t>ケンチ</t>
    </rPh>
    <phoneticPr fontId="14"/>
  </si>
  <si>
    <t>排泄支援（排泄物処理）</t>
    <rPh sb="0" eb="4">
      <t>ハイセツシエン</t>
    </rPh>
    <rPh sb="5" eb="10">
      <t>ハイセツブツショリ</t>
    </rPh>
    <phoneticPr fontId="14"/>
  </si>
  <si>
    <t>排泄支援（動作支援）</t>
    <rPh sb="0" eb="4">
      <t>ハイセツシエン</t>
    </rPh>
    <rPh sb="5" eb="9">
      <t>ドウサシエン</t>
    </rPh>
    <phoneticPr fontId="14"/>
  </si>
  <si>
    <t>入浴支援</t>
    <rPh sb="0" eb="4">
      <t>ニュウヨクシエン</t>
    </rPh>
    <phoneticPr fontId="14"/>
  </si>
  <si>
    <t>見守り・施設</t>
    <rPh sb="0" eb="2">
      <t>ミマモ</t>
    </rPh>
    <rPh sb="4" eb="6">
      <t>シセツ</t>
    </rPh>
    <phoneticPr fontId="14"/>
  </si>
  <si>
    <t>見守り・在宅</t>
    <rPh sb="0" eb="2">
      <t>ミマモ</t>
    </rPh>
    <rPh sb="4" eb="6">
      <t>ザイタク</t>
    </rPh>
    <phoneticPr fontId="14"/>
  </si>
  <si>
    <t>見守り・コミュ</t>
    <rPh sb="0" eb="2">
      <t>ミマモ</t>
    </rPh>
    <phoneticPr fontId="14"/>
  </si>
  <si>
    <t>介護業務支援</t>
    <rPh sb="0" eb="6">
      <t>カイゴギョウムシエン</t>
    </rPh>
    <phoneticPr fontId="14"/>
  </si>
  <si>
    <t>機能訓練支援</t>
    <rPh sb="0" eb="6">
      <t>キノウクンレンシエン</t>
    </rPh>
    <phoneticPr fontId="14"/>
  </si>
  <si>
    <t>食事・栄養管理支援</t>
    <rPh sb="0" eb="2">
      <t>ショクジ</t>
    </rPh>
    <rPh sb="3" eb="9">
      <t>エイヨウカンリシエン</t>
    </rPh>
    <phoneticPr fontId="14"/>
  </si>
  <si>
    <t>認知症生活支援・認知症ケア支援</t>
    <rPh sb="0" eb="7">
      <t>ニンチショウセイカツシエン</t>
    </rPh>
    <rPh sb="8" eb="11">
      <t>ニンチショウ</t>
    </rPh>
    <rPh sb="13" eb="15">
      <t>シエン</t>
    </rPh>
    <phoneticPr fontId="14"/>
  </si>
  <si>
    <t>介助者が一人で着脱可能であること。</t>
    <phoneticPr fontId="1"/>
  </si>
  <si>
    <t>要介護者を移乗させる際、介助者の力の全部又は一部のアシストを行うこと。</t>
    <phoneticPr fontId="1"/>
  </si>
  <si>
    <t>高齢者等が自らの足で歩行することを支援することができる。</t>
    <phoneticPr fontId="1"/>
  </si>
  <si>
    <t>荷物を載せて移動することができる。</t>
    <phoneticPr fontId="1"/>
  </si>
  <si>
    <t>モーター等により、移動をアシストする。（上り坂では 推進 し、かつ下り坂ではブレーキをかける駆動力がはたらくもの。）</t>
    <phoneticPr fontId="1"/>
  </si>
  <si>
    <t>４つ以上の車輪を有する。</t>
    <phoneticPr fontId="1"/>
  </si>
  <si>
    <t>通常の状態又は折りたたむことで、普通自動車の車内やトランクに搭載することができる大きさである。</t>
    <phoneticPr fontId="1"/>
  </si>
  <si>
    <t>上記の16分野以外</t>
    <rPh sb="0" eb="2">
      <t>ジョウキ</t>
    </rPh>
    <rPh sb="5" eb="7">
      <t>ブンヤ</t>
    </rPh>
    <rPh sb="7" eb="9">
      <t>イガイ</t>
    </rPh>
    <phoneticPr fontId="1"/>
  </si>
  <si>
    <t>不整地を安定的に移動できる車輪径である。</t>
    <phoneticPr fontId="1"/>
  </si>
  <si>
    <t>マニュアルのブレーキがついている。</t>
    <phoneticPr fontId="1"/>
  </si>
  <si>
    <t>雨天時に屋外に放置しても機能に支障がないよう、防水対策がなされている。</t>
    <phoneticPr fontId="1"/>
  </si>
  <si>
    <t>一人で使用できる又は一人の介助者の支援の下で使用できる。</t>
    <phoneticPr fontId="1"/>
  </si>
  <si>
    <t>使用者が自らの足で歩行することを支援することができる。</t>
    <phoneticPr fontId="1"/>
  </si>
  <si>
    <t>食堂や居間での椅子からの立ち上がりやベッドからの立ち上がりを主に想定し、使用者が椅座位・端座位から立ち上がる動作を支援することができる。（従来の歩行補助具等を併用してもよい。）</t>
    <phoneticPr fontId="1"/>
  </si>
  <si>
    <t>使用者が一人で用いる装着型の機器。</t>
    <phoneticPr fontId="1"/>
  </si>
  <si>
    <t>自立歩行できる使用者の転倒に繋がるような動作等を検知し、使用者に通知して、転倒を予防することができる。または、自立して起居できる使用者の立ち座りや歩行を支援できる。（歩行補助具等を併用してもよい。）</t>
    <phoneticPr fontId="1"/>
  </si>
  <si>
    <t>排尿又は排便に関する高齢者等の生体情報や温度・湿度等環境変化等に基づき、排泄前の予測又は排泄後の検知ができる。なお、排泄前の予測についてはトイレでの自立排泄を促すことやオムツの使用を最適化することを目的とする。</t>
    <phoneticPr fontId="1"/>
  </si>
  <si>
    <t>予測又は検知結果に基づき、的確なタイミングで高齢者等のトイレ誘導や介助者による排泄介助ができる。</t>
    <phoneticPr fontId="1"/>
  </si>
  <si>
    <t>高齢者等が装着する場合には、容易に着脱可能であり、皮膚が脆弱な方などに配慮したものであること。</t>
    <phoneticPr fontId="1"/>
  </si>
  <si>
    <t>使用者が、居室で用いる便器。排泄物のにおいが室内に広がらないよう、排泄物を室外へ流す、又は、容器や袋に密閉して隔離する。</t>
    <phoneticPr fontId="1"/>
  </si>
  <si>
    <t>室内での設置位置を調整可能であること。</t>
    <phoneticPr fontId="1"/>
  </si>
  <si>
    <t xml:space="preserve"> 使用者が一人で使用できる又は一人の介助者の支援の下で使用できる。</t>
    <phoneticPr fontId="1"/>
  </si>
  <si>
    <t>トイレ内での下衣の着脱等の排泄の一連の動作を支援することができる。</t>
    <phoneticPr fontId="1"/>
  </si>
  <si>
    <t>高齢者等の清潔を保つことを目的とした入浴ケアや、浴槽への出入り動作を支援できる。</t>
    <phoneticPr fontId="1"/>
  </si>
  <si>
    <t>高齢者等が一人で使用できる又は一人の介助者の支援の下で使用できる。</t>
    <phoneticPr fontId="1"/>
  </si>
  <si>
    <t>各種センサー等や外部通信機能を備え、高齢者等の尊厳を保持しながら、介護従事者等の業務の自動化等を支援することにより複数の高齢者等を同時に見守ることが可能。</t>
    <phoneticPr fontId="1"/>
  </si>
  <si>
    <t>施設内各所にいる介護従事者等へ同時に情報共有することが可能。</t>
    <phoneticPr fontId="1"/>
  </si>
  <si>
    <t>高齢者等の状態や状態の変化等を検知し、介護従事者等への通知や高齢者等本人へお知らせする等の機能のほか、情報・データの蓄積ができる。</t>
    <phoneticPr fontId="1"/>
  </si>
  <si>
    <t>高齢者等が自発的に助けを求める行動（ボタンを押す、声を出す等）から得る情報だけに依存しない。</t>
    <phoneticPr fontId="1"/>
  </si>
  <si>
    <t>昼夜問わず使用できる。</t>
    <phoneticPr fontId="1"/>
  </si>
  <si>
    <t>各種センサー等や外部通信機能を備え、在宅において、高齢者等の尊厳を保持しながら、介護従事者等の業務の自動化等を支援することにより見守ることが可能。</t>
    <phoneticPr fontId="1"/>
  </si>
  <si>
    <t>高齢者等の状態や状態の変化等を検知し、家族や介護従事者等への通知や高齢者等本人へお知らせする等の機能のほか、情報・データの蓄積ができる。</t>
    <phoneticPr fontId="1"/>
  </si>
  <si>
    <t>高齢者等が端末を持ち歩く又は身に付けることを必須としない。</t>
    <phoneticPr fontId="1"/>
  </si>
  <si>
    <t>高齢者等の日常生活全般が支援対象となる。</t>
    <phoneticPr fontId="1"/>
  </si>
  <si>
    <t>双方向の情報伝達によって高齢者等のコミュニケーションを活性化し、自立支援・社会参加を促進するなど日常生活の維持・向上、活動の向上を支援する機器・システムとする</t>
    <phoneticPr fontId="1"/>
  </si>
  <si>
    <t>高齢者等の言語や顔、存在等を認識し、得られた情報を元に判断して、高齢者等・家族・介護従事者等に高齢者等のプライバシーに配慮した情報伝達・共有ができる。</t>
    <phoneticPr fontId="1"/>
  </si>
  <si>
    <t>介護業務に伴う情報を収集・蓄積し、それを基に、高齢者等への介護サービス提供に関わる業務（リスク予測・検知、ケア推奨や各種ケア計画作成、職員教育・研修、記録・職員間コミュニケーション、サービス提供等）に活用することを可能とし、業務改善により介護サービスの質の向上とともに、職員の負担軽減等が図られる機器・システムとする。（生産性向上推進体制加算の要件であるインカム等の職員間の連絡調整の迅速化に資するICT機器（ビジネス用のチャットツールの活用による職員間の連絡調整の迅速化に資するICT機器も含む）を含む。）</t>
    <phoneticPr fontId="1"/>
  </si>
  <si>
    <t>高齢者等の生活機能の維持・向上を行い、要介護度の維持・改善のために、介護職等が行う身体機能や生活機能の訓練における業務を支援する機器・システムとする。</t>
    <phoneticPr fontId="1"/>
  </si>
  <si>
    <t>訓練におけるアセスメント・計画作成・訓練実施の一連の業務の一部、もしくは全体を支援することにより介護サービスの質の向上とともに、職員の負担軽減等が図られる機器・システムとする。</t>
    <phoneticPr fontId="1"/>
  </si>
  <si>
    <t>誤嚥を検知する機器・システムまたは栄養管理を支援する機器・システムとする。それらは以下の機能を持ち、介護サービスの質の向上とともに、職員の負担軽減等が図られるものとする。</t>
    <phoneticPr fontId="1"/>
  </si>
  <si>
    <t>誤嚥を検知する機器・システムは、高齢者等の誤嚥発生や誤嚥リスクを検知し、通知により介護従事者等の支援を行い、かつ、情報・データの蓄積ができるものとする。</t>
    <phoneticPr fontId="1"/>
  </si>
  <si>
    <t>栄養管理を支援する機器・システムは、高齢者等の食事摂取内容等を把握し、情報・データの蓄積ができるものであり、かつ高齢者等の特有の課題（低栄養等）を把握するものとする。</t>
    <phoneticPr fontId="1"/>
  </si>
  <si>
    <t>認知機能が低下した高齢者等の自立した日常生活または個別ケアを支援する機器・システムとする。それらは以下の機能を持つものとする。</t>
    <phoneticPr fontId="1"/>
  </si>
  <si>
    <t>高齢者等の認知機能の低下による日常生活のしづらさを解消し、高齢者等が操作しやすい工夫や介助者に情報共有される機能を持ち、日常生活の自立性の向上を支援するもの。なお、認知機能が低下した高齢者等の支援に特化したものとする。</t>
    <phoneticPr fontId="1"/>
  </si>
  <si>
    <t>認知機能が低下した高齢者等の認知機能、生活環境、表情等の情報を収集・蓄積し、それを基に、高齢者等の個々の特性に合わせた介護サービス提供を支援する機能を持ち、介護サービスの質の向上とともに、職員の負担軽減等が図られることを支援するものとする</t>
    <phoneticPr fontId="1"/>
  </si>
  <si>
    <t>リストから選択…</t>
    <rPh sb="5" eb="7">
      <t>センタク</t>
    </rPh>
    <phoneticPr fontId="1"/>
  </si>
  <si>
    <t>導入予定の介護テクノロジーの機器名及び種別を入力してください。
また、選択した種別について『「TAIS」に掲載される介護テクノロジーの判断基準』に合致していれば、各項目に「✓」を入力してください。（表示された各項目すべてに合致する必要があります。）</t>
    <rPh sb="0" eb="2">
      <t>ドウニュウ</t>
    </rPh>
    <rPh sb="2" eb="4">
      <t>ヨテイ</t>
    </rPh>
    <rPh sb="5" eb="7">
      <t>カイゴ</t>
    </rPh>
    <rPh sb="14" eb="17">
      <t>キキメイ</t>
    </rPh>
    <rPh sb="17" eb="18">
      <t>オヨ</t>
    </rPh>
    <rPh sb="19" eb="21">
      <t>シュベツ</t>
    </rPh>
    <rPh sb="22" eb="24">
      <t>ニュウリョク</t>
    </rPh>
    <rPh sb="35" eb="37">
      <t>センタク</t>
    </rPh>
    <rPh sb="39" eb="41">
      <t>シュベツ</t>
    </rPh>
    <rPh sb="73" eb="75">
      <t>ガッチ</t>
    </rPh>
    <rPh sb="81" eb="84">
      <t>カクコウモク</t>
    </rPh>
    <rPh sb="89" eb="91">
      <t>ニュウリョク</t>
    </rPh>
    <rPh sb="99" eb="101">
      <t>ヒョウジ</t>
    </rPh>
    <rPh sb="104" eb="107">
      <t>カクコウモク</t>
    </rPh>
    <rPh sb="111" eb="113">
      <t>ガッチ</t>
    </rPh>
    <rPh sb="115" eb="117">
      <t>ヒツヨウ</t>
    </rPh>
    <phoneticPr fontId="1"/>
  </si>
  <si>
    <t>✓</t>
    <phoneticPr fontId="1"/>
  </si>
  <si>
    <t>項目</t>
    <rPh sb="0" eb="2">
      <t>コウモク</t>
    </rPh>
    <phoneticPr fontId="1"/>
  </si>
  <si>
    <t>ベッド、車いす、便器等の間を、高齢者等にとって負担がなく、安全かつ安心して移乗することを支援する機器であること。</t>
    <rPh sb="48" eb="50">
      <t>キキ</t>
    </rPh>
    <phoneticPr fontId="1"/>
  </si>
  <si>
    <t>介助者が装着して用い、移乗介助の際の身体の負担を軽減する機器であること。</t>
    <rPh sb="28" eb="30">
      <t>キキ</t>
    </rPh>
    <phoneticPr fontId="1"/>
  </si>
  <si>
    <t>移乗開始から終了まで、介助者が一人で使用することができること。</t>
    <phoneticPr fontId="1"/>
  </si>
  <si>
    <t>使用者が一人で用いる手押し車型（歩行車、シルバーカー等）の機器であること。</t>
    <phoneticPr fontId="1"/>
  </si>
  <si>
    <t>介護テクノロジーの活用方法を具体的に記載してください。</t>
    <rPh sb="0" eb="2">
      <t>カイゴ</t>
    </rPh>
    <rPh sb="9" eb="13">
      <t>カツヨウホウホウ</t>
    </rPh>
    <rPh sb="14" eb="17">
      <t>グタイテキ</t>
    </rPh>
    <rPh sb="18" eb="20">
      <t>キサイ</t>
    </rPh>
    <phoneticPr fontId="1"/>
  </si>
  <si>
    <t>介護テクノロジーの導入により期待される効果を具体的に記載してください。</t>
    <rPh sb="0" eb="2">
      <t>カイゴ</t>
    </rPh>
    <rPh sb="9" eb="11">
      <t>ドウニュウ</t>
    </rPh>
    <rPh sb="14" eb="16">
      <t>キタイ</t>
    </rPh>
    <rPh sb="19" eb="21">
      <t>コウカ</t>
    </rPh>
    <rPh sb="22" eb="25">
      <t>グタイテキ</t>
    </rPh>
    <rPh sb="26" eb="28">
      <t>キサイ</t>
    </rPh>
    <phoneticPr fontId="1"/>
  </si>
  <si>
    <t>事業所名</t>
    <rPh sb="0" eb="4">
      <t>ジギョウショメイ</t>
    </rPh>
    <phoneticPr fontId="1"/>
  </si>
  <si>
    <t>サービス種別</t>
    <rPh sb="4" eb="6">
      <t>シュベツ</t>
    </rPh>
    <phoneticPr fontId="1"/>
  </si>
  <si>
    <t>事業所番号</t>
    <rPh sb="0" eb="5">
      <t>ジギョウショバンゴウ</t>
    </rPh>
    <phoneticPr fontId="1"/>
  </si>
  <si>
    <t>短期入所生活介護</t>
    <rPh sb="0" eb="2">
      <t>タンキ</t>
    </rPh>
    <rPh sb="2" eb="4">
      <t>ニュウショ</t>
    </rPh>
    <rPh sb="4" eb="6">
      <t>セイカツ</t>
    </rPh>
    <rPh sb="6" eb="8">
      <t>カイゴ</t>
    </rPh>
    <phoneticPr fontId="14"/>
  </si>
  <si>
    <t>短期入所療養介護</t>
    <rPh sb="0" eb="2">
      <t>タンキ</t>
    </rPh>
    <rPh sb="2" eb="4">
      <t>ニュウショ</t>
    </rPh>
    <rPh sb="4" eb="6">
      <t>リョウヨウ</t>
    </rPh>
    <rPh sb="6" eb="8">
      <t>カイゴ</t>
    </rPh>
    <phoneticPr fontId="14"/>
  </si>
  <si>
    <t>特定施設入居者生活介護</t>
    <rPh sb="0" eb="2">
      <t>トクテイ</t>
    </rPh>
    <rPh sb="2" eb="4">
      <t>シセツ</t>
    </rPh>
    <rPh sb="4" eb="7">
      <t>ニュウキョシャ</t>
    </rPh>
    <rPh sb="7" eb="9">
      <t>セイカツ</t>
    </rPh>
    <rPh sb="9" eb="11">
      <t>カイゴ</t>
    </rPh>
    <phoneticPr fontId="14"/>
  </si>
  <si>
    <t>小規模多機能型居宅介護</t>
    <rPh sb="0" eb="3">
      <t>ショウキボ</t>
    </rPh>
    <rPh sb="3" eb="7">
      <t>タキノウガタ</t>
    </rPh>
    <rPh sb="7" eb="9">
      <t>キョタク</t>
    </rPh>
    <rPh sb="9" eb="11">
      <t>カイゴ</t>
    </rPh>
    <phoneticPr fontId="14"/>
  </si>
  <si>
    <t>認知症対応型共同生活介護</t>
    <rPh sb="0" eb="3">
      <t>ニンチショウ</t>
    </rPh>
    <rPh sb="3" eb="6">
      <t>タイオウガタ</t>
    </rPh>
    <rPh sb="6" eb="8">
      <t>キョウドウ</t>
    </rPh>
    <rPh sb="8" eb="10">
      <t>セイカツ</t>
    </rPh>
    <rPh sb="10" eb="12">
      <t>カイゴ</t>
    </rPh>
    <phoneticPr fontId="1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</si>
  <si>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4"/>
  </si>
  <si>
    <t>看護小規模多機能型居宅介護</t>
    <rPh sb="0" eb="2">
      <t>カンゴ</t>
    </rPh>
    <rPh sb="2" eb="5">
      <t>ショウキボ</t>
    </rPh>
    <rPh sb="5" eb="9">
      <t>タキノウガタ</t>
    </rPh>
    <rPh sb="9" eb="11">
      <t>キョタク</t>
    </rPh>
    <rPh sb="11" eb="13">
      <t>カイゴ</t>
    </rPh>
    <phoneticPr fontId="14"/>
  </si>
  <si>
    <t>地域密着型介護老人福祉施設</t>
    <rPh sb="0" eb="2">
      <t>チイキ</t>
    </rPh>
    <rPh sb="2" eb="5">
      <t>ミッチャクガタ</t>
    </rPh>
    <rPh sb="5" eb="7">
      <t>カイゴ</t>
    </rPh>
    <rPh sb="7" eb="9">
      <t>ロウジン</t>
    </rPh>
    <rPh sb="9" eb="11">
      <t>フクシ</t>
    </rPh>
    <rPh sb="11" eb="13">
      <t>シセツ</t>
    </rPh>
    <phoneticPr fontId="14"/>
  </si>
  <si>
    <t>介護老人福祉施設</t>
    <rPh sb="0" eb="2">
      <t>カイゴ</t>
    </rPh>
    <rPh sb="2" eb="4">
      <t>ロウジン</t>
    </rPh>
    <rPh sb="4" eb="6">
      <t>フクシ</t>
    </rPh>
    <rPh sb="6" eb="8">
      <t>シセツ</t>
    </rPh>
    <phoneticPr fontId="14"/>
  </si>
  <si>
    <t>介護老人保健施設</t>
    <rPh sb="0" eb="2">
      <t>カイゴ</t>
    </rPh>
    <rPh sb="2" eb="4">
      <t>ロウジン</t>
    </rPh>
    <rPh sb="4" eb="6">
      <t>ホケン</t>
    </rPh>
    <rPh sb="6" eb="8">
      <t>シセツ</t>
    </rPh>
    <phoneticPr fontId="14"/>
  </si>
  <si>
    <t>介護医療院</t>
    <rPh sb="0" eb="2">
      <t>カイゴ</t>
    </rPh>
    <rPh sb="2" eb="4">
      <t>イリョウ</t>
    </rPh>
    <rPh sb="4" eb="5">
      <t>イン</t>
    </rPh>
    <phoneticPr fontId="14"/>
  </si>
  <si>
    <t>介護予防短期入所生活介護</t>
    <rPh sb="0" eb="2">
      <t>カイゴ</t>
    </rPh>
    <rPh sb="2" eb="4">
      <t>ヨボウ</t>
    </rPh>
    <rPh sb="4" eb="6">
      <t>タンキ</t>
    </rPh>
    <rPh sb="6" eb="8">
      <t>ニュウショ</t>
    </rPh>
    <rPh sb="8" eb="10">
      <t>セイカツ</t>
    </rPh>
    <rPh sb="10" eb="12">
      <t>カイゴ</t>
    </rPh>
    <phoneticPr fontId="14"/>
  </si>
  <si>
    <t>介護予防短期入所療養介護</t>
    <rPh sb="0" eb="2">
      <t>カイゴ</t>
    </rPh>
    <rPh sb="2" eb="4">
      <t>ヨボウ</t>
    </rPh>
    <rPh sb="4" eb="6">
      <t>タンキ</t>
    </rPh>
    <rPh sb="6" eb="8">
      <t>ニュウショ</t>
    </rPh>
    <rPh sb="8" eb="10">
      <t>リョウヨウ</t>
    </rPh>
    <rPh sb="10" eb="12">
      <t>カイゴ</t>
    </rPh>
    <phoneticPr fontId="1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</si>
  <si>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4"/>
  </si>
  <si>
    <t>介護予防小規模多機能型居宅介護</t>
    <rPh sb="0" eb="2">
      <t>カイゴ</t>
    </rPh>
    <rPh sb="2" eb="4">
      <t>ヨボウ</t>
    </rPh>
    <rPh sb="4" eb="7">
      <t>ショウキボ</t>
    </rPh>
    <rPh sb="7" eb="11">
      <t>タキノウガタ</t>
    </rPh>
    <rPh sb="11" eb="13">
      <t>キョタク</t>
    </rPh>
    <rPh sb="13" eb="15">
      <t>カイゴ</t>
    </rPh>
    <phoneticPr fontId="1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</si>
  <si>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4"/>
  </si>
  <si>
    <t>訪問介護</t>
    <rPh sb="0" eb="2">
      <t>ホウモン</t>
    </rPh>
    <rPh sb="2" eb="4">
      <t>カイゴ</t>
    </rPh>
    <phoneticPr fontId="14"/>
  </si>
  <si>
    <t>訪問入浴介護</t>
    <rPh sb="0" eb="2">
      <t>ホウモン</t>
    </rPh>
    <rPh sb="2" eb="4">
      <t>ニュウヨク</t>
    </rPh>
    <rPh sb="4" eb="6">
      <t>カイゴ</t>
    </rPh>
    <phoneticPr fontId="14"/>
  </si>
  <si>
    <t>訪問看護</t>
    <rPh sb="0" eb="2">
      <t>ホウモン</t>
    </rPh>
    <rPh sb="2" eb="4">
      <t>カンゴ</t>
    </rPh>
    <phoneticPr fontId="14"/>
  </si>
  <si>
    <t>訪問リハビリテーション</t>
    <rPh sb="0" eb="2">
      <t>ホウモン</t>
    </rPh>
    <phoneticPr fontId="14"/>
  </si>
  <si>
    <t>通所介護</t>
    <rPh sb="0" eb="2">
      <t>ツウショ</t>
    </rPh>
    <rPh sb="2" eb="4">
      <t>カイゴ</t>
    </rPh>
    <phoneticPr fontId="14"/>
  </si>
  <si>
    <t>通所リハビリテーション</t>
    <rPh sb="0" eb="2">
      <t>ツウショ</t>
    </rPh>
    <phoneticPr fontId="14"/>
  </si>
  <si>
    <t>福祉用具貸与</t>
    <rPh sb="0" eb="2">
      <t>フクシ</t>
    </rPh>
    <rPh sb="2" eb="4">
      <t>ヨウグ</t>
    </rPh>
    <rPh sb="4" eb="6">
      <t>タイヨ</t>
    </rPh>
    <phoneticPr fontId="14"/>
  </si>
  <si>
    <t>居宅療養管理指導</t>
    <rPh sb="0" eb="2">
      <t>キョタク</t>
    </rPh>
    <rPh sb="2" eb="4">
      <t>リョウヨウ</t>
    </rPh>
    <rPh sb="4" eb="6">
      <t>カンリ</t>
    </rPh>
    <rPh sb="6" eb="8">
      <t>シドウ</t>
    </rPh>
    <phoneticPr fontId="14"/>
  </si>
  <si>
    <t>夜間対応型訪問介護</t>
    <rPh sb="0" eb="2">
      <t>ヤカン</t>
    </rPh>
    <rPh sb="2" eb="5">
      <t>タイオウガタ</t>
    </rPh>
    <rPh sb="5" eb="7">
      <t>ホウモン</t>
    </rPh>
    <rPh sb="7" eb="9">
      <t>カイゴ</t>
    </rPh>
    <phoneticPr fontId="1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</si>
  <si>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4"/>
  </si>
  <si>
    <t>認知症対応型通所介護</t>
    <rPh sb="0" eb="3">
      <t>ニンチショウ</t>
    </rPh>
    <rPh sb="3" eb="6">
      <t>タイオウガタ</t>
    </rPh>
    <rPh sb="6" eb="8">
      <t>ツウショ</t>
    </rPh>
    <rPh sb="8" eb="10">
      <t>カイゴ</t>
    </rPh>
    <phoneticPr fontId="14"/>
  </si>
  <si>
    <t>地域密着型通所介護</t>
    <rPh sb="0" eb="2">
      <t>チイキ</t>
    </rPh>
    <rPh sb="2" eb="5">
      <t>ミッチャクガタ</t>
    </rPh>
    <rPh sb="5" eb="7">
      <t>ツウショ</t>
    </rPh>
    <rPh sb="7" eb="9">
      <t>カイゴ</t>
    </rPh>
    <phoneticPr fontId="14"/>
  </si>
  <si>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14"/>
  </si>
  <si>
    <t>地域密着型特定施設入居者生活介護（短期利用）</t>
    <rPh sb="0" eb="2">
      <t>チイキ</t>
    </rPh>
    <rPh sb="2" eb="5">
      <t>ミッチャクガタ</t>
    </rPh>
    <rPh sb="5" eb="7">
      <t>トクテイ</t>
    </rPh>
    <rPh sb="7" eb="9">
      <t>シセツ</t>
    </rPh>
    <rPh sb="9" eb="12">
      <t>ニュウキョシャ</t>
    </rPh>
    <rPh sb="12" eb="14">
      <t>セイカツ</t>
    </rPh>
    <rPh sb="14" eb="16">
      <t>カイゴ</t>
    </rPh>
    <rPh sb="17" eb="19">
      <t>タンキ</t>
    </rPh>
    <rPh sb="19" eb="21">
      <t>リヨウ</t>
    </rPh>
    <phoneticPr fontId="14"/>
  </si>
  <si>
    <t>認知症対応型共同生活介護（短期利用）</t>
    <rPh sb="0" eb="3">
      <t>ニンチショウ</t>
    </rPh>
    <rPh sb="3" eb="6">
      <t>タイオウガタ</t>
    </rPh>
    <rPh sb="6" eb="8">
      <t>キョウドウ</t>
    </rPh>
    <rPh sb="8" eb="10">
      <t>セイカツ</t>
    </rPh>
    <rPh sb="10" eb="12">
      <t>カイゴ</t>
    </rPh>
    <rPh sb="13" eb="15">
      <t>タンキ</t>
    </rPh>
    <rPh sb="15" eb="17">
      <t>リヨウ</t>
    </rPh>
    <phoneticPr fontId="14"/>
  </si>
  <si>
    <t>居宅介護支援</t>
    <rPh sb="0" eb="2">
      <t>キョタク</t>
    </rPh>
    <rPh sb="2" eb="4">
      <t>カイゴ</t>
    </rPh>
    <rPh sb="4" eb="6">
      <t>シエン</t>
    </rPh>
    <phoneticPr fontId="14"/>
  </si>
  <si>
    <t>介護予防訪問入浴介護</t>
    <rPh sb="0" eb="2">
      <t>カイゴ</t>
    </rPh>
    <rPh sb="2" eb="4">
      <t>ヨボウ</t>
    </rPh>
    <rPh sb="4" eb="6">
      <t>ホウモン</t>
    </rPh>
    <rPh sb="6" eb="8">
      <t>ニュウヨク</t>
    </rPh>
    <rPh sb="8" eb="10">
      <t>カイゴ</t>
    </rPh>
    <phoneticPr fontId="14"/>
  </si>
  <si>
    <t>介護予防訪問看護</t>
    <rPh sb="0" eb="2">
      <t>カイゴ</t>
    </rPh>
    <rPh sb="2" eb="4">
      <t>ヨボウ</t>
    </rPh>
    <rPh sb="4" eb="6">
      <t>ホウモン</t>
    </rPh>
    <rPh sb="6" eb="8">
      <t>カンゴ</t>
    </rPh>
    <phoneticPr fontId="14"/>
  </si>
  <si>
    <t>介護予防訪問リハビリテーション</t>
    <rPh sb="0" eb="2">
      <t>カイゴ</t>
    </rPh>
    <rPh sb="2" eb="4">
      <t>ヨボウ</t>
    </rPh>
    <rPh sb="4" eb="6">
      <t>ホウモン</t>
    </rPh>
    <phoneticPr fontId="14"/>
  </si>
  <si>
    <t>介護予防通所リハビリテーション</t>
    <rPh sb="0" eb="2">
      <t>カイゴ</t>
    </rPh>
    <rPh sb="2" eb="4">
      <t>ヨボウ</t>
    </rPh>
    <rPh sb="4" eb="6">
      <t>ツウショ</t>
    </rPh>
    <phoneticPr fontId="14"/>
  </si>
  <si>
    <t>介護予防福祉用具貸与</t>
    <rPh sb="0" eb="2">
      <t>カイゴ</t>
    </rPh>
    <rPh sb="2" eb="4">
      <t>ヨボウ</t>
    </rPh>
    <rPh sb="4" eb="6">
      <t>フクシ</t>
    </rPh>
    <rPh sb="6" eb="8">
      <t>ヨウグ</t>
    </rPh>
    <rPh sb="8" eb="10">
      <t>タイヨ</t>
    </rPh>
    <phoneticPr fontId="14"/>
  </si>
  <si>
    <t>介護予防入所療養介護（介護老人保健施設）</t>
    <rPh sb="0" eb="2">
      <t>カイゴ</t>
    </rPh>
    <rPh sb="2" eb="4">
      <t>ヨボウ</t>
    </rPh>
    <rPh sb="4" eb="6">
      <t>ニュウショ</t>
    </rPh>
    <rPh sb="6" eb="8">
      <t>リョウヨウ</t>
    </rPh>
    <rPh sb="8" eb="10">
      <t>カイゴ</t>
    </rPh>
    <rPh sb="11" eb="13">
      <t>カイゴ</t>
    </rPh>
    <rPh sb="13" eb="15">
      <t>ロウジン</t>
    </rPh>
    <rPh sb="15" eb="17">
      <t>ホケン</t>
    </rPh>
    <rPh sb="17" eb="19">
      <t>シセツ</t>
    </rPh>
    <phoneticPr fontId="14"/>
  </si>
  <si>
    <t>介護予防入所療養介護（介護療養型医療施設等）</t>
    <rPh sb="0" eb="2">
      <t>カイゴ</t>
    </rPh>
    <rPh sb="2" eb="4">
      <t>ヨボウ</t>
    </rPh>
    <rPh sb="4" eb="6">
      <t>ニュウショ</t>
    </rPh>
    <rPh sb="6" eb="8">
      <t>リョウヨウ</t>
    </rPh>
    <rPh sb="8" eb="10">
      <t>カイゴ</t>
    </rPh>
    <rPh sb="11" eb="13">
      <t>カイゴ</t>
    </rPh>
    <rPh sb="13" eb="16">
      <t>リョウヨウガタ</t>
    </rPh>
    <rPh sb="16" eb="18">
      <t>イリョウ</t>
    </rPh>
    <rPh sb="18" eb="20">
      <t>シセツ</t>
    </rPh>
    <rPh sb="20" eb="21">
      <t>トウ</t>
    </rPh>
    <phoneticPr fontId="14"/>
  </si>
  <si>
    <t>介護予防短期入所療養介護（介護医療院）</t>
    <rPh sb="0" eb="2">
      <t>カイゴ</t>
    </rPh>
    <rPh sb="2" eb="4">
      <t>ヨボウ</t>
    </rPh>
    <rPh sb="4" eb="6">
      <t>タンキ</t>
    </rPh>
    <rPh sb="6" eb="8">
      <t>ニュウショ</t>
    </rPh>
    <rPh sb="8" eb="10">
      <t>リョウヨウ</t>
    </rPh>
    <rPh sb="10" eb="12">
      <t>カイゴ</t>
    </rPh>
    <rPh sb="13" eb="15">
      <t>カイゴ</t>
    </rPh>
    <rPh sb="15" eb="17">
      <t>イリョウ</t>
    </rPh>
    <rPh sb="17" eb="18">
      <t>イン</t>
    </rPh>
    <phoneticPr fontId="14"/>
  </si>
  <si>
    <t>介護予防居宅療養管理指導</t>
    <rPh sb="0" eb="2">
      <t>カイゴ</t>
    </rPh>
    <rPh sb="2" eb="4">
      <t>ヨボウ</t>
    </rPh>
    <rPh sb="4" eb="6">
      <t>キョタク</t>
    </rPh>
    <rPh sb="6" eb="8">
      <t>リョウヨウ</t>
    </rPh>
    <rPh sb="8" eb="10">
      <t>カンリ</t>
    </rPh>
    <rPh sb="10" eb="12">
      <t>シドウ</t>
    </rPh>
    <phoneticPr fontId="14"/>
  </si>
  <si>
    <t>介護予防小規模多機能型居宅介護（短期利用）</t>
    <rPh sb="0" eb="2">
      <t>カイゴ</t>
    </rPh>
    <rPh sb="2" eb="4">
      <t>ヨボウ</t>
    </rPh>
    <rPh sb="4" eb="7">
      <t>ショウキボ</t>
    </rPh>
    <rPh sb="7" eb="11">
      <t>タキノウガタ</t>
    </rPh>
    <rPh sb="11" eb="13">
      <t>キョタク</t>
    </rPh>
    <rPh sb="13" eb="15">
      <t>カイゴ</t>
    </rPh>
    <rPh sb="16" eb="18">
      <t>タンキ</t>
    </rPh>
    <rPh sb="18" eb="20">
      <t>リヨウ</t>
    </rPh>
    <phoneticPr fontId="14"/>
  </si>
  <si>
    <t>介護予防認知症対応型共同生活介護（短期利用）</t>
    <rPh sb="0" eb="2">
      <t>カイゴ</t>
    </rPh>
    <rPh sb="2" eb="4">
      <t>ヨボウ</t>
    </rPh>
    <rPh sb="4" eb="7">
      <t>ニンチショウ</t>
    </rPh>
    <rPh sb="7" eb="10">
      <t>タイオウガタ</t>
    </rPh>
    <rPh sb="10" eb="12">
      <t>キョウドウ</t>
    </rPh>
    <rPh sb="12" eb="14">
      <t>セイカツ</t>
    </rPh>
    <rPh sb="14" eb="16">
      <t>カイゴ</t>
    </rPh>
    <rPh sb="17" eb="19">
      <t>タンキ</t>
    </rPh>
    <rPh sb="19" eb="21">
      <t>リヨウ</t>
    </rPh>
    <phoneticPr fontId="14"/>
  </si>
  <si>
    <t>介護予防支援</t>
    <rPh sb="0" eb="2">
      <t>カイゴ</t>
    </rPh>
    <rPh sb="2" eb="4">
      <t>ヨボウ</t>
    </rPh>
    <rPh sb="4" eb="6">
      <t>シエン</t>
    </rPh>
    <phoneticPr fontId="14"/>
  </si>
  <si>
    <t>訪問型サービス（みなし）</t>
    <rPh sb="0" eb="2">
      <t>ホウモン</t>
    </rPh>
    <rPh sb="2" eb="3">
      <t>ガタ</t>
    </rPh>
    <phoneticPr fontId="14"/>
  </si>
  <si>
    <t>訪問型サービス（独自）</t>
    <rPh sb="0" eb="2">
      <t>ホウモン</t>
    </rPh>
    <rPh sb="2" eb="3">
      <t>ガタ</t>
    </rPh>
    <rPh sb="8" eb="10">
      <t>ドクジ</t>
    </rPh>
    <phoneticPr fontId="14"/>
  </si>
  <si>
    <t>訪問型サービス（独自／定率）</t>
    <rPh sb="0" eb="2">
      <t>ホウモン</t>
    </rPh>
    <rPh sb="2" eb="3">
      <t>ガタ</t>
    </rPh>
    <rPh sb="8" eb="10">
      <t>ドクジ</t>
    </rPh>
    <rPh sb="11" eb="13">
      <t>テイリツ</t>
    </rPh>
    <phoneticPr fontId="14"/>
  </si>
  <si>
    <t>訪問型サービス（独自／定額）</t>
    <rPh sb="0" eb="2">
      <t>ホウモン</t>
    </rPh>
    <rPh sb="2" eb="3">
      <t>ガタ</t>
    </rPh>
    <rPh sb="8" eb="10">
      <t>ドクジ</t>
    </rPh>
    <rPh sb="11" eb="13">
      <t>テイガク</t>
    </rPh>
    <phoneticPr fontId="14"/>
  </si>
  <si>
    <t>通所型サービス（みなし）</t>
    <rPh sb="0" eb="2">
      <t>ツウショ</t>
    </rPh>
    <rPh sb="2" eb="3">
      <t>ガタ</t>
    </rPh>
    <phoneticPr fontId="14"/>
  </si>
  <si>
    <t>通所型サービス（独自）</t>
    <rPh sb="0" eb="2">
      <t>ツウショ</t>
    </rPh>
    <rPh sb="2" eb="3">
      <t>ガタ</t>
    </rPh>
    <rPh sb="8" eb="10">
      <t>ドクジ</t>
    </rPh>
    <phoneticPr fontId="14"/>
  </si>
  <si>
    <t>通所型サービス（独自／定率）</t>
    <rPh sb="0" eb="2">
      <t>ツウショ</t>
    </rPh>
    <rPh sb="2" eb="3">
      <t>ガタ</t>
    </rPh>
    <rPh sb="8" eb="10">
      <t>ドクジ</t>
    </rPh>
    <rPh sb="11" eb="13">
      <t>テイリツ</t>
    </rPh>
    <phoneticPr fontId="14"/>
  </si>
  <si>
    <t>通所型サービス（独自／定額）</t>
    <rPh sb="0" eb="2">
      <t>ツウショ</t>
    </rPh>
    <rPh sb="2" eb="3">
      <t>ガタ</t>
    </rPh>
    <rPh sb="8" eb="10">
      <t>ドクジ</t>
    </rPh>
    <rPh sb="11" eb="13">
      <t>テイガク</t>
    </rPh>
    <phoneticPr fontId="14"/>
  </si>
  <si>
    <t>養護老人ホーム</t>
    <rPh sb="0" eb="2">
      <t>ヨウゴ</t>
    </rPh>
    <rPh sb="2" eb="4">
      <t>ロウジン</t>
    </rPh>
    <phoneticPr fontId="14"/>
  </si>
  <si>
    <t>軽費老人ホーム</t>
    <rPh sb="0" eb="2">
      <t>ケイヒ</t>
    </rPh>
    <rPh sb="2" eb="4">
      <t>ロウジン</t>
    </rPh>
    <phoneticPr fontId="14"/>
  </si>
  <si>
    <t>介護記録が電子化されることにより、情報の共有や請求業務の大幅な負担軽減が見込まれ、職員の残業時間の縮減につながる。また、見守りセンサーと連携することで、夜間の利用者の状況を日勤の職員でも詳細に知ることができるため、より質の高いケアが実現できるようになる。</t>
    <phoneticPr fontId="1"/>
  </si>
  <si>
    <t>目視で行っていた入居者の見守りをセンサーで行うことで、従事者の心理的負担及び労働時間を短縮する。また、機器とソフトを連携させ、介護データの記録から情報共有、介護請求までを一気通貫で行うことができるようにする。</t>
    <phoneticPr fontId="1"/>
  </si>
  <si>
    <t>〇〇社製見守りセンサー□□</t>
    <rPh sb="2" eb="4">
      <t>シャセイ</t>
    </rPh>
    <rPh sb="4" eb="6">
      <t>ミマモ</t>
    </rPh>
    <phoneticPr fontId="1"/>
  </si>
  <si>
    <t>✓</t>
  </si>
  <si>
    <t>特別養護老人ホームぐんま荘</t>
    <rPh sb="0" eb="6">
      <t>トクベツヨウゴロウジン</t>
    </rPh>
    <rPh sb="12" eb="13">
      <t>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</si>
</sst>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color theme="1"/>
      <name val="ＭＳ 明朝"/>
      <family val="1"/>
      <charset val="128"/>
    </font>
    <font>
      <sz val="11"/>
      <color theme="1"/>
      <name val="ＭＳ Ｐゴシック"/>
      <family val="3"/>
      <charset val="128"/>
      <scheme val="minor"/>
    </font>
    <font>
      <sz val="12"/>
      <name val="ＭＳ 明朝"/>
      <family val="1"/>
      <charset val="128"/>
    </font>
    <font>
      <sz val="11"/>
      <name val="ＭＳ 明朝"/>
      <family val="1"/>
      <charset val="128"/>
    </font>
    <font>
      <sz val="11"/>
      <name val="ＭＳ Ｐゴシック"/>
      <family val="3"/>
      <charset val="128"/>
    </font>
    <font>
      <sz val="11"/>
      <color rgb="FFFF0000"/>
      <name val="ＭＳ 明朝"/>
      <family val="1"/>
      <charset val="128"/>
    </font>
    <font>
      <sz val="12"/>
      <color rgb="FFFF0000"/>
      <name val="ＭＳ 明朝"/>
      <family val="1"/>
      <charset val="128"/>
    </font>
    <font>
      <sz val="9"/>
      <name val="ＭＳ 明朝"/>
      <family val="1"/>
      <charset val="128"/>
    </font>
    <font>
      <b/>
      <sz val="12"/>
      <name val="ＭＳ 明朝"/>
      <family val="1"/>
      <charset val="128"/>
    </font>
    <font>
      <sz val="16"/>
      <name val="ＭＳ 明朝"/>
      <family val="1"/>
      <charset val="128"/>
    </font>
    <font>
      <b/>
      <sz val="11"/>
      <name val="ＭＳ 明朝"/>
      <family val="1"/>
      <charset val="128"/>
    </font>
    <font>
      <b/>
      <u/>
      <sz val="11"/>
      <color theme="1"/>
      <name val="ＭＳ 明朝"/>
      <family val="1"/>
      <charset val="128"/>
    </font>
    <font>
      <sz val="6"/>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s>
  <borders count="11">
    <border>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12">
    <xf numFmtId="0" fontId="0" fillId="0" borderId="0" xfId="0">
      <alignment vertical="center"/>
    </xf>
    <xf numFmtId="0" fontId="2" fillId="2" borderId="0" xfId="1" applyFont="1" applyFill="1" applyBorder="1" applyAlignment="1">
      <alignment vertical="center"/>
    </xf>
    <xf numFmtId="0" fontId="6" fillId="0" borderId="0" xfId="0" applyFont="1">
      <alignment vertical="center"/>
    </xf>
    <xf numFmtId="0" fontId="6" fillId="0" borderId="0" xfId="0" applyFont="1" applyAlignment="1">
      <alignment vertical="center"/>
    </xf>
    <xf numFmtId="0" fontId="0" fillId="0" borderId="0" xfId="0" applyFont="1" applyAlignment="1">
      <alignment vertical="center"/>
    </xf>
    <xf numFmtId="0" fontId="9" fillId="2" borderId="0" xfId="1" applyFont="1" applyFill="1" applyAlignment="1">
      <alignment horizontal="right" vertical="center"/>
    </xf>
    <xf numFmtId="0" fontId="10" fillId="2" borderId="0" xfId="1" applyFont="1" applyFill="1">
      <alignment vertical="center"/>
    </xf>
    <xf numFmtId="0" fontId="4" fillId="0" borderId="0" xfId="1" applyFont="1" applyAlignment="1">
      <alignment vertical="center" wrapText="1"/>
    </xf>
    <xf numFmtId="0" fontId="5" fillId="0" borderId="0" xfId="1" applyFont="1">
      <alignment vertical="center"/>
    </xf>
    <xf numFmtId="0" fontId="4" fillId="0" borderId="0" xfId="1" applyFont="1">
      <alignment vertical="center"/>
    </xf>
    <xf numFmtId="0" fontId="5" fillId="2" borderId="0" xfId="1" applyFont="1" applyFill="1" applyBorder="1" applyAlignment="1">
      <alignment horizontal="center" vertical="center"/>
    </xf>
    <xf numFmtId="0" fontId="5" fillId="2" borderId="0" xfId="1" applyFont="1" applyFill="1">
      <alignment vertical="center"/>
    </xf>
    <xf numFmtId="0" fontId="5" fillId="0" borderId="0" xfId="1" applyFont="1" applyAlignment="1">
      <alignment horizontal="center" vertical="center"/>
    </xf>
    <xf numFmtId="0" fontId="0" fillId="0" borderId="0" xfId="0" applyAlignment="1"/>
    <xf numFmtId="0" fontId="0" fillId="0" borderId="0" xfId="0" applyFont="1">
      <alignment vertical="center"/>
    </xf>
    <xf numFmtId="0" fontId="0" fillId="0" borderId="0" xfId="0" applyFont="1" applyAlignment="1">
      <alignment vertical="center" wrapText="1"/>
    </xf>
    <xf numFmtId="0" fontId="4" fillId="4" borderId="10" xfId="1" applyFont="1" applyFill="1" applyBorder="1" applyAlignment="1">
      <alignment horizontal="center" vertical="center"/>
    </xf>
    <xf numFmtId="0" fontId="0" fillId="4" borderId="0" xfId="0" applyFill="1">
      <alignment vertical="center"/>
    </xf>
    <xf numFmtId="0" fontId="0" fillId="0" borderId="0" xfId="0" applyFill="1">
      <alignment vertical="center"/>
    </xf>
    <xf numFmtId="0" fontId="4"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6" xfId="1" applyFont="1" applyFill="1" applyBorder="1" applyAlignment="1">
      <alignment horizontal="left" vertical="center"/>
    </xf>
    <xf numFmtId="0" fontId="8" fillId="4" borderId="10"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4" fillId="3" borderId="5" xfId="1" applyFont="1" applyFill="1" applyBorder="1" applyAlignment="1" applyProtection="1">
      <alignment horizontal="left" vertical="center" wrapText="1"/>
      <protection locked="0"/>
    </xf>
    <xf numFmtId="0" fontId="4" fillId="3" borderId="6" xfId="1" applyFont="1" applyFill="1" applyBorder="1" applyAlignment="1" applyProtection="1">
      <alignment horizontal="left" vertical="center" wrapText="1"/>
      <protection locked="0"/>
    </xf>
    <xf numFmtId="0" fontId="4" fillId="3" borderId="3" xfId="1" applyFont="1" applyFill="1" applyBorder="1" applyAlignment="1" applyProtection="1">
      <alignment horizontal="left" vertical="center" wrapText="1"/>
      <protection locked="0"/>
    </xf>
    <xf numFmtId="0" fontId="4" fillId="2" borderId="4" xfId="1" applyFont="1" applyFill="1" applyBorder="1" applyAlignment="1">
      <alignment horizontal="left" vertical="center"/>
    </xf>
    <xf numFmtId="0" fontId="4" fillId="2" borderId="2" xfId="1" applyFont="1" applyFill="1" applyBorder="1" applyAlignment="1">
      <alignment horizontal="left" vertical="center"/>
    </xf>
    <xf numFmtId="0" fontId="4" fillId="2" borderId="1" xfId="1" applyFont="1" applyFill="1" applyBorder="1" applyAlignment="1">
      <alignment horizontal="left" vertical="center"/>
    </xf>
    <xf numFmtId="0" fontId="9" fillId="2" borderId="7" xfId="1"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9" xfId="1" applyFont="1" applyFill="1" applyBorder="1" applyAlignment="1">
      <alignment horizontal="left" vertical="center" wrapText="1"/>
    </xf>
    <xf numFmtId="0" fontId="5" fillId="2" borderId="0" xfId="1" applyFont="1" applyFill="1" applyProtection="1">
      <alignment vertical="center"/>
      <protection locked="0"/>
    </xf>
    <xf numFmtId="0" fontId="5" fillId="3" borderId="0" xfId="1" applyFont="1" applyFill="1" applyAlignment="1">
      <alignment horizontal="center" vertical="center"/>
    </xf>
    <xf numFmtId="0" fontId="11" fillId="2" borderId="0" xfId="1" applyFont="1" applyFill="1" applyAlignment="1">
      <alignment horizontal="center" vertical="center"/>
    </xf>
    <xf numFmtId="0" fontId="5" fillId="2" borderId="0" xfId="1" applyFont="1" applyFill="1" applyAlignment="1">
      <alignment horizontal="center" vertical="center"/>
    </xf>
    <xf numFmtId="0" fontId="12" fillId="2" borderId="7" xfId="1" applyFont="1" applyFill="1" applyBorder="1" applyAlignment="1">
      <alignment horizontal="left" vertical="center" wrapText="1"/>
    </xf>
    <xf numFmtId="0" fontId="12" fillId="2" borderId="8" xfId="1" applyFont="1" applyFill="1" applyBorder="1" applyAlignment="1">
      <alignment horizontal="left" vertical="center" wrapText="1"/>
    </xf>
    <xf numFmtId="0" fontId="12" fillId="2" borderId="9"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6" xfId="1" applyFont="1" applyFill="1" applyBorder="1" applyAlignment="1">
      <alignment horizontal="left" vertical="center"/>
    </xf>
    <xf numFmtId="0" fontId="8" fillId="3" borderId="5" xfId="1" applyFont="1" applyFill="1" applyBorder="1" applyAlignment="1" applyProtection="1">
      <alignment horizontal="left" vertical="center" wrapText="1"/>
      <protection locked="0"/>
    </xf>
    <xf numFmtId="0" fontId="8" fillId="3" borderId="6" xfId="1" applyFont="1" applyFill="1" applyBorder="1" applyAlignment="1" applyProtection="1">
      <alignment horizontal="left" vertical="center" wrapText="1"/>
      <protection locked="0"/>
    </xf>
    <xf numFmtId="0" fontId="8" fillId="3" borderId="3" xfId="1" applyFont="1" applyFill="1" applyBorder="1" applyAlignment="1" applyProtection="1">
      <alignment horizontal="left" vertical="center" wrapText="1"/>
      <protection locked="0"/>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3" borderId="7" xfId="1" applyFont="1" applyFill="1" applyBorder="1" applyAlignment="1">
      <alignment horizontal="left" vertical="center"/>
    </xf>
    <xf numFmtId="0" fontId="7" fillId="3" borderId="8" xfId="1" applyFont="1" applyFill="1" applyBorder="1" applyAlignment="1">
      <alignment horizontal="left" vertical="center"/>
    </xf>
    <xf numFmtId="0" fontId="7" fillId="3" borderId="9" xfId="1" applyFont="1" applyFill="1" applyBorder="1" applyAlignment="1">
      <alignment horizontal="left" vertical="center"/>
    </xf>
    <xf numFmtId="0" fontId="7" fillId="4" borderId="7" xfId="1" applyFont="1" applyFill="1" applyBorder="1" applyAlignment="1">
      <alignment horizontal="left" vertical="center"/>
    </xf>
    <xf numFmtId="0" fontId="7" fillId="4" borderId="9" xfId="1" applyFont="1" applyFill="1" applyBorder="1" applyAlignment="1">
      <alignment horizontal="left" vertical="center"/>
    </xf>
    <xf numFmtId="0" fontId="10" fillId="2" borderId="0" xfId="1" applyFont="1" applyFill="1" applyProtection="1">
      <alignment vertical="center"/>
    </xf>
    <xf numFmtId="0" fontId="5" fillId="2" borderId="0" xfId="1" applyFont="1" applyFill="1" applyProtection="1">
      <alignment vertical="center"/>
    </xf>
    <xf numFmtId="0" fontId="4" fillId="0" borderId="0" xfId="1" applyFont="1" applyAlignment="1" applyProtection="1">
      <alignment vertical="center" wrapText="1"/>
    </xf>
    <xf numFmtId="0" fontId="5" fillId="0" borderId="0" xfId="1" applyFont="1" applyProtection="1">
      <alignment vertical="center"/>
    </xf>
    <xf numFmtId="0" fontId="4" fillId="0" borderId="0" xfId="1" applyFont="1" applyProtection="1">
      <alignment vertical="center"/>
    </xf>
    <xf numFmtId="0" fontId="5" fillId="2" borderId="0" xfId="1" applyFont="1" applyFill="1" applyProtection="1">
      <alignment vertical="center"/>
    </xf>
    <xf numFmtId="0" fontId="9" fillId="2" borderId="0" xfId="1" applyFont="1" applyFill="1" applyAlignment="1" applyProtection="1">
      <alignment horizontal="right" vertical="center"/>
    </xf>
    <xf numFmtId="0" fontId="5" fillId="3" borderId="0" xfId="1" applyFont="1" applyFill="1" applyAlignment="1" applyProtection="1">
      <alignment horizontal="center" vertical="center"/>
    </xf>
    <xf numFmtId="0" fontId="5" fillId="2" borderId="6" xfId="1" applyFont="1" applyFill="1" applyBorder="1" applyAlignment="1" applyProtection="1">
      <alignment horizontal="left" vertical="center"/>
    </xf>
    <xf numFmtId="0" fontId="5" fillId="2" borderId="6" xfId="1" applyFont="1" applyFill="1" applyBorder="1" applyAlignment="1" applyProtection="1">
      <alignment horizontal="left" vertical="center"/>
    </xf>
    <xf numFmtId="0" fontId="0" fillId="0" borderId="0" xfId="0" applyProtection="1">
      <alignment vertical="center"/>
    </xf>
    <xf numFmtId="0" fontId="0" fillId="4" borderId="0" xfId="0" applyFill="1" applyProtection="1">
      <alignment vertical="center"/>
    </xf>
    <xf numFmtId="0" fontId="0" fillId="0" borderId="0" xfId="0" applyFill="1" applyProtection="1">
      <alignment vertical="center"/>
    </xf>
    <xf numFmtId="0" fontId="5" fillId="2" borderId="0" xfId="1" applyFont="1" applyFill="1" applyAlignment="1" applyProtection="1">
      <alignment horizontal="center" vertical="center"/>
    </xf>
    <xf numFmtId="0" fontId="5" fillId="2" borderId="0" xfId="1" applyFont="1" applyFill="1" applyBorder="1" applyAlignment="1" applyProtection="1">
      <alignment horizontal="center" vertical="center"/>
    </xf>
    <xf numFmtId="0" fontId="11" fillId="2" borderId="0" xfId="1" applyFont="1" applyFill="1" applyAlignment="1" applyProtection="1">
      <alignment horizontal="center" vertical="center"/>
    </xf>
    <xf numFmtId="0" fontId="5" fillId="2" borderId="0" xfId="1" applyFont="1" applyFill="1" applyAlignment="1" applyProtection="1">
      <alignment horizontal="center" vertical="center"/>
    </xf>
    <xf numFmtId="0" fontId="12" fillId="2" borderId="7" xfId="1" applyFont="1" applyFill="1" applyBorder="1" applyAlignment="1" applyProtection="1">
      <alignment horizontal="left" vertical="center" wrapText="1"/>
    </xf>
    <xf numFmtId="0" fontId="12" fillId="2" borderId="8" xfId="1" applyFont="1" applyFill="1" applyBorder="1" applyAlignment="1" applyProtection="1">
      <alignment horizontal="left" vertical="center" wrapText="1"/>
    </xf>
    <xf numFmtId="0" fontId="12" fillId="2" borderId="9" xfId="1" applyFont="1" applyFill="1" applyBorder="1" applyAlignment="1" applyProtection="1">
      <alignment horizontal="left" vertical="center" wrapText="1"/>
    </xf>
    <xf numFmtId="0" fontId="5" fillId="2" borderId="7" xfId="1" applyFont="1" applyFill="1" applyBorder="1" applyAlignment="1" applyProtection="1">
      <alignment horizontal="left" vertical="center" wrapText="1"/>
    </xf>
    <xf numFmtId="0" fontId="5" fillId="2" borderId="8" xfId="1" applyFont="1" applyFill="1" applyBorder="1" applyAlignment="1" applyProtection="1">
      <alignment horizontal="left" vertical="center" wrapText="1"/>
    </xf>
    <xf numFmtId="0" fontId="5" fillId="2" borderId="9" xfId="1" applyFont="1" applyFill="1" applyBorder="1" applyAlignment="1" applyProtection="1">
      <alignment horizontal="left" vertical="center" wrapText="1"/>
    </xf>
    <xf numFmtId="0" fontId="5" fillId="2" borderId="7"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xf>
    <xf numFmtId="0" fontId="4" fillId="2" borderId="7" xfId="1" applyFont="1" applyFill="1" applyBorder="1" applyAlignment="1" applyProtection="1">
      <alignment horizontal="center" vertical="center"/>
    </xf>
    <xf numFmtId="0" fontId="4" fillId="2" borderId="8" xfId="1" applyFont="1" applyFill="1" applyBorder="1" applyAlignment="1" applyProtection="1">
      <alignment horizontal="center" vertical="center"/>
    </xf>
    <xf numFmtId="0" fontId="4" fillId="2" borderId="9" xfId="1" applyFont="1" applyFill="1" applyBorder="1" applyAlignment="1" applyProtection="1">
      <alignment horizontal="center" vertical="center"/>
    </xf>
    <xf numFmtId="0" fontId="9" fillId="2" borderId="7" xfId="1" applyFont="1" applyFill="1" applyBorder="1" applyAlignment="1" applyProtection="1">
      <alignment horizontal="left" vertical="center" wrapText="1"/>
    </xf>
    <xf numFmtId="0" fontId="9" fillId="2" borderId="8" xfId="1" applyFont="1" applyFill="1" applyBorder="1" applyAlignment="1" applyProtection="1">
      <alignment horizontal="left" vertical="center" wrapText="1"/>
    </xf>
    <xf numFmtId="0" fontId="9" fillId="2" borderId="9" xfId="1" applyFont="1" applyFill="1" applyBorder="1" applyAlignment="1" applyProtection="1">
      <alignment horizontal="left" vertical="center" wrapText="1"/>
    </xf>
    <xf numFmtId="0" fontId="4" fillId="2" borderId="4" xfId="1" applyFont="1" applyFill="1" applyBorder="1" applyAlignment="1" applyProtection="1">
      <alignment horizontal="left" vertical="center"/>
    </xf>
    <xf numFmtId="0" fontId="4" fillId="2" borderId="2" xfId="1" applyFont="1" applyFill="1" applyBorder="1" applyAlignment="1" applyProtection="1">
      <alignment horizontal="left" vertical="center"/>
    </xf>
    <xf numFmtId="0" fontId="4" fillId="2" borderId="1" xfId="1" applyFont="1" applyFill="1" applyBorder="1" applyAlignment="1" applyProtection="1">
      <alignment horizontal="left" vertical="center"/>
    </xf>
    <xf numFmtId="0" fontId="5" fillId="0" borderId="0" xfId="1" applyFont="1" applyAlignment="1" applyProtection="1">
      <alignment horizontal="center" vertical="center"/>
    </xf>
    <xf numFmtId="0" fontId="5" fillId="3" borderId="7" xfId="1" applyFont="1" applyFill="1" applyBorder="1" applyAlignment="1" applyProtection="1">
      <alignment horizontal="left" vertical="center"/>
      <protection locked="0"/>
    </xf>
    <xf numFmtId="0" fontId="5" fillId="3" borderId="8" xfId="1" applyFont="1" applyFill="1" applyBorder="1" applyAlignment="1" applyProtection="1">
      <alignment horizontal="left" vertical="center"/>
      <protection locked="0"/>
    </xf>
    <xf numFmtId="0" fontId="5" fillId="3" borderId="9" xfId="1" applyFont="1" applyFill="1" applyBorder="1" applyAlignment="1" applyProtection="1">
      <alignment horizontal="left" vertical="center"/>
      <protection locked="0"/>
    </xf>
    <xf numFmtId="0" fontId="5" fillId="4" borderId="7" xfId="1" applyFont="1" applyFill="1" applyBorder="1" applyAlignment="1" applyProtection="1">
      <alignment horizontal="left" vertical="center"/>
      <protection locked="0"/>
    </xf>
    <xf numFmtId="0" fontId="5" fillId="4" borderId="9" xfId="1" applyFont="1" applyFill="1" applyBorder="1" applyAlignment="1" applyProtection="1">
      <alignment horizontal="left" vertical="center"/>
      <protection locked="0"/>
    </xf>
    <xf numFmtId="0" fontId="5" fillId="3" borderId="7" xfId="1" applyFont="1" applyFill="1" applyBorder="1" applyAlignment="1" applyProtection="1">
      <alignment horizontal="center" vertical="center" wrapText="1"/>
      <protection locked="0"/>
    </xf>
    <xf numFmtId="0" fontId="5" fillId="3" borderId="8" xfId="1" applyFont="1" applyFill="1" applyBorder="1" applyAlignment="1" applyProtection="1">
      <alignment horizontal="center" vertical="center" wrapText="1"/>
      <protection locked="0"/>
    </xf>
    <xf numFmtId="0" fontId="5" fillId="3" borderId="9" xfId="1" applyFont="1" applyFill="1" applyBorder="1" applyAlignment="1" applyProtection="1">
      <alignment horizontal="center" vertical="center" wrapText="1"/>
      <protection locked="0"/>
    </xf>
    <xf numFmtId="0" fontId="5" fillId="4" borderId="7" xfId="1" applyFont="1" applyFill="1" applyBorder="1" applyAlignment="1" applyProtection="1">
      <alignment horizontal="center" vertical="center" wrapText="1"/>
      <protection locked="0"/>
    </xf>
    <xf numFmtId="0" fontId="5" fillId="4" borderId="8" xfId="1" applyFont="1" applyFill="1" applyBorder="1" applyAlignment="1" applyProtection="1">
      <alignment horizontal="center" vertical="center" wrapText="1"/>
      <protection locked="0"/>
    </xf>
    <xf numFmtId="0" fontId="5" fillId="4" borderId="9" xfId="1" applyFont="1" applyFill="1" applyBorder="1" applyAlignment="1" applyProtection="1">
      <alignment horizontal="center" vertical="center" wrapText="1"/>
      <protection locked="0"/>
    </xf>
    <xf numFmtId="0" fontId="4" fillId="4" borderId="10"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366304</xdr:colOff>
      <xdr:row>0</xdr:row>
      <xdr:rowOff>134126</xdr:rowOff>
    </xdr:from>
    <xdr:to>
      <xdr:col>19</xdr:col>
      <xdr:colOff>2388349</xdr:colOff>
      <xdr:row>5</xdr:row>
      <xdr:rowOff>393098</xdr:rowOff>
    </xdr:to>
    <xdr:sp macro="" textlink="">
      <xdr:nvSpPr>
        <xdr:cNvPr id="2" name="四角形: 角度付き 1">
          <a:extLst>
            <a:ext uri="{FF2B5EF4-FFF2-40B4-BE49-F238E27FC236}">
              <a16:creationId xmlns:a16="http://schemas.microsoft.com/office/drawing/2014/main" id="{96DCA190-2811-4493-96E8-42DC5ACC1F72}"/>
            </a:ext>
          </a:extLst>
        </xdr:cNvPr>
        <xdr:cNvSpPr/>
      </xdr:nvSpPr>
      <xdr:spPr>
        <a:xfrm>
          <a:off x="6646454" y="134126"/>
          <a:ext cx="3927045" cy="817772"/>
        </a:xfrm>
        <a:prstGeom prst="bevel">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solidFill>
                <a:srgbClr val="FF0000"/>
              </a:solidFill>
            </a:rPr>
            <a:t>不明点はまず記載例を確認！</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50800</xdr:colOff>
      <xdr:row>8</xdr:row>
      <xdr:rowOff>469900</xdr:rowOff>
    </xdr:from>
    <xdr:to>
      <xdr:col>16</xdr:col>
      <xdr:colOff>444500</xdr:colOff>
      <xdr:row>10</xdr:row>
      <xdr:rowOff>349250</xdr:rowOff>
    </xdr:to>
    <xdr:sp macro="" textlink="">
      <xdr:nvSpPr>
        <xdr:cNvPr id="3" name="吹き出し: 四角形 2">
          <a:extLst>
            <a:ext uri="{FF2B5EF4-FFF2-40B4-BE49-F238E27FC236}">
              <a16:creationId xmlns:a16="http://schemas.microsoft.com/office/drawing/2014/main" id="{290936B1-6334-48E8-715A-62D784425A13}"/>
            </a:ext>
          </a:extLst>
        </xdr:cNvPr>
        <xdr:cNvSpPr/>
      </xdr:nvSpPr>
      <xdr:spPr>
        <a:xfrm>
          <a:off x="7537450" y="2851150"/>
          <a:ext cx="2038350" cy="692150"/>
        </a:xfrm>
        <a:prstGeom prst="wedgeRectCallout">
          <a:avLst>
            <a:gd name="adj1" fmla="val -69430"/>
            <a:gd name="adj2" fmla="val 39904"/>
          </a:avLst>
        </a:prstGeom>
        <a:solidFill>
          <a:schemeClr val="tx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kern="1200">
              <a:solidFill>
                <a:schemeClr val="tx1"/>
              </a:solidFill>
            </a:rPr>
            <a:t>種別をプルダウンから選択</a:t>
          </a:r>
          <a:endParaRPr kumimoji="1" lang="en-US" altLang="ja-JP" sz="1100" kern="1200">
            <a:solidFill>
              <a:schemeClr val="tx1"/>
            </a:solidFill>
          </a:endParaRPr>
        </a:p>
      </xdr:txBody>
    </xdr:sp>
    <xdr:clientData/>
  </xdr:twoCellAnchor>
  <xdr:twoCellAnchor>
    <xdr:from>
      <xdr:col>8</xdr:col>
      <xdr:colOff>241300</xdr:colOff>
      <xdr:row>16</xdr:row>
      <xdr:rowOff>247650</xdr:rowOff>
    </xdr:from>
    <xdr:to>
      <xdr:col>15</xdr:col>
      <xdr:colOff>31750</xdr:colOff>
      <xdr:row>19</xdr:row>
      <xdr:rowOff>495300</xdr:rowOff>
    </xdr:to>
    <xdr:sp macro="" textlink="">
      <xdr:nvSpPr>
        <xdr:cNvPr id="4" name="吹き出し: 四角形 3">
          <a:extLst>
            <a:ext uri="{FF2B5EF4-FFF2-40B4-BE49-F238E27FC236}">
              <a16:creationId xmlns:a16="http://schemas.microsoft.com/office/drawing/2014/main" id="{185C84D7-CD49-4579-B6CD-11F9A6919ADB}"/>
            </a:ext>
          </a:extLst>
        </xdr:cNvPr>
        <xdr:cNvSpPr/>
      </xdr:nvSpPr>
      <xdr:spPr>
        <a:xfrm>
          <a:off x="4806950" y="6724650"/>
          <a:ext cx="3879850" cy="2152650"/>
        </a:xfrm>
        <a:prstGeom prst="wedgeRectCallout">
          <a:avLst>
            <a:gd name="adj1" fmla="val -33910"/>
            <a:gd name="adj2" fmla="val -66248"/>
          </a:avLst>
        </a:prstGeom>
        <a:solidFill>
          <a:schemeClr val="tx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kern="1200">
              <a:solidFill>
                <a:schemeClr val="tx1"/>
              </a:solidFill>
            </a:rPr>
            <a:t>種別を選択すると、各種別の判定基準が項目ごとに表示されるので、基準を満たす場合は「✓」</a:t>
          </a:r>
          <a:endParaRPr kumimoji="1" lang="en-US" altLang="ja-JP" sz="1800" kern="1200">
            <a:solidFill>
              <a:schemeClr val="tx1"/>
            </a:solidFill>
          </a:endParaRPr>
        </a:p>
        <a:p>
          <a:pPr algn="l"/>
          <a:r>
            <a:rPr kumimoji="1" lang="ja-JP" altLang="en-US" sz="1800" kern="1200">
              <a:solidFill>
                <a:schemeClr val="tx1"/>
              </a:solidFill>
            </a:rPr>
            <a:t>種別選択で「上記１６分野以外」を選択した場合、項目は表示されない。</a:t>
          </a:r>
          <a:endParaRPr kumimoji="1" lang="en-US" altLang="ja-JP" sz="1100" kern="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5374-0204-4F81-9963-A37C8D4B210B}">
  <sheetPr>
    <pageSetUpPr fitToPage="1"/>
  </sheetPr>
  <dimension ref="A1:AB27"/>
  <sheetViews>
    <sheetView showGridLines="0" showZeros="0" tabSelected="1" view="pageBreakPreview" zoomScale="90" zoomScaleNormal="100" zoomScaleSheetLayoutView="90" workbookViewId="0">
      <selection activeCell="B1" sqref="B1:O1"/>
    </sheetView>
  </sheetViews>
  <sheetFormatPr defaultColWidth="6.81640625" defaultRowHeight="20.25" customHeight="1" x14ac:dyDescent="0.2"/>
  <cols>
    <col min="1" max="1" width="6.81640625" style="66"/>
    <col min="2" max="15" width="8.36328125" style="66" customWidth="1"/>
    <col min="16" max="19" width="6.81640625" style="66"/>
    <col min="20" max="20" width="46.6328125" style="66" customWidth="1"/>
    <col min="21" max="21" width="32.81640625" style="66" bestFit="1" customWidth="1"/>
    <col min="22" max="16384" width="6.81640625" style="66"/>
  </cols>
  <sheetData>
    <row r="1" spans="1:28" ht="18.75" customHeight="1" x14ac:dyDescent="0.2">
      <c r="A1" s="63"/>
      <c r="B1" s="64" t="s">
        <v>0</v>
      </c>
      <c r="C1" s="64"/>
      <c r="D1" s="64"/>
      <c r="E1" s="64"/>
      <c r="F1" s="64"/>
      <c r="G1" s="64"/>
      <c r="H1" s="64"/>
      <c r="I1" s="64"/>
      <c r="J1" s="64"/>
      <c r="K1" s="64"/>
      <c r="L1" s="64"/>
      <c r="M1" s="64"/>
      <c r="N1" s="64"/>
      <c r="O1" s="64"/>
      <c r="P1" s="65"/>
      <c r="S1" s="67"/>
      <c r="V1" s="67"/>
      <c r="W1" s="67"/>
      <c r="X1" s="67"/>
      <c r="Y1" s="67"/>
      <c r="Z1" s="67"/>
    </row>
    <row r="2" spans="1:28" ht="13.25" customHeight="1" x14ac:dyDescent="0.2">
      <c r="A2" s="63"/>
      <c r="B2" s="68"/>
      <c r="C2" s="68"/>
      <c r="D2" s="68"/>
      <c r="E2" s="68"/>
      <c r="F2" s="68"/>
      <c r="G2" s="68"/>
      <c r="H2" s="68"/>
      <c r="I2" s="68"/>
      <c r="J2" s="68"/>
      <c r="K2" s="69"/>
      <c r="L2" s="68"/>
      <c r="M2" s="69" t="s">
        <v>1</v>
      </c>
      <c r="N2" s="70"/>
      <c r="O2" s="70"/>
      <c r="P2" s="65"/>
      <c r="S2" s="67"/>
      <c r="V2" s="67"/>
      <c r="W2" s="67"/>
      <c r="X2" s="67"/>
      <c r="Y2" s="67"/>
      <c r="Z2" s="67"/>
    </row>
    <row r="3" spans="1:28" ht="13.25" customHeight="1" x14ac:dyDescent="0.2">
      <c r="A3" s="63"/>
      <c r="B3" s="71" t="s">
        <v>77</v>
      </c>
      <c r="C3" s="71"/>
      <c r="D3" s="71"/>
      <c r="E3" s="71"/>
      <c r="F3" s="71" t="s">
        <v>78</v>
      </c>
      <c r="G3" s="71"/>
      <c r="H3" s="72" t="s">
        <v>79</v>
      </c>
      <c r="I3" s="72"/>
      <c r="J3" s="68"/>
      <c r="K3" s="68"/>
      <c r="L3" s="73"/>
      <c r="M3" s="69" t="s">
        <v>67</v>
      </c>
      <c r="N3" s="74"/>
      <c r="O3" s="74"/>
      <c r="P3" s="65"/>
      <c r="S3" s="67"/>
      <c r="V3" s="67"/>
      <c r="W3" s="67"/>
      <c r="X3" s="67"/>
      <c r="Y3" s="67"/>
      <c r="Z3" s="67"/>
    </row>
    <row r="4" spans="1:28" ht="13.25" customHeight="1" x14ac:dyDescent="0.2">
      <c r="A4" s="63"/>
      <c r="B4" s="100"/>
      <c r="C4" s="101"/>
      <c r="D4" s="101"/>
      <c r="E4" s="102"/>
      <c r="F4" s="103"/>
      <c r="G4" s="104"/>
      <c r="H4" s="100"/>
      <c r="I4" s="102"/>
      <c r="J4" s="68"/>
      <c r="K4" s="68"/>
      <c r="L4" s="73"/>
      <c r="M4" s="69"/>
      <c r="N4" s="75"/>
      <c r="O4" s="75"/>
      <c r="P4" s="65"/>
      <c r="S4" s="67"/>
      <c r="V4" s="67"/>
      <c r="W4" s="67"/>
      <c r="X4" s="67"/>
      <c r="Y4" s="67"/>
      <c r="Z4" s="67"/>
    </row>
    <row r="5" spans="1:28" ht="20.75" customHeight="1" x14ac:dyDescent="0.2">
      <c r="A5" s="63"/>
      <c r="B5" s="76"/>
      <c r="C5" s="76"/>
      <c r="D5" s="76"/>
      <c r="E5" s="76"/>
      <c r="F5" s="77"/>
      <c r="G5" s="76"/>
      <c r="H5" s="76"/>
      <c r="I5" s="76"/>
      <c r="J5" s="76"/>
      <c r="K5" s="76"/>
      <c r="L5" s="76"/>
      <c r="M5" s="76"/>
      <c r="N5" s="76"/>
      <c r="O5" s="76"/>
      <c r="P5" s="65"/>
      <c r="S5" s="67"/>
      <c r="V5" s="67"/>
      <c r="W5" s="67"/>
      <c r="X5" s="67"/>
      <c r="Y5" s="67"/>
      <c r="Z5" s="67"/>
    </row>
    <row r="6" spans="1:28" ht="34.5" customHeight="1" x14ac:dyDescent="0.2">
      <c r="A6" s="63"/>
      <c r="B6" s="78" t="s">
        <v>2</v>
      </c>
      <c r="C6" s="79"/>
      <c r="D6" s="79"/>
      <c r="E6" s="79"/>
      <c r="F6" s="79"/>
      <c r="G6" s="79"/>
      <c r="H6" s="79"/>
      <c r="I6" s="79"/>
      <c r="J6" s="79"/>
      <c r="K6" s="79"/>
      <c r="L6" s="79"/>
      <c r="M6" s="79"/>
      <c r="N6" s="79"/>
      <c r="O6" s="79"/>
      <c r="P6" s="65"/>
      <c r="S6" s="67"/>
      <c r="V6" s="67"/>
      <c r="W6" s="67"/>
      <c r="X6" s="67"/>
      <c r="Y6" s="67"/>
      <c r="Z6" s="67"/>
    </row>
    <row r="7" spans="1:28" ht="20.75" customHeight="1" x14ac:dyDescent="0.2">
      <c r="A7" s="63"/>
      <c r="B7" s="76"/>
      <c r="C7" s="76"/>
      <c r="D7" s="76"/>
      <c r="E7" s="76"/>
      <c r="F7" s="77"/>
      <c r="G7" s="76"/>
      <c r="H7" s="76"/>
      <c r="I7" s="76"/>
      <c r="J7" s="76"/>
      <c r="K7" s="76"/>
      <c r="L7" s="76"/>
      <c r="M7" s="76"/>
      <c r="N7" s="76"/>
      <c r="O7" s="76"/>
      <c r="P7" s="65"/>
      <c r="S7" s="67"/>
      <c r="V7" s="67"/>
      <c r="W7" s="67"/>
      <c r="X7" s="67"/>
      <c r="Y7" s="67"/>
      <c r="Z7" s="67"/>
    </row>
    <row r="8" spans="1:28" ht="54.5" customHeight="1" x14ac:dyDescent="0.2">
      <c r="A8" s="63"/>
      <c r="B8" s="80" t="s">
        <v>3</v>
      </c>
      <c r="C8" s="81"/>
      <c r="D8" s="81"/>
      <c r="E8" s="81"/>
      <c r="F8" s="81"/>
      <c r="G8" s="81"/>
      <c r="H8" s="81"/>
      <c r="I8" s="81"/>
      <c r="J8" s="81"/>
      <c r="K8" s="81"/>
      <c r="L8" s="81"/>
      <c r="M8" s="81"/>
      <c r="N8" s="81"/>
      <c r="O8" s="82"/>
      <c r="P8" s="65"/>
      <c r="S8" s="67"/>
      <c r="V8" s="67"/>
      <c r="W8" s="67"/>
      <c r="X8" s="67"/>
      <c r="Y8" s="67"/>
      <c r="Z8" s="67"/>
    </row>
    <row r="9" spans="1:28" ht="43" customHeight="1" x14ac:dyDescent="0.2">
      <c r="A9" s="63"/>
      <c r="B9" s="83" t="s">
        <v>68</v>
      </c>
      <c r="C9" s="84"/>
      <c r="D9" s="84"/>
      <c r="E9" s="84"/>
      <c r="F9" s="84"/>
      <c r="G9" s="84"/>
      <c r="H9" s="84"/>
      <c r="I9" s="84"/>
      <c r="J9" s="84"/>
      <c r="K9" s="84"/>
      <c r="L9" s="84"/>
      <c r="M9" s="84"/>
      <c r="N9" s="84"/>
      <c r="O9" s="85"/>
      <c r="P9" s="65"/>
      <c r="S9" s="67"/>
      <c r="V9" s="67"/>
      <c r="W9" s="67"/>
      <c r="X9" s="67"/>
      <c r="Y9" s="67"/>
      <c r="Z9" s="67"/>
    </row>
    <row r="10" spans="1:28" ht="21" customHeight="1" x14ac:dyDescent="0.2">
      <c r="A10" s="63"/>
      <c r="B10" s="86" t="s">
        <v>4</v>
      </c>
      <c r="C10" s="87"/>
      <c r="D10" s="87"/>
      <c r="E10" s="87"/>
      <c r="F10" s="87"/>
      <c r="G10" s="87"/>
      <c r="H10" s="88"/>
      <c r="I10" s="86" t="s">
        <v>5</v>
      </c>
      <c r="J10" s="87"/>
      <c r="K10" s="87"/>
      <c r="L10" s="87"/>
      <c r="M10" s="87"/>
      <c r="N10" s="87"/>
      <c r="O10" s="88"/>
      <c r="P10" s="65"/>
      <c r="S10" s="67"/>
      <c r="V10" s="67"/>
      <c r="W10" s="67"/>
      <c r="X10" s="67"/>
      <c r="Y10" s="67"/>
      <c r="Z10" s="67"/>
    </row>
    <row r="11" spans="1:28" ht="37.5" customHeight="1" x14ac:dyDescent="0.2">
      <c r="A11" s="63"/>
      <c r="B11" s="105"/>
      <c r="C11" s="106"/>
      <c r="D11" s="106"/>
      <c r="E11" s="106"/>
      <c r="F11" s="106"/>
      <c r="G11" s="106"/>
      <c r="H11" s="107"/>
      <c r="I11" s="108"/>
      <c r="J11" s="109"/>
      <c r="K11" s="109"/>
      <c r="L11" s="109"/>
      <c r="M11" s="109"/>
      <c r="N11" s="109"/>
      <c r="O11" s="110"/>
      <c r="P11" s="65"/>
      <c r="S11" s="67"/>
      <c r="V11" s="67"/>
      <c r="W11" s="67"/>
      <c r="X11" s="67"/>
      <c r="Y11" s="67"/>
      <c r="Z11" s="67"/>
    </row>
    <row r="12" spans="1:28" ht="21" customHeight="1" x14ac:dyDescent="0.2">
      <c r="A12" s="68"/>
      <c r="B12" s="89" t="s">
        <v>69</v>
      </c>
      <c r="C12" s="90" t="s">
        <v>70</v>
      </c>
      <c r="D12" s="91"/>
      <c r="E12" s="91"/>
      <c r="F12" s="91"/>
      <c r="G12" s="91"/>
      <c r="H12" s="91"/>
      <c r="I12" s="91"/>
      <c r="J12" s="91"/>
      <c r="K12" s="91"/>
      <c r="L12" s="91"/>
      <c r="M12" s="91"/>
      <c r="N12" s="91"/>
      <c r="O12" s="92"/>
      <c r="Q12" s="68"/>
      <c r="R12" s="68"/>
      <c r="S12" s="68"/>
      <c r="V12" s="68"/>
      <c r="W12" s="68"/>
      <c r="X12" s="68"/>
      <c r="Y12" s="68"/>
      <c r="Z12" s="68"/>
      <c r="AA12" s="68"/>
      <c r="AB12" s="76"/>
    </row>
    <row r="13" spans="1:28" ht="50" customHeight="1" x14ac:dyDescent="0.2">
      <c r="A13" s="68"/>
      <c r="B13" s="111"/>
      <c r="C13" s="93" t="str">
        <f>IFERROR(VLOOKUP($I$11,データリスト!B:K,2,FALSE),"")</f>
        <v/>
      </c>
      <c r="D13" s="94"/>
      <c r="E13" s="94"/>
      <c r="F13" s="94"/>
      <c r="G13" s="94"/>
      <c r="H13" s="94"/>
      <c r="I13" s="94"/>
      <c r="J13" s="94"/>
      <c r="K13" s="94"/>
      <c r="L13" s="94"/>
      <c r="M13" s="94"/>
      <c r="N13" s="94"/>
      <c r="O13" s="95"/>
      <c r="Q13" s="68"/>
      <c r="R13" s="68"/>
      <c r="S13" s="68"/>
      <c r="V13" s="68"/>
      <c r="W13" s="68"/>
      <c r="X13" s="68"/>
      <c r="Y13" s="68"/>
      <c r="Z13" s="68"/>
      <c r="AA13" s="68"/>
      <c r="AB13" s="76"/>
    </row>
    <row r="14" spans="1:28" ht="50" customHeight="1" x14ac:dyDescent="0.2">
      <c r="A14" s="68"/>
      <c r="B14" s="111"/>
      <c r="C14" s="93" t="str">
        <f>IFERROR(VLOOKUP($I$11,データリスト!B:K,3,FALSE),"")</f>
        <v/>
      </c>
      <c r="D14" s="94"/>
      <c r="E14" s="94"/>
      <c r="F14" s="94"/>
      <c r="G14" s="94"/>
      <c r="H14" s="94"/>
      <c r="I14" s="94"/>
      <c r="J14" s="94"/>
      <c r="K14" s="94"/>
      <c r="L14" s="94"/>
      <c r="M14" s="94"/>
      <c r="N14" s="94"/>
      <c r="O14" s="95"/>
      <c r="Q14" s="68"/>
      <c r="R14" s="68"/>
      <c r="S14" s="68"/>
      <c r="V14" s="68"/>
      <c r="W14" s="68"/>
      <c r="X14" s="68"/>
      <c r="Y14" s="68"/>
      <c r="Z14" s="68"/>
      <c r="AA14" s="68"/>
      <c r="AB14" s="76"/>
    </row>
    <row r="15" spans="1:28" ht="50" customHeight="1" x14ac:dyDescent="0.2">
      <c r="A15" s="68"/>
      <c r="B15" s="111"/>
      <c r="C15" s="93" t="str">
        <f>IFERROR(VLOOKUP($I$11,データリスト!B:K,4,FALSE),"")</f>
        <v/>
      </c>
      <c r="D15" s="94"/>
      <c r="E15" s="94"/>
      <c r="F15" s="94"/>
      <c r="G15" s="94"/>
      <c r="H15" s="94"/>
      <c r="I15" s="94"/>
      <c r="J15" s="94"/>
      <c r="K15" s="94"/>
      <c r="L15" s="94"/>
      <c r="M15" s="94"/>
      <c r="N15" s="94"/>
      <c r="O15" s="95"/>
      <c r="Q15" s="68"/>
      <c r="R15" s="68"/>
      <c r="S15" s="68"/>
      <c r="V15" s="68"/>
      <c r="W15" s="68"/>
      <c r="X15" s="68"/>
      <c r="Y15" s="68"/>
      <c r="Z15" s="68"/>
      <c r="AA15" s="68"/>
      <c r="AB15" s="76"/>
    </row>
    <row r="16" spans="1:28" ht="50" customHeight="1" x14ac:dyDescent="0.2">
      <c r="A16" s="68"/>
      <c r="B16" s="111"/>
      <c r="C16" s="93" t="str">
        <f>IFERROR(VLOOKUP($I$11,データリスト!B:K,5,FALSE),"")</f>
        <v/>
      </c>
      <c r="D16" s="94"/>
      <c r="E16" s="94"/>
      <c r="F16" s="94"/>
      <c r="G16" s="94"/>
      <c r="H16" s="94"/>
      <c r="I16" s="94"/>
      <c r="J16" s="94"/>
      <c r="K16" s="94"/>
      <c r="L16" s="94"/>
      <c r="M16" s="94"/>
      <c r="N16" s="94"/>
      <c r="O16" s="95"/>
      <c r="Q16" s="68"/>
      <c r="R16" s="68"/>
      <c r="S16" s="68"/>
      <c r="V16" s="68"/>
      <c r="W16" s="68"/>
      <c r="X16" s="68"/>
      <c r="Y16" s="68"/>
      <c r="Z16" s="68"/>
      <c r="AA16" s="68"/>
      <c r="AB16" s="76"/>
    </row>
    <row r="17" spans="1:28" ht="50" customHeight="1" x14ac:dyDescent="0.2">
      <c r="A17" s="68"/>
      <c r="B17" s="111"/>
      <c r="C17" s="93" t="str">
        <f>IFERROR(VLOOKUP($I$11,データリスト!B:K,6,FALSE),"")</f>
        <v/>
      </c>
      <c r="D17" s="94"/>
      <c r="E17" s="94"/>
      <c r="F17" s="94"/>
      <c r="G17" s="94"/>
      <c r="H17" s="94"/>
      <c r="I17" s="94"/>
      <c r="J17" s="94"/>
      <c r="K17" s="94"/>
      <c r="L17" s="94"/>
      <c r="M17" s="94"/>
      <c r="N17" s="94"/>
      <c r="O17" s="95"/>
      <c r="Q17" s="68"/>
      <c r="R17" s="68"/>
      <c r="S17" s="68"/>
      <c r="V17" s="68"/>
      <c r="W17" s="68"/>
      <c r="X17" s="68"/>
      <c r="Y17" s="68"/>
      <c r="Z17" s="68"/>
      <c r="AA17" s="68"/>
      <c r="AB17" s="76"/>
    </row>
    <row r="18" spans="1:28" ht="50" customHeight="1" x14ac:dyDescent="0.2">
      <c r="A18" s="68"/>
      <c r="B18" s="111"/>
      <c r="C18" s="93" t="str">
        <f>IFERROR(VLOOKUP($I$11,データリスト!B:K,7,FALSE),"")</f>
        <v/>
      </c>
      <c r="D18" s="94"/>
      <c r="E18" s="94"/>
      <c r="F18" s="94"/>
      <c r="G18" s="94"/>
      <c r="H18" s="94"/>
      <c r="I18" s="94"/>
      <c r="J18" s="94"/>
      <c r="K18" s="94"/>
      <c r="L18" s="94"/>
      <c r="M18" s="94"/>
      <c r="N18" s="94"/>
      <c r="O18" s="95"/>
      <c r="Q18" s="68"/>
      <c r="R18" s="68"/>
      <c r="S18" s="68"/>
      <c r="V18" s="68"/>
      <c r="W18" s="68"/>
      <c r="X18" s="68"/>
      <c r="Y18" s="68"/>
      <c r="Z18" s="68"/>
      <c r="AA18" s="68"/>
      <c r="AB18" s="76"/>
    </row>
    <row r="19" spans="1:28" ht="50" customHeight="1" x14ac:dyDescent="0.2">
      <c r="A19" s="68"/>
      <c r="B19" s="111"/>
      <c r="C19" s="93" t="str">
        <f>IFERROR(VLOOKUP($I$11,データリスト!B:K,8,FALSE),"")</f>
        <v/>
      </c>
      <c r="D19" s="94"/>
      <c r="E19" s="94"/>
      <c r="F19" s="94"/>
      <c r="G19" s="94"/>
      <c r="H19" s="94"/>
      <c r="I19" s="94"/>
      <c r="J19" s="94"/>
      <c r="K19" s="94"/>
      <c r="L19" s="94"/>
      <c r="M19" s="94"/>
      <c r="N19" s="94"/>
      <c r="O19" s="95"/>
      <c r="Q19" s="68"/>
      <c r="R19" s="68"/>
      <c r="S19" s="68"/>
      <c r="V19" s="68"/>
      <c r="W19" s="68"/>
      <c r="X19" s="68"/>
      <c r="Y19" s="68"/>
      <c r="Z19" s="68"/>
      <c r="AA19" s="68"/>
      <c r="AB19" s="76"/>
    </row>
    <row r="20" spans="1:28" ht="50" customHeight="1" x14ac:dyDescent="0.2">
      <c r="A20" s="68"/>
      <c r="B20" s="111"/>
      <c r="C20" s="93" t="str">
        <f>IFERROR(VLOOKUP($I$11,データリスト!B:K,9,FALSE),"")</f>
        <v/>
      </c>
      <c r="D20" s="94"/>
      <c r="E20" s="94"/>
      <c r="F20" s="94"/>
      <c r="G20" s="94"/>
      <c r="H20" s="94"/>
      <c r="I20" s="94"/>
      <c r="J20" s="94"/>
      <c r="K20" s="94"/>
      <c r="L20" s="94"/>
      <c r="M20" s="94"/>
      <c r="N20" s="94"/>
      <c r="O20" s="95"/>
      <c r="Q20" s="68"/>
      <c r="R20" s="68"/>
      <c r="S20" s="68"/>
      <c r="V20" s="68"/>
      <c r="W20" s="68"/>
      <c r="X20" s="68"/>
      <c r="Y20" s="68"/>
      <c r="Z20" s="68"/>
      <c r="AA20" s="68"/>
      <c r="AB20" s="76"/>
    </row>
    <row r="21" spans="1:28" ht="50" customHeight="1" x14ac:dyDescent="0.2">
      <c r="A21" s="68"/>
      <c r="B21" s="111"/>
      <c r="C21" s="93" t="str">
        <f>IFERROR(VLOOKUP($I$11,データリスト!B:K,10,FALSE),"")</f>
        <v/>
      </c>
      <c r="D21" s="94"/>
      <c r="E21" s="94"/>
      <c r="F21" s="94"/>
      <c r="G21" s="94"/>
      <c r="H21" s="94"/>
      <c r="I21" s="94"/>
      <c r="J21" s="94"/>
      <c r="K21" s="94"/>
      <c r="L21" s="94"/>
      <c r="M21" s="94"/>
      <c r="N21" s="94"/>
      <c r="O21" s="95"/>
      <c r="Q21" s="68"/>
      <c r="R21" s="68"/>
      <c r="S21" s="68"/>
      <c r="V21" s="68"/>
      <c r="W21" s="68"/>
      <c r="X21" s="68"/>
      <c r="Y21" s="68"/>
      <c r="Z21" s="68"/>
      <c r="AA21" s="68"/>
      <c r="AB21" s="76"/>
    </row>
    <row r="22" spans="1:28" ht="21" customHeight="1" x14ac:dyDescent="0.2">
      <c r="A22" s="68"/>
      <c r="B22" s="96" t="s">
        <v>75</v>
      </c>
      <c r="C22" s="97"/>
      <c r="D22" s="97"/>
      <c r="E22" s="97"/>
      <c r="F22" s="97"/>
      <c r="G22" s="97"/>
      <c r="H22" s="97"/>
      <c r="I22" s="97"/>
      <c r="J22" s="97"/>
      <c r="K22" s="97"/>
      <c r="L22" s="97"/>
      <c r="M22" s="97"/>
      <c r="N22" s="97"/>
      <c r="O22" s="98"/>
      <c r="Q22" s="68"/>
      <c r="R22" s="68"/>
      <c r="S22" s="68"/>
      <c r="V22" s="68"/>
      <c r="W22" s="68"/>
      <c r="X22" s="68"/>
      <c r="Y22" s="68"/>
      <c r="Z22" s="68"/>
      <c r="AA22" s="68"/>
      <c r="AB22" s="76"/>
    </row>
    <row r="23" spans="1:28" ht="90" customHeight="1" x14ac:dyDescent="0.2">
      <c r="A23" s="68"/>
      <c r="B23" s="29"/>
      <c r="C23" s="30"/>
      <c r="D23" s="30"/>
      <c r="E23" s="30"/>
      <c r="F23" s="30"/>
      <c r="G23" s="30"/>
      <c r="H23" s="30"/>
      <c r="I23" s="30"/>
      <c r="J23" s="30"/>
      <c r="K23" s="30"/>
      <c r="L23" s="30"/>
      <c r="M23" s="30"/>
      <c r="N23" s="30"/>
      <c r="O23" s="31"/>
      <c r="Q23" s="68"/>
      <c r="R23" s="68"/>
      <c r="S23" s="68"/>
      <c r="V23" s="68"/>
      <c r="W23" s="68"/>
      <c r="X23" s="68"/>
      <c r="Y23" s="68"/>
      <c r="Z23" s="68"/>
      <c r="AA23" s="68"/>
      <c r="AB23" s="76"/>
    </row>
    <row r="24" spans="1:28" ht="21" customHeight="1" x14ac:dyDescent="0.2">
      <c r="A24" s="68"/>
      <c r="B24" s="96" t="s">
        <v>76</v>
      </c>
      <c r="C24" s="97"/>
      <c r="D24" s="97"/>
      <c r="E24" s="97"/>
      <c r="F24" s="97"/>
      <c r="G24" s="97"/>
      <c r="H24" s="97"/>
      <c r="I24" s="97"/>
      <c r="J24" s="97"/>
      <c r="K24" s="97"/>
      <c r="L24" s="97"/>
      <c r="M24" s="97"/>
      <c r="N24" s="97"/>
      <c r="O24" s="98"/>
      <c r="Q24" s="68"/>
      <c r="R24" s="68"/>
      <c r="S24" s="68"/>
      <c r="V24" s="68"/>
      <c r="W24" s="68"/>
      <c r="X24" s="68"/>
      <c r="Y24" s="68"/>
      <c r="Z24" s="68"/>
      <c r="AA24" s="68"/>
      <c r="AB24" s="76"/>
    </row>
    <row r="25" spans="1:28" ht="90" customHeight="1" x14ac:dyDescent="0.2">
      <c r="A25" s="68"/>
      <c r="B25" s="29"/>
      <c r="C25" s="30"/>
      <c r="D25" s="30"/>
      <c r="E25" s="30"/>
      <c r="F25" s="30"/>
      <c r="G25" s="30"/>
      <c r="H25" s="30"/>
      <c r="I25" s="30"/>
      <c r="J25" s="30"/>
      <c r="K25" s="30"/>
      <c r="L25" s="30"/>
      <c r="M25" s="30"/>
      <c r="N25" s="30"/>
      <c r="O25" s="31"/>
      <c r="Q25" s="68"/>
      <c r="R25" s="68"/>
      <c r="S25" s="68"/>
      <c r="V25" s="68"/>
      <c r="W25" s="68"/>
      <c r="X25" s="68"/>
      <c r="Y25" s="68"/>
      <c r="Z25" s="68"/>
      <c r="AA25" s="68"/>
      <c r="AB25" s="76"/>
    </row>
    <row r="26" spans="1:28" ht="18" customHeight="1" x14ac:dyDescent="0.2">
      <c r="A26" s="68"/>
      <c r="Q26" s="68"/>
      <c r="R26" s="68"/>
      <c r="S26" s="68"/>
      <c r="T26" s="68"/>
      <c r="U26" s="68"/>
      <c r="V26" s="68"/>
      <c r="W26" s="68"/>
      <c r="X26" s="68"/>
      <c r="Y26" s="68"/>
      <c r="Z26" s="68"/>
      <c r="AA26" s="68"/>
      <c r="AB26" s="68"/>
    </row>
    <row r="27" spans="1:28" ht="14.25" customHeight="1" x14ac:dyDescent="0.2">
      <c r="A27" s="68"/>
      <c r="P27" s="99"/>
      <c r="Q27" s="76"/>
      <c r="R27" s="76"/>
      <c r="S27" s="76"/>
      <c r="T27" s="76"/>
      <c r="U27" s="76"/>
      <c r="V27" s="76"/>
      <c r="W27" s="76"/>
      <c r="X27" s="76"/>
      <c r="Y27" s="76"/>
      <c r="Z27" s="76"/>
      <c r="AA27" s="76"/>
      <c r="AB27" s="76"/>
    </row>
  </sheetData>
  <sheetProtection algorithmName="SHA-512" hashValue="hlreRM79FEHTRnaLVZYt+keU5TRJxcGP05keJWwsGoTzHVJhAip+6h9pUvOerebFxpyjbB5JSQ9Xzs3I8OYMGw==" saltValue="8YdO5xlwC+kBPWqKwHGGtA==" spinCount="100000" sheet="1" objects="1" scenarios="1"/>
  <mergeCells count="29">
    <mergeCell ref="B1:O1"/>
    <mergeCell ref="N2:O2"/>
    <mergeCell ref="B6:O6"/>
    <mergeCell ref="B8:O8"/>
    <mergeCell ref="B9:O9"/>
    <mergeCell ref="B3:C3"/>
    <mergeCell ref="D3:E3"/>
    <mergeCell ref="F3:G3"/>
    <mergeCell ref="B23:O23"/>
    <mergeCell ref="B24:O24"/>
    <mergeCell ref="B25:O25"/>
    <mergeCell ref="C13:O13"/>
    <mergeCell ref="C14:O14"/>
    <mergeCell ref="C15:O15"/>
    <mergeCell ref="C16:O16"/>
    <mergeCell ref="C17:O17"/>
    <mergeCell ref="C18:O18"/>
    <mergeCell ref="C19:O19"/>
    <mergeCell ref="C20:O20"/>
    <mergeCell ref="C21:O21"/>
    <mergeCell ref="B22:O22"/>
    <mergeCell ref="C12:O12"/>
    <mergeCell ref="F4:G4"/>
    <mergeCell ref="B4:E4"/>
    <mergeCell ref="H4:I4"/>
    <mergeCell ref="B10:H10"/>
    <mergeCell ref="I10:O10"/>
    <mergeCell ref="B11:H11"/>
    <mergeCell ref="I11:O11"/>
  </mergeCells>
  <phoneticPr fontId="1"/>
  <dataValidations count="2">
    <dataValidation type="list" allowBlank="1" showInputMessage="1" showErrorMessage="1" sqref="AA65472:AB65472 WWJ982976 WMN982976 WCR982976 VSV982976 VIZ982976 UZD982976 UPH982976 UFL982976 TVP982976 TLT982976 TBX982976 SSB982976 SIF982976 RYJ982976 RON982976 RER982976 QUV982976 QKZ982976 QBD982976 PRH982976 PHL982976 OXP982976 ONT982976 ODX982976 NUB982976 NKF982976 NAJ982976 MQN982976 MGR982976 LWV982976 LMZ982976 LDD982976 KTH982976 KJL982976 JZP982976 JPT982976 JFX982976 IWB982976 IMF982976 ICJ982976 HSN982976 HIR982976 GYV982976 GOZ982976 GFD982976 FVH982976 FLL982976 FBP982976 ERT982976 EHX982976 DYB982976 DOF982976 DEJ982976 CUN982976 CKR982976 CAV982976 BQZ982976 BHD982976 AXH982976 ANL982976 ADP982976 TT982976 JX982976 AA982976:AB982976 WWJ917440 WMN917440 WCR917440 VSV917440 VIZ917440 UZD917440 UPH917440 UFL917440 TVP917440 TLT917440 TBX917440 SSB917440 SIF917440 RYJ917440 RON917440 RER917440 QUV917440 QKZ917440 QBD917440 PRH917440 PHL917440 OXP917440 ONT917440 ODX917440 NUB917440 NKF917440 NAJ917440 MQN917440 MGR917440 LWV917440 LMZ917440 LDD917440 KTH917440 KJL917440 JZP917440 JPT917440 JFX917440 IWB917440 IMF917440 ICJ917440 HSN917440 HIR917440 GYV917440 GOZ917440 GFD917440 FVH917440 FLL917440 FBP917440 ERT917440 EHX917440 DYB917440 DOF917440 DEJ917440 CUN917440 CKR917440 CAV917440 BQZ917440 BHD917440 AXH917440 ANL917440 ADP917440 TT917440 JX917440 AA917440:AB917440 WWJ851904 WMN851904 WCR851904 VSV851904 VIZ851904 UZD851904 UPH851904 UFL851904 TVP851904 TLT851904 TBX851904 SSB851904 SIF851904 RYJ851904 RON851904 RER851904 QUV851904 QKZ851904 QBD851904 PRH851904 PHL851904 OXP851904 ONT851904 ODX851904 NUB851904 NKF851904 NAJ851904 MQN851904 MGR851904 LWV851904 LMZ851904 LDD851904 KTH851904 KJL851904 JZP851904 JPT851904 JFX851904 IWB851904 IMF851904 ICJ851904 HSN851904 HIR851904 GYV851904 GOZ851904 GFD851904 FVH851904 FLL851904 FBP851904 ERT851904 EHX851904 DYB851904 DOF851904 DEJ851904 CUN851904 CKR851904 CAV851904 BQZ851904 BHD851904 AXH851904 ANL851904 ADP851904 TT851904 JX851904 AA851904:AB851904 WWJ786368 WMN786368 WCR786368 VSV786368 VIZ786368 UZD786368 UPH786368 UFL786368 TVP786368 TLT786368 TBX786368 SSB786368 SIF786368 RYJ786368 RON786368 RER786368 QUV786368 QKZ786368 QBD786368 PRH786368 PHL786368 OXP786368 ONT786368 ODX786368 NUB786368 NKF786368 NAJ786368 MQN786368 MGR786368 LWV786368 LMZ786368 LDD786368 KTH786368 KJL786368 JZP786368 JPT786368 JFX786368 IWB786368 IMF786368 ICJ786368 HSN786368 HIR786368 GYV786368 GOZ786368 GFD786368 FVH786368 FLL786368 FBP786368 ERT786368 EHX786368 DYB786368 DOF786368 DEJ786368 CUN786368 CKR786368 CAV786368 BQZ786368 BHD786368 AXH786368 ANL786368 ADP786368 TT786368 JX786368 AA786368:AB786368 WWJ720832 WMN720832 WCR720832 VSV720832 VIZ720832 UZD720832 UPH720832 UFL720832 TVP720832 TLT720832 TBX720832 SSB720832 SIF720832 RYJ720832 RON720832 RER720832 QUV720832 QKZ720832 QBD720832 PRH720832 PHL720832 OXP720832 ONT720832 ODX720832 NUB720832 NKF720832 NAJ720832 MQN720832 MGR720832 LWV720832 LMZ720832 LDD720832 KTH720832 KJL720832 JZP720832 JPT720832 JFX720832 IWB720832 IMF720832 ICJ720832 HSN720832 HIR720832 GYV720832 GOZ720832 GFD720832 FVH720832 FLL720832 FBP720832 ERT720832 EHX720832 DYB720832 DOF720832 DEJ720832 CUN720832 CKR720832 CAV720832 BQZ720832 BHD720832 AXH720832 ANL720832 ADP720832 TT720832 JX720832 AA720832:AB720832 WWJ655296 WMN655296 WCR655296 VSV655296 VIZ655296 UZD655296 UPH655296 UFL655296 TVP655296 TLT655296 TBX655296 SSB655296 SIF655296 RYJ655296 RON655296 RER655296 QUV655296 QKZ655296 QBD655296 PRH655296 PHL655296 OXP655296 ONT655296 ODX655296 NUB655296 NKF655296 NAJ655296 MQN655296 MGR655296 LWV655296 LMZ655296 LDD655296 KTH655296 KJL655296 JZP655296 JPT655296 JFX655296 IWB655296 IMF655296 ICJ655296 HSN655296 HIR655296 GYV655296 GOZ655296 GFD655296 FVH655296 FLL655296 FBP655296 ERT655296 EHX655296 DYB655296 DOF655296 DEJ655296 CUN655296 CKR655296 CAV655296 BQZ655296 BHD655296 AXH655296 ANL655296 ADP655296 TT655296 JX655296 AA655296:AB655296 WWJ589760 WMN589760 WCR589760 VSV589760 VIZ589760 UZD589760 UPH589760 UFL589760 TVP589760 TLT589760 TBX589760 SSB589760 SIF589760 RYJ589760 RON589760 RER589760 QUV589760 QKZ589760 QBD589760 PRH589760 PHL589760 OXP589760 ONT589760 ODX589760 NUB589760 NKF589760 NAJ589760 MQN589760 MGR589760 LWV589760 LMZ589760 LDD589760 KTH589760 KJL589760 JZP589760 JPT589760 JFX589760 IWB589760 IMF589760 ICJ589760 HSN589760 HIR589760 GYV589760 GOZ589760 GFD589760 FVH589760 FLL589760 FBP589760 ERT589760 EHX589760 DYB589760 DOF589760 DEJ589760 CUN589760 CKR589760 CAV589760 BQZ589760 BHD589760 AXH589760 ANL589760 ADP589760 TT589760 JX589760 AA589760:AB589760 WWJ524224 WMN524224 WCR524224 VSV524224 VIZ524224 UZD524224 UPH524224 UFL524224 TVP524224 TLT524224 TBX524224 SSB524224 SIF524224 RYJ524224 RON524224 RER524224 QUV524224 QKZ524224 QBD524224 PRH524224 PHL524224 OXP524224 ONT524224 ODX524224 NUB524224 NKF524224 NAJ524224 MQN524224 MGR524224 LWV524224 LMZ524224 LDD524224 KTH524224 KJL524224 JZP524224 JPT524224 JFX524224 IWB524224 IMF524224 ICJ524224 HSN524224 HIR524224 GYV524224 GOZ524224 GFD524224 FVH524224 FLL524224 FBP524224 ERT524224 EHX524224 DYB524224 DOF524224 DEJ524224 CUN524224 CKR524224 CAV524224 BQZ524224 BHD524224 AXH524224 ANL524224 ADP524224 TT524224 JX524224 AA524224:AB524224 WWJ458688 WMN458688 WCR458688 VSV458688 VIZ458688 UZD458688 UPH458688 UFL458688 TVP458688 TLT458688 TBX458688 SSB458688 SIF458688 RYJ458688 RON458688 RER458688 QUV458688 QKZ458688 QBD458688 PRH458688 PHL458688 OXP458688 ONT458688 ODX458688 NUB458688 NKF458688 NAJ458688 MQN458688 MGR458688 LWV458688 LMZ458688 LDD458688 KTH458688 KJL458688 JZP458688 JPT458688 JFX458688 IWB458688 IMF458688 ICJ458688 HSN458688 HIR458688 GYV458688 GOZ458688 GFD458688 FVH458688 FLL458688 FBP458688 ERT458688 EHX458688 DYB458688 DOF458688 DEJ458688 CUN458688 CKR458688 CAV458688 BQZ458688 BHD458688 AXH458688 ANL458688 ADP458688 TT458688 JX458688 AA458688:AB458688 WWJ393152 WMN393152 WCR393152 VSV393152 VIZ393152 UZD393152 UPH393152 UFL393152 TVP393152 TLT393152 TBX393152 SSB393152 SIF393152 RYJ393152 RON393152 RER393152 QUV393152 QKZ393152 QBD393152 PRH393152 PHL393152 OXP393152 ONT393152 ODX393152 NUB393152 NKF393152 NAJ393152 MQN393152 MGR393152 LWV393152 LMZ393152 LDD393152 KTH393152 KJL393152 JZP393152 JPT393152 JFX393152 IWB393152 IMF393152 ICJ393152 HSN393152 HIR393152 GYV393152 GOZ393152 GFD393152 FVH393152 FLL393152 FBP393152 ERT393152 EHX393152 DYB393152 DOF393152 DEJ393152 CUN393152 CKR393152 CAV393152 BQZ393152 BHD393152 AXH393152 ANL393152 ADP393152 TT393152 JX393152 AA393152:AB393152 WWJ327616 WMN327616 WCR327616 VSV327616 VIZ327616 UZD327616 UPH327616 UFL327616 TVP327616 TLT327616 TBX327616 SSB327616 SIF327616 RYJ327616 RON327616 RER327616 QUV327616 QKZ327616 QBD327616 PRH327616 PHL327616 OXP327616 ONT327616 ODX327616 NUB327616 NKF327616 NAJ327616 MQN327616 MGR327616 LWV327616 LMZ327616 LDD327616 KTH327616 KJL327616 JZP327616 JPT327616 JFX327616 IWB327616 IMF327616 ICJ327616 HSN327616 HIR327616 GYV327616 GOZ327616 GFD327616 FVH327616 FLL327616 FBP327616 ERT327616 EHX327616 DYB327616 DOF327616 DEJ327616 CUN327616 CKR327616 CAV327616 BQZ327616 BHD327616 AXH327616 ANL327616 ADP327616 TT327616 JX327616 AA327616:AB327616 WWJ262080 WMN262080 WCR262080 VSV262080 VIZ262080 UZD262080 UPH262080 UFL262080 TVP262080 TLT262080 TBX262080 SSB262080 SIF262080 RYJ262080 RON262080 RER262080 QUV262080 QKZ262080 QBD262080 PRH262080 PHL262080 OXP262080 ONT262080 ODX262080 NUB262080 NKF262080 NAJ262080 MQN262080 MGR262080 LWV262080 LMZ262080 LDD262080 KTH262080 KJL262080 JZP262080 JPT262080 JFX262080 IWB262080 IMF262080 ICJ262080 HSN262080 HIR262080 GYV262080 GOZ262080 GFD262080 FVH262080 FLL262080 FBP262080 ERT262080 EHX262080 DYB262080 DOF262080 DEJ262080 CUN262080 CKR262080 CAV262080 BQZ262080 BHD262080 AXH262080 ANL262080 ADP262080 TT262080 JX262080 AA262080:AB262080 WWJ196544 WMN196544 WCR196544 VSV196544 VIZ196544 UZD196544 UPH196544 UFL196544 TVP196544 TLT196544 TBX196544 SSB196544 SIF196544 RYJ196544 RON196544 RER196544 QUV196544 QKZ196544 QBD196544 PRH196544 PHL196544 OXP196544 ONT196544 ODX196544 NUB196544 NKF196544 NAJ196544 MQN196544 MGR196544 LWV196544 LMZ196544 LDD196544 KTH196544 KJL196544 JZP196544 JPT196544 JFX196544 IWB196544 IMF196544 ICJ196544 HSN196544 HIR196544 GYV196544 GOZ196544 GFD196544 FVH196544 FLL196544 FBP196544 ERT196544 EHX196544 DYB196544 DOF196544 DEJ196544 CUN196544 CKR196544 CAV196544 BQZ196544 BHD196544 AXH196544 ANL196544 ADP196544 TT196544 JX196544 AA196544:AB196544 WWJ131008 WMN131008 WCR131008 VSV131008 VIZ131008 UZD131008 UPH131008 UFL131008 TVP131008 TLT131008 TBX131008 SSB131008 SIF131008 RYJ131008 RON131008 RER131008 QUV131008 QKZ131008 QBD131008 PRH131008 PHL131008 OXP131008 ONT131008 ODX131008 NUB131008 NKF131008 NAJ131008 MQN131008 MGR131008 LWV131008 LMZ131008 LDD131008 KTH131008 KJL131008 JZP131008 JPT131008 JFX131008 IWB131008 IMF131008 ICJ131008 HSN131008 HIR131008 GYV131008 GOZ131008 GFD131008 FVH131008 FLL131008 FBP131008 ERT131008 EHX131008 DYB131008 DOF131008 DEJ131008 CUN131008 CKR131008 CAV131008 BQZ131008 BHD131008 AXH131008 ANL131008 ADP131008 TT131008 JX131008 AA131008:AB131008 WWJ65472 WMN65472 WCR65472 VSV65472 VIZ65472 UZD65472 UPH65472 UFL65472 TVP65472 TLT65472 TBX65472 SSB65472 SIF65472 RYJ65472 RON65472 RER65472 QUV65472 QKZ65472 QBD65472 PRH65472 PHL65472 OXP65472 ONT65472 ODX65472 NUB65472 NKF65472 NAJ65472 MQN65472 MGR65472 LWV65472 LMZ65472 LDD65472 KTH65472 KJL65472 JZP65472 JPT65472 JFX65472 IWB65472 IMF65472 ICJ65472 HSN65472 HIR65472 GYV65472 GOZ65472 GFD65472 FVH65472 FLL65472 FBP65472 ERT65472 EHX65472 DYB65472 DOF65472 DEJ65472 CUN65472 CKR65472 CAV65472 BQZ65472 BHD65472 AXH65472 ANL65472 ADP65472 TT65472 JX65472" xr:uid="{5C7E5E9B-F87C-41B3-B9A7-6CF40401644E}">
      <formula1>#REF!</formula1>
    </dataValidation>
    <dataValidation type="list" allowBlank="1" showInputMessage="1" showErrorMessage="1" sqref="B13:B21" xr:uid="{DC451585-5E0C-410A-8751-4F6A87A157F8}">
      <formula1>"✓"</formula1>
    </dataValidation>
  </dataValidations>
  <printOptions horizontalCentered="1"/>
  <pageMargins left="0.78740157480314965" right="0.78740157480314965" top="0.98425196850393704" bottom="0.9055118110236221" header="0.43307086614173229" footer="0.31496062992125984"/>
  <pageSetup paperSize="9" scale="74" fitToHeight="0"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CBE53B-9D85-4738-B12D-7AF055950E4A}">
          <x14:formula1>
            <xm:f>データリスト!$B$2:$B$18</xm:f>
          </x14:formula1>
          <xm:sqref>I11:O11</xm:sqref>
        </x14:dataValidation>
        <x14:dataValidation type="list" allowBlank="1" showInputMessage="1" showErrorMessage="1" xr:uid="{E934FB0D-2508-4064-9164-7D6806FDEFE8}">
          <x14:formula1>
            <xm:f>データリスト!$A$2:$A$55</xm:f>
          </x14:formula1>
          <xm:sqref>F4:G4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FF32F-1554-47B5-A643-E31AD85A1BDB}">
  <sheetPr>
    <pageSetUpPr fitToPage="1"/>
  </sheetPr>
  <dimension ref="A1:AB27"/>
  <sheetViews>
    <sheetView showGridLines="0" showZeros="0" view="pageBreakPreview" topLeftCell="A7" zoomScaleNormal="100" zoomScaleSheetLayoutView="100" workbookViewId="0">
      <selection activeCell="T15" sqref="T15"/>
    </sheetView>
  </sheetViews>
  <sheetFormatPr defaultColWidth="6.81640625" defaultRowHeight="20.25" customHeight="1" x14ac:dyDescent="0.2"/>
  <cols>
    <col min="1" max="1" width="6.81640625" style="8"/>
    <col min="2" max="15" width="8.36328125" style="8" customWidth="1"/>
    <col min="16" max="19" width="6.81640625" style="8"/>
    <col min="20" max="20" width="46.6328125" style="8" customWidth="1"/>
    <col min="21" max="21" width="32.81640625" style="8" bestFit="1" customWidth="1"/>
    <col min="22" max="16384" width="6.81640625" style="8"/>
  </cols>
  <sheetData>
    <row r="1" spans="1:28" ht="18.75" customHeight="1" x14ac:dyDescent="0.2">
      <c r="A1" s="6"/>
      <c r="B1" s="38" t="s">
        <v>0</v>
      </c>
      <c r="C1" s="38"/>
      <c r="D1" s="38"/>
      <c r="E1" s="38"/>
      <c r="F1" s="38"/>
      <c r="G1" s="38"/>
      <c r="H1" s="38"/>
      <c r="I1" s="38"/>
      <c r="J1" s="38"/>
      <c r="K1" s="38"/>
      <c r="L1" s="38"/>
      <c r="M1" s="38"/>
      <c r="N1" s="38"/>
      <c r="O1" s="38"/>
      <c r="P1" s="7"/>
      <c r="S1" s="9"/>
      <c r="V1" s="9"/>
      <c r="W1" s="9"/>
      <c r="X1" s="9"/>
      <c r="Y1" s="9"/>
      <c r="Z1" s="9"/>
    </row>
    <row r="2" spans="1:28" ht="13.25" customHeight="1" x14ac:dyDescent="0.2">
      <c r="A2" s="6"/>
      <c r="B2" s="11"/>
      <c r="C2" s="11"/>
      <c r="D2" s="11"/>
      <c r="E2" s="11"/>
      <c r="F2" s="11"/>
      <c r="G2" s="11"/>
      <c r="H2" s="11"/>
      <c r="I2" s="11"/>
      <c r="J2" s="11"/>
      <c r="K2" s="5"/>
      <c r="L2" s="11"/>
      <c r="M2" s="5" t="s">
        <v>1</v>
      </c>
      <c r="N2" s="39"/>
      <c r="O2" s="39"/>
      <c r="P2" s="7"/>
      <c r="S2" s="9"/>
      <c r="V2" s="9"/>
      <c r="W2" s="9"/>
      <c r="X2" s="9"/>
      <c r="Y2" s="9"/>
      <c r="Z2" s="9"/>
    </row>
    <row r="3" spans="1:28" ht="13.25" customHeight="1" x14ac:dyDescent="0.2">
      <c r="A3" s="6"/>
      <c r="B3" s="48" t="s">
        <v>77</v>
      </c>
      <c r="C3" s="48"/>
      <c r="D3" s="48"/>
      <c r="E3" s="48"/>
      <c r="F3" s="48" t="s">
        <v>78</v>
      </c>
      <c r="G3" s="48"/>
      <c r="H3" s="21" t="s">
        <v>79</v>
      </c>
      <c r="I3" s="21"/>
      <c r="J3" s="11"/>
      <c r="K3" s="11"/>
      <c r="L3"/>
      <c r="M3" s="5" t="s">
        <v>67</v>
      </c>
      <c r="N3" s="17"/>
      <c r="O3" s="17"/>
      <c r="P3" s="7"/>
      <c r="S3" s="9"/>
      <c r="V3" s="9"/>
      <c r="W3" s="9"/>
      <c r="X3" s="9"/>
      <c r="Y3" s="9"/>
      <c r="Z3" s="9"/>
    </row>
    <row r="4" spans="1:28" ht="13.25" customHeight="1" x14ac:dyDescent="0.2">
      <c r="A4" s="6"/>
      <c r="B4" s="58" t="s">
        <v>138</v>
      </c>
      <c r="C4" s="59"/>
      <c r="D4" s="59"/>
      <c r="E4" s="60"/>
      <c r="F4" s="61" t="s">
        <v>88</v>
      </c>
      <c r="G4" s="62"/>
      <c r="H4" s="58">
        <v>1234567890</v>
      </c>
      <c r="I4" s="60"/>
      <c r="J4" s="11"/>
      <c r="K4" s="11"/>
      <c r="L4"/>
      <c r="M4" s="5"/>
      <c r="N4" s="18"/>
      <c r="O4" s="18"/>
      <c r="P4" s="7"/>
      <c r="S4" s="9"/>
      <c r="V4" s="9"/>
      <c r="W4" s="9"/>
      <c r="X4" s="9"/>
      <c r="Y4" s="9"/>
      <c r="Z4" s="9"/>
    </row>
    <row r="5" spans="1:28" ht="20.75" customHeight="1" x14ac:dyDescent="0.2">
      <c r="A5" s="6"/>
      <c r="B5" s="20"/>
      <c r="C5" s="20"/>
      <c r="D5" s="20"/>
      <c r="E5" s="20"/>
      <c r="F5" s="10"/>
      <c r="G5" s="20"/>
      <c r="H5" s="20"/>
      <c r="I5" s="20"/>
      <c r="J5" s="20"/>
      <c r="K5" s="20"/>
      <c r="L5" s="20"/>
      <c r="M5" s="20"/>
      <c r="N5" s="20"/>
      <c r="O5" s="20"/>
      <c r="P5" s="7"/>
      <c r="S5" s="9"/>
      <c r="V5" s="9"/>
      <c r="W5" s="9"/>
      <c r="X5" s="9"/>
      <c r="Y5" s="9"/>
      <c r="Z5" s="9"/>
    </row>
    <row r="6" spans="1:28" ht="34.5" customHeight="1" x14ac:dyDescent="0.2">
      <c r="A6" s="6"/>
      <c r="B6" s="40" t="s">
        <v>2</v>
      </c>
      <c r="C6" s="41"/>
      <c r="D6" s="41"/>
      <c r="E6" s="41"/>
      <c r="F6" s="41"/>
      <c r="G6" s="41"/>
      <c r="H6" s="41"/>
      <c r="I6" s="41"/>
      <c r="J6" s="41"/>
      <c r="K6" s="41"/>
      <c r="L6" s="41"/>
      <c r="M6" s="41"/>
      <c r="N6" s="41"/>
      <c r="O6" s="41"/>
      <c r="P6" s="7"/>
      <c r="S6" s="9"/>
      <c r="V6" s="9"/>
      <c r="W6" s="9"/>
      <c r="X6" s="9"/>
      <c r="Y6" s="9"/>
      <c r="Z6" s="9"/>
    </row>
    <row r="7" spans="1:28" ht="20.75" customHeight="1" x14ac:dyDescent="0.2">
      <c r="A7" s="6"/>
      <c r="B7" s="20"/>
      <c r="C7" s="20"/>
      <c r="D7" s="20"/>
      <c r="E7" s="20"/>
      <c r="F7" s="10"/>
      <c r="G7" s="20"/>
      <c r="H7" s="20"/>
      <c r="I7" s="20"/>
      <c r="J7" s="20"/>
      <c r="K7" s="20"/>
      <c r="L7" s="20"/>
      <c r="M7" s="20"/>
      <c r="N7" s="20"/>
      <c r="O7" s="20"/>
      <c r="P7" s="7"/>
      <c r="S7" s="9"/>
      <c r="V7" s="9"/>
      <c r="W7" s="9"/>
      <c r="X7" s="9"/>
      <c r="Y7" s="9"/>
      <c r="Z7" s="9"/>
    </row>
    <row r="8" spans="1:28" ht="54.5" customHeight="1" x14ac:dyDescent="0.2">
      <c r="A8" s="6"/>
      <c r="B8" s="42" t="s">
        <v>3</v>
      </c>
      <c r="C8" s="43"/>
      <c r="D8" s="43"/>
      <c r="E8" s="43"/>
      <c r="F8" s="43"/>
      <c r="G8" s="43"/>
      <c r="H8" s="43"/>
      <c r="I8" s="43"/>
      <c r="J8" s="43"/>
      <c r="K8" s="43"/>
      <c r="L8" s="43"/>
      <c r="M8" s="43"/>
      <c r="N8" s="43"/>
      <c r="O8" s="44"/>
      <c r="P8" s="7"/>
      <c r="S8" s="9"/>
      <c r="V8" s="9"/>
      <c r="W8" s="9"/>
      <c r="X8" s="9"/>
      <c r="Y8" s="9"/>
      <c r="Z8" s="9"/>
    </row>
    <row r="9" spans="1:28" ht="43" customHeight="1" x14ac:dyDescent="0.2">
      <c r="A9" s="6"/>
      <c r="B9" s="45" t="s">
        <v>68</v>
      </c>
      <c r="C9" s="46"/>
      <c r="D9" s="46"/>
      <c r="E9" s="46"/>
      <c r="F9" s="46"/>
      <c r="G9" s="46"/>
      <c r="H9" s="46"/>
      <c r="I9" s="46"/>
      <c r="J9" s="46"/>
      <c r="K9" s="46"/>
      <c r="L9" s="46"/>
      <c r="M9" s="46"/>
      <c r="N9" s="46"/>
      <c r="O9" s="47"/>
      <c r="P9" s="7"/>
      <c r="S9" s="9"/>
      <c r="V9" s="9"/>
      <c r="W9" s="9"/>
      <c r="X9" s="9"/>
      <c r="Y9" s="9"/>
      <c r="Z9" s="9"/>
    </row>
    <row r="10" spans="1:28" ht="21" customHeight="1" x14ac:dyDescent="0.2">
      <c r="A10" s="6"/>
      <c r="B10" s="26" t="s">
        <v>4</v>
      </c>
      <c r="C10" s="27"/>
      <c r="D10" s="27"/>
      <c r="E10" s="27"/>
      <c r="F10" s="27"/>
      <c r="G10" s="27"/>
      <c r="H10" s="28"/>
      <c r="I10" s="26" t="s">
        <v>5</v>
      </c>
      <c r="J10" s="27"/>
      <c r="K10" s="27"/>
      <c r="L10" s="27"/>
      <c r="M10" s="27"/>
      <c r="N10" s="27"/>
      <c r="O10" s="28"/>
      <c r="P10" s="7"/>
      <c r="S10" s="9"/>
      <c r="V10" s="9"/>
      <c r="W10" s="9"/>
      <c r="X10" s="9"/>
      <c r="Y10" s="9"/>
      <c r="Z10" s="9"/>
    </row>
    <row r="11" spans="1:28" ht="37.5" customHeight="1" x14ac:dyDescent="0.2">
      <c r="A11" s="6"/>
      <c r="B11" s="52" t="s">
        <v>136</v>
      </c>
      <c r="C11" s="53"/>
      <c r="D11" s="53"/>
      <c r="E11" s="53"/>
      <c r="F11" s="53"/>
      <c r="G11" s="53"/>
      <c r="H11" s="54"/>
      <c r="I11" s="55" t="s">
        <v>15</v>
      </c>
      <c r="J11" s="56"/>
      <c r="K11" s="56"/>
      <c r="L11" s="56"/>
      <c r="M11" s="56"/>
      <c r="N11" s="56"/>
      <c r="O11" s="57"/>
      <c r="P11" s="7"/>
      <c r="S11" s="9"/>
      <c r="V11" s="9"/>
      <c r="W11" s="9"/>
      <c r="X11" s="9"/>
      <c r="Y11" s="9"/>
      <c r="Z11" s="9"/>
    </row>
    <row r="12" spans="1:28" ht="21" customHeight="1" x14ac:dyDescent="0.2">
      <c r="A12" s="11"/>
      <c r="B12" s="19" t="s">
        <v>69</v>
      </c>
      <c r="C12" s="23" t="s">
        <v>70</v>
      </c>
      <c r="D12" s="24"/>
      <c r="E12" s="24"/>
      <c r="F12" s="24"/>
      <c r="G12" s="24"/>
      <c r="H12" s="24"/>
      <c r="I12" s="24"/>
      <c r="J12" s="24"/>
      <c r="K12" s="24"/>
      <c r="L12" s="24"/>
      <c r="M12" s="24"/>
      <c r="N12" s="24"/>
      <c r="O12" s="25"/>
      <c r="Q12" s="11"/>
      <c r="R12" s="11"/>
      <c r="S12" s="11"/>
      <c r="V12" s="11"/>
      <c r="W12" s="11"/>
      <c r="X12" s="11"/>
      <c r="Y12" s="11"/>
      <c r="Z12" s="11"/>
      <c r="AA12" s="11"/>
      <c r="AB12" s="20"/>
    </row>
    <row r="13" spans="1:28" ht="50" customHeight="1" x14ac:dyDescent="0.2">
      <c r="A13" s="11"/>
      <c r="B13" s="22" t="s">
        <v>137</v>
      </c>
      <c r="C13" s="35" t="str">
        <f>IFERROR(VLOOKUP($I$11,データリスト!B:K,2,FALSE),"")</f>
        <v>各種センサー等や外部通信機能を備え、高齢者等の尊厳を保持しながら、介護従事者等の業務の自動化等を支援することにより複数の高齢者等を同時に見守ることが可能。</v>
      </c>
      <c r="D13" s="36"/>
      <c r="E13" s="36"/>
      <c r="F13" s="36"/>
      <c r="G13" s="36"/>
      <c r="H13" s="36"/>
      <c r="I13" s="36"/>
      <c r="J13" s="36"/>
      <c r="K13" s="36"/>
      <c r="L13" s="36"/>
      <c r="M13" s="36"/>
      <c r="N13" s="36"/>
      <c r="O13" s="37"/>
      <c r="Q13" s="11"/>
      <c r="R13" s="11"/>
      <c r="S13" s="11"/>
      <c r="V13" s="11"/>
      <c r="W13" s="11"/>
      <c r="X13" s="11"/>
      <c r="Y13" s="11"/>
      <c r="Z13" s="11"/>
      <c r="AA13" s="11"/>
      <c r="AB13" s="20"/>
    </row>
    <row r="14" spans="1:28" ht="50" customHeight="1" x14ac:dyDescent="0.2">
      <c r="A14" s="11"/>
      <c r="B14" s="22" t="s">
        <v>137</v>
      </c>
      <c r="C14" s="35" t="str">
        <f>IFERROR(VLOOKUP($I$11,データリスト!B:K,3,FALSE),"")</f>
        <v>施設内各所にいる介護従事者等へ同時に情報共有することが可能。</v>
      </c>
      <c r="D14" s="36"/>
      <c r="E14" s="36"/>
      <c r="F14" s="36"/>
      <c r="G14" s="36"/>
      <c r="H14" s="36"/>
      <c r="I14" s="36"/>
      <c r="J14" s="36"/>
      <c r="K14" s="36"/>
      <c r="L14" s="36"/>
      <c r="M14" s="36"/>
      <c r="N14" s="36"/>
      <c r="O14" s="37"/>
      <c r="Q14" s="11"/>
      <c r="R14" s="11"/>
      <c r="S14" s="11"/>
      <c r="V14" s="11"/>
      <c r="W14" s="11"/>
      <c r="X14" s="11"/>
      <c r="Y14" s="11"/>
      <c r="Z14" s="11"/>
      <c r="AA14" s="11"/>
      <c r="AB14" s="20"/>
    </row>
    <row r="15" spans="1:28" ht="50" customHeight="1" x14ac:dyDescent="0.2">
      <c r="A15" s="11"/>
      <c r="B15" s="22" t="s">
        <v>137</v>
      </c>
      <c r="C15" s="35" t="str">
        <f>IFERROR(VLOOKUP($I$11,データリスト!B:K,4,FALSE),"")</f>
        <v>高齢者等の状態や状態の変化等を検知し、介護従事者等への通知や高齢者等本人へお知らせする等の機能のほか、情報・データの蓄積ができる。</v>
      </c>
      <c r="D15" s="36"/>
      <c r="E15" s="36"/>
      <c r="F15" s="36"/>
      <c r="G15" s="36"/>
      <c r="H15" s="36"/>
      <c r="I15" s="36"/>
      <c r="J15" s="36"/>
      <c r="K15" s="36"/>
      <c r="L15" s="36"/>
      <c r="M15" s="36"/>
      <c r="N15" s="36"/>
      <c r="O15" s="37"/>
      <c r="Q15" s="11"/>
      <c r="R15" s="11"/>
      <c r="S15" s="11"/>
      <c r="V15" s="11"/>
      <c r="W15" s="11"/>
      <c r="X15" s="11"/>
      <c r="Y15" s="11"/>
      <c r="Z15" s="11"/>
      <c r="AA15" s="11"/>
      <c r="AB15" s="20"/>
    </row>
    <row r="16" spans="1:28" ht="50" customHeight="1" x14ac:dyDescent="0.2">
      <c r="A16" s="11"/>
      <c r="B16" s="22" t="s">
        <v>137</v>
      </c>
      <c r="C16" s="35" t="str">
        <f>IFERROR(VLOOKUP($I$11,データリスト!B:K,5,FALSE),"")</f>
        <v>高齢者等が自発的に助けを求める行動（ボタンを押す、声を出す等）から得る情報だけに依存しない。</v>
      </c>
      <c r="D16" s="36"/>
      <c r="E16" s="36"/>
      <c r="F16" s="36"/>
      <c r="G16" s="36"/>
      <c r="H16" s="36"/>
      <c r="I16" s="36"/>
      <c r="J16" s="36"/>
      <c r="K16" s="36"/>
      <c r="L16" s="36"/>
      <c r="M16" s="36"/>
      <c r="N16" s="36"/>
      <c r="O16" s="37"/>
      <c r="Q16" s="11"/>
      <c r="R16" s="11"/>
      <c r="S16" s="11"/>
      <c r="V16" s="11"/>
      <c r="W16" s="11"/>
      <c r="X16" s="11"/>
      <c r="Y16" s="11"/>
      <c r="Z16" s="11"/>
      <c r="AA16" s="11"/>
      <c r="AB16" s="20"/>
    </row>
    <row r="17" spans="1:28" ht="50" customHeight="1" x14ac:dyDescent="0.2">
      <c r="A17" s="11"/>
      <c r="B17" s="22" t="s">
        <v>137</v>
      </c>
      <c r="C17" s="35" t="str">
        <f>IFERROR(VLOOKUP($I$11,データリスト!B:K,6,FALSE),"")</f>
        <v>昼夜問わず使用できる。</v>
      </c>
      <c r="D17" s="36"/>
      <c r="E17" s="36"/>
      <c r="F17" s="36"/>
      <c r="G17" s="36"/>
      <c r="H17" s="36"/>
      <c r="I17" s="36"/>
      <c r="J17" s="36"/>
      <c r="K17" s="36"/>
      <c r="L17" s="36"/>
      <c r="M17" s="36"/>
      <c r="N17" s="36"/>
      <c r="O17" s="37"/>
      <c r="Q17" s="11"/>
      <c r="R17" s="11"/>
      <c r="S17" s="11"/>
      <c r="V17" s="11"/>
      <c r="W17" s="11"/>
      <c r="X17" s="11"/>
      <c r="Y17" s="11"/>
      <c r="Z17" s="11"/>
      <c r="AA17" s="11"/>
      <c r="AB17" s="20"/>
    </row>
    <row r="18" spans="1:28" ht="50" customHeight="1" x14ac:dyDescent="0.2">
      <c r="A18" s="11"/>
      <c r="B18" s="16"/>
      <c r="C18" s="35">
        <f>IFERROR(VLOOKUP($I$11,データリスト!B:K,7,FALSE),"")</f>
        <v>0</v>
      </c>
      <c r="D18" s="36"/>
      <c r="E18" s="36"/>
      <c r="F18" s="36"/>
      <c r="G18" s="36"/>
      <c r="H18" s="36"/>
      <c r="I18" s="36"/>
      <c r="J18" s="36"/>
      <c r="K18" s="36"/>
      <c r="L18" s="36"/>
      <c r="M18" s="36"/>
      <c r="N18" s="36"/>
      <c r="O18" s="37"/>
      <c r="Q18" s="11"/>
      <c r="R18" s="11"/>
      <c r="S18" s="11"/>
      <c r="V18" s="11"/>
      <c r="W18" s="11"/>
      <c r="X18" s="11"/>
      <c r="Y18" s="11"/>
      <c r="Z18" s="11"/>
      <c r="AA18" s="11"/>
      <c r="AB18" s="20"/>
    </row>
    <row r="19" spans="1:28" ht="50" customHeight="1" x14ac:dyDescent="0.2">
      <c r="A19" s="11"/>
      <c r="B19" s="16"/>
      <c r="C19" s="35">
        <f>IFERROR(VLOOKUP($I$11,データリスト!B:K,8,FALSE),"")</f>
        <v>0</v>
      </c>
      <c r="D19" s="36"/>
      <c r="E19" s="36"/>
      <c r="F19" s="36"/>
      <c r="G19" s="36"/>
      <c r="H19" s="36"/>
      <c r="I19" s="36"/>
      <c r="J19" s="36"/>
      <c r="K19" s="36"/>
      <c r="L19" s="36"/>
      <c r="M19" s="36"/>
      <c r="N19" s="36"/>
      <c r="O19" s="37"/>
      <c r="Q19" s="11"/>
      <c r="R19" s="11"/>
      <c r="S19" s="11"/>
      <c r="V19" s="11"/>
      <c r="W19" s="11"/>
      <c r="X19" s="11"/>
      <c r="Y19" s="11"/>
      <c r="Z19" s="11"/>
      <c r="AA19" s="11"/>
      <c r="AB19" s="20"/>
    </row>
    <row r="20" spans="1:28" ht="50" customHeight="1" x14ac:dyDescent="0.2">
      <c r="A20" s="11"/>
      <c r="B20" s="16"/>
      <c r="C20" s="35">
        <f>IFERROR(VLOOKUP($I$11,データリスト!B:K,9,FALSE),"")</f>
        <v>0</v>
      </c>
      <c r="D20" s="36"/>
      <c r="E20" s="36"/>
      <c r="F20" s="36"/>
      <c r="G20" s="36"/>
      <c r="H20" s="36"/>
      <c r="I20" s="36"/>
      <c r="J20" s="36"/>
      <c r="K20" s="36"/>
      <c r="L20" s="36"/>
      <c r="M20" s="36"/>
      <c r="N20" s="36"/>
      <c r="O20" s="37"/>
      <c r="Q20" s="11"/>
      <c r="R20" s="11"/>
      <c r="S20" s="11"/>
      <c r="V20" s="11"/>
      <c r="W20" s="11"/>
      <c r="X20" s="11"/>
      <c r="Y20" s="11"/>
      <c r="Z20" s="11"/>
      <c r="AA20" s="11"/>
      <c r="AB20" s="20"/>
    </row>
    <row r="21" spans="1:28" ht="50" customHeight="1" x14ac:dyDescent="0.2">
      <c r="A21" s="11"/>
      <c r="B21" s="16"/>
      <c r="C21" s="35">
        <f>IFERROR(VLOOKUP($I$11,データリスト!B:K,10,FALSE),"")</f>
        <v>0</v>
      </c>
      <c r="D21" s="36"/>
      <c r="E21" s="36"/>
      <c r="F21" s="36"/>
      <c r="G21" s="36"/>
      <c r="H21" s="36"/>
      <c r="I21" s="36"/>
      <c r="J21" s="36"/>
      <c r="K21" s="36"/>
      <c r="L21" s="36"/>
      <c r="M21" s="36"/>
      <c r="N21" s="36"/>
      <c r="O21" s="37"/>
      <c r="Q21" s="11"/>
      <c r="R21" s="11"/>
      <c r="S21" s="11"/>
      <c r="V21" s="11"/>
      <c r="W21" s="11"/>
      <c r="X21" s="11"/>
      <c r="Y21" s="11"/>
      <c r="Z21" s="11"/>
      <c r="AA21" s="11"/>
      <c r="AB21" s="20"/>
    </row>
    <row r="22" spans="1:28" ht="21" customHeight="1" x14ac:dyDescent="0.2">
      <c r="A22" s="11"/>
      <c r="B22" s="32" t="s">
        <v>75</v>
      </c>
      <c r="C22" s="33"/>
      <c r="D22" s="33"/>
      <c r="E22" s="33"/>
      <c r="F22" s="33"/>
      <c r="G22" s="33"/>
      <c r="H22" s="33"/>
      <c r="I22" s="33"/>
      <c r="J22" s="33"/>
      <c r="K22" s="33"/>
      <c r="L22" s="33"/>
      <c r="M22" s="33"/>
      <c r="N22" s="33"/>
      <c r="O22" s="34"/>
      <c r="Q22" s="11"/>
      <c r="R22" s="11"/>
      <c r="S22" s="11"/>
      <c r="V22" s="11"/>
      <c r="W22" s="11"/>
      <c r="X22" s="11"/>
      <c r="Y22" s="11"/>
      <c r="Z22" s="11"/>
      <c r="AA22" s="11"/>
      <c r="AB22" s="20"/>
    </row>
    <row r="23" spans="1:28" ht="90" customHeight="1" x14ac:dyDescent="0.2">
      <c r="A23" s="11"/>
      <c r="B23" s="49" t="s">
        <v>135</v>
      </c>
      <c r="C23" s="50"/>
      <c r="D23" s="50"/>
      <c r="E23" s="50"/>
      <c r="F23" s="50"/>
      <c r="G23" s="50"/>
      <c r="H23" s="50"/>
      <c r="I23" s="50"/>
      <c r="J23" s="50"/>
      <c r="K23" s="50"/>
      <c r="L23" s="50"/>
      <c r="M23" s="50"/>
      <c r="N23" s="50"/>
      <c r="O23" s="51"/>
      <c r="Q23" s="11"/>
      <c r="R23" s="11"/>
      <c r="S23" s="11"/>
      <c r="V23" s="11"/>
      <c r="W23" s="11"/>
      <c r="X23" s="11"/>
      <c r="Y23" s="11"/>
      <c r="Z23" s="11"/>
      <c r="AA23" s="11"/>
      <c r="AB23" s="20"/>
    </row>
    <row r="24" spans="1:28" ht="21" customHeight="1" x14ac:dyDescent="0.2">
      <c r="A24" s="11"/>
      <c r="B24" s="32" t="s">
        <v>76</v>
      </c>
      <c r="C24" s="33"/>
      <c r="D24" s="33"/>
      <c r="E24" s="33"/>
      <c r="F24" s="33"/>
      <c r="G24" s="33"/>
      <c r="H24" s="33"/>
      <c r="I24" s="33"/>
      <c r="J24" s="33"/>
      <c r="K24" s="33"/>
      <c r="L24" s="33"/>
      <c r="M24" s="33"/>
      <c r="N24" s="33"/>
      <c r="O24" s="34"/>
      <c r="Q24" s="11"/>
      <c r="R24" s="11"/>
      <c r="S24" s="11"/>
      <c r="V24" s="11"/>
      <c r="W24" s="11"/>
      <c r="X24" s="11"/>
      <c r="Y24" s="11"/>
      <c r="Z24" s="11"/>
      <c r="AA24" s="11"/>
      <c r="AB24" s="20"/>
    </row>
    <row r="25" spans="1:28" ht="90" customHeight="1" x14ac:dyDescent="0.2">
      <c r="A25" s="11"/>
      <c r="B25" s="49" t="s">
        <v>134</v>
      </c>
      <c r="C25" s="50"/>
      <c r="D25" s="50"/>
      <c r="E25" s="50"/>
      <c r="F25" s="50"/>
      <c r="G25" s="50"/>
      <c r="H25" s="50"/>
      <c r="I25" s="50"/>
      <c r="J25" s="50"/>
      <c r="K25" s="50"/>
      <c r="L25" s="50"/>
      <c r="M25" s="50"/>
      <c r="N25" s="50"/>
      <c r="O25" s="51"/>
      <c r="Q25" s="11"/>
      <c r="R25" s="11"/>
      <c r="S25" s="11"/>
      <c r="V25" s="11"/>
      <c r="W25" s="11"/>
      <c r="X25" s="11"/>
      <c r="Y25" s="11"/>
      <c r="Z25" s="11"/>
      <c r="AA25" s="11"/>
      <c r="AB25" s="20"/>
    </row>
    <row r="26" spans="1:28" ht="18" customHeight="1" x14ac:dyDescent="0.2">
      <c r="A26" s="11"/>
      <c r="Q26" s="11"/>
      <c r="R26" s="11"/>
      <c r="S26" s="11"/>
      <c r="T26" s="11"/>
      <c r="U26" s="11"/>
      <c r="V26" s="11"/>
      <c r="W26" s="11"/>
      <c r="X26" s="11"/>
      <c r="Y26" s="11"/>
      <c r="Z26" s="11"/>
      <c r="AA26" s="11"/>
      <c r="AB26" s="11"/>
    </row>
    <row r="27" spans="1:28" ht="14.25" customHeight="1" x14ac:dyDescent="0.2">
      <c r="A27" s="11"/>
      <c r="P27" s="12"/>
      <c r="Q27" s="20"/>
      <c r="R27" s="20"/>
      <c r="S27" s="20"/>
      <c r="T27" s="20"/>
      <c r="U27" s="20"/>
      <c r="V27" s="20"/>
      <c r="W27" s="20"/>
      <c r="X27" s="20"/>
      <c r="Y27" s="20"/>
      <c r="Z27" s="20"/>
      <c r="AA27" s="20"/>
      <c r="AB27" s="20"/>
    </row>
  </sheetData>
  <sheetProtection algorithmName="SHA-512" hashValue="skpFdX9Qab3nxMYyE0ZjUr67Ux3oYHZnk/VSJJn1pYbuOzg2S0Cm3q9U3KX915OOT68QQS8P/WGHxwVo+q9VtA==" saltValue="AKAOS006u8UOyiVrhHHOhQ==" spinCount="100000" sheet="1" objects="1" scenarios="1"/>
  <mergeCells count="29">
    <mergeCell ref="B4:E4"/>
    <mergeCell ref="F4:G4"/>
    <mergeCell ref="H4:I4"/>
    <mergeCell ref="B1:O1"/>
    <mergeCell ref="N2:O2"/>
    <mergeCell ref="B3:C3"/>
    <mergeCell ref="D3:E3"/>
    <mergeCell ref="F3:G3"/>
    <mergeCell ref="C17:O17"/>
    <mergeCell ref="B6:O6"/>
    <mergeCell ref="B8:O8"/>
    <mergeCell ref="B9:O9"/>
    <mergeCell ref="B10:H10"/>
    <mergeCell ref="I10:O10"/>
    <mergeCell ref="B11:H11"/>
    <mergeCell ref="I11:O11"/>
    <mergeCell ref="C12:O12"/>
    <mergeCell ref="C13:O13"/>
    <mergeCell ref="C14:O14"/>
    <mergeCell ref="C15:O15"/>
    <mergeCell ref="C16:O16"/>
    <mergeCell ref="B24:O24"/>
    <mergeCell ref="B25:O25"/>
    <mergeCell ref="C18:O18"/>
    <mergeCell ref="C19:O19"/>
    <mergeCell ref="C20:O20"/>
    <mergeCell ref="C21:O21"/>
    <mergeCell ref="B22:O22"/>
    <mergeCell ref="B23:O23"/>
  </mergeCells>
  <phoneticPr fontId="1"/>
  <dataValidations count="2">
    <dataValidation type="list" allowBlank="1" showInputMessage="1" showErrorMessage="1" sqref="B13:B21" xr:uid="{D488443E-5F32-4CDD-8665-747647454CBA}">
      <formula1>"✓"</formula1>
    </dataValidation>
    <dataValidation type="list" allowBlank="1" showInputMessage="1" showErrorMessage="1" sqref="AA65472:AB65472 WWJ982976 WMN982976 WCR982976 VSV982976 VIZ982976 UZD982976 UPH982976 UFL982976 TVP982976 TLT982976 TBX982976 SSB982976 SIF982976 RYJ982976 RON982976 RER982976 QUV982976 QKZ982976 QBD982976 PRH982976 PHL982976 OXP982976 ONT982976 ODX982976 NUB982976 NKF982976 NAJ982976 MQN982976 MGR982976 LWV982976 LMZ982976 LDD982976 KTH982976 KJL982976 JZP982976 JPT982976 JFX982976 IWB982976 IMF982976 ICJ982976 HSN982976 HIR982976 GYV982976 GOZ982976 GFD982976 FVH982976 FLL982976 FBP982976 ERT982976 EHX982976 DYB982976 DOF982976 DEJ982976 CUN982976 CKR982976 CAV982976 BQZ982976 BHD982976 AXH982976 ANL982976 ADP982976 TT982976 JX982976 AA982976:AB982976 WWJ917440 WMN917440 WCR917440 VSV917440 VIZ917440 UZD917440 UPH917440 UFL917440 TVP917440 TLT917440 TBX917440 SSB917440 SIF917440 RYJ917440 RON917440 RER917440 QUV917440 QKZ917440 QBD917440 PRH917440 PHL917440 OXP917440 ONT917440 ODX917440 NUB917440 NKF917440 NAJ917440 MQN917440 MGR917440 LWV917440 LMZ917440 LDD917440 KTH917440 KJL917440 JZP917440 JPT917440 JFX917440 IWB917440 IMF917440 ICJ917440 HSN917440 HIR917440 GYV917440 GOZ917440 GFD917440 FVH917440 FLL917440 FBP917440 ERT917440 EHX917440 DYB917440 DOF917440 DEJ917440 CUN917440 CKR917440 CAV917440 BQZ917440 BHD917440 AXH917440 ANL917440 ADP917440 TT917440 JX917440 AA917440:AB917440 WWJ851904 WMN851904 WCR851904 VSV851904 VIZ851904 UZD851904 UPH851904 UFL851904 TVP851904 TLT851904 TBX851904 SSB851904 SIF851904 RYJ851904 RON851904 RER851904 QUV851904 QKZ851904 QBD851904 PRH851904 PHL851904 OXP851904 ONT851904 ODX851904 NUB851904 NKF851904 NAJ851904 MQN851904 MGR851904 LWV851904 LMZ851904 LDD851904 KTH851904 KJL851904 JZP851904 JPT851904 JFX851904 IWB851904 IMF851904 ICJ851904 HSN851904 HIR851904 GYV851904 GOZ851904 GFD851904 FVH851904 FLL851904 FBP851904 ERT851904 EHX851904 DYB851904 DOF851904 DEJ851904 CUN851904 CKR851904 CAV851904 BQZ851904 BHD851904 AXH851904 ANL851904 ADP851904 TT851904 JX851904 AA851904:AB851904 WWJ786368 WMN786368 WCR786368 VSV786368 VIZ786368 UZD786368 UPH786368 UFL786368 TVP786368 TLT786368 TBX786368 SSB786368 SIF786368 RYJ786368 RON786368 RER786368 QUV786368 QKZ786368 QBD786368 PRH786368 PHL786368 OXP786368 ONT786368 ODX786368 NUB786368 NKF786368 NAJ786368 MQN786368 MGR786368 LWV786368 LMZ786368 LDD786368 KTH786368 KJL786368 JZP786368 JPT786368 JFX786368 IWB786368 IMF786368 ICJ786368 HSN786368 HIR786368 GYV786368 GOZ786368 GFD786368 FVH786368 FLL786368 FBP786368 ERT786368 EHX786368 DYB786368 DOF786368 DEJ786368 CUN786368 CKR786368 CAV786368 BQZ786368 BHD786368 AXH786368 ANL786368 ADP786368 TT786368 JX786368 AA786368:AB786368 WWJ720832 WMN720832 WCR720832 VSV720832 VIZ720832 UZD720832 UPH720832 UFL720832 TVP720832 TLT720832 TBX720832 SSB720832 SIF720832 RYJ720832 RON720832 RER720832 QUV720832 QKZ720832 QBD720832 PRH720832 PHL720832 OXP720832 ONT720832 ODX720832 NUB720832 NKF720832 NAJ720832 MQN720832 MGR720832 LWV720832 LMZ720832 LDD720832 KTH720832 KJL720832 JZP720832 JPT720832 JFX720832 IWB720832 IMF720832 ICJ720832 HSN720832 HIR720832 GYV720832 GOZ720832 GFD720832 FVH720832 FLL720832 FBP720832 ERT720832 EHX720832 DYB720832 DOF720832 DEJ720832 CUN720832 CKR720832 CAV720832 BQZ720832 BHD720832 AXH720832 ANL720832 ADP720832 TT720832 JX720832 AA720832:AB720832 WWJ655296 WMN655296 WCR655296 VSV655296 VIZ655296 UZD655296 UPH655296 UFL655296 TVP655296 TLT655296 TBX655296 SSB655296 SIF655296 RYJ655296 RON655296 RER655296 QUV655296 QKZ655296 QBD655296 PRH655296 PHL655296 OXP655296 ONT655296 ODX655296 NUB655296 NKF655296 NAJ655296 MQN655296 MGR655296 LWV655296 LMZ655296 LDD655296 KTH655296 KJL655296 JZP655296 JPT655296 JFX655296 IWB655296 IMF655296 ICJ655296 HSN655296 HIR655296 GYV655296 GOZ655296 GFD655296 FVH655296 FLL655296 FBP655296 ERT655296 EHX655296 DYB655296 DOF655296 DEJ655296 CUN655296 CKR655296 CAV655296 BQZ655296 BHD655296 AXH655296 ANL655296 ADP655296 TT655296 JX655296 AA655296:AB655296 WWJ589760 WMN589760 WCR589760 VSV589760 VIZ589760 UZD589760 UPH589760 UFL589760 TVP589760 TLT589760 TBX589760 SSB589760 SIF589760 RYJ589760 RON589760 RER589760 QUV589760 QKZ589760 QBD589760 PRH589760 PHL589760 OXP589760 ONT589760 ODX589760 NUB589760 NKF589760 NAJ589760 MQN589760 MGR589760 LWV589760 LMZ589760 LDD589760 KTH589760 KJL589760 JZP589760 JPT589760 JFX589760 IWB589760 IMF589760 ICJ589760 HSN589760 HIR589760 GYV589760 GOZ589760 GFD589760 FVH589760 FLL589760 FBP589760 ERT589760 EHX589760 DYB589760 DOF589760 DEJ589760 CUN589760 CKR589760 CAV589760 BQZ589760 BHD589760 AXH589760 ANL589760 ADP589760 TT589760 JX589760 AA589760:AB589760 WWJ524224 WMN524224 WCR524224 VSV524224 VIZ524224 UZD524224 UPH524224 UFL524224 TVP524224 TLT524224 TBX524224 SSB524224 SIF524224 RYJ524224 RON524224 RER524224 QUV524224 QKZ524224 QBD524224 PRH524224 PHL524224 OXP524224 ONT524224 ODX524224 NUB524224 NKF524224 NAJ524224 MQN524224 MGR524224 LWV524224 LMZ524224 LDD524224 KTH524224 KJL524224 JZP524224 JPT524224 JFX524224 IWB524224 IMF524224 ICJ524224 HSN524224 HIR524224 GYV524224 GOZ524224 GFD524224 FVH524224 FLL524224 FBP524224 ERT524224 EHX524224 DYB524224 DOF524224 DEJ524224 CUN524224 CKR524224 CAV524224 BQZ524224 BHD524224 AXH524224 ANL524224 ADP524224 TT524224 JX524224 AA524224:AB524224 WWJ458688 WMN458688 WCR458688 VSV458688 VIZ458688 UZD458688 UPH458688 UFL458688 TVP458688 TLT458688 TBX458688 SSB458688 SIF458688 RYJ458688 RON458688 RER458688 QUV458688 QKZ458688 QBD458688 PRH458688 PHL458688 OXP458688 ONT458688 ODX458688 NUB458688 NKF458688 NAJ458688 MQN458688 MGR458688 LWV458688 LMZ458688 LDD458688 KTH458688 KJL458688 JZP458688 JPT458688 JFX458688 IWB458688 IMF458688 ICJ458688 HSN458688 HIR458688 GYV458688 GOZ458688 GFD458688 FVH458688 FLL458688 FBP458688 ERT458688 EHX458688 DYB458688 DOF458688 DEJ458688 CUN458688 CKR458688 CAV458688 BQZ458688 BHD458688 AXH458688 ANL458688 ADP458688 TT458688 JX458688 AA458688:AB458688 WWJ393152 WMN393152 WCR393152 VSV393152 VIZ393152 UZD393152 UPH393152 UFL393152 TVP393152 TLT393152 TBX393152 SSB393152 SIF393152 RYJ393152 RON393152 RER393152 QUV393152 QKZ393152 QBD393152 PRH393152 PHL393152 OXP393152 ONT393152 ODX393152 NUB393152 NKF393152 NAJ393152 MQN393152 MGR393152 LWV393152 LMZ393152 LDD393152 KTH393152 KJL393152 JZP393152 JPT393152 JFX393152 IWB393152 IMF393152 ICJ393152 HSN393152 HIR393152 GYV393152 GOZ393152 GFD393152 FVH393152 FLL393152 FBP393152 ERT393152 EHX393152 DYB393152 DOF393152 DEJ393152 CUN393152 CKR393152 CAV393152 BQZ393152 BHD393152 AXH393152 ANL393152 ADP393152 TT393152 JX393152 AA393152:AB393152 WWJ327616 WMN327616 WCR327616 VSV327616 VIZ327616 UZD327616 UPH327616 UFL327616 TVP327616 TLT327616 TBX327616 SSB327616 SIF327616 RYJ327616 RON327616 RER327616 QUV327616 QKZ327616 QBD327616 PRH327616 PHL327616 OXP327616 ONT327616 ODX327616 NUB327616 NKF327616 NAJ327616 MQN327616 MGR327616 LWV327616 LMZ327616 LDD327616 KTH327616 KJL327616 JZP327616 JPT327616 JFX327616 IWB327616 IMF327616 ICJ327616 HSN327616 HIR327616 GYV327616 GOZ327616 GFD327616 FVH327616 FLL327616 FBP327616 ERT327616 EHX327616 DYB327616 DOF327616 DEJ327616 CUN327616 CKR327616 CAV327616 BQZ327616 BHD327616 AXH327616 ANL327616 ADP327616 TT327616 JX327616 AA327616:AB327616 WWJ262080 WMN262080 WCR262080 VSV262080 VIZ262080 UZD262080 UPH262080 UFL262080 TVP262080 TLT262080 TBX262080 SSB262080 SIF262080 RYJ262080 RON262080 RER262080 QUV262080 QKZ262080 QBD262080 PRH262080 PHL262080 OXP262080 ONT262080 ODX262080 NUB262080 NKF262080 NAJ262080 MQN262080 MGR262080 LWV262080 LMZ262080 LDD262080 KTH262080 KJL262080 JZP262080 JPT262080 JFX262080 IWB262080 IMF262080 ICJ262080 HSN262080 HIR262080 GYV262080 GOZ262080 GFD262080 FVH262080 FLL262080 FBP262080 ERT262080 EHX262080 DYB262080 DOF262080 DEJ262080 CUN262080 CKR262080 CAV262080 BQZ262080 BHD262080 AXH262080 ANL262080 ADP262080 TT262080 JX262080 AA262080:AB262080 WWJ196544 WMN196544 WCR196544 VSV196544 VIZ196544 UZD196544 UPH196544 UFL196544 TVP196544 TLT196544 TBX196544 SSB196544 SIF196544 RYJ196544 RON196544 RER196544 QUV196544 QKZ196544 QBD196544 PRH196544 PHL196544 OXP196544 ONT196544 ODX196544 NUB196544 NKF196544 NAJ196544 MQN196544 MGR196544 LWV196544 LMZ196544 LDD196544 KTH196544 KJL196544 JZP196544 JPT196544 JFX196544 IWB196544 IMF196544 ICJ196544 HSN196544 HIR196544 GYV196544 GOZ196544 GFD196544 FVH196544 FLL196544 FBP196544 ERT196544 EHX196544 DYB196544 DOF196544 DEJ196544 CUN196544 CKR196544 CAV196544 BQZ196544 BHD196544 AXH196544 ANL196544 ADP196544 TT196544 JX196544 AA196544:AB196544 WWJ131008 WMN131008 WCR131008 VSV131008 VIZ131008 UZD131008 UPH131008 UFL131008 TVP131008 TLT131008 TBX131008 SSB131008 SIF131008 RYJ131008 RON131008 RER131008 QUV131008 QKZ131008 QBD131008 PRH131008 PHL131008 OXP131008 ONT131008 ODX131008 NUB131008 NKF131008 NAJ131008 MQN131008 MGR131008 LWV131008 LMZ131008 LDD131008 KTH131008 KJL131008 JZP131008 JPT131008 JFX131008 IWB131008 IMF131008 ICJ131008 HSN131008 HIR131008 GYV131008 GOZ131008 GFD131008 FVH131008 FLL131008 FBP131008 ERT131008 EHX131008 DYB131008 DOF131008 DEJ131008 CUN131008 CKR131008 CAV131008 BQZ131008 BHD131008 AXH131008 ANL131008 ADP131008 TT131008 JX131008 AA131008:AB131008 WWJ65472 WMN65472 WCR65472 VSV65472 VIZ65472 UZD65472 UPH65472 UFL65472 TVP65472 TLT65472 TBX65472 SSB65472 SIF65472 RYJ65472 RON65472 RER65472 QUV65472 QKZ65472 QBD65472 PRH65472 PHL65472 OXP65472 ONT65472 ODX65472 NUB65472 NKF65472 NAJ65472 MQN65472 MGR65472 LWV65472 LMZ65472 LDD65472 KTH65472 KJL65472 JZP65472 JPT65472 JFX65472 IWB65472 IMF65472 ICJ65472 HSN65472 HIR65472 GYV65472 GOZ65472 GFD65472 FVH65472 FLL65472 FBP65472 ERT65472 EHX65472 DYB65472 DOF65472 DEJ65472 CUN65472 CKR65472 CAV65472 BQZ65472 BHD65472 AXH65472 ANL65472 ADP65472 TT65472 JX65472" xr:uid="{437198C5-CB5F-436F-A6FE-1B76256D214A}">
      <formula1>#REF!</formula1>
    </dataValidation>
  </dataValidations>
  <printOptions horizontalCentered="1"/>
  <pageMargins left="0.78740157480314965" right="0.78740157480314965" top="0.98425196850393704" bottom="0.9055118110236221" header="0.43307086614173229" footer="0.31496062992125984"/>
  <pageSetup paperSize="9" scale="74" fitToHeight="0"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699B64-7158-4CB5-B44D-DF2E644FF8B7}">
          <x14:formula1>
            <xm:f>データリスト!$A$2:$A$55</xm:f>
          </x14:formula1>
          <xm:sqref>F4:G4</xm:sqref>
        </x14:dataValidation>
        <x14:dataValidation type="list" allowBlank="1" showInputMessage="1" showErrorMessage="1" xr:uid="{09CAAFAA-FF67-4F9A-AFE7-64047C1A83EE}">
          <x14:formula1>
            <xm:f>データリスト!$B$2:$B$18</xm:f>
          </x14:formula1>
          <xm:sqref>I11:O11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5"/>
  <sheetViews>
    <sheetView topLeftCell="A12" workbookViewId="0">
      <selection activeCell="A2" sqref="A2:A55"/>
    </sheetView>
  </sheetViews>
  <sheetFormatPr defaultColWidth="9" defaultRowHeight="13" x14ac:dyDescent="0.2"/>
  <cols>
    <col min="1" max="1" width="45" style="3" bestFit="1" customWidth="1"/>
    <col min="2" max="2" width="31.6328125" style="3" bestFit="1" customWidth="1"/>
    <col min="3" max="3" width="84.36328125" style="2" customWidth="1"/>
    <col min="4" max="4" width="63.08984375" style="2" bestFit="1" customWidth="1"/>
    <col min="5" max="5" width="61.6328125" style="2" bestFit="1" customWidth="1"/>
    <col min="6" max="6" width="36.6328125" style="2" bestFit="1" customWidth="1"/>
    <col min="7" max="7" width="25.1796875" style="2" bestFit="1" customWidth="1"/>
    <col min="8" max="8" width="44" style="2" bestFit="1" customWidth="1"/>
    <col min="9" max="9" width="97.453125" style="2" bestFit="1" customWidth="1"/>
    <col min="10" max="10" width="36" style="2" bestFit="1" customWidth="1"/>
    <col min="11" max="11" width="75" style="2" bestFit="1" customWidth="1"/>
    <col min="12" max="16384" width="9" style="2"/>
  </cols>
  <sheetData>
    <row r="1" spans="1:11" x14ac:dyDescent="0.2">
      <c r="C1" s="2">
        <v>1</v>
      </c>
      <c r="D1" s="2">
        <v>2</v>
      </c>
      <c r="E1" s="2">
        <v>3</v>
      </c>
      <c r="F1" s="2">
        <v>4</v>
      </c>
      <c r="G1" s="2">
        <v>5</v>
      </c>
      <c r="H1" s="2">
        <v>6</v>
      </c>
      <c r="I1" s="2">
        <v>7</v>
      </c>
      <c r="J1" s="2">
        <v>8</v>
      </c>
      <c r="K1" s="2">
        <v>9</v>
      </c>
    </row>
    <row r="2" spans="1:11" ht="26" x14ac:dyDescent="0.2">
      <c r="A2" s="13" t="s">
        <v>80</v>
      </c>
      <c r="B2" s="13" t="s">
        <v>6</v>
      </c>
      <c r="C2" s="15" t="s">
        <v>71</v>
      </c>
      <c r="D2" s="14" t="s">
        <v>72</v>
      </c>
      <c r="E2" s="14" t="s">
        <v>73</v>
      </c>
      <c r="F2" s="14" t="s">
        <v>22</v>
      </c>
      <c r="G2" s="14"/>
      <c r="H2" s="14"/>
      <c r="I2" s="14"/>
      <c r="J2" s="14"/>
      <c r="K2" s="14"/>
    </row>
    <row r="3" spans="1:11" ht="26" x14ac:dyDescent="0.2">
      <c r="A3" s="13" t="s">
        <v>81</v>
      </c>
      <c r="B3" s="13" t="s">
        <v>7</v>
      </c>
      <c r="C3" s="15" t="s">
        <v>71</v>
      </c>
      <c r="D3" s="14" t="s">
        <v>73</v>
      </c>
      <c r="E3" s="15" t="s">
        <v>23</v>
      </c>
    </row>
    <row r="4" spans="1:11" x14ac:dyDescent="0.2">
      <c r="A4" s="13" t="s">
        <v>82</v>
      </c>
      <c r="B4" s="13" t="s">
        <v>8</v>
      </c>
      <c r="C4" s="14" t="s">
        <v>74</v>
      </c>
      <c r="D4" s="14" t="s">
        <v>24</v>
      </c>
      <c r="E4" s="14" t="s">
        <v>25</v>
      </c>
      <c r="F4" s="14" t="s">
        <v>26</v>
      </c>
      <c r="G4" s="14" t="s">
        <v>27</v>
      </c>
      <c r="H4" s="14" t="s">
        <v>30</v>
      </c>
      <c r="I4" s="14" t="s">
        <v>28</v>
      </c>
      <c r="J4" s="14" t="s">
        <v>31</v>
      </c>
      <c r="K4" s="14" t="s">
        <v>32</v>
      </c>
    </row>
    <row r="5" spans="1:11" x14ac:dyDescent="0.2">
      <c r="A5" s="13" t="s">
        <v>83</v>
      </c>
      <c r="B5" s="13" t="s">
        <v>9</v>
      </c>
      <c r="C5" s="14" t="s">
        <v>33</v>
      </c>
      <c r="D5" s="14" t="s">
        <v>34</v>
      </c>
      <c r="E5" s="14" t="s">
        <v>35</v>
      </c>
    </row>
    <row r="6" spans="1:11" x14ac:dyDescent="0.2">
      <c r="A6" s="13" t="s">
        <v>84</v>
      </c>
      <c r="B6" s="13" t="s">
        <v>10</v>
      </c>
      <c r="C6" s="14" t="s">
        <v>36</v>
      </c>
      <c r="D6" s="14" t="s">
        <v>37</v>
      </c>
    </row>
    <row r="7" spans="1:11" ht="26" x14ac:dyDescent="0.2">
      <c r="A7" s="13" t="s">
        <v>85</v>
      </c>
      <c r="B7" s="13" t="s">
        <v>11</v>
      </c>
      <c r="C7" s="14" t="s">
        <v>38</v>
      </c>
      <c r="D7" s="15" t="s">
        <v>39</v>
      </c>
      <c r="E7" s="14" t="s">
        <v>40</v>
      </c>
    </row>
    <row r="8" spans="1:11" x14ac:dyDescent="0.2">
      <c r="A8" s="13" t="s">
        <v>86</v>
      </c>
      <c r="B8" s="13" t="s">
        <v>12</v>
      </c>
      <c r="C8" s="14" t="s">
        <v>41</v>
      </c>
      <c r="D8" s="14" t="s">
        <v>42</v>
      </c>
    </row>
    <row r="9" spans="1:11" x14ac:dyDescent="0.2">
      <c r="A9" s="13" t="s">
        <v>87</v>
      </c>
      <c r="B9" s="13" t="s">
        <v>13</v>
      </c>
      <c r="C9" s="14" t="s">
        <v>43</v>
      </c>
      <c r="D9" s="14" t="s">
        <v>44</v>
      </c>
    </row>
    <row r="10" spans="1:11" x14ac:dyDescent="0.2">
      <c r="A10" s="13" t="s">
        <v>88</v>
      </c>
      <c r="B10" s="13" t="s">
        <v>14</v>
      </c>
      <c r="C10" s="15" t="s">
        <v>45</v>
      </c>
      <c r="D10" s="14" t="s">
        <v>46</v>
      </c>
    </row>
    <row r="11" spans="1:11" ht="39" x14ac:dyDescent="0.2">
      <c r="A11" s="13" t="s">
        <v>89</v>
      </c>
      <c r="B11" s="13" t="s">
        <v>15</v>
      </c>
      <c r="C11" s="14" t="s">
        <v>47</v>
      </c>
      <c r="D11" s="14" t="s">
        <v>48</v>
      </c>
      <c r="E11" s="14" t="s">
        <v>49</v>
      </c>
      <c r="F11" s="15" t="s">
        <v>50</v>
      </c>
      <c r="G11" s="14" t="s">
        <v>51</v>
      </c>
    </row>
    <row r="12" spans="1:11" x14ac:dyDescent="0.2">
      <c r="A12" s="13" t="s">
        <v>90</v>
      </c>
      <c r="B12" s="13" t="s">
        <v>16</v>
      </c>
      <c r="C12" s="14" t="s">
        <v>52</v>
      </c>
      <c r="D12" s="14" t="s">
        <v>53</v>
      </c>
      <c r="E12" s="14" t="s">
        <v>50</v>
      </c>
      <c r="F12" s="14" t="s">
        <v>54</v>
      </c>
    </row>
    <row r="13" spans="1:11" x14ac:dyDescent="0.2">
      <c r="A13" s="13" t="s">
        <v>91</v>
      </c>
      <c r="B13" s="13" t="s">
        <v>17</v>
      </c>
      <c r="C13" s="14" t="s">
        <v>55</v>
      </c>
      <c r="D13" s="14" t="s">
        <v>56</v>
      </c>
      <c r="E13" s="14" t="s">
        <v>57</v>
      </c>
    </row>
    <row r="14" spans="1:11" x14ac:dyDescent="0.2">
      <c r="A14" s="13" t="s">
        <v>92</v>
      </c>
      <c r="B14" s="13" t="s">
        <v>18</v>
      </c>
      <c r="C14" s="14" t="s">
        <v>58</v>
      </c>
      <c r="D14" s="14"/>
    </row>
    <row r="15" spans="1:11" x14ac:dyDescent="0.2">
      <c r="A15" s="13" t="s">
        <v>93</v>
      </c>
      <c r="B15" s="13" t="s">
        <v>19</v>
      </c>
      <c r="C15" s="14" t="s">
        <v>59</v>
      </c>
      <c r="D15" s="14" t="s">
        <v>60</v>
      </c>
    </row>
    <row r="16" spans="1:11" ht="39" x14ac:dyDescent="0.2">
      <c r="A16" s="13" t="s">
        <v>94</v>
      </c>
      <c r="B16" s="13" t="s">
        <v>20</v>
      </c>
      <c r="C16" s="14" t="s">
        <v>61</v>
      </c>
      <c r="D16" s="14" t="s">
        <v>62</v>
      </c>
      <c r="E16" s="15" t="s">
        <v>63</v>
      </c>
    </row>
    <row r="17" spans="1:5" x14ac:dyDescent="0.2">
      <c r="A17" s="13" t="s">
        <v>95</v>
      </c>
      <c r="B17" s="13" t="s">
        <v>21</v>
      </c>
      <c r="C17" s="14" t="s">
        <v>64</v>
      </c>
      <c r="D17" s="14" t="s">
        <v>65</v>
      </c>
      <c r="E17" s="14" t="s">
        <v>66</v>
      </c>
    </row>
    <row r="18" spans="1:5" x14ac:dyDescent="0.2">
      <c r="A18" s="13" t="s">
        <v>96</v>
      </c>
      <c r="B18" s="1" t="s">
        <v>29</v>
      </c>
    </row>
    <row r="19" spans="1:5" x14ac:dyDescent="0.2">
      <c r="A19" s="13" t="s">
        <v>97</v>
      </c>
      <c r="B19" s="1"/>
    </row>
    <row r="20" spans="1:5" x14ac:dyDescent="0.2">
      <c r="A20" s="13" t="s">
        <v>98</v>
      </c>
      <c r="B20" s="1"/>
    </row>
    <row r="21" spans="1:5" x14ac:dyDescent="0.2">
      <c r="A21" s="13" t="s">
        <v>99</v>
      </c>
      <c r="B21" s="1"/>
    </row>
    <row r="22" spans="1:5" x14ac:dyDescent="0.2">
      <c r="A22" s="13" t="s">
        <v>100</v>
      </c>
      <c r="B22" s="4"/>
    </row>
    <row r="23" spans="1:5" x14ac:dyDescent="0.2">
      <c r="A23" s="13" t="s">
        <v>101</v>
      </c>
      <c r="B23" s="4"/>
    </row>
    <row r="24" spans="1:5" x14ac:dyDescent="0.2">
      <c r="A24" s="13" t="s">
        <v>102</v>
      </c>
      <c r="B24" s="4"/>
    </row>
    <row r="25" spans="1:5" x14ac:dyDescent="0.2">
      <c r="A25" s="13" t="s">
        <v>103</v>
      </c>
      <c r="B25" s="4"/>
    </row>
    <row r="26" spans="1:5" x14ac:dyDescent="0.2">
      <c r="A26" s="13" t="s">
        <v>104</v>
      </c>
    </row>
    <row r="27" spans="1:5" x14ac:dyDescent="0.2">
      <c r="A27" s="13" t="s">
        <v>105</v>
      </c>
    </row>
    <row r="28" spans="1:5" x14ac:dyDescent="0.2">
      <c r="A28" s="13" t="s">
        <v>106</v>
      </c>
    </row>
    <row r="29" spans="1:5" x14ac:dyDescent="0.2">
      <c r="A29" s="13" t="s">
        <v>107</v>
      </c>
    </row>
    <row r="30" spans="1:5" x14ac:dyDescent="0.2">
      <c r="A30" s="13" t="s">
        <v>108</v>
      </c>
    </row>
    <row r="31" spans="1:5" x14ac:dyDescent="0.2">
      <c r="A31" s="13" t="s">
        <v>109</v>
      </c>
    </row>
    <row r="32" spans="1:5" x14ac:dyDescent="0.2">
      <c r="A32" s="13" t="s">
        <v>110</v>
      </c>
    </row>
    <row r="33" spans="1:1" x14ac:dyDescent="0.2">
      <c r="A33" s="13" t="s">
        <v>111</v>
      </c>
    </row>
    <row r="34" spans="1:1" x14ac:dyDescent="0.2">
      <c r="A34" s="13" t="s">
        <v>112</v>
      </c>
    </row>
    <row r="35" spans="1:1" x14ac:dyDescent="0.2">
      <c r="A35" s="13" t="s">
        <v>113</v>
      </c>
    </row>
    <row r="36" spans="1:1" x14ac:dyDescent="0.2">
      <c r="A36" s="13" t="s">
        <v>114</v>
      </c>
    </row>
    <row r="37" spans="1:1" x14ac:dyDescent="0.2">
      <c r="A37" s="13" t="s">
        <v>115</v>
      </c>
    </row>
    <row r="38" spans="1:1" x14ac:dyDescent="0.2">
      <c r="A38" s="13" t="s">
        <v>116</v>
      </c>
    </row>
    <row r="39" spans="1:1" x14ac:dyDescent="0.2">
      <c r="A39" s="13" t="s">
        <v>117</v>
      </c>
    </row>
    <row r="40" spans="1:1" x14ac:dyDescent="0.2">
      <c r="A40" s="13" t="s">
        <v>118</v>
      </c>
    </row>
    <row r="41" spans="1:1" x14ac:dyDescent="0.2">
      <c r="A41" s="13" t="s">
        <v>119</v>
      </c>
    </row>
    <row r="42" spans="1:1" x14ac:dyDescent="0.2">
      <c r="A42" s="13" t="s">
        <v>120</v>
      </c>
    </row>
    <row r="43" spans="1:1" x14ac:dyDescent="0.2">
      <c r="A43" s="13" t="s">
        <v>121</v>
      </c>
    </row>
    <row r="44" spans="1:1" x14ac:dyDescent="0.2">
      <c r="A44" s="13" t="s">
        <v>122</v>
      </c>
    </row>
    <row r="45" spans="1:1" x14ac:dyDescent="0.2">
      <c r="A45" s="13" t="s">
        <v>123</v>
      </c>
    </row>
    <row r="46" spans="1:1" x14ac:dyDescent="0.2">
      <c r="A46" s="13" t="s">
        <v>124</v>
      </c>
    </row>
    <row r="47" spans="1:1" x14ac:dyDescent="0.2">
      <c r="A47" s="13" t="s">
        <v>125</v>
      </c>
    </row>
    <row r="48" spans="1:1" x14ac:dyDescent="0.2">
      <c r="A48" s="13" t="s">
        <v>126</v>
      </c>
    </row>
    <row r="49" spans="1:1" x14ac:dyDescent="0.2">
      <c r="A49" s="13" t="s">
        <v>127</v>
      </c>
    </row>
    <row r="50" spans="1:1" x14ac:dyDescent="0.2">
      <c r="A50" s="13" t="s">
        <v>128</v>
      </c>
    </row>
    <row r="51" spans="1:1" x14ac:dyDescent="0.2">
      <c r="A51" s="13" t="s">
        <v>129</v>
      </c>
    </row>
    <row r="52" spans="1:1" x14ac:dyDescent="0.2">
      <c r="A52" s="13" t="s">
        <v>130</v>
      </c>
    </row>
    <row r="53" spans="1:1" x14ac:dyDescent="0.2">
      <c r="A53" s="13" t="s">
        <v>131</v>
      </c>
    </row>
    <row r="54" spans="1:1" x14ac:dyDescent="0.2">
      <c r="A54" s="13" t="s">
        <v>132</v>
      </c>
    </row>
    <row r="55" spans="1:1" x14ac:dyDescent="0.2">
      <c r="A55" s="13" t="s">
        <v>133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別紙１－４</vt:lpstr>
      <vt:lpstr>別紙１－４ (記載例)</vt:lpstr>
      <vt:lpstr>データリスト</vt:lpstr>
      <vt:lpstr>'別紙１－４'!Print_Area</vt:lpstr>
      <vt:lpstr>'別紙１－４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2017-03-24T02:19:06Z</dcterms:created>
  <dcterms:modified xsi:type="dcterms:W3CDTF">2026-06-17T00:10:05Z</dcterms:modified>
</cp:coreProperties>
</file>