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A66FB7B-45F1-4381-A02F-9A0CCD4FE598}" xr6:coauthVersionLast="47" xr6:coauthVersionMax="47" xr10:uidLastSave="{00000000-0000-0000-0000-000000000000}"/>
  <workbookProtection workbookAlgorithmName="SHA-512" workbookHashValue="VaoLDEghO9FFe8bDabfkWAHdMsDgww/hJg81QKdMM84b3lP7wyPpLDK5lp4PI1xBR3T+KL3z6Hr9HArcLOHBcQ==" workbookSaltValue="GGm5N0rpFtR4mu5nbRH/IA==" workbookSpinCount="100000" lockStructure="1"/>
  <bookViews>
    <workbookView xWindow="-110" yWindow="-110" windowWidth="19420" windowHeight="11500" xr2:uid="{2D75F1F4-8025-484C-8E0B-BFBBA6216653}"/>
  </bookViews>
  <sheets>
    <sheet name="所要額調書（パッケージ型）" sheetId="6" r:id="rId1"/>
    <sheet name="データリスト" sheetId="4" state="hidden" r:id="rId2"/>
  </sheets>
  <definedNames>
    <definedName name="_xlnm.Print_Area" localSheetId="0">'所要額調書（パッケージ型）'!$A$1:$N$31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6" l="1"/>
  <c r="O11" i="6"/>
  <c r="O12" i="6"/>
  <c r="O13" i="6"/>
  <c r="J10" i="6"/>
  <c r="K10" i="6" s="1"/>
  <c r="J11" i="6"/>
  <c r="K11" i="6" s="1"/>
  <c r="J12" i="6"/>
  <c r="K12" i="6" s="1"/>
  <c r="J13" i="6"/>
  <c r="K13" i="6" s="1"/>
  <c r="J14" i="6"/>
  <c r="K14" i="6" s="1"/>
  <c r="J15" i="6"/>
  <c r="K15" i="6" s="1"/>
  <c r="J16" i="6"/>
  <c r="K16" i="6" s="1"/>
  <c r="E6" i="6" l="1"/>
  <c r="L10" i="6"/>
  <c r="M10" i="6" s="1"/>
  <c r="N10" i="6" s="1"/>
  <c r="F19" i="6" l="1"/>
</calcChain>
</file>

<file path=xl/sharedStrings.xml><?xml version="1.0" encoding="utf-8"?>
<sst xmlns="http://schemas.openxmlformats.org/spreadsheetml/2006/main" count="178" uniqueCount="169">
  <si>
    <t>A</t>
    <phoneticPr fontId="2"/>
  </si>
  <si>
    <t>D</t>
    <phoneticPr fontId="2"/>
  </si>
  <si>
    <t>種別</t>
    <rPh sb="0" eb="2">
      <t>シュベツ</t>
    </rPh>
    <phoneticPr fontId="2"/>
  </si>
  <si>
    <t>総事業費</t>
    <rPh sb="0" eb="1">
      <t>ソウ</t>
    </rPh>
    <rPh sb="1" eb="4">
      <t>ジギョウヒ</t>
    </rPh>
    <phoneticPr fontId="2"/>
  </si>
  <si>
    <t>寄付金その他収入</t>
    <rPh sb="0" eb="3">
      <t>キフキン</t>
    </rPh>
    <rPh sb="5" eb="6">
      <t>タ</t>
    </rPh>
    <rPh sb="6" eb="8">
      <t>シュウニュウ</t>
    </rPh>
    <phoneticPr fontId="2"/>
  </si>
  <si>
    <t>差引額</t>
    <rPh sb="0" eb="3">
      <t>サシヒキガク</t>
    </rPh>
    <phoneticPr fontId="2"/>
  </si>
  <si>
    <t>導入台数</t>
    <rPh sb="0" eb="2">
      <t>ドウニュウ</t>
    </rPh>
    <rPh sb="2" eb="4">
      <t>ダイスウ</t>
    </rPh>
    <phoneticPr fontId="2"/>
  </si>
  <si>
    <t>補助対象額</t>
    <rPh sb="0" eb="2">
      <t>ホジョ</t>
    </rPh>
    <rPh sb="2" eb="5">
      <t>タイショウガク</t>
    </rPh>
    <phoneticPr fontId="2"/>
  </si>
  <si>
    <t>補助対象額
計</t>
    <rPh sb="0" eb="2">
      <t>ホジョ</t>
    </rPh>
    <rPh sb="2" eb="5">
      <t>タイショウガク</t>
    </rPh>
    <rPh sb="6" eb="7">
      <t>ケイ</t>
    </rPh>
    <phoneticPr fontId="2"/>
  </si>
  <si>
    <t>補助基準額
（上限額）</t>
    <rPh sb="0" eb="2">
      <t>ホジョ</t>
    </rPh>
    <rPh sb="2" eb="4">
      <t>キジュン</t>
    </rPh>
    <rPh sb="4" eb="5">
      <t>ガク</t>
    </rPh>
    <rPh sb="7" eb="9">
      <t>ジョウゲン</t>
    </rPh>
    <rPh sb="9" eb="10">
      <t>ガク</t>
    </rPh>
    <phoneticPr fontId="2"/>
  </si>
  <si>
    <t>県補助金所要額
（協議額）</t>
    <rPh sb="0" eb="1">
      <t>ケン</t>
    </rPh>
    <rPh sb="1" eb="4">
      <t>ホジョキン</t>
    </rPh>
    <rPh sb="4" eb="7">
      <t>ショヨウガク</t>
    </rPh>
    <rPh sb="9" eb="11">
      <t>キョウギ</t>
    </rPh>
    <rPh sb="11" eb="12">
      <t>ガク</t>
    </rPh>
    <phoneticPr fontId="2"/>
  </si>
  <si>
    <t>（円）</t>
    <rPh sb="1" eb="2">
      <t>エン</t>
    </rPh>
    <phoneticPr fontId="2"/>
  </si>
  <si>
    <t>（台）</t>
    <rPh sb="1" eb="2">
      <t>ダイ</t>
    </rPh>
    <phoneticPr fontId="2"/>
  </si>
  <si>
    <t>付帯費用①</t>
    <rPh sb="0" eb="4">
      <t>フタイヒヨウ</t>
    </rPh>
    <phoneticPr fontId="2"/>
  </si>
  <si>
    <t>付帯費用②</t>
    <rPh sb="0" eb="4">
      <t>フタイヒヨウ</t>
    </rPh>
    <phoneticPr fontId="2"/>
  </si>
  <si>
    <t>付帯費用③</t>
    <rPh sb="0" eb="4">
      <t>フタイヒヨウ</t>
    </rPh>
    <phoneticPr fontId="2"/>
  </si>
  <si>
    <t>事業所名</t>
    <rPh sb="0" eb="4">
      <t>ジギョウショメイ</t>
    </rPh>
    <phoneticPr fontId="2"/>
  </si>
  <si>
    <t>事業所所在市町村</t>
    <rPh sb="0" eb="3">
      <t>ジギョウショ</t>
    </rPh>
    <rPh sb="3" eb="8">
      <t>ショザイシチョウソン</t>
    </rPh>
    <phoneticPr fontId="2"/>
  </si>
  <si>
    <t>サービス種別</t>
    <rPh sb="4" eb="6">
      <t>シュベツ</t>
    </rPh>
    <phoneticPr fontId="2"/>
  </si>
  <si>
    <t>事業所番号</t>
    <rPh sb="0" eb="5">
      <t>ジギョウショバンゴウ</t>
    </rPh>
    <phoneticPr fontId="2"/>
  </si>
  <si>
    <t>補助対象経費
（税込）</t>
    <rPh sb="0" eb="2">
      <t>ホジョ</t>
    </rPh>
    <rPh sb="2" eb="4">
      <t>タイショウ</t>
    </rPh>
    <rPh sb="4" eb="6">
      <t>ケイヒ</t>
    </rPh>
    <rPh sb="8" eb="10">
      <t>ゼイコ</t>
    </rPh>
    <phoneticPr fontId="2"/>
  </si>
  <si>
    <t>小区分</t>
    <rPh sb="0" eb="3">
      <t>ショウクブン</t>
    </rPh>
    <phoneticPr fontId="2"/>
  </si>
  <si>
    <t>大区分</t>
    <rPh sb="0" eb="3">
      <t>ダイクブン</t>
    </rPh>
    <phoneticPr fontId="2"/>
  </si>
  <si>
    <t>パッケージ型導入支援</t>
    <rPh sb="5" eb="6">
      <t>ガタ</t>
    </rPh>
    <rPh sb="6" eb="10">
      <t>ドウニュウシエン</t>
    </rPh>
    <phoneticPr fontId="2"/>
  </si>
  <si>
    <t>機器名等</t>
    <rPh sb="0" eb="3">
      <t>キキメイ</t>
    </rPh>
    <rPh sb="3" eb="4">
      <t>トウ</t>
    </rPh>
    <phoneticPr fontId="2"/>
  </si>
  <si>
    <t>TAISコード
（5桁ー６桁）</t>
    <rPh sb="10" eb="11">
      <t>ケタ</t>
    </rPh>
    <rPh sb="13" eb="14">
      <t>ケタ</t>
    </rPh>
    <phoneticPr fontId="2"/>
  </si>
  <si>
    <t>介護ソフト</t>
    <rPh sb="0" eb="2">
      <t>カイゴ</t>
    </rPh>
    <phoneticPr fontId="2"/>
  </si>
  <si>
    <t>…機器名、金額等を入力</t>
    <rPh sb="1" eb="4">
      <t>キキメイ</t>
    </rPh>
    <rPh sb="5" eb="7">
      <t>キンガク</t>
    </rPh>
    <rPh sb="7" eb="8">
      <t>トウ</t>
    </rPh>
    <rPh sb="9" eb="11">
      <t>ニュウリョク</t>
    </rPh>
    <phoneticPr fontId="2"/>
  </si>
  <si>
    <t>…リストから選択</t>
    <rPh sb="6" eb="8">
      <t>センタク</t>
    </rPh>
    <phoneticPr fontId="2"/>
  </si>
  <si>
    <t>サービス種別一覧</t>
    <rPh sb="4" eb="6">
      <t>シュベツ</t>
    </rPh>
    <rPh sb="6" eb="8">
      <t>イチラン</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</si>
  <si>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</si>
  <si>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</si>
  <si>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</si>
  <si>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小規模多機能型居宅介護</t>
    <rPh sb="0" eb="3">
      <t>ショウキボ</t>
    </rPh>
    <rPh sb="3" eb="7">
      <t>タキノウガタ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</si>
  <si>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</si>
  <si>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</si>
  <si>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看護小規模多機能型居宅介護</t>
    <rPh sb="0" eb="2">
      <t>カンゴ</t>
    </rPh>
    <rPh sb="2" eb="5">
      <t>ショウキボ</t>
    </rPh>
    <rPh sb="5" eb="9">
      <t>タキノウガタ</t>
    </rPh>
    <rPh sb="9" eb="11">
      <t>キョタク</t>
    </rPh>
    <rPh sb="11" eb="13">
      <t>カイゴ</t>
    </rPh>
    <phoneticPr fontId="2"/>
  </si>
  <si>
    <t>地域密着型介護老人福祉施設</t>
    <rPh sb="0" eb="2">
      <t>チイキ</t>
    </rPh>
    <rPh sb="2" eb="5">
      <t>ミッチャクガタ</t>
    </rPh>
    <rPh sb="5" eb="7">
      <t>カイゴ</t>
    </rPh>
    <rPh sb="7" eb="9">
      <t>ロウジン</t>
    </rPh>
    <rPh sb="9" eb="11">
      <t>フクシ</t>
    </rPh>
    <rPh sb="11" eb="13">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</si>
  <si>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</si>
  <si>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</si>
  <si>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</si>
  <si>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</si>
  <si>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</si>
  <si>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</si>
  <si>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</si>
  <si>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</si>
  <si>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</si>
  <si>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</si>
  <si>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</si>
  <si>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</si>
  <si>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通所介護</t>
    <rPh sb="0" eb="2">
      <t>ツウショ</t>
    </rPh>
    <rPh sb="2" eb="4">
      <t>カイゴ</t>
    </rPh>
    <phoneticPr fontId="2"/>
  </si>
  <si>
    <t>通所リハビリテーション</t>
    <rPh sb="0" eb="2">
      <t>ツウショ</t>
    </rPh>
    <phoneticPr fontId="2"/>
  </si>
  <si>
    <t>福祉用具貸与</t>
    <rPh sb="0" eb="2">
      <t>フクシ</t>
    </rPh>
    <rPh sb="2" eb="4">
      <t>ヨウグ</t>
    </rPh>
    <rPh sb="4" eb="6">
      <t>タイヨ</t>
    </rPh>
    <phoneticPr fontId="2"/>
  </si>
  <si>
    <t>居宅療養管理指導</t>
    <rPh sb="0" eb="2">
      <t>キョタク</t>
    </rPh>
    <rPh sb="2" eb="4">
      <t>リョウヨウ</t>
    </rPh>
    <rPh sb="4" eb="6">
      <t>カンリ</t>
    </rPh>
    <rPh sb="6" eb="8">
      <t>シドウ</t>
    </rPh>
    <phoneticPr fontId="2"/>
  </si>
  <si>
    <t>夜間対応型訪問介護</t>
    <rPh sb="0" eb="2">
      <t>ヤカン</t>
    </rPh>
    <rPh sb="2" eb="5">
      <t>タイオウガタ</t>
    </rPh>
    <rPh sb="5" eb="7">
      <t>ホウモン</t>
    </rPh>
    <rPh sb="7" eb="9">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</si>
  <si>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</si>
  <si>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認知症対応型通所介護</t>
    <rPh sb="0" eb="3">
      <t>ニンチショウ</t>
    </rPh>
    <rPh sb="3" eb="6">
      <t>タイオウガタ</t>
    </rPh>
    <rPh sb="6" eb="8">
      <t>ツウショ</t>
    </rPh>
    <rPh sb="8" eb="10">
      <t>カイゴ</t>
    </rPh>
    <phoneticPr fontId="2"/>
  </si>
  <si>
    <t>地域密着型通所介護</t>
    <rPh sb="0" eb="2">
      <t>チイキ</t>
    </rPh>
    <rPh sb="2" eb="5">
      <t>ミッチャクガタ</t>
    </rPh>
    <rPh sb="5" eb="7">
      <t>ツウショ</t>
    </rPh>
    <rPh sb="7" eb="9">
      <t>カイゴ</t>
    </rPh>
    <phoneticPr fontId="2"/>
  </si>
  <si>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</si>
  <si>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地域密着型特定施設入居者生活介護（短期利用）</t>
    <rPh sb="0" eb="2">
      <t>チイキ</t>
    </rPh>
    <rPh sb="2" eb="5">
      <t>ミッチャクガタ</t>
    </rPh>
    <rPh sb="5" eb="7">
      <t>トクテイ</t>
    </rPh>
    <rPh sb="7" eb="9">
      <t>シセツ</t>
    </rPh>
    <rPh sb="9" eb="12">
      <t>ニュウキョシャ</t>
    </rPh>
    <rPh sb="12" eb="14">
      <t>セイカツ</t>
    </rPh>
    <rPh sb="14" eb="16">
      <t>カイゴ</t>
    </rPh>
    <rPh sb="17" eb="19">
      <t>タンキ</t>
    </rPh>
    <rPh sb="19" eb="21">
      <t>リヨウ</t>
    </rPh>
    <phoneticPr fontId="2"/>
  </si>
  <si>
    <t>認知症対応型共同生活介護（短期利用）</t>
    <rPh sb="0" eb="3">
      <t>ニンチショウ</t>
    </rPh>
    <rPh sb="3" eb="6">
      <t>タイオウガタ</t>
    </rPh>
    <rPh sb="6" eb="8">
      <t>キョウドウ</t>
    </rPh>
    <rPh sb="8" eb="10">
      <t>セイカツ</t>
    </rPh>
    <rPh sb="10" eb="12">
      <t>カイゴ</t>
    </rPh>
    <rPh sb="13" eb="15">
      <t>タンキ</t>
    </rPh>
    <rPh sb="15" eb="17">
      <t>リヨウ</t>
    </rPh>
    <phoneticPr fontId="2"/>
  </si>
  <si>
    <t>居宅介護支援</t>
    <rPh sb="0" eb="2">
      <t>キョタク</t>
    </rPh>
    <rPh sb="2" eb="4">
      <t>カイゴ</t>
    </rPh>
    <rPh sb="4" eb="6">
      <t>シエン</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</si>
  <si>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</si>
  <si>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</si>
  <si>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</si>
  <si>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介護予防通所リハビリテーション</t>
    <rPh sb="0" eb="2">
      <t>カイゴ</t>
    </rPh>
    <rPh sb="2" eb="4">
      <t>ヨボウ</t>
    </rPh>
    <rPh sb="4" eb="6">
      <t>ツウショ</t>
    </rPh>
    <phoneticPr fontId="2"/>
  </si>
  <si>
    <t>介護予防福祉用具貸与</t>
    <rPh sb="0" eb="2">
      <t>カイゴ</t>
    </rPh>
    <rPh sb="2" eb="4">
      <t>ヨボウ</t>
    </rPh>
    <rPh sb="4" eb="6">
      <t>フクシ</t>
    </rPh>
    <rPh sb="6" eb="8">
      <t>ヨウグ</t>
    </rPh>
    <rPh sb="8" eb="10">
      <t>タイヨ</t>
    </rPh>
    <phoneticPr fontId="2"/>
  </si>
  <si>
    <t>介護予防入所療養介護（介護老人保健施設）</t>
    <rPh sb="0" eb="2">
      <t>カイゴ</t>
    </rPh>
    <rPh sb="2" eb="4">
      <t>ヨボウ</t>
    </rPh>
    <rPh sb="4" eb="6">
      <t>ニュウショ</t>
    </rPh>
    <rPh sb="6" eb="8">
      <t>リョウヨウ</t>
    </rPh>
    <rPh sb="8" eb="10">
      <t>カイゴ</t>
    </rPh>
    <rPh sb="11" eb="13">
      <t>カイゴ</t>
    </rPh>
    <rPh sb="13" eb="15">
      <t>ロウジン</t>
    </rPh>
    <rPh sb="15" eb="17">
      <t>ホケン</t>
    </rPh>
    <rPh sb="17" eb="19">
      <t>シセツ</t>
    </rPh>
    <phoneticPr fontId="2"/>
  </si>
  <si>
    <t>介護予防入所療養介護（介護療養型医療施設等）</t>
    <rPh sb="0" eb="2">
      <t>カイゴ</t>
    </rPh>
    <rPh sb="2" eb="4">
      <t>ヨボウ</t>
    </rPh>
    <rPh sb="4" eb="6">
      <t>ニュウショ</t>
    </rPh>
    <rPh sb="6" eb="8">
      <t>リョウヨウ</t>
    </rPh>
    <rPh sb="8" eb="10">
      <t>カイゴ</t>
    </rPh>
    <rPh sb="11" eb="13">
      <t>カイゴ</t>
    </rPh>
    <rPh sb="13" eb="16">
      <t>リョウヨウガタ</t>
    </rPh>
    <rPh sb="16" eb="18">
      <t>イリョウ</t>
    </rPh>
    <rPh sb="18" eb="20">
      <t>シセツ</t>
    </rPh>
    <rPh sb="20" eb="21">
      <t>トウ</t>
    </rPh>
    <phoneticPr fontId="2"/>
  </si>
  <si>
    <t>介護予防短期入所療養介護（介護医療院）</t>
    <rPh sb="0" eb="2">
      <t>カイゴ</t>
    </rPh>
    <rPh sb="2" eb="4">
      <t>ヨボウ</t>
    </rPh>
    <rPh sb="4" eb="6">
      <t>タンキ</t>
    </rPh>
    <rPh sb="6" eb="8">
      <t>ニュウショ</t>
    </rPh>
    <rPh sb="8" eb="10">
      <t>リョウヨウ</t>
    </rPh>
    <rPh sb="10" eb="12">
      <t>カイゴ</t>
    </rPh>
    <rPh sb="13" eb="15">
      <t>カイゴ</t>
    </rPh>
    <rPh sb="15" eb="17">
      <t>イリョウ</t>
    </rPh>
    <rPh sb="17" eb="18">
      <t>イン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</si>
  <si>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</si>
  <si>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介護予防小規模多機能型居宅介護（短期利用）</t>
    <rPh sb="0" eb="2">
      <t>カイゴ</t>
    </rPh>
    <rPh sb="2" eb="4">
      <t>ヨボウ</t>
    </rPh>
    <rPh sb="4" eb="7">
      <t>ショウキボ</t>
    </rPh>
    <rPh sb="7" eb="11">
      <t>タキノウガタ</t>
    </rPh>
    <rPh sb="11" eb="13">
      <t>キョタク</t>
    </rPh>
    <rPh sb="13" eb="15">
      <t>カイゴ</t>
    </rPh>
    <rPh sb="16" eb="18">
      <t>タンキ</t>
    </rPh>
    <rPh sb="18" eb="20">
      <t>リヨウ</t>
    </rPh>
    <phoneticPr fontId="2"/>
  </si>
  <si>
    <t>介護予防認知症対応型共同生活介護（短期利用）</t>
    <rPh sb="0" eb="2">
      <t>カイゴ</t>
    </rPh>
    <rPh sb="2" eb="4">
      <t>ヨボウ</t>
    </rPh>
    <rPh sb="4" eb="7">
      <t>ニンチショウ</t>
    </rPh>
    <rPh sb="7" eb="10">
      <t>タイオウガタ</t>
    </rPh>
    <rPh sb="10" eb="12">
      <t>キョウドウ</t>
    </rPh>
    <rPh sb="12" eb="14">
      <t>セイカツ</t>
    </rPh>
    <rPh sb="14" eb="16">
      <t>カイゴ</t>
    </rPh>
    <rPh sb="17" eb="19">
      <t>タンキ</t>
    </rPh>
    <rPh sb="19" eb="21">
      <t>リヨウ</t>
    </rPh>
    <phoneticPr fontId="2"/>
  </si>
  <si>
    <t>介護予防支援</t>
    <rPh sb="0" eb="2">
      <t>カイゴ</t>
    </rPh>
    <rPh sb="2" eb="4">
      <t>ヨボウ</t>
    </rPh>
    <rPh sb="4" eb="6">
      <t>シエン</t>
    </rPh>
    <phoneticPr fontId="2"/>
  </si>
  <si>
    <t>訪問型サービス（みなし）</t>
    <rPh sb="0" eb="2">
      <t>ホウモン</t>
    </rPh>
    <rPh sb="2" eb="3">
      <t>ガタ</t>
    </rPh>
    <phoneticPr fontId="2"/>
  </si>
  <si>
    <t>訪問型サービス（独自）</t>
    <rPh sb="0" eb="2">
      <t>ホウモン</t>
    </rPh>
    <rPh sb="2" eb="3">
      <t>ガタ</t>
    </rPh>
    <rPh sb="8" eb="10">
      <t>ドクジ</t>
    </rPh>
    <phoneticPr fontId="2"/>
  </si>
  <si>
    <t>訪問型サービス（独自／定率）</t>
    <rPh sb="0" eb="2">
      <t>ホウモン</t>
    </rPh>
    <rPh sb="2" eb="3">
      <t>ガタ</t>
    </rPh>
    <rPh sb="8" eb="10">
      <t>ドクジ</t>
    </rPh>
    <rPh sb="11" eb="13">
      <t>テイリツ</t>
    </rPh>
    <phoneticPr fontId="2"/>
  </si>
  <si>
    <t>訪問型サービス（独自／定額）</t>
    <rPh sb="0" eb="2">
      <t>ホウモン</t>
    </rPh>
    <rPh sb="2" eb="3">
      <t>ガタ</t>
    </rPh>
    <rPh sb="8" eb="10">
      <t>ドクジ</t>
    </rPh>
    <rPh sb="11" eb="13">
      <t>テイガク</t>
    </rPh>
    <phoneticPr fontId="2"/>
  </si>
  <si>
    <t>通所型サービス（みなし）</t>
    <rPh sb="0" eb="2">
      <t>ツウショ</t>
    </rPh>
    <rPh sb="2" eb="3">
      <t>ガタ</t>
    </rPh>
    <phoneticPr fontId="2"/>
  </si>
  <si>
    <t>通所型サービス（独自）</t>
    <rPh sb="0" eb="2">
      <t>ツウショ</t>
    </rPh>
    <rPh sb="2" eb="3">
      <t>ガタ</t>
    </rPh>
    <rPh sb="8" eb="10">
      <t>ドクジ</t>
    </rPh>
    <phoneticPr fontId="2"/>
  </si>
  <si>
    <t>通所型サービス（独自／定率）</t>
    <rPh sb="0" eb="2">
      <t>ツウショ</t>
    </rPh>
    <rPh sb="2" eb="3">
      <t>ガタ</t>
    </rPh>
    <rPh sb="8" eb="10">
      <t>ドクジ</t>
    </rPh>
    <rPh sb="11" eb="13">
      <t>テイリツ</t>
    </rPh>
    <phoneticPr fontId="2"/>
  </si>
  <si>
    <t>通所型サービス（独自／定額）</t>
    <rPh sb="0" eb="2">
      <t>ツウショ</t>
    </rPh>
    <rPh sb="2" eb="3">
      <t>ガタ</t>
    </rPh>
    <rPh sb="8" eb="10">
      <t>ドクジ</t>
    </rPh>
    <rPh sb="11" eb="13">
      <t>テイガク</t>
    </rPh>
    <phoneticPr fontId="2"/>
  </si>
  <si>
    <t>養護老人ホーム</t>
    <rPh sb="0" eb="2">
      <t>ヨウゴ</t>
    </rPh>
    <rPh sb="2" eb="4">
      <t>ロウジン</t>
    </rPh>
    <phoneticPr fontId="2"/>
  </si>
  <si>
    <t>軽費老人ホーム</t>
    <rPh sb="0" eb="2">
      <t>ケイヒ</t>
    </rPh>
    <rPh sb="2" eb="4">
      <t>ロウジン</t>
    </rPh>
    <phoneticPr fontId="2"/>
  </si>
  <si>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</si>
  <si>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</si>
  <si>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</si>
  <si>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</si>
  <si>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</si>
  <si>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</si>
  <si>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</si>
  <si>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</si>
  <si>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</si>
  <si>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</si>
  <si>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</si>
  <si>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</si>
  <si>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</si>
  <si>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</si>
  <si>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</si>
  <si>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</si>
  <si>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</si>
  <si>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</si>
  <si>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</si>
  <si>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</si>
  <si>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</si>
  <si>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</si>
  <si>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</si>
  <si>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</si>
  <si>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</si>
  <si>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</si>
  <si>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</si>
  <si>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昭和村</t>
  </si>
  <si>
    <t>みなかみ町</t>
  </si>
  <si>
    <t>玉村町</t>
  </si>
  <si>
    <t>板倉町</t>
  </si>
  <si>
    <t>明和町</t>
  </si>
  <si>
    <t>千代田町</t>
  </si>
  <si>
    <t>大泉町</t>
  </si>
  <si>
    <t>邑楽町</t>
  </si>
  <si>
    <t>市町村</t>
    <rPh sb="0" eb="3">
      <t>シチョウソン</t>
    </rPh>
    <phoneticPr fontId="2"/>
  </si>
  <si>
    <t>ケアプランデータ</t>
    <phoneticPr fontId="2"/>
  </si>
  <si>
    <t>5事業所以上</t>
    <rPh sb="1" eb="6">
      <t>ジギョウショイジョウ</t>
    </rPh>
    <phoneticPr fontId="2"/>
  </si>
  <si>
    <t>5事業所未満</t>
    <rPh sb="1" eb="6">
      <t>ジギョウショミマン</t>
    </rPh>
    <phoneticPr fontId="2"/>
  </si>
  <si>
    <t>移乗支援（装着）</t>
    <rPh sb="0" eb="4">
      <t>イジョウシエン</t>
    </rPh>
    <rPh sb="5" eb="7">
      <t>ソウチャク</t>
    </rPh>
    <phoneticPr fontId="2"/>
  </si>
  <si>
    <t>移乗支援（非装着）</t>
    <rPh sb="0" eb="4">
      <t>イジョウシエン</t>
    </rPh>
    <rPh sb="5" eb="8">
      <t>ヒソウチャク</t>
    </rPh>
    <phoneticPr fontId="2"/>
  </si>
  <si>
    <t>移動支援（屋外）</t>
    <rPh sb="0" eb="4">
      <t>イドウシエン</t>
    </rPh>
    <rPh sb="5" eb="7">
      <t>オクガイ</t>
    </rPh>
    <phoneticPr fontId="2"/>
  </si>
  <si>
    <t>移動支援（屋内）</t>
    <rPh sb="0" eb="4">
      <t>イドウシエン</t>
    </rPh>
    <rPh sb="5" eb="7">
      <t>オクナイ</t>
    </rPh>
    <phoneticPr fontId="2"/>
  </si>
  <si>
    <t>移動支援（装着）</t>
    <rPh sb="0" eb="4">
      <t>イドウシエン</t>
    </rPh>
    <rPh sb="5" eb="7">
      <t>ソウチャク</t>
    </rPh>
    <phoneticPr fontId="2"/>
  </si>
  <si>
    <t>排泄支援（排泄予測・検知）</t>
    <rPh sb="0" eb="4">
      <t>ハイセツシエン</t>
    </rPh>
    <rPh sb="5" eb="7">
      <t>ハイセツ</t>
    </rPh>
    <rPh sb="7" eb="9">
      <t>ヨソク</t>
    </rPh>
    <rPh sb="10" eb="12">
      <t>ケンチ</t>
    </rPh>
    <phoneticPr fontId="2"/>
  </si>
  <si>
    <t>排泄支援（排泄物処理）</t>
    <rPh sb="0" eb="4">
      <t>ハイセツシエン</t>
    </rPh>
    <rPh sb="5" eb="10">
      <t>ハイセツブツショリ</t>
    </rPh>
    <phoneticPr fontId="2"/>
  </si>
  <si>
    <t>排泄支援（動作支援）</t>
    <rPh sb="0" eb="4">
      <t>ハイセツシエン</t>
    </rPh>
    <rPh sb="5" eb="9">
      <t>ドウサシエン</t>
    </rPh>
    <phoneticPr fontId="2"/>
  </si>
  <si>
    <t>入浴支援</t>
    <rPh sb="0" eb="4">
      <t>ニュウヨクシエン</t>
    </rPh>
    <phoneticPr fontId="2"/>
  </si>
  <si>
    <t>見守り・施設</t>
    <rPh sb="0" eb="2">
      <t>ミマモ</t>
    </rPh>
    <rPh sb="4" eb="6">
      <t>シセツ</t>
    </rPh>
    <phoneticPr fontId="2"/>
  </si>
  <si>
    <t>見守り・在宅</t>
    <rPh sb="0" eb="2">
      <t>ミマモ</t>
    </rPh>
    <rPh sb="4" eb="6">
      <t>ザイタク</t>
    </rPh>
    <phoneticPr fontId="2"/>
  </si>
  <si>
    <t>見守り・コミュ</t>
    <rPh sb="0" eb="2">
      <t>ミマモ</t>
    </rPh>
    <phoneticPr fontId="2"/>
  </si>
  <si>
    <t>機能訓練支援</t>
    <rPh sb="0" eb="6">
      <t>キノウクンレンシエン</t>
    </rPh>
    <phoneticPr fontId="2"/>
  </si>
  <si>
    <t>食事・栄養管理支援</t>
    <rPh sb="0" eb="2">
      <t>ショクジ</t>
    </rPh>
    <rPh sb="3" eb="9">
      <t>エイヨウカンリシエン</t>
    </rPh>
    <phoneticPr fontId="2"/>
  </si>
  <si>
    <t>認知症生活支援・認知症ケア支援</t>
    <rPh sb="0" eb="7">
      <t>ニンチショウセイカツシエン</t>
    </rPh>
    <rPh sb="8" eb="11">
      <t>ニンチショウ</t>
    </rPh>
    <rPh sb="13" eb="15">
      <t>シエン</t>
    </rPh>
    <phoneticPr fontId="2"/>
  </si>
  <si>
    <t>C</t>
    <phoneticPr fontId="2"/>
  </si>
  <si>
    <t>E（C-D）</t>
    <phoneticPr fontId="2"/>
  </si>
  <si>
    <t>F（E×4/5）</t>
    <phoneticPr fontId="2"/>
  </si>
  <si>
    <t>G（Fの合計）</t>
    <rPh sb="4" eb="6">
      <t>ゴウケイ</t>
    </rPh>
    <phoneticPr fontId="2"/>
  </si>
  <si>
    <t>G,Hのうち
いずれか少ない額</t>
    <rPh sb="11" eb="12">
      <t>スク</t>
    </rPh>
    <rPh sb="14" eb="15">
      <t>ガク</t>
    </rPh>
    <phoneticPr fontId="2"/>
  </si>
  <si>
    <t>【記載要領】</t>
    <rPh sb="1" eb="5">
      <t>キサイヨウリョウ</t>
    </rPh>
    <phoneticPr fontId="2"/>
  </si>
  <si>
    <t>（１）総事業費欄は、事業実施に係るすべての経費の合計を記載すること。</t>
    <rPh sb="3" eb="8">
      <t>ソウジギョウヒラン</t>
    </rPh>
    <rPh sb="10" eb="14">
      <t>ジギョウジッシ</t>
    </rPh>
    <rPh sb="15" eb="16">
      <t>カカ</t>
    </rPh>
    <rPh sb="21" eb="23">
      <t>ケイヒ</t>
    </rPh>
    <rPh sb="24" eb="26">
      <t>ゴウケイ</t>
    </rPh>
    <rPh sb="27" eb="29">
      <t>キサイ</t>
    </rPh>
    <phoneticPr fontId="2"/>
  </si>
  <si>
    <t>（４）次の経費は補助対象にならない。</t>
    <rPh sb="3" eb="4">
      <t>ツギ</t>
    </rPh>
    <rPh sb="5" eb="7">
      <t>ケイヒ</t>
    </rPh>
    <rPh sb="8" eb="12">
      <t>ホジョタイショウ</t>
    </rPh>
    <phoneticPr fontId="2"/>
  </si>
  <si>
    <t>　　・補償料</t>
    <rPh sb="3" eb="6">
      <t>ホショウリョウ</t>
    </rPh>
    <phoneticPr fontId="2"/>
  </si>
  <si>
    <t>　　・通信料</t>
    <rPh sb="3" eb="6">
      <t>ツウシンリョウ</t>
    </rPh>
    <phoneticPr fontId="2"/>
  </si>
  <si>
    <t>　　・保護カバーや保護フィルム等</t>
    <rPh sb="3" eb="5">
      <t>ホゴ</t>
    </rPh>
    <rPh sb="9" eb="11">
      <t>ホゴ</t>
    </rPh>
    <rPh sb="15" eb="16">
      <t>トウ</t>
    </rPh>
    <phoneticPr fontId="2"/>
  </si>
  <si>
    <t>介護ソフト（従業員数で金額が変動）</t>
    <rPh sb="0" eb="2">
      <t>カイゴ</t>
    </rPh>
    <rPh sb="6" eb="9">
      <t>ジュウギョウイン</t>
    </rPh>
    <rPh sb="9" eb="10">
      <t>スウ</t>
    </rPh>
    <rPh sb="11" eb="13">
      <t>キンガク</t>
    </rPh>
    <rPh sb="14" eb="16">
      <t>ヘンドウ</t>
    </rPh>
    <phoneticPr fontId="2"/>
  </si>
  <si>
    <t>　　　送料、組立費、設置費等は、付帯費用ではなく主となる機器の補助対象経費に含めて差し支えない。</t>
    <rPh sb="16" eb="20">
      <t>フタイヒヨウ</t>
    </rPh>
    <phoneticPr fontId="2"/>
  </si>
  <si>
    <t>バックオフィスソフト</t>
    <phoneticPr fontId="2"/>
  </si>
  <si>
    <t>バックオフィスソフト（従業員数で金額が変動）</t>
    <rPh sb="11" eb="15">
      <t>ジュウギョウインスウ</t>
    </rPh>
    <rPh sb="16" eb="18">
      <t>キンガク</t>
    </rPh>
    <rPh sb="19" eb="21">
      <t>ヘンドウ</t>
    </rPh>
    <phoneticPr fontId="2"/>
  </si>
  <si>
    <t>上記と連動する機器</t>
    <rPh sb="0" eb="2">
      <t>ジョウキ</t>
    </rPh>
    <rPh sb="3" eb="5">
      <t>レンドウ</t>
    </rPh>
    <rPh sb="7" eb="9">
      <t>キキ</t>
    </rPh>
    <phoneticPr fontId="2"/>
  </si>
  <si>
    <t>付帯費用</t>
    <rPh sb="0" eb="4">
      <t>フタイヒヨウ</t>
    </rPh>
    <phoneticPr fontId="2"/>
  </si>
  <si>
    <t>付帯費用</t>
    <rPh sb="0" eb="4">
      <t>フタイヒヨウ</t>
    </rPh>
    <phoneticPr fontId="2"/>
  </si>
  <si>
    <t>パッケージとしての活用方法の詳細</t>
    <rPh sb="9" eb="11">
      <t>カツヨウ</t>
    </rPh>
    <rPh sb="11" eb="13">
      <t>ホウホウ</t>
    </rPh>
    <rPh sb="14" eb="16">
      <t>ショウサイ</t>
    </rPh>
    <phoneticPr fontId="2"/>
  </si>
  <si>
    <t>介護業務支援（介護ソフト）</t>
    <rPh sb="0" eb="6">
      <t>カイゴギョウムシエン</t>
    </rPh>
    <rPh sb="7" eb="9">
      <t>カイゴ</t>
    </rPh>
    <phoneticPr fontId="2"/>
  </si>
  <si>
    <t>介護業務支援（インカム）</t>
    <rPh sb="0" eb="6">
      <t>カイゴギョウムシエン</t>
    </rPh>
    <phoneticPr fontId="2"/>
  </si>
  <si>
    <t>介護業務支援（介護ソフト、インカム以外）</t>
    <rPh sb="0" eb="6">
      <t>カイゴギョウムシエン</t>
    </rPh>
    <rPh sb="7" eb="9">
      <t>カイゴ</t>
    </rPh>
    <rPh sb="17" eb="19">
      <t>イガイ</t>
    </rPh>
    <phoneticPr fontId="2"/>
  </si>
  <si>
    <t>介護業務支援（介護ソフト）</t>
    <rPh sb="0" eb="6">
      <t>カイゴギョウムシエン</t>
    </rPh>
    <rPh sb="7" eb="9">
      <t>カイゴ</t>
    </rPh>
    <phoneticPr fontId="2"/>
  </si>
  <si>
    <t>一式</t>
    <rPh sb="0" eb="2">
      <t>イッシキ</t>
    </rPh>
    <phoneticPr fontId="2"/>
  </si>
  <si>
    <t>　　　「Wi-Fi環境整備費」、「ベンダーによるサポート」を実施する場合、導入台数欄に「１」と記載する。</t>
    <rPh sb="4" eb="14">
      <t>ワイファイカンキョウセイビヒ</t>
    </rPh>
    <rPh sb="30" eb="32">
      <t>ジッシ</t>
    </rPh>
    <rPh sb="34" eb="36">
      <t>バアイ</t>
    </rPh>
    <rPh sb="37" eb="42">
      <t>ドウニュウダイスウラン</t>
    </rPh>
    <rPh sb="47" eb="49">
      <t>キサイ</t>
    </rPh>
    <phoneticPr fontId="2"/>
  </si>
  <si>
    <t>（２）連動する機器が介護業務支援（インカム又は介護ソフト）の場合、導入台数欄に「1」と記載する。</t>
    <rPh sb="3" eb="5">
      <t>レンドウ</t>
    </rPh>
    <rPh sb="7" eb="9">
      <t>キキ</t>
    </rPh>
    <rPh sb="10" eb="16">
      <t>カイゴギョウムシエン</t>
    </rPh>
    <rPh sb="21" eb="22">
      <t>マタ</t>
    </rPh>
    <rPh sb="23" eb="25">
      <t>カイゴ</t>
    </rPh>
    <rPh sb="30" eb="32">
      <t>バアイ</t>
    </rPh>
    <rPh sb="33" eb="38">
      <t>ドウニュウダイスウラン</t>
    </rPh>
    <rPh sb="43" eb="45">
      <t>キサイ</t>
    </rPh>
    <phoneticPr fontId="2"/>
  </si>
  <si>
    <t>B</t>
    <phoneticPr fontId="2"/>
  </si>
  <si>
    <t>Ｈ</t>
    <phoneticPr fontId="2"/>
  </si>
  <si>
    <t>（３）付帯費用欄に記載できる経費は、「タブレット、PC等の情報端末」、「Wi-Fi環境整備費」等、介護ソフトの場合にあっては左記に加えて「ベンダーによるサポート費用」とする。</t>
    <rPh sb="3" eb="8">
      <t>フタイヒヨウラン</t>
    </rPh>
    <rPh sb="9" eb="11">
      <t>キサイ</t>
    </rPh>
    <rPh sb="14" eb="16">
      <t>ケイヒ</t>
    </rPh>
    <rPh sb="27" eb="28">
      <t>トウ</t>
    </rPh>
    <rPh sb="29" eb="33">
      <t>ジョウホウタンマツ</t>
    </rPh>
    <rPh sb="36" eb="45">
      <t>ワイファイカンキョウセイビ</t>
    </rPh>
    <rPh sb="45" eb="46">
      <t>ヒ</t>
    </rPh>
    <rPh sb="47" eb="48">
      <t>トウ</t>
    </rPh>
    <rPh sb="49" eb="51">
      <t>カイゴ</t>
    </rPh>
    <rPh sb="55" eb="57">
      <t>バアイ</t>
    </rPh>
    <rPh sb="62" eb="64">
      <t>サキ</t>
    </rPh>
    <rPh sb="65" eb="66">
      <t>クワ</t>
    </rPh>
    <rPh sb="80" eb="82">
      <t>ヒヨウ</t>
    </rPh>
    <phoneticPr fontId="2"/>
  </si>
  <si>
    <t>（５）TAISコード欄は、TAISに介護テクノロジーとして選定された機器を導入する場合に記載すること。</t>
    <rPh sb="10" eb="11">
      <t>ラン</t>
    </rPh>
    <rPh sb="18" eb="20">
      <t>カイゴ</t>
    </rPh>
    <rPh sb="29" eb="31">
      <t>センテイ</t>
    </rPh>
    <rPh sb="34" eb="36">
      <t>キキ</t>
    </rPh>
    <rPh sb="37" eb="39">
      <t>ドウニュウ</t>
    </rPh>
    <rPh sb="41" eb="43">
      <t>バアイ</t>
    </rPh>
    <rPh sb="44" eb="46">
      <t>キサイ</t>
    </rPh>
    <phoneticPr fontId="2"/>
  </si>
  <si>
    <t>別紙１ー１補助金所要額調書：パッケージ型導入支援</t>
    <rPh sb="0" eb="2">
      <t>ベッシ</t>
    </rPh>
    <rPh sb="5" eb="13">
      <t>ホジョキンショヨウガクチョウショ</t>
    </rPh>
    <rPh sb="19" eb="24">
      <t>ガタドウニュウシエン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</si>
</sst>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6"/>
      <name val="Yu Gothic"/>
      <family val="3"/>
      <charset val="128"/>
      <scheme val="minor"/>
    </font>
    <font>
      <u/>
      <sz val="11"/>
      <color theme="10"/>
      <name val="Yu Gothic"/>
      <family val="2"/>
      <scheme val="minor"/>
    </font>
    <font>
      <sz val="12"/>
      <color theme="1"/>
      <name val="Yu Gothic"/>
      <family val="3"/>
      <charset val="128"/>
      <scheme val="minor"/>
    </font>
    <font>
      <sz val="14"/>
      <color theme="1"/>
      <name val="Yu Gothic"/>
      <family val="3"/>
      <charset val="128"/>
      <scheme val="minor"/>
    </font>
    <font>
      <u/>
      <sz val="14"/>
      <color theme="10"/>
      <name val="Yu Gothic"/>
      <family val="3"/>
      <charset val="128"/>
      <scheme val="minor"/>
    </font>
    <font>
      <b/>
      <sz val="14"/>
      <color rgb="FFFF0000"/>
      <name val="Yu Gothic"/>
      <family val="3"/>
      <charset val="128"/>
      <scheme val="minor"/>
    </font>
    <font>
      <b/>
      <sz val="11"/>
      <color theme="1"/>
      <name val="Yu Gothic"/>
      <family val="3"/>
      <charset val="128"/>
      <scheme val="minor"/>
    </font>
    <font>
      <sz val="16"/>
      <color theme="1"/>
      <name val="Yu Gothic"/>
      <family val="3"/>
      <charset val="128"/>
      <scheme val="minor"/>
    </font>
    <font>
      <b/>
      <sz val="18"/>
      <color rgb="FFFF0000"/>
      <name val="Yu Gothic"/>
      <family val="3"/>
      <charset val="128"/>
      <scheme val="minor"/>
    </font>
    <font>
      <sz val="14"/>
      <color theme="1"/>
      <name val="Yu Gothic"/>
      <family val="2"/>
      <scheme val="minor"/>
    </font>
    <font>
      <sz val="16"/>
      <color theme="1"/>
      <name val="Yu Gothic"/>
      <family val="2"/>
      <scheme val="minor"/>
    </font>
    <font>
      <b/>
      <sz val="16"/>
      <color rgb="FFFF0000"/>
      <name val="Yu Gothic"/>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3" fillId="0" borderId="0" applyNumberFormat="0" applyFill="0" applyBorder="0" applyAlignment="0" applyProtection="0"/>
  </cellStyleXfs>
  <cellXfs count="57">
    <xf numFmtId="0" fontId="0" fillId="0" borderId="0" xfId="0"/>
    <xf numFmtId="38" fontId="5" fillId="2" borderId="5" xfId="1" applyFont="1" applyFill="1" applyBorder="1" applyAlignment="1" applyProtection="1">
      <alignment vertical="center"/>
      <protection locked="0"/>
    </xf>
    <xf numFmtId="38" fontId="5" fillId="2" borderId="1" xfId="1" applyFont="1" applyFill="1" applyBorder="1" applyAlignment="1" applyProtection="1">
      <alignment vertical="center"/>
      <protection locked="0"/>
    </xf>
    <xf numFmtId="38" fontId="5" fillId="2" borderId="2" xfId="1" applyFont="1" applyFill="1" applyBorder="1" applyAlignment="1" applyProtection="1">
      <alignment vertical="center"/>
      <protection locked="0"/>
    </xf>
    <xf numFmtId="38" fontId="5" fillId="2" borderId="5" xfId="1" applyFont="1" applyFill="1" applyBorder="1" applyAlignment="1" applyProtection="1">
      <alignment horizontal="left" vertical="center" wrapText="1"/>
      <protection locked="0"/>
    </xf>
    <xf numFmtId="38" fontId="5" fillId="2" borderId="4" xfId="1" applyFont="1" applyFill="1" applyBorder="1" applyAlignment="1" applyProtection="1">
      <alignment horizontal="left" vertical="center" wrapText="1"/>
      <protection locked="0"/>
    </xf>
    <xf numFmtId="38" fontId="5" fillId="2" borderId="2" xfId="1" applyFont="1" applyFill="1" applyBorder="1" applyAlignment="1" applyProtection="1">
      <alignment horizontal="left" vertical="center" wrapText="1"/>
      <protection locked="0"/>
    </xf>
    <xf numFmtId="0" fontId="8" fillId="0" borderId="0" xfId="0" applyFont="1"/>
    <xf numFmtId="0" fontId="11" fillId="2" borderId="9" xfId="0" applyFont="1" applyFill="1" applyBorder="1" applyAlignment="1" applyProtection="1">
      <alignment vertical="top" wrapText="1"/>
      <protection locked="0"/>
    </xf>
    <xf numFmtId="0" fontId="11" fillId="2" borderId="15" xfId="0" applyFont="1" applyFill="1" applyBorder="1" applyAlignment="1" applyProtection="1">
      <alignment vertical="top" wrapText="1"/>
      <protection locked="0"/>
    </xf>
    <xf numFmtId="0" fontId="11" fillId="2" borderId="13" xfId="0" applyFont="1" applyFill="1" applyBorder="1" applyAlignment="1" applyProtection="1">
      <alignment vertical="top" wrapText="1"/>
      <protection locked="0"/>
    </xf>
    <xf numFmtId="0" fontId="9" fillId="0" borderId="0" xfId="0" applyFont="1" applyAlignment="1" applyProtection="1">
      <alignment vertical="center"/>
    </xf>
    <xf numFmtId="0" fontId="5" fillId="0" borderId="0" xfId="0" applyFont="1" applyAlignment="1" applyProtection="1">
      <alignment vertical="center"/>
    </xf>
    <xf numFmtId="0" fontId="5" fillId="0" borderId="0" xfId="0" applyFont="1" applyProtection="1"/>
    <xf numFmtId="0" fontId="5" fillId="2" borderId="0" xfId="0" applyFont="1" applyFill="1" applyAlignment="1" applyProtection="1">
      <alignment vertical="center"/>
    </xf>
    <xf numFmtId="0" fontId="5" fillId="3" borderId="0" xfId="0" applyFont="1" applyFill="1" applyAlignment="1" applyProtection="1">
      <alignment vertical="center"/>
    </xf>
    <xf numFmtId="0" fontId="4" fillId="0" borderId="0" xfId="0" applyFont="1" applyAlignment="1" applyProtection="1">
      <alignment vertical="center"/>
    </xf>
    <xf numFmtId="0" fontId="0" fillId="0" borderId="0" xfId="0" applyProtection="1"/>
    <xf numFmtId="0" fontId="13" fillId="0" borderId="0" xfId="0" applyFont="1" applyAlignment="1" applyProtection="1">
      <alignment horizontal="center"/>
    </xf>
    <xf numFmtId="0" fontId="6" fillId="0" borderId="0" xfId="2" applyFont="1" applyAlignment="1" applyProtection="1">
      <alignment vertical="center"/>
    </xf>
    <xf numFmtId="0" fontId="7" fillId="0" borderId="0" xfId="0" applyFont="1" applyAlignment="1" applyProtection="1">
      <alignment horizontal="left" vertical="center"/>
    </xf>
    <xf numFmtId="0" fontId="5" fillId="0" borderId="0" xfId="0" applyFont="1" applyAlignment="1" applyProtection="1">
      <alignment horizontal="center"/>
    </xf>
    <xf numFmtId="0" fontId="4" fillId="0" borderId="0" xfId="0" applyFont="1" applyAlignment="1" applyProtection="1">
      <alignment horizontal="center" wrapText="1"/>
    </xf>
    <xf numFmtId="38" fontId="5" fillId="0" borderId="1" xfId="1" applyFont="1" applyBorder="1" applyAlignment="1" applyProtection="1">
      <alignment horizontal="center" vertical="center" wrapText="1"/>
    </xf>
    <xf numFmtId="0" fontId="5" fillId="0" borderId="0" xfId="0" applyFont="1" applyAlignment="1" applyProtection="1">
      <alignment horizontal="center" vertical="center" wrapText="1"/>
    </xf>
    <xf numFmtId="38" fontId="5" fillId="0" borderId="2" xfId="1" applyFont="1" applyBorder="1" applyAlignment="1" applyProtection="1">
      <alignment horizontal="center" vertical="center" wrapText="1"/>
    </xf>
    <xf numFmtId="38" fontId="5" fillId="0" borderId="2" xfId="1" applyFont="1" applyBorder="1" applyAlignment="1" applyProtection="1">
      <alignment horizontal="right" vertical="center" wrapText="1"/>
    </xf>
    <xf numFmtId="38" fontId="4" fillId="0" borderId="1" xfId="1" applyFont="1" applyBorder="1" applyAlignment="1" applyProtection="1">
      <alignment horizontal="center" vertical="center" textRotation="255"/>
    </xf>
    <xf numFmtId="38" fontId="5" fillId="0" borderId="3" xfId="1" applyFont="1" applyBorder="1" applyAlignment="1" applyProtection="1">
      <alignment vertical="center" textRotation="255" wrapText="1"/>
    </xf>
    <xf numFmtId="38" fontId="5" fillId="0" borderId="10" xfId="1" applyFont="1" applyFill="1" applyBorder="1" applyAlignment="1" applyProtection="1">
      <alignment vertical="center" wrapText="1"/>
    </xf>
    <xf numFmtId="38" fontId="5" fillId="0" borderId="4" xfId="1" applyFont="1" applyFill="1" applyBorder="1" applyAlignment="1" applyProtection="1">
      <alignment horizontal="right" vertical="center"/>
    </xf>
    <xf numFmtId="38" fontId="5" fillId="0" borderId="4" xfId="1" applyFont="1" applyFill="1" applyBorder="1" applyAlignment="1" applyProtection="1">
      <alignment vertical="center"/>
    </xf>
    <xf numFmtId="38" fontId="5" fillId="0" borderId="1" xfId="1" applyFont="1" applyFill="1" applyBorder="1" applyAlignment="1" applyProtection="1">
      <alignment vertical="center"/>
    </xf>
    <xf numFmtId="38" fontId="5" fillId="4" borderId="1" xfId="1" applyFont="1" applyFill="1" applyBorder="1" applyAlignment="1" applyProtection="1">
      <alignment vertical="center"/>
    </xf>
    <xf numFmtId="38" fontId="4" fillId="0" borderId="7" xfId="1" applyFont="1" applyBorder="1" applyAlignment="1" applyProtection="1">
      <alignment horizontal="center" vertical="center" textRotation="255"/>
    </xf>
    <xf numFmtId="38" fontId="5" fillId="0" borderId="1" xfId="1" applyFont="1" applyBorder="1" applyAlignment="1" applyProtection="1">
      <alignment horizontal="center" vertical="center" textRotation="255" wrapText="1"/>
    </xf>
    <xf numFmtId="38" fontId="5" fillId="0" borderId="7" xfId="1" applyFont="1" applyFill="1" applyBorder="1" applyAlignment="1" applyProtection="1">
      <alignment vertical="center"/>
    </xf>
    <xf numFmtId="38" fontId="5" fillId="0" borderId="5" xfId="1" applyFont="1" applyFill="1" applyBorder="1" applyAlignment="1" applyProtection="1">
      <alignment vertical="center"/>
    </xf>
    <xf numFmtId="38" fontId="5" fillId="4" borderId="7" xfId="1" applyFont="1" applyFill="1" applyBorder="1" applyAlignment="1" applyProtection="1">
      <alignment vertical="center"/>
    </xf>
    <xf numFmtId="38" fontId="5" fillId="0" borderId="7" xfId="1" applyFont="1" applyBorder="1" applyAlignment="1" applyProtection="1">
      <alignment horizontal="center" vertical="center" textRotation="255" wrapText="1"/>
    </xf>
    <xf numFmtId="38" fontId="5" fillId="0" borderId="2" xfId="1" applyFont="1" applyBorder="1" applyAlignment="1" applyProtection="1">
      <alignment horizontal="center" vertical="center" textRotation="255" wrapText="1"/>
    </xf>
    <xf numFmtId="38" fontId="5" fillId="0" borderId="11" xfId="1" applyFont="1" applyFill="1" applyBorder="1" applyAlignment="1" applyProtection="1">
      <alignment vertical="center" wrapText="1"/>
    </xf>
    <xf numFmtId="38" fontId="5" fillId="0" borderId="6" xfId="1" applyFont="1" applyFill="1" applyBorder="1" applyAlignment="1" applyProtection="1">
      <alignment vertical="center"/>
    </xf>
    <xf numFmtId="38" fontId="4" fillId="0" borderId="2" xfId="1" applyFont="1" applyBorder="1" applyAlignment="1" applyProtection="1">
      <alignment horizontal="center" vertical="center" textRotation="255"/>
    </xf>
    <xf numFmtId="38" fontId="5" fillId="0" borderId="8" xfId="1" applyFont="1" applyFill="1" applyBorder="1" applyAlignment="1" applyProtection="1">
      <alignment vertical="center" wrapText="1"/>
    </xf>
    <xf numFmtId="38" fontId="5" fillId="0" borderId="14" xfId="1" applyFont="1" applyFill="1" applyBorder="1" applyAlignment="1" applyProtection="1">
      <alignment vertical="center"/>
    </xf>
    <xf numFmtId="38" fontId="5" fillId="0" borderId="2" xfId="1" applyFont="1" applyFill="1" applyBorder="1" applyAlignment="1" applyProtection="1">
      <alignment vertical="center"/>
    </xf>
    <xf numFmtId="38" fontId="5" fillId="4" borderId="2" xfId="1" applyFont="1" applyFill="1" applyBorder="1" applyAlignment="1" applyProtection="1">
      <alignment vertical="center"/>
    </xf>
    <xf numFmtId="0" fontId="12" fillId="0" borderId="0" xfId="0" applyFont="1" applyAlignment="1" applyProtection="1">
      <alignment vertical="center"/>
    </xf>
    <xf numFmtId="0" fontId="0" fillId="0" borderId="0" xfId="0" applyAlignment="1" applyProtection="1">
      <alignment vertical="center"/>
    </xf>
    <xf numFmtId="0" fontId="10" fillId="0" borderId="0" xfId="0" applyFont="1" applyAlignment="1" applyProtection="1">
      <alignment vertical="center"/>
    </xf>
    <xf numFmtId="0" fontId="5" fillId="2" borderId="3" xfId="0" applyFont="1" applyFill="1" applyBorder="1" applyAlignment="1" applyProtection="1">
      <alignment vertical="center"/>
      <protection locked="0"/>
    </xf>
    <xf numFmtId="0" fontId="5" fillId="3" borderId="3" xfId="0" applyFont="1" applyFill="1" applyBorder="1" applyAlignment="1" applyProtection="1">
      <alignment vertical="center"/>
      <protection locked="0"/>
    </xf>
    <xf numFmtId="0" fontId="5" fillId="3" borderId="3" xfId="0" applyFont="1" applyFill="1" applyBorder="1" applyAlignment="1" applyProtection="1">
      <alignment vertical="center" shrinkToFit="1"/>
      <protection locked="0"/>
    </xf>
    <xf numFmtId="38" fontId="5" fillId="3" borderId="11" xfId="1" applyFont="1" applyFill="1" applyBorder="1" applyAlignment="1" applyProtection="1">
      <alignment vertical="center" wrapText="1"/>
      <protection locked="0"/>
    </xf>
    <xf numFmtId="38" fontId="5" fillId="2" borderId="12" xfId="1" applyFont="1" applyFill="1" applyBorder="1" applyAlignment="1" applyProtection="1">
      <alignment vertical="center"/>
      <protection locked="0"/>
    </xf>
    <xf numFmtId="38" fontId="5" fillId="2" borderId="4" xfId="1" applyFont="1" applyFill="1" applyBorder="1" applyAlignment="1" applyProtection="1">
      <alignment vertical="center"/>
      <protection locked="0"/>
    </xf>
  </cellXfs>
  <cellStyles count="3">
    <cellStyle name="ハイパーリンク" xfId="2" builtinId="8"/>
    <cellStyle name="桁区切り" xfId="1" builtinId="6"/>
    <cellStyle name="標準" xfId="0" builtinId="0"/>
  </cellStyles>
  <dxfs count="2">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0830D-0660-417F-8AE6-DE49E73F6246}">
  <sheetPr>
    <pageSetUpPr fitToPage="1"/>
  </sheetPr>
  <dimension ref="A1:O31"/>
  <sheetViews>
    <sheetView tabSelected="1" view="pageBreakPreview" zoomScale="70" zoomScaleNormal="70" zoomScaleSheetLayoutView="70" workbookViewId="0"/>
  </sheetViews>
  <sheetFormatPr defaultColWidth="8.83203125" defaultRowHeight="22.5"/>
  <cols>
    <col min="1" max="2" width="5.58203125" style="12" customWidth="1"/>
    <col min="3" max="3" width="25.83203125" style="12" customWidth="1"/>
    <col min="4" max="4" width="35.25" style="12" customWidth="1"/>
    <col min="5" max="14" width="18.58203125" style="12" customWidth="1"/>
    <col min="15" max="16384" width="8.83203125" style="12"/>
  </cols>
  <sheetData>
    <row r="1" spans="1:15" ht="26.5">
      <c r="A1" s="11" t="s">
        <v>168</v>
      </c>
      <c r="K1" s="13"/>
      <c r="L1" s="13"/>
      <c r="M1" s="13"/>
      <c r="N1" s="13"/>
    </row>
    <row r="2" spans="1:15">
      <c r="B2" s="14"/>
      <c r="C2" s="12" t="s">
        <v>27</v>
      </c>
      <c r="K2" s="13"/>
      <c r="L2" s="13"/>
      <c r="M2" s="13"/>
      <c r="N2" s="13"/>
    </row>
    <row r="3" spans="1:15">
      <c r="B3" s="15"/>
      <c r="C3" s="12" t="s">
        <v>28</v>
      </c>
    </row>
    <row r="4" spans="1:15">
      <c r="D4" s="12" t="s">
        <v>16</v>
      </c>
      <c r="E4" s="16" t="s">
        <v>17</v>
      </c>
      <c r="F4" s="12" t="s">
        <v>18</v>
      </c>
      <c r="G4" s="12" t="s">
        <v>19</v>
      </c>
      <c r="H4" s="17"/>
      <c r="I4" s="17"/>
      <c r="J4" s="17"/>
      <c r="K4" s="13"/>
      <c r="L4" s="13"/>
      <c r="M4" s="13"/>
      <c r="N4" s="13"/>
    </row>
    <row r="5" spans="1:15">
      <c r="D5" s="51"/>
      <c r="E5" s="52"/>
      <c r="F5" s="53"/>
      <c r="G5" s="51"/>
      <c r="H5" s="17"/>
      <c r="I5" s="17"/>
      <c r="J5" s="17"/>
      <c r="K5" s="13"/>
      <c r="L5" s="13"/>
      <c r="M5" s="13"/>
      <c r="N5" s="13"/>
    </row>
    <row r="6" spans="1:15" ht="26.5">
      <c r="D6" s="17"/>
      <c r="E6" s="18" t="str">
        <f>IF(SUM($O$10:$O$13)&gt;=1,"TAISに掲載されていない機器を導入する場合は、業務改善計画書別紙の提出が必要です。","")</f>
        <v/>
      </c>
      <c r="F6" s="17"/>
      <c r="G6" s="17"/>
      <c r="H6" s="17"/>
      <c r="I6" s="17"/>
      <c r="J6" s="17"/>
      <c r="K6" s="13"/>
      <c r="L6" s="13"/>
      <c r="M6" s="13"/>
      <c r="N6" s="13"/>
    </row>
    <row r="7" spans="1:15" ht="40" customHeight="1">
      <c r="C7" s="19"/>
      <c r="E7" s="20"/>
      <c r="F7" s="21" t="s">
        <v>0</v>
      </c>
      <c r="G7" s="21" t="s">
        <v>164</v>
      </c>
      <c r="H7" s="21" t="s">
        <v>138</v>
      </c>
      <c r="I7" s="21" t="s">
        <v>1</v>
      </c>
      <c r="J7" s="21" t="s">
        <v>139</v>
      </c>
      <c r="K7" s="21" t="s">
        <v>140</v>
      </c>
      <c r="L7" s="21" t="s">
        <v>141</v>
      </c>
      <c r="M7" s="21" t="s">
        <v>165</v>
      </c>
      <c r="N7" s="22" t="s">
        <v>142</v>
      </c>
    </row>
    <row r="8" spans="1:15" s="24" customFormat="1" ht="54" customHeight="1">
      <c r="A8" s="23" t="s">
        <v>22</v>
      </c>
      <c r="B8" s="23" t="s">
        <v>21</v>
      </c>
      <c r="C8" s="23" t="s">
        <v>2</v>
      </c>
      <c r="D8" s="23" t="s">
        <v>24</v>
      </c>
      <c r="E8" s="23" t="s">
        <v>25</v>
      </c>
      <c r="F8" s="23" t="s">
        <v>3</v>
      </c>
      <c r="G8" s="23" t="s">
        <v>6</v>
      </c>
      <c r="H8" s="23" t="s">
        <v>20</v>
      </c>
      <c r="I8" s="23" t="s">
        <v>4</v>
      </c>
      <c r="J8" s="23" t="s">
        <v>5</v>
      </c>
      <c r="K8" s="23" t="s">
        <v>7</v>
      </c>
      <c r="L8" s="23" t="s">
        <v>8</v>
      </c>
      <c r="M8" s="23" t="s">
        <v>9</v>
      </c>
      <c r="N8" s="23" t="s">
        <v>10</v>
      </c>
    </row>
    <row r="9" spans="1:15" s="24" customFormat="1" ht="18" customHeight="1">
      <c r="A9" s="25"/>
      <c r="B9" s="25"/>
      <c r="C9" s="25"/>
      <c r="D9" s="25"/>
      <c r="E9" s="25"/>
      <c r="F9" s="26" t="s">
        <v>11</v>
      </c>
      <c r="G9" s="26" t="s">
        <v>12</v>
      </c>
      <c r="H9" s="26" t="s">
        <v>11</v>
      </c>
      <c r="I9" s="26" t="s">
        <v>11</v>
      </c>
      <c r="J9" s="26" t="s">
        <v>11</v>
      </c>
      <c r="K9" s="26" t="s">
        <v>11</v>
      </c>
      <c r="L9" s="26" t="s">
        <v>11</v>
      </c>
      <c r="M9" s="26" t="s">
        <v>11</v>
      </c>
      <c r="N9" s="26" t="s">
        <v>11</v>
      </c>
    </row>
    <row r="10" spans="1:15" ht="122" customHeight="1">
      <c r="A10" s="27" t="s">
        <v>23</v>
      </c>
      <c r="B10" s="28" t="s">
        <v>26</v>
      </c>
      <c r="C10" s="29" t="s">
        <v>160</v>
      </c>
      <c r="D10" s="5"/>
      <c r="E10" s="2"/>
      <c r="F10" s="2"/>
      <c r="G10" s="30" t="s">
        <v>161</v>
      </c>
      <c r="H10" s="56"/>
      <c r="I10" s="56"/>
      <c r="J10" s="31" t="str">
        <f>IF(H10="","",H10-I10)</f>
        <v/>
      </c>
      <c r="K10" s="31" t="str">
        <f>IF(J10="","",J10*4/5)</f>
        <v/>
      </c>
      <c r="L10" s="32" t="str">
        <f>IF(K10="","",ROUNDDOWN(SUM(K10:K16),-3))</f>
        <v/>
      </c>
      <c r="M10" s="33" t="str">
        <f>IF(L10="","",IF(AND(H14="",H15="",H16=""),4000000,4150000))</f>
        <v/>
      </c>
      <c r="N10" s="33" t="str">
        <f>IF(M10="","",IF(L10&lt;M10,L10,M10))</f>
        <v/>
      </c>
      <c r="O10" s="12">
        <f>IF(AND(D10&lt;&gt;"",E10=""),1,0)</f>
        <v>0</v>
      </c>
    </row>
    <row r="11" spans="1:15" ht="73.5" customHeight="1">
      <c r="A11" s="34"/>
      <c r="B11" s="35" t="s">
        <v>153</v>
      </c>
      <c r="C11" s="54"/>
      <c r="D11" s="4"/>
      <c r="E11" s="55"/>
      <c r="F11" s="36"/>
      <c r="G11" s="1"/>
      <c r="H11" s="1"/>
      <c r="I11" s="1"/>
      <c r="J11" s="37" t="str">
        <f t="shared" ref="J11:J15" si="0">IF(H11="","",H11-I11)</f>
        <v/>
      </c>
      <c r="K11" s="37" t="str">
        <f t="shared" ref="K11:K16" si="1">IF(J11="","",J11*4/5)</f>
        <v/>
      </c>
      <c r="L11" s="36"/>
      <c r="M11" s="38"/>
      <c r="N11" s="38"/>
      <c r="O11" s="12">
        <f t="shared" ref="O11:O13" si="2">IF(AND(D11&lt;&gt;"",E11=""),1,0)</f>
        <v>0</v>
      </c>
    </row>
    <row r="12" spans="1:15" ht="73.5" customHeight="1">
      <c r="A12" s="34"/>
      <c r="B12" s="39"/>
      <c r="C12" s="54"/>
      <c r="D12" s="4"/>
      <c r="E12" s="55"/>
      <c r="F12" s="36"/>
      <c r="G12" s="1"/>
      <c r="H12" s="1"/>
      <c r="I12" s="1"/>
      <c r="J12" s="37" t="str">
        <f t="shared" si="0"/>
        <v/>
      </c>
      <c r="K12" s="37" t="str">
        <f t="shared" si="1"/>
        <v/>
      </c>
      <c r="L12" s="36"/>
      <c r="M12" s="38"/>
      <c r="N12" s="38"/>
      <c r="O12" s="12">
        <f t="shared" si="2"/>
        <v>0</v>
      </c>
    </row>
    <row r="13" spans="1:15" ht="73.5" customHeight="1">
      <c r="A13" s="34"/>
      <c r="B13" s="40"/>
      <c r="C13" s="54"/>
      <c r="D13" s="4"/>
      <c r="E13" s="55"/>
      <c r="F13" s="36"/>
      <c r="G13" s="1"/>
      <c r="H13" s="1"/>
      <c r="I13" s="1"/>
      <c r="J13" s="37" t="str">
        <f t="shared" si="0"/>
        <v/>
      </c>
      <c r="K13" s="37" t="str">
        <f t="shared" si="1"/>
        <v/>
      </c>
      <c r="L13" s="36"/>
      <c r="M13" s="38"/>
      <c r="N13" s="38"/>
      <c r="O13" s="12">
        <f t="shared" si="2"/>
        <v>0</v>
      </c>
    </row>
    <row r="14" spans="1:15" ht="60" customHeight="1">
      <c r="A14" s="34"/>
      <c r="B14" s="39" t="s">
        <v>155</v>
      </c>
      <c r="C14" s="41" t="s">
        <v>13</v>
      </c>
      <c r="D14" s="4"/>
      <c r="E14" s="42"/>
      <c r="F14" s="36"/>
      <c r="G14" s="1"/>
      <c r="H14" s="1"/>
      <c r="I14" s="1"/>
      <c r="J14" s="37" t="str">
        <f t="shared" si="0"/>
        <v/>
      </c>
      <c r="K14" s="37" t="str">
        <f t="shared" si="1"/>
        <v/>
      </c>
      <c r="L14" s="36"/>
      <c r="M14" s="38"/>
      <c r="N14" s="38"/>
    </row>
    <row r="15" spans="1:15" ht="60" customHeight="1">
      <c r="A15" s="34"/>
      <c r="B15" s="39"/>
      <c r="C15" s="41" t="s">
        <v>14</v>
      </c>
      <c r="D15" s="4"/>
      <c r="E15" s="42"/>
      <c r="F15" s="36"/>
      <c r="G15" s="1"/>
      <c r="H15" s="1"/>
      <c r="I15" s="1"/>
      <c r="J15" s="37" t="str">
        <f t="shared" si="0"/>
        <v/>
      </c>
      <c r="K15" s="37" t="str">
        <f t="shared" si="1"/>
        <v/>
      </c>
      <c r="L15" s="36"/>
      <c r="M15" s="38"/>
      <c r="N15" s="38"/>
    </row>
    <row r="16" spans="1:15" ht="60" customHeight="1">
      <c r="A16" s="43"/>
      <c r="B16" s="40"/>
      <c r="C16" s="44" t="s">
        <v>15</v>
      </c>
      <c r="D16" s="6"/>
      <c r="E16" s="45"/>
      <c r="F16" s="46"/>
      <c r="G16" s="3"/>
      <c r="H16" s="3"/>
      <c r="I16" s="3"/>
      <c r="J16" s="46" t="str">
        <f>IF(H16="","",H16-I16)</f>
        <v/>
      </c>
      <c r="K16" s="46" t="str">
        <f t="shared" si="1"/>
        <v/>
      </c>
      <c r="L16" s="46"/>
      <c r="M16" s="47"/>
      <c r="N16" s="47"/>
    </row>
    <row r="18" spans="1:6" s="49" customFormat="1" ht="18" customHeight="1">
      <c r="A18" s="48" t="s">
        <v>156</v>
      </c>
    </row>
    <row r="19" spans="1:6" s="49" customFormat="1" ht="100" customHeight="1">
      <c r="A19" s="8"/>
      <c r="B19" s="9"/>
      <c r="C19" s="9"/>
      <c r="D19" s="9"/>
      <c r="E19" s="10"/>
      <c r="F19" s="50" t="str">
        <f>IF(A19="","「パッケージとしての活用方法の詳細」は必須項目です。","")</f>
        <v>「パッケージとしての活用方法の詳細」は必須項目です。</v>
      </c>
    </row>
    <row r="21" spans="1:6">
      <c r="A21" s="12" t="s">
        <v>143</v>
      </c>
    </row>
    <row r="22" spans="1:6">
      <c r="A22" s="12" t="s">
        <v>144</v>
      </c>
    </row>
    <row r="23" spans="1:6">
      <c r="A23" s="12" t="s">
        <v>163</v>
      </c>
    </row>
    <row r="24" spans="1:6">
      <c r="A24" s="12" t="s">
        <v>166</v>
      </c>
    </row>
    <row r="25" spans="1:6">
      <c r="A25" s="12" t="s">
        <v>162</v>
      </c>
    </row>
    <row r="26" spans="1:6">
      <c r="A26" s="12" t="s">
        <v>150</v>
      </c>
    </row>
    <row r="27" spans="1:6">
      <c r="A27" s="12" t="s">
        <v>145</v>
      </c>
    </row>
    <row r="28" spans="1:6">
      <c r="A28" s="12" t="s">
        <v>148</v>
      </c>
    </row>
    <row r="29" spans="1:6">
      <c r="A29" s="12" t="s">
        <v>146</v>
      </c>
    </row>
    <row r="30" spans="1:6">
      <c r="A30" s="12" t="s">
        <v>147</v>
      </c>
    </row>
    <row r="31" spans="1:6">
      <c r="A31" s="12" t="s">
        <v>167</v>
      </c>
    </row>
  </sheetData>
  <sheetProtection algorithmName="SHA-512" hashValue="5c0SJB0H9eFcJ9vrGLpNAs3FBvE8pX54NW7vM7J2Y2Z3N3e2qNHApWBjdfN150M9hU8ZeKXfruLS7Dn/PoRfxw==" saltValue="7l+3RRvWt16GfNMyX20vdA==" spinCount="100000" sheet="1" objects="1" scenarios="1"/>
  <mergeCells count="4">
    <mergeCell ref="A19:E19"/>
    <mergeCell ref="A10:A16"/>
    <mergeCell ref="B11:B13"/>
    <mergeCell ref="B14:B16"/>
  </mergeCells>
  <phoneticPr fontId="2"/>
  <conditionalFormatting sqref="H10:J10">
    <cfRule type="expression" dxfId="1" priority="1">
      <formula>$H10="台数上限を超えています"</formula>
    </cfRule>
  </conditionalFormatting>
  <pageMargins left="0.7" right="0.7" top="0.75" bottom="0.75" header="0.3" footer="0.3"/>
  <pageSetup paperSize="9" scale="3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8FA143D-F2D9-4015-B28C-F89080BF8173}">
          <x14:formula1>
            <xm:f>データリスト!$D$5:$D$22</xm:f>
          </x14:formula1>
          <xm:sqref>C11:C13</xm:sqref>
        </x14:dataValidation>
        <x14:dataValidation type="list" allowBlank="1" showInputMessage="1" showErrorMessage="1" xr:uid="{96C5DCFA-59F9-4AFB-A7E7-188AFE245EAE}">
          <x14:formula1>
            <xm:f>データリスト!$B$2:$B$37</xm:f>
          </x14:formula1>
          <xm:sqref>E5</xm:sqref>
        </x14:dataValidation>
        <x14:dataValidation type="list" allowBlank="1" showInputMessage="1" showErrorMessage="1" xr:uid="{44AD97EE-3489-4EB0-A22A-0C8AF4E780BF}">
          <x14:formula1>
            <xm:f>データリスト!$A$2:$A$56</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6C945-47F7-462D-865C-A9C35C4B891E}">
  <dimension ref="A1:D55"/>
  <sheetViews>
    <sheetView topLeftCell="A23" workbookViewId="0">
      <selection activeCell="D20" sqref="D20"/>
    </sheetView>
  </sheetViews>
  <sheetFormatPr defaultRowHeight="18"/>
  <cols>
    <col min="1" max="1" width="43.6640625" bestFit="1" customWidth="1"/>
    <col min="2" max="3" width="14" customWidth="1"/>
  </cols>
  <sheetData>
    <row r="1" spans="1:4">
      <c r="A1" s="7" t="s">
        <v>29</v>
      </c>
      <c r="B1" s="7" t="s">
        <v>119</v>
      </c>
      <c r="C1" s="7" t="s">
        <v>120</v>
      </c>
      <c r="D1" t="s">
        <v>2</v>
      </c>
    </row>
    <row r="2" spans="1:4">
      <c r="A2" t="s">
        <v>30</v>
      </c>
      <c r="B2" t="s">
        <v>84</v>
      </c>
      <c r="C2" t="s">
        <v>121</v>
      </c>
      <c r="D2" t="s">
        <v>26</v>
      </c>
    </row>
    <row r="3" spans="1:4">
      <c r="A3" t="s">
        <v>31</v>
      </c>
      <c r="B3" t="s">
        <v>85</v>
      </c>
      <c r="C3" t="s">
        <v>122</v>
      </c>
      <c r="D3" t="s">
        <v>149</v>
      </c>
    </row>
    <row r="4" spans="1:4">
      <c r="A4" t="s">
        <v>32</v>
      </c>
      <c r="B4" t="s">
        <v>86</v>
      </c>
    </row>
    <row r="5" spans="1:4">
      <c r="A5" t="s">
        <v>33</v>
      </c>
      <c r="B5" t="s">
        <v>87</v>
      </c>
      <c r="D5" t="s">
        <v>123</v>
      </c>
    </row>
    <row r="6" spans="1:4">
      <c r="A6" t="s">
        <v>34</v>
      </c>
      <c r="B6" t="s">
        <v>88</v>
      </c>
      <c r="D6" t="s">
        <v>124</v>
      </c>
    </row>
    <row r="7" spans="1:4">
      <c r="A7" t="s">
        <v>35</v>
      </c>
      <c r="B7" t="s">
        <v>89</v>
      </c>
      <c r="D7" t="s">
        <v>125</v>
      </c>
    </row>
    <row r="8" spans="1:4">
      <c r="A8" t="s">
        <v>36</v>
      </c>
      <c r="B8" t="s">
        <v>90</v>
      </c>
      <c r="D8" t="s">
        <v>126</v>
      </c>
    </row>
    <row r="9" spans="1:4">
      <c r="A9" t="s">
        <v>37</v>
      </c>
      <c r="B9" t="s">
        <v>91</v>
      </c>
      <c r="D9" t="s">
        <v>127</v>
      </c>
    </row>
    <row r="10" spans="1:4">
      <c r="A10" t="s">
        <v>38</v>
      </c>
      <c r="B10" t="s">
        <v>92</v>
      </c>
      <c r="D10" t="s">
        <v>128</v>
      </c>
    </row>
    <row r="11" spans="1:4">
      <c r="A11" t="s">
        <v>39</v>
      </c>
      <c r="B11" t="s">
        <v>93</v>
      </c>
      <c r="D11" t="s">
        <v>129</v>
      </c>
    </row>
    <row r="12" spans="1:4">
      <c r="A12" t="s">
        <v>40</v>
      </c>
      <c r="B12" t="s">
        <v>94</v>
      </c>
      <c r="D12" t="s">
        <v>130</v>
      </c>
    </row>
    <row r="13" spans="1:4">
      <c r="A13" t="s">
        <v>41</v>
      </c>
      <c r="B13" t="s">
        <v>95</v>
      </c>
      <c r="D13" t="s">
        <v>131</v>
      </c>
    </row>
    <row r="14" spans="1:4">
      <c r="A14" t="s">
        <v>42</v>
      </c>
      <c r="B14" t="s">
        <v>96</v>
      </c>
      <c r="D14" t="s">
        <v>132</v>
      </c>
    </row>
    <row r="15" spans="1:4">
      <c r="A15" t="s">
        <v>43</v>
      </c>
      <c r="B15" t="s">
        <v>97</v>
      </c>
      <c r="D15" t="s">
        <v>133</v>
      </c>
    </row>
    <row r="16" spans="1:4">
      <c r="A16" t="s">
        <v>44</v>
      </c>
      <c r="B16" t="s">
        <v>98</v>
      </c>
      <c r="D16" t="s">
        <v>134</v>
      </c>
    </row>
    <row r="17" spans="1:4">
      <c r="A17" t="s">
        <v>45</v>
      </c>
      <c r="B17" t="s">
        <v>99</v>
      </c>
      <c r="D17" t="s">
        <v>157</v>
      </c>
    </row>
    <row r="18" spans="1:4">
      <c r="A18" t="s">
        <v>46</v>
      </c>
      <c r="B18" t="s">
        <v>100</v>
      </c>
      <c r="D18" t="s">
        <v>158</v>
      </c>
    </row>
    <row r="19" spans="1:4">
      <c r="A19" t="s">
        <v>47</v>
      </c>
      <c r="B19" t="s">
        <v>101</v>
      </c>
      <c r="D19" t="s">
        <v>159</v>
      </c>
    </row>
    <row r="20" spans="1:4">
      <c r="A20" t="s">
        <v>48</v>
      </c>
      <c r="B20" t="s">
        <v>102</v>
      </c>
      <c r="D20" t="s">
        <v>135</v>
      </c>
    </row>
    <row r="21" spans="1:4">
      <c r="A21" t="s">
        <v>49</v>
      </c>
      <c r="B21" t="s">
        <v>103</v>
      </c>
      <c r="D21" t="s">
        <v>136</v>
      </c>
    </row>
    <row r="22" spans="1:4">
      <c r="A22" t="s">
        <v>50</v>
      </c>
      <c r="B22" t="s">
        <v>104</v>
      </c>
      <c r="D22" t="s">
        <v>137</v>
      </c>
    </row>
    <row r="23" spans="1:4">
      <c r="A23" t="s">
        <v>51</v>
      </c>
      <c r="B23" t="s">
        <v>105</v>
      </c>
      <c r="D23" t="s">
        <v>154</v>
      </c>
    </row>
    <row r="24" spans="1:4">
      <c r="A24" t="s">
        <v>52</v>
      </c>
      <c r="B24" t="s">
        <v>106</v>
      </c>
      <c r="D24" t="s">
        <v>151</v>
      </c>
    </row>
    <row r="25" spans="1:4">
      <c r="A25" t="s">
        <v>53</v>
      </c>
      <c r="B25" t="s">
        <v>107</v>
      </c>
      <c r="D25" t="s">
        <v>152</v>
      </c>
    </row>
    <row r="26" spans="1:4">
      <c r="A26" t="s">
        <v>54</v>
      </c>
      <c r="B26" t="s">
        <v>108</v>
      </c>
    </row>
    <row r="27" spans="1:4">
      <c r="A27" t="s">
        <v>55</v>
      </c>
      <c r="B27" t="s">
        <v>109</v>
      </c>
    </row>
    <row r="28" spans="1:4">
      <c r="A28" t="s">
        <v>56</v>
      </c>
      <c r="B28" t="s">
        <v>110</v>
      </c>
    </row>
    <row r="29" spans="1:4">
      <c r="A29" t="s">
        <v>57</v>
      </c>
      <c r="B29" t="s">
        <v>111</v>
      </c>
    </row>
    <row r="30" spans="1:4">
      <c r="A30" t="s">
        <v>58</v>
      </c>
      <c r="B30" t="s">
        <v>112</v>
      </c>
    </row>
    <row r="31" spans="1:4">
      <c r="A31" t="s">
        <v>59</v>
      </c>
      <c r="B31" t="s">
        <v>113</v>
      </c>
    </row>
    <row r="32" spans="1:4">
      <c r="A32" t="s">
        <v>60</v>
      </c>
      <c r="B32" t="s">
        <v>114</v>
      </c>
    </row>
    <row r="33" spans="1:2">
      <c r="A33" t="s">
        <v>61</v>
      </c>
      <c r="B33" t="s">
        <v>115</v>
      </c>
    </row>
    <row r="34" spans="1:2">
      <c r="A34" t="s">
        <v>62</v>
      </c>
      <c r="B34" t="s">
        <v>116</v>
      </c>
    </row>
    <row r="35" spans="1:2">
      <c r="A35" t="s">
        <v>63</v>
      </c>
      <c r="B35" t="s">
        <v>117</v>
      </c>
    </row>
    <row r="36" spans="1:2">
      <c r="A36" t="s">
        <v>64</v>
      </c>
      <c r="B36" t="s">
        <v>118</v>
      </c>
    </row>
    <row r="37" spans="1:2">
      <c r="A37" t="s">
        <v>65</v>
      </c>
    </row>
    <row r="38" spans="1:2">
      <c r="A38" t="s">
        <v>66</v>
      </c>
    </row>
    <row r="39" spans="1:2">
      <c r="A39" t="s">
        <v>67</v>
      </c>
    </row>
    <row r="40" spans="1:2">
      <c r="A40" t="s">
        <v>68</v>
      </c>
    </row>
    <row r="41" spans="1:2">
      <c r="A41" t="s">
        <v>69</v>
      </c>
    </row>
    <row r="42" spans="1:2">
      <c r="A42" t="s">
        <v>70</v>
      </c>
    </row>
    <row r="43" spans="1:2">
      <c r="A43" t="s">
        <v>71</v>
      </c>
    </row>
    <row r="44" spans="1:2">
      <c r="A44" t="s">
        <v>72</v>
      </c>
    </row>
    <row r="45" spans="1:2">
      <c r="A45" t="s">
        <v>73</v>
      </c>
    </row>
    <row r="46" spans="1:2">
      <c r="A46" t="s">
        <v>74</v>
      </c>
    </row>
    <row r="47" spans="1:2">
      <c r="A47" t="s">
        <v>75</v>
      </c>
    </row>
    <row r="48" spans="1:2">
      <c r="A48" t="s">
        <v>76</v>
      </c>
    </row>
    <row r="49" spans="1:1">
      <c r="A49" t="s">
        <v>77</v>
      </c>
    </row>
    <row r="50" spans="1:1">
      <c r="A50" t="s">
        <v>78</v>
      </c>
    </row>
    <row r="51" spans="1:1">
      <c r="A51" t="s">
        <v>79</v>
      </c>
    </row>
    <row r="52" spans="1:1">
      <c r="A52" t="s">
        <v>80</v>
      </c>
    </row>
    <row r="53" spans="1:1">
      <c r="A53" t="s">
        <v>81</v>
      </c>
    </row>
    <row r="54" spans="1:1">
      <c r="A54" t="s">
        <v>82</v>
      </c>
    </row>
    <row r="55" spans="1:1">
      <c r="A55" t="s">
        <v>83</v>
      </c>
    </row>
  </sheetData>
  <phoneticPr fontId="2"/>
  <conditionalFormatting sqref="A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所要額調書（パッケージ型）</vt:lpstr>
      <vt:lpstr>データリスト</vt:lpstr>
      <vt:lpstr>'所要額調書（パッケージ型）'!Print_Area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2026-06-16T23:50:57Z</dcterms:created>
  <dcterms:modified xsi:type="dcterms:W3CDTF">2026-06-16T23:51:41Z</dcterms:modified>
</cp:coreProperties>
</file>