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D6F6C91C-51DE-471C-9BBA-374E086CBC09}" xr6:coauthVersionLast="47" xr6:coauthVersionMax="47" xr10:uidLastSave="{00000000-0000-0000-0000-000000000000}"/>
  <workbookProtection workbookAlgorithmName="SHA-512" workbookHashValue="QNwhzmdbBOdFm0gqhok2RUQOriSnfCKPgmfefuDv/nTl9as+mHcssrKOKohscknE6yveftxffD0ALt2kha9q5w==" workbookSaltValue="OhpbHfiUAPrlKU1jsKG4aw==" workbookSpinCount="100000" lockStructure="1"/>
  <bookViews>
    <workbookView xWindow="22932" yWindow="-108" windowWidth="23256" windowHeight="12456" tabRatio="391" xr2:uid="{00000000-000D-0000-FFFF-FFFF00000000}"/>
  </bookViews>
  <sheets>
    <sheet name="主要事業一覧" sheetId="25" r:id="rId1"/>
  </sheets>
  <definedNames>
    <definedName name="_xlnm._FilterDatabase" localSheetId="0" hidden="1">主要事業一覧!$A$4:$S$131</definedName>
    <definedName name="_xlnm.Print_Area" localSheetId="0">主要事業一覧!$A$1:$S$131</definedName>
    <definedName name="_xlnm.Print_Titles" localSheetId="0">主要事業一覧!$4:$4</definedName>
    <definedName name="記載例" localSheetId="0">#REF!</definedName>
    <definedName name="記載例">#REF!</definedName>
    <definedName name="記載例２" localSheetId="0">#REF!</definedName>
    <definedName name="記載例２">#REF!</definedName>
    <definedName name="政策1" localSheetId="0">主要事業一覧!#REF!</definedName>
    <definedName name="政策1">#REF!</definedName>
    <definedName name="政策10" localSheetId="0">主要事業一覧!#REF!</definedName>
    <definedName name="政策10">#REF!</definedName>
    <definedName name="政策11" localSheetId="0">主要事業一覧!#REF!</definedName>
    <definedName name="政策11">#REF!</definedName>
    <definedName name="政策12" localSheetId="0">主要事業一覧!#REF!</definedName>
    <definedName name="政策12">#REF!</definedName>
    <definedName name="政策13" localSheetId="0">主要事業一覧!#REF!</definedName>
    <definedName name="政策13">#REF!</definedName>
    <definedName name="政策2" localSheetId="0">主要事業一覧!#REF!</definedName>
    <definedName name="政策2">#REF!</definedName>
    <definedName name="政策3" localSheetId="0">主要事業一覧!#REF!</definedName>
    <definedName name="政策3">#REF!</definedName>
    <definedName name="政策4" localSheetId="0">主要事業一覧!#REF!</definedName>
    <definedName name="政策4">#REF!</definedName>
    <definedName name="政策5" localSheetId="0">主要事業一覧!#REF!</definedName>
    <definedName name="政策5">#REF!</definedName>
    <definedName name="政策6" localSheetId="0">主要事業一覧!#REF!</definedName>
    <definedName name="政策6">#REF!</definedName>
    <definedName name="政策7" localSheetId="0">主要事業一覧!#REF!</definedName>
    <definedName name="政策7">#REF!</definedName>
    <definedName name="政策8" localSheetId="0">主要事業一覧!#REF!</definedName>
    <definedName name="政策8">#REF!</definedName>
    <definedName name="政策9" localSheetId="0">主要事業一覧!#REF!</definedName>
    <definedName name="政策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25" l="1"/>
  <c r="H10" i="25" l="1"/>
  <c r="G10" i="25"/>
  <c r="H53" i="25"/>
  <c r="G53" i="25"/>
  <c r="H44" i="25"/>
  <c r="G44" i="25"/>
  <c r="G32" i="25"/>
  <c r="H32" i="25"/>
  <c r="G31" i="25"/>
  <c r="H31" i="25"/>
  <c r="H30" i="25"/>
  <c r="G30" i="25"/>
  <c r="H42" i="25"/>
  <c r="G42" i="25"/>
  <c r="F53" i="25" l="1"/>
  <c r="F29" i="25"/>
</calcChain>
</file>

<file path=xl/sharedStrings.xml><?xml version="1.0" encoding="utf-8"?>
<sst xmlns="http://schemas.openxmlformats.org/spreadsheetml/2006/main" count="909" uniqueCount="319">
  <si>
    <t>「ぐんまの教育2026」に係る「主要事業一覧」</t>
    <rPh sb="5" eb="7">
      <t>キョウイク</t>
    </rPh>
    <rPh sb="13" eb="14">
      <t>カカ</t>
    </rPh>
    <rPh sb="16" eb="18">
      <t>シュヨウ</t>
    </rPh>
    <rPh sb="18" eb="20">
      <t>ジギョウ</t>
    </rPh>
    <rPh sb="20" eb="22">
      <t>イチラン</t>
    </rPh>
    <phoneticPr fontId="6"/>
  </si>
  <si>
    <t>事業名</t>
    <rPh sb="0" eb="2">
      <t>ジギョウ</t>
    </rPh>
    <rPh sb="2" eb="3">
      <t>メイ</t>
    </rPh>
    <phoneticPr fontId="6"/>
  </si>
  <si>
    <t>部 局</t>
    <rPh sb="0" eb="1">
      <t>ブ</t>
    </rPh>
    <rPh sb="2" eb="3">
      <t>キョク</t>
    </rPh>
    <phoneticPr fontId="6"/>
  </si>
  <si>
    <t>所 属</t>
    <rPh sb="0" eb="1">
      <t>トコロ</t>
    </rPh>
    <rPh sb="2" eb="3">
      <t>ゾク</t>
    </rPh>
    <phoneticPr fontId="6"/>
  </si>
  <si>
    <t>事　業　概　要</t>
    <rPh sb="0" eb="1">
      <t>コト</t>
    </rPh>
    <rPh sb="2" eb="3">
      <t>ギョウ</t>
    </rPh>
    <rPh sb="4" eb="5">
      <t>ガイ</t>
    </rPh>
    <rPh sb="6" eb="7">
      <t>ヨウ</t>
    </rPh>
    <phoneticPr fontId="6"/>
  </si>
  <si>
    <t>当初予算額（千円）</t>
    <rPh sb="0" eb="2">
      <t>トウショ</t>
    </rPh>
    <rPh sb="2" eb="5">
      <t>ヨサンガク</t>
    </rPh>
    <rPh sb="6" eb="8">
      <t>センエン</t>
    </rPh>
    <phoneticPr fontId="6"/>
  </si>
  <si>
    <t>重点政策</t>
    <rPh sb="0" eb="2">
      <t>ジュウテン</t>
    </rPh>
    <rPh sb="2" eb="4">
      <t>セイサク</t>
    </rPh>
    <phoneticPr fontId="6"/>
  </si>
  <si>
    <t>「事業ツリー」</t>
    <rPh sb="1" eb="3">
      <t>ジギョウ</t>
    </rPh>
    <phoneticPr fontId="6"/>
  </si>
  <si>
    <t>令和
６年度</t>
  </si>
  <si>
    <t>令和
７年度</t>
  </si>
  <si>
    <t>令和
８年度</t>
  </si>
  <si>
    <t>１-①</t>
    <phoneticPr fontId="6"/>
  </si>
  <si>
    <t>１-②</t>
    <phoneticPr fontId="6"/>
  </si>
  <si>
    <t>１-③</t>
    <phoneticPr fontId="6"/>
  </si>
  <si>
    <t>１-④</t>
    <phoneticPr fontId="6"/>
  </si>
  <si>
    <t>１-⑤</t>
    <phoneticPr fontId="6"/>
  </si>
  <si>
    <t>２-①</t>
    <phoneticPr fontId="6"/>
  </si>
  <si>
    <t>２-②</t>
    <phoneticPr fontId="6"/>
  </si>
  <si>
    <t>２-③</t>
    <phoneticPr fontId="6"/>
  </si>
  <si>
    <t>２-④</t>
    <phoneticPr fontId="6"/>
  </si>
  <si>
    <t>２-⑤</t>
    <phoneticPr fontId="6"/>
  </si>
  <si>
    <t>掲載事業</t>
    <rPh sb="0" eb="2">
      <t>ケイサイ</t>
    </rPh>
    <rPh sb="2" eb="4">
      <t>ジギョウ</t>
    </rPh>
    <phoneticPr fontId="6"/>
  </si>
  <si>
    <t>非認知能力の評価・育成</t>
    <rPh sb="0" eb="1">
      <t>ヒ</t>
    </rPh>
    <rPh sb="1" eb="3">
      <t>ニンチ</t>
    </rPh>
    <rPh sb="3" eb="5">
      <t>ノウリョク</t>
    </rPh>
    <rPh sb="6" eb="8">
      <t>ヒョウカ</t>
    </rPh>
    <rPh sb="9" eb="11">
      <t>イクセイ</t>
    </rPh>
    <phoneticPr fontId="6"/>
  </si>
  <si>
    <t>教育委員会</t>
    <rPh sb="0" eb="5">
      <t>キョウイクイインカイ</t>
    </rPh>
    <phoneticPr fontId="6"/>
  </si>
  <si>
    <t>総務課</t>
    <rPh sb="0" eb="3">
      <t>ソウムカ</t>
    </rPh>
    <phoneticPr fontId="6"/>
  </si>
  <si>
    <t>専門家委員会の助言を受けて、指定校における実践研究や海外共同研究等により得られた成果や知見をまとめ、全県展開に向けたSEL群馬モデルの完成を目指す。</t>
    <phoneticPr fontId="6"/>
  </si>
  <si>
    <t>○</t>
    <phoneticPr fontId="6"/>
  </si>
  <si>
    <t>教育イノベーション推進体制構築</t>
    <phoneticPr fontId="6"/>
  </si>
  <si>
    <t>デジタル教育推進アドバイザーの支援を得ながら、全市町村及び各学校種の代表校長等が構成員となっているICT教育推進研究協議会を通じて、教職員の多忙化解消やGIGAスクール構想の各課題等について協議し、県と全市町村が共通理解を図る。</t>
    <phoneticPr fontId="6"/>
  </si>
  <si>
    <t>○</t>
  </si>
  <si>
    <t>教育DX推進自走支援</t>
    <phoneticPr fontId="6"/>
  </si>
  <si>
    <t>小中学校における県域校務支援システム・クラウド環境を活用した校務DX及びICT活用の先進的な取組の創出や教職員の多忙化解消を図るため、各教育事務所に配置する学校DX推進の専門人材による好事例の横展開等を通じて、市町村支援等を実施する。</t>
    <phoneticPr fontId="6"/>
  </si>
  <si>
    <t>－</t>
    <phoneticPr fontId="6"/>
  </si>
  <si>
    <t>県立学校用パソコン整備</t>
    <phoneticPr fontId="6"/>
  </si>
  <si>
    <t>教員が事務作業で使用する「校務用パソコン」、進路指導室・図書館等で共用している「教育支援用パソコン」、「パソコン教室用のパソコン」を継続的、計画的に整備する。</t>
    <phoneticPr fontId="6"/>
  </si>
  <si>
    <t>県立学校ICT環境整備</t>
  </si>
  <si>
    <t>総務課
高校教育課特別支援教育課</t>
    <phoneticPr fontId="6"/>
  </si>
  <si>
    <t>ICT機器活用のサポート体制を整え、安全なネットワーク環境を提供する。また、学習活動において積極的にICTを活用することで、分かりやすい授業や児童生徒の主体的・協働的な学びを実現し、児童生徒の学習への興味・関心を高める。</t>
    <phoneticPr fontId="6"/>
  </si>
  <si>
    <t>障害者雇用促進対策事業</t>
    <rPh sb="0" eb="3">
      <t>ショウガイシャ</t>
    </rPh>
    <rPh sb="3" eb="5">
      <t>コヨウ</t>
    </rPh>
    <rPh sb="5" eb="7">
      <t>ソクシン</t>
    </rPh>
    <rPh sb="7" eb="9">
      <t>タイサク</t>
    </rPh>
    <rPh sb="9" eb="11">
      <t>ジギョウ</t>
    </rPh>
    <phoneticPr fontId="6"/>
  </si>
  <si>
    <t>総務課
学校人事課</t>
    <rPh sb="0" eb="3">
      <t>ソウムカ</t>
    </rPh>
    <rPh sb="4" eb="6">
      <t>ガッコウ</t>
    </rPh>
    <rPh sb="6" eb="9">
      <t>ジンジカ</t>
    </rPh>
    <phoneticPr fontId="6"/>
  </si>
  <si>
    <t>法定雇用率の達成に向けて、学校、県教委事務局及び障害者就労支援ステーションおいて、会計年度任用職員として障害者を雇用する。</t>
    <rPh sb="9" eb="10">
      <t>ム</t>
    </rPh>
    <rPh sb="13" eb="15">
      <t>ガッコウ</t>
    </rPh>
    <rPh sb="22" eb="23">
      <t>オヨ</t>
    </rPh>
    <rPh sb="41" eb="43">
      <t>カイケイ</t>
    </rPh>
    <rPh sb="43" eb="45">
      <t>ネンド</t>
    </rPh>
    <rPh sb="45" eb="47">
      <t>ニンヨウ</t>
    </rPh>
    <rPh sb="47" eb="48">
      <t>ショク</t>
    </rPh>
    <rPh sb="52" eb="55">
      <t>ショウガイシャ</t>
    </rPh>
    <phoneticPr fontId="6"/>
  </si>
  <si>
    <t>教職員研修</t>
    <rPh sb="0" eb="3">
      <t>キョウショクイン</t>
    </rPh>
    <rPh sb="3" eb="5">
      <t>ケンシュウ</t>
    </rPh>
    <phoneticPr fontId="6"/>
  </si>
  <si>
    <t>総合教育センター</t>
    <rPh sb="0" eb="4">
      <t>ソウゴウキョウイク</t>
    </rPh>
    <phoneticPr fontId="6"/>
  </si>
  <si>
    <t>国や県の動向、喫緊の課題などを踏まえて、教職員の資質能力の向上を図るために、教職員の経験や職種・職務に応じた研修を実施する。</t>
    <phoneticPr fontId="6"/>
  </si>
  <si>
    <t>教育の情報化に関する研修
（ICT活用能力を含めた教員の指導力向上）</t>
    <rPh sb="0" eb="2">
      <t>キョウイク</t>
    </rPh>
    <rPh sb="3" eb="6">
      <t>ジョウホウカ</t>
    </rPh>
    <rPh sb="7" eb="8">
      <t>カン</t>
    </rPh>
    <rPh sb="10" eb="12">
      <t>ケンシュウ</t>
    </rPh>
    <rPh sb="17" eb="21">
      <t>カツヨウノウリョク</t>
    </rPh>
    <rPh sb="22" eb="23">
      <t>フク</t>
    </rPh>
    <rPh sb="25" eb="27">
      <t>キョウイン</t>
    </rPh>
    <rPh sb="28" eb="31">
      <t>シドウリョク</t>
    </rPh>
    <rPh sb="31" eb="33">
      <t>コウジョウ</t>
    </rPh>
    <phoneticPr fontId="6"/>
  </si>
  <si>
    <t>学校における教育の情報化の推進に向け、ICT活用指導力向上を図るために、情報活用及び情報教育関連の研修を実施する。</t>
  </si>
  <si>
    <t>（上記予算に含まれる）</t>
    <rPh sb="1" eb="3">
      <t>ジョウキ</t>
    </rPh>
    <rPh sb="3" eb="5">
      <t>ヨサン</t>
    </rPh>
    <rPh sb="6" eb="7">
      <t>フク</t>
    </rPh>
    <phoneticPr fontId="6"/>
  </si>
  <si>
    <t>教育研修員研修</t>
    <rPh sb="0" eb="7">
      <t>キョウイクケンシュウインケンシュウ</t>
    </rPh>
    <phoneticPr fontId="6"/>
  </si>
  <si>
    <t>教育の今日的課題の解決や実践的指導力の向上を目指した長期研修・長期社会体験研修・特別研修を実施する。</t>
    <rPh sb="0" eb="2">
      <t>キョウイク</t>
    </rPh>
    <rPh sb="3" eb="6">
      <t>コンニチテキ</t>
    </rPh>
    <rPh sb="6" eb="8">
      <t>カダイ</t>
    </rPh>
    <rPh sb="9" eb="11">
      <t>カイケツ</t>
    </rPh>
    <rPh sb="12" eb="18">
      <t>ジッセンテキシドウリョク</t>
    </rPh>
    <rPh sb="19" eb="21">
      <t>コウジョウ</t>
    </rPh>
    <rPh sb="22" eb="24">
      <t>メザ</t>
    </rPh>
    <rPh sb="26" eb="28">
      <t>チョウキ</t>
    </rPh>
    <rPh sb="28" eb="30">
      <t>ケンシュウ</t>
    </rPh>
    <rPh sb="31" eb="39">
      <t>チョウキシャカイタイケンケンシュウ</t>
    </rPh>
    <rPh sb="40" eb="44">
      <t>トクベツケンシュウ</t>
    </rPh>
    <rPh sb="45" eb="47">
      <t>ジッシ</t>
    </rPh>
    <phoneticPr fontId="6"/>
  </si>
  <si>
    <t>研修支援隊</t>
    <rPh sb="0" eb="5">
      <t>ケンシュウシエンタイ</t>
    </rPh>
    <phoneticPr fontId="6"/>
  </si>
  <si>
    <t>総合教育センター職員が各学校園等に出向き、校内研修等の実施支援を行う。また、総合教育センター所有の教材・教具について貸出・提供を行う。</t>
    <rPh sb="0" eb="2">
      <t>ソウゴウ</t>
    </rPh>
    <rPh sb="2" eb="4">
      <t>キョウイク</t>
    </rPh>
    <rPh sb="8" eb="10">
      <t>ショクイン</t>
    </rPh>
    <rPh sb="11" eb="14">
      <t>カクガッコウ</t>
    </rPh>
    <rPh sb="14" eb="15">
      <t>エン</t>
    </rPh>
    <rPh sb="15" eb="16">
      <t>トウ</t>
    </rPh>
    <rPh sb="17" eb="19">
      <t>デム</t>
    </rPh>
    <rPh sb="21" eb="26">
      <t>コウナイケンシュウトウ</t>
    </rPh>
    <rPh sb="27" eb="31">
      <t>ジッシシエン</t>
    </rPh>
    <rPh sb="32" eb="33">
      <t>オコナ</t>
    </rPh>
    <rPh sb="38" eb="42">
      <t>ソウゴウキョウイク</t>
    </rPh>
    <rPh sb="46" eb="48">
      <t>ショユウ</t>
    </rPh>
    <rPh sb="49" eb="51">
      <t>キョウザイ</t>
    </rPh>
    <rPh sb="52" eb="54">
      <t>キョウグ</t>
    </rPh>
    <rPh sb="58" eb="60">
      <t>カシダシ</t>
    </rPh>
    <rPh sb="61" eb="63">
      <t>テイキョウ</t>
    </rPh>
    <rPh sb="64" eb="65">
      <t>オコナ</t>
    </rPh>
    <phoneticPr fontId="6"/>
  </si>
  <si>
    <t>県立学校における情報セキュリティ対策
(ぐんまスクールネット運営)</t>
    <rPh sb="0" eb="4">
      <t>ケンリツガッコウ</t>
    </rPh>
    <rPh sb="8" eb="10">
      <t>ジョウホウ</t>
    </rPh>
    <rPh sb="16" eb="18">
      <t>タイサク</t>
    </rPh>
    <rPh sb="30" eb="32">
      <t>ウンエイ</t>
    </rPh>
    <phoneticPr fontId="6"/>
  </si>
  <si>
    <t>総合教育センター</t>
    <rPh sb="0" eb="2">
      <t>ソウゴウ</t>
    </rPh>
    <rPh sb="2" eb="4">
      <t>キョウイク</t>
    </rPh>
    <phoneticPr fontId="6"/>
  </si>
  <si>
    <t>・「ぐんまスクールネット」のセキュリティ対策を図る。
・データ及び接続端末を一元管理するサーバを運用する。
・情報資産管理システムを運用する。</t>
    <rPh sb="20" eb="22">
      <t>タイサク</t>
    </rPh>
    <rPh sb="23" eb="24">
      <t>ハカ</t>
    </rPh>
    <rPh sb="31" eb="32">
      <t>オヨ</t>
    </rPh>
    <rPh sb="33" eb="35">
      <t>セツゾク</t>
    </rPh>
    <rPh sb="35" eb="37">
      <t>タンマツ</t>
    </rPh>
    <rPh sb="38" eb="40">
      <t>イチゲン</t>
    </rPh>
    <rPh sb="40" eb="42">
      <t>カンリ</t>
    </rPh>
    <rPh sb="48" eb="50">
      <t>ウンヨウ</t>
    </rPh>
    <rPh sb="55" eb="59">
      <t>ジョウホウシサン</t>
    </rPh>
    <rPh sb="59" eb="61">
      <t>カンリ</t>
    </rPh>
    <rPh sb="66" eb="68">
      <t>ウンヨウ</t>
    </rPh>
    <phoneticPr fontId="6"/>
  </si>
  <si>
    <t>特別支援教育センター運営</t>
    <rPh sb="0" eb="6">
      <t>トクベツシエンキョウイク</t>
    </rPh>
    <rPh sb="10" eb="12">
      <t>ウンエイ</t>
    </rPh>
    <phoneticPr fontId="6"/>
  </si>
  <si>
    <t>子どもの発達に関する相談や特別支援教育の推進に係る情報を提供することにより、子どもへの適切な支援と特別支援教育の充実を図る。</t>
    <rPh sb="4" eb="6">
      <t>ハッタツ</t>
    </rPh>
    <rPh sb="7" eb="8">
      <t>カン</t>
    </rPh>
    <rPh sb="10" eb="12">
      <t>ソウダン</t>
    </rPh>
    <rPh sb="13" eb="19">
      <t>トクベツシエンキョウイク</t>
    </rPh>
    <rPh sb="20" eb="22">
      <t>スイシン</t>
    </rPh>
    <rPh sb="23" eb="24">
      <t>カカ</t>
    </rPh>
    <rPh sb="25" eb="27">
      <t>ジョウホウ</t>
    </rPh>
    <rPh sb="28" eb="30">
      <t>テイキョウ</t>
    </rPh>
    <rPh sb="43" eb="45">
      <t>テキセツ</t>
    </rPh>
    <rPh sb="46" eb="48">
      <t>シエン</t>
    </rPh>
    <rPh sb="49" eb="55">
      <t>トクベツシエンキョウイク</t>
    </rPh>
    <rPh sb="56" eb="58">
      <t>ジュウジツ</t>
    </rPh>
    <rPh sb="59" eb="60">
      <t>ハカ</t>
    </rPh>
    <phoneticPr fontId="6"/>
  </si>
  <si>
    <t>心と学びのサポートセンター運営
（子ども教育相談運営・つなぐん）</t>
    <rPh sb="13" eb="15">
      <t>ウンエイ</t>
    </rPh>
    <phoneticPr fontId="6"/>
  </si>
  <si>
    <t>様々な悩みをもつ児童生徒、保護者、教職員等からの相談に対応し、関係機関等へもつなぐ相談窓口として、心と学びのサポートセンター「つなぐん」を開設した。相談窓口を一元化するほか、オンラインによる学びの場「つなサポ」を提供するなど、学校外の支援の充実と切れ目のない支援を推進する。</t>
    <phoneticPr fontId="6"/>
  </si>
  <si>
    <t>幼児教育応援</t>
    <rPh sb="0" eb="6">
      <t>ヨウジキョウイクオウエン</t>
    </rPh>
    <phoneticPr fontId="6"/>
  </si>
  <si>
    <t>保育アドバイザーの派遣や「夕やけ保育研修会」等の実施により家庭の教育力や幼児教育施設の教職員の資質能力の向上を図ることで保育の改善充実に努める。</t>
    <rPh sb="0" eb="2">
      <t>ホイク</t>
    </rPh>
    <rPh sb="9" eb="11">
      <t>ハケン</t>
    </rPh>
    <rPh sb="13" eb="14">
      <t>ユウ</t>
    </rPh>
    <rPh sb="16" eb="18">
      <t>ホイク</t>
    </rPh>
    <rPh sb="18" eb="21">
      <t>ケンシュウカイ</t>
    </rPh>
    <rPh sb="22" eb="23">
      <t>トウ</t>
    </rPh>
    <rPh sb="24" eb="26">
      <t>ジッシ</t>
    </rPh>
    <rPh sb="29" eb="31">
      <t>カテイ</t>
    </rPh>
    <rPh sb="32" eb="35">
      <t>キョウイクリョク</t>
    </rPh>
    <rPh sb="36" eb="42">
      <t>ヨウジキョウイクシセツ</t>
    </rPh>
    <rPh sb="43" eb="46">
      <t>キョウショクイン</t>
    </rPh>
    <rPh sb="47" eb="49">
      <t>シシツ</t>
    </rPh>
    <rPh sb="49" eb="51">
      <t>ノウリョク</t>
    </rPh>
    <rPh sb="52" eb="54">
      <t>コウジョウ</t>
    </rPh>
    <rPh sb="55" eb="56">
      <t>ハカ</t>
    </rPh>
    <rPh sb="60" eb="62">
      <t>ホイク</t>
    </rPh>
    <rPh sb="63" eb="65">
      <t>カイゼン</t>
    </rPh>
    <rPh sb="65" eb="67">
      <t>ジュウジツ</t>
    </rPh>
    <rPh sb="68" eb="69">
      <t>ツト</t>
    </rPh>
    <phoneticPr fontId="6"/>
  </si>
  <si>
    <t>文書館運営</t>
    <rPh sb="0" eb="5">
      <t>モンジョカンウンエイ</t>
    </rPh>
    <phoneticPr fontId="6"/>
  </si>
  <si>
    <t>文書館</t>
    <rPh sb="0" eb="3">
      <t>モンジョカン</t>
    </rPh>
    <phoneticPr fontId="6"/>
  </si>
  <si>
    <t>歴史資料としての古文書及び群馬県の歴史公文書を受入れ、温度、湿度等の環境を保ちながら安全に保存し、また、収蔵資料を県民が快適に閲覧・撮影できるよう、設備や機器を整備・維持する。</t>
    <phoneticPr fontId="6"/>
  </si>
  <si>
    <t>教育普及活動</t>
    <phoneticPr fontId="6"/>
  </si>
  <si>
    <t>歴史資料としての古文書及び群馬県の歴史公文書を活用した講座、資料展示等を通じて、県民の郷土の歴史に対する理解を深めるとともに、歴史資料の保存の意義に関する意識を醸成する。</t>
    <rPh sb="13" eb="16">
      <t>グンマケン</t>
    </rPh>
    <rPh sb="17" eb="19">
      <t>レキシ</t>
    </rPh>
    <rPh sb="23" eb="25">
      <t>カツヨウ</t>
    </rPh>
    <rPh sb="27" eb="29">
      <t>コウザ</t>
    </rPh>
    <rPh sb="30" eb="32">
      <t>シリョウ</t>
    </rPh>
    <rPh sb="32" eb="34">
      <t>テンジ</t>
    </rPh>
    <rPh sb="34" eb="35">
      <t>トウ</t>
    </rPh>
    <rPh sb="63" eb="67">
      <t>レキシシリョウ</t>
    </rPh>
    <rPh sb="68" eb="70">
      <t>ホゾン</t>
    </rPh>
    <rPh sb="71" eb="73">
      <t>イギ</t>
    </rPh>
    <rPh sb="74" eb="75">
      <t>カン</t>
    </rPh>
    <rPh sb="77" eb="79">
      <t>イシキ</t>
    </rPh>
    <rPh sb="80" eb="82">
      <t>ジョウセイ</t>
    </rPh>
    <phoneticPr fontId="6"/>
  </si>
  <si>
    <t>国重文指定文書保存管理</t>
    <phoneticPr fontId="6"/>
  </si>
  <si>
    <t>国指定重要文化財「群馬県行政文書」（明治～昭和22 年までの群馬県庁の公文書17,858点）を文化財保護法等に基づき適切に管理し、未来に引き継ぐため、劣化が激しいものを国庫補助を受けて修理する。</t>
    <rPh sb="1" eb="3">
      <t>シテイ</t>
    </rPh>
    <rPh sb="35" eb="38">
      <t>コウブンショ</t>
    </rPh>
    <rPh sb="44" eb="45">
      <t>テン</t>
    </rPh>
    <rPh sb="47" eb="53">
      <t>ブンカザイホゴホウ</t>
    </rPh>
    <rPh sb="53" eb="54">
      <t>トウ</t>
    </rPh>
    <rPh sb="55" eb="56">
      <t>モト</t>
    </rPh>
    <rPh sb="58" eb="60">
      <t>テキセツ</t>
    </rPh>
    <rPh sb="61" eb="63">
      <t>カンリ</t>
    </rPh>
    <rPh sb="65" eb="67">
      <t>ミライ</t>
    </rPh>
    <rPh sb="68" eb="69">
      <t>ヒ</t>
    </rPh>
    <rPh sb="70" eb="71">
      <t>ツ</t>
    </rPh>
    <rPh sb="75" eb="77">
      <t>レッカ</t>
    </rPh>
    <rPh sb="78" eb="79">
      <t>ハゲ</t>
    </rPh>
    <rPh sb="89" eb="90">
      <t>ウ</t>
    </rPh>
    <phoneticPr fontId="6"/>
  </si>
  <si>
    <t>高等学校等就学支援金（公立高等学校等）</t>
    <rPh sb="11" eb="13">
      <t>コウリツ</t>
    </rPh>
    <rPh sb="13" eb="15">
      <t>コウトウ</t>
    </rPh>
    <rPh sb="15" eb="17">
      <t>ガッコウ</t>
    </rPh>
    <rPh sb="17" eb="18">
      <t>トウ</t>
    </rPh>
    <phoneticPr fontId="6"/>
  </si>
  <si>
    <t>管理課</t>
  </si>
  <si>
    <t>家庭の状況にかかわらず、全ての意志ある高校生等が安心して勉学に打ち込めるよう、支援金を給付し、授業料負担を軽減する。</t>
    <rPh sb="15" eb="17">
      <t>イシ</t>
    </rPh>
    <phoneticPr fontId="6"/>
  </si>
  <si>
    <t>学び直しのための支援金（公立高等学校等）</t>
    <phoneticPr fontId="6"/>
  </si>
  <si>
    <t>高等学校等を中途退学した者が再び高等学校等で学び直す場合に、高等学校等就学支援金の支給期間を経過後も、卒業するまでの間、継続して授業料の支援を図る。</t>
    <phoneticPr fontId="6"/>
  </si>
  <si>
    <t>高校生等奨学給付金（奨学のための給付金）</t>
    <phoneticPr fontId="6"/>
  </si>
  <si>
    <t>家庭の状況にかかわらず、全ての意志ある高校生等が安心して勉学に打ち込めるよう、給付金を支給し授業料以外の教育費負担を軽減する。</t>
    <rPh sb="15" eb="17">
      <t>イシ</t>
    </rPh>
    <phoneticPr fontId="6"/>
  </si>
  <si>
    <t>教育文化事業団奨学金（高等学校等奨学金貸与事業運営費補助）</t>
    <phoneticPr fontId="6"/>
  </si>
  <si>
    <t>経済的理由により修学困難と認められた高校生に対し、奨学金を貸与する事業を運営する（公財）群馬県教育文化事業団の運営費を補助することにより、学習意欲がありながら経済的理由により修学が困難な高校生の修学機会を確保する。</t>
    <phoneticPr fontId="6"/>
  </si>
  <si>
    <t>被災児童生徒就学支援等</t>
    <phoneticPr fontId="6"/>
  </si>
  <si>
    <t>学用品等の修学支援等を実施する市町村に対して、必要経費を補助することで、東日本大震災等により被災し、県内の小中学校等に転入学した児童生徒の教育機会の確保を図る。</t>
    <phoneticPr fontId="6"/>
  </si>
  <si>
    <t>就学援助</t>
    <phoneticPr fontId="6"/>
  </si>
  <si>
    <t>義務教育段階における就学援助を制度の趣旨に沿って実施するよう市町村に対して働きかける。</t>
    <phoneticPr fontId="6"/>
  </si>
  <si>
    <t>公立小学校の校庭芝生化プロジェクト</t>
    <phoneticPr fontId="6"/>
  </si>
  <si>
    <t>管理課</t>
    <phoneticPr fontId="6"/>
  </si>
  <si>
    <t>公立小学校の校庭を芝生化し、子どもがスポーツに親しむ環境を整備することにより、子どものけがの防止、外遊びの機会の増大による体力向上等を図る。
芝生の維持管理は、障害者や地域住民の協力などにより行う。</t>
    <phoneticPr fontId="6"/>
  </si>
  <si>
    <t>職員給与</t>
    <phoneticPr fontId="6"/>
  </si>
  <si>
    <t>総務課
管理課</t>
    <rPh sb="0" eb="3">
      <t>ソウムカ</t>
    </rPh>
    <phoneticPr fontId="6"/>
  </si>
  <si>
    <t>給与費予算額
・事務局職員  4,793,886千円
・高等学校   27,105,628千円
・小学校 　　56,010,970千円
・特支学校　 14,313,721千円
・中学校 　　33,339,712千円
・中等(前期) 　 296,451千円
・中等(後期) 　 276,381千円
合計 　　   136,136,749千円</t>
    <phoneticPr fontId="6"/>
  </si>
  <si>
    <t>教育ビジョン実現ＰＪ</t>
    <rPh sb="0" eb="2">
      <t>キョウイク</t>
    </rPh>
    <rPh sb="6" eb="8">
      <t>ジツゲン</t>
    </rPh>
    <phoneticPr fontId="6"/>
  </si>
  <si>
    <t>管理課
学校人事課</t>
    <rPh sb="4" eb="6">
      <t>ガッコウ</t>
    </rPh>
    <rPh sb="6" eb="8">
      <t>ジンジ</t>
    </rPh>
    <rPh sb="8" eb="9">
      <t>カ</t>
    </rPh>
    <phoneticPr fontId="6"/>
  </si>
  <si>
    <t>ICT等を活用した新しい学びを推進するため、県独自に小１～中３の全学年で少人数学級編制を実施する。（小１･２は30人以下学級編制、小３～中３は35人以下学級編制）</t>
    <phoneticPr fontId="6"/>
  </si>
  <si>
    <t>複式学級解消非常勤講師</t>
    <phoneticPr fontId="6"/>
  </si>
  <si>
    <t>複式学級を有する小規模な小学校に非常勤講師を配置し、国語、社会、算数、理科、生活、外国語において、単一学年によるきめ細かな指導を行うことにより、児童の学力の定着・向上を図る。</t>
    <phoneticPr fontId="6"/>
  </si>
  <si>
    <t>小規模中学校教科指導充実非常勤講師</t>
    <phoneticPr fontId="6"/>
  </si>
  <si>
    <t>小規模な中学校に教員免許状を有する非常勤講師を配置し、専門性を生かした質の高い授業を行うことにより、生徒の学力の定着・向上を図る。</t>
    <phoneticPr fontId="6"/>
  </si>
  <si>
    <t>県立学校運営</t>
    <phoneticPr fontId="6"/>
  </si>
  <si>
    <t>県立学校の維持管理を行い、教育環境の整備を図る。全日制・定時制・通信制高校、中央中等教育学校及び特別支援学校の維持管理を行う。実験実習に必要な物品や学習活動に必要不可欠な教材教具等を購入する。</t>
    <phoneticPr fontId="6"/>
  </si>
  <si>
    <t>特別支援学校スクールバス運行</t>
    <phoneticPr fontId="6"/>
  </si>
  <si>
    <t>管理課
特別支援教育課</t>
    <rPh sb="4" eb="6">
      <t>トクベツ</t>
    </rPh>
    <rPh sb="6" eb="8">
      <t>シエン</t>
    </rPh>
    <rPh sb="8" eb="10">
      <t>キョウイク</t>
    </rPh>
    <rPh sb="10" eb="11">
      <t>カ</t>
    </rPh>
    <phoneticPr fontId="6"/>
  </si>
  <si>
    <t>県立特別支援学校のスクールバスを運行することにより、児童生徒の学習機会を保障するとともに、遠距離通学による児童生徒及び保護者の通学負担を軽減する。</t>
    <phoneticPr fontId="6"/>
  </si>
  <si>
    <t>県立高校BYOD推進</t>
    <rPh sb="0" eb="2">
      <t>ケンリツ</t>
    </rPh>
    <rPh sb="2" eb="4">
      <t>コウコウ</t>
    </rPh>
    <rPh sb="8" eb="10">
      <t>スイシン</t>
    </rPh>
    <phoneticPr fontId="6"/>
  </si>
  <si>
    <t>総務課
管理課
高校教育課</t>
    <phoneticPr fontId="6"/>
  </si>
  <si>
    <t>次代を担う職業人材育成のための教育設備充実</t>
    <phoneticPr fontId="6"/>
  </si>
  <si>
    <t>専門高校において、老朽化した実習用設備の更新・修繕、将来を見据えた人材づくりに必要な設備整備を実施し、実習による確かな技術・技能を身につけた即戦力となる人材を育成する。</t>
    <phoneticPr fontId="6"/>
  </si>
  <si>
    <t>次代を担う職業人材育成の学びの充実</t>
    <rPh sb="12" eb="13">
      <t>マナ</t>
    </rPh>
    <rPh sb="15" eb="17">
      <t>ジュウジツ</t>
    </rPh>
    <phoneticPr fontId="6"/>
  </si>
  <si>
    <t>伊勢崎特別支援学校整備</t>
    <phoneticPr fontId="6"/>
  </si>
  <si>
    <t>学校施設長寿命化・教育環境向上推進</t>
    <phoneticPr fontId="6"/>
  </si>
  <si>
    <t>県立学校体育館空調設備整備</t>
    <rPh sb="9" eb="11">
      <t>セツビ</t>
    </rPh>
    <phoneticPr fontId="6"/>
  </si>
  <si>
    <t>県立高等学校特別教室空調設備整備</t>
    <phoneticPr fontId="6"/>
  </si>
  <si>
    <t>夏季の熱中症対策のため、県立高校の特別教室等に空調を整備し、安心・安全で快適な教育環境を確保する。</t>
    <phoneticPr fontId="6"/>
  </si>
  <si>
    <t>学校施設特別維持整備</t>
    <phoneticPr fontId="6"/>
  </si>
  <si>
    <t>緊急を要する改修工事や維持保全工事等を行い、施設の安全性を確保するとともに教育環境の改善を図る。</t>
    <phoneticPr fontId="6"/>
  </si>
  <si>
    <t>県立学校施設への太陽光発電設備導入</t>
  </si>
  <si>
    <t>知事戦略部
教育委員会</t>
    <rPh sb="0" eb="2">
      <t>チジ</t>
    </rPh>
    <rPh sb="2" eb="5">
      <t>センリャクブ</t>
    </rPh>
    <rPh sb="6" eb="8">
      <t>キョウイク</t>
    </rPh>
    <rPh sb="8" eb="11">
      <t>イインカイ</t>
    </rPh>
    <phoneticPr fontId="6"/>
  </si>
  <si>
    <t>グリーンイノベーション推進課
管理課</t>
    <phoneticPr fontId="6"/>
  </si>
  <si>
    <t>群馬県地球温暖化対策実行計画2021-2030に掲げる再生可能エネルギー導入を進めるため、県立学校施設の屋根に太陽光発電設備のPPA方式で導入する。</t>
    <phoneticPr fontId="6"/>
  </si>
  <si>
    <t>県立学校施設ＬＥＤ照明改修</t>
    <rPh sb="9" eb="11">
      <t>ショウメイ</t>
    </rPh>
    <rPh sb="11" eb="13">
      <t>カイシュウ</t>
    </rPh>
    <phoneticPr fontId="6"/>
  </si>
  <si>
    <t>群馬県地球温暖化対策実行計画2021-2030の温室効果ガス排出削減のための対策に基づき、令和12年度までに全ての県立学校施設の照明を１０年間のリース方式でＬＥＤ化する。</t>
    <rPh sb="0" eb="3">
      <t>グンマケン</t>
    </rPh>
    <rPh sb="3" eb="5">
      <t>チキュウ</t>
    </rPh>
    <rPh sb="5" eb="8">
      <t>オンダンカ</t>
    </rPh>
    <rPh sb="8" eb="10">
      <t>タイサク</t>
    </rPh>
    <rPh sb="10" eb="12">
      <t>ジッコウ</t>
    </rPh>
    <rPh sb="12" eb="14">
      <t>ケイカク</t>
    </rPh>
    <rPh sb="24" eb="26">
      <t>オンシツ</t>
    </rPh>
    <rPh sb="26" eb="28">
      <t>コウカ</t>
    </rPh>
    <rPh sb="30" eb="32">
      <t>ハイシュツ</t>
    </rPh>
    <rPh sb="32" eb="34">
      <t>サクゲン</t>
    </rPh>
    <rPh sb="38" eb="40">
      <t>タイサク</t>
    </rPh>
    <rPh sb="41" eb="42">
      <t>モト</t>
    </rPh>
    <rPh sb="45" eb="47">
      <t>レイワ</t>
    </rPh>
    <rPh sb="49" eb="51">
      <t>ネンド</t>
    </rPh>
    <rPh sb="54" eb="55">
      <t>スベ</t>
    </rPh>
    <rPh sb="57" eb="59">
      <t>ケンリツ</t>
    </rPh>
    <rPh sb="59" eb="61">
      <t>ガッコウ</t>
    </rPh>
    <rPh sb="61" eb="63">
      <t>シセツ</t>
    </rPh>
    <rPh sb="64" eb="66">
      <t>ショウメイ</t>
    </rPh>
    <rPh sb="69" eb="71">
      <t>ネンカン</t>
    </rPh>
    <rPh sb="75" eb="77">
      <t>ホウシキ</t>
    </rPh>
    <rPh sb="81" eb="82">
      <t>カ</t>
    </rPh>
    <phoneticPr fontId="6"/>
  </si>
  <si>
    <t>定期健康診断及び各種検診</t>
    <rPh sb="0" eb="2">
      <t>テイキ</t>
    </rPh>
    <rPh sb="2" eb="4">
      <t>ケンコウ</t>
    </rPh>
    <rPh sb="4" eb="6">
      <t>シンダン</t>
    </rPh>
    <rPh sb="6" eb="7">
      <t>オヨ</t>
    </rPh>
    <rPh sb="8" eb="10">
      <t>カクシュ</t>
    </rPh>
    <rPh sb="10" eb="12">
      <t>ケンシン</t>
    </rPh>
    <phoneticPr fontId="6"/>
  </si>
  <si>
    <t>福利課</t>
    <rPh sb="0" eb="3">
      <t>フクリカ</t>
    </rPh>
    <phoneticPr fontId="6"/>
  </si>
  <si>
    <t>労働安全衛生法等の法令に基づき、事業主の責務として県教育委員会事務局等職員及び県立学校教職員の健康診断等を実施する。</t>
    <rPh sb="0" eb="2">
      <t>ロウドウ</t>
    </rPh>
    <rPh sb="2" eb="4">
      <t>アンゼン</t>
    </rPh>
    <rPh sb="4" eb="7">
      <t>エイセイホウ</t>
    </rPh>
    <rPh sb="7" eb="8">
      <t>トウ</t>
    </rPh>
    <rPh sb="9" eb="11">
      <t>ホウレイ</t>
    </rPh>
    <rPh sb="12" eb="13">
      <t>モト</t>
    </rPh>
    <rPh sb="16" eb="19">
      <t>ジギョウヌシ</t>
    </rPh>
    <rPh sb="20" eb="22">
      <t>セキム</t>
    </rPh>
    <rPh sb="25" eb="26">
      <t>ケン</t>
    </rPh>
    <rPh sb="26" eb="28">
      <t>キョウイク</t>
    </rPh>
    <rPh sb="28" eb="31">
      <t>イインカイ</t>
    </rPh>
    <rPh sb="31" eb="34">
      <t>ジムキョク</t>
    </rPh>
    <rPh sb="34" eb="35">
      <t>トウ</t>
    </rPh>
    <rPh sb="35" eb="37">
      <t>ショクイン</t>
    </rPh>
    <rPh sb="37" eb="38">
      <t>オヨ</t>
    </rPh>
    <rPh sb="39" eb="41">
      <t>ケンリツ</t>
    </rPh>
    <rPh sb="41" eb="43">
      <t>ガッコウ</t>
    </rPh>
    <rPh sb="43" eb="46">
      <t>キョウショクイン</t>
    </rPh>
    <rPh sb="47" eb="49">
      <t>ケンコウ</t>
    </rPh>
    <rPh sb="49" eb="51">
      <t>シンダン</t>
    </rPh>
    <rPh sb="51" eb="52">
      <t>トウ</t>
    </rPh>
    <rPh sb="53" eb="55">
      <t>ジッシ</t>
    </rPh>
    <phoneticPr fontId="6"/>
  </si>
  <si>
    <t>ストレスチェック事業</t>
    <rPh sb="8" eb="10">
      <t>ジギョウ</t>
    </rPh>
    <phoneticPr fontId="6"/>
  </si>
  <si>
    <t>労働安全衛生法の法令に基づき、事業主の責務として県教育委員会事務局等職員及び県立学校教職員のストレスチェックを実施する。</t>
    <rPh sb="0" eb="2">
      <t>ロウドウ</t>
    </rPh>
    <rPh sb="2" eb="4">
      <t>アンゼン</t>
    </rPh>
    <rPh sb="4" eb="7">
      <t>エイセイホウ</t>
    </rPh>
    <rPh sb="8" eb="10">
      <t>ホウレイ</t>
    </rPh>
    <rPh sb="11" eb="12">
      <t>モト</t>
    </rPh>
    <rPh sb="15" eb="18">
      <t>ジギョウヌシ</t>
    </rPh>
    <rPh sb="19" eb="21">
      <t>セキム</t>
    </rPh>
    <rPh sb="24" eb="25">
      <t>ケン</t>
    </rPh>
    <rPh sb="25" eb="27">
      <t>キョウイク</t>
    </rPh>
    <rPh sb="27" eb="30">
      <t>イインカイ</t>
    </rPh>
    <rPh sb="30" eb="33">
      <t>ジムキョク</t>
    </rPh>
    <rPh sb="33" eb="34">
      <t>トウ</t>
    </rPh>
    <rPh sb="34" eb="36">
      <t>ショクイン</t>
    </rPh>
    <rPh sb="36" eb="37">
      <t>オヨ</t>
    </rPh>
    <rPh sb="38" eb="40">
      <t>ケンリツ</t>
    </rPh>
    <rPh sb="40" eb="42">
      <t>ガッコウ</t>
    </rPh>
    <rPh sb="42" eb="45">
      <t>キョウショクイン</t>
    </rPh>
    <rPh sb="55" eb="57">
      <t>ジッシ</t>
    </rPh>
    <phoneticPr fontId="6"/>
  </si>
  <si>
    <t>メンタルヘルス対策事業</t>
    <rPh sb="7" eb="9">
      <t>タイサク</t>
    </rPh>
    <rPh sb="9" eb="11">
      <t>ジギョウ</t>
    </rPh>
    <phoneticPr fontId="6"/>
  </si>
  <si>
    <t>メンタルヘルスの不調等を予防するため、教職員等に対し各種メンタルヘルス研修、メンタルヘルス相談、復職支援等を実施する。</t>
    <rPh sb="8" eb="10">
      <t>フチョウ</t>
    </rPh>
    <rPh sb="10" eb="11">
      <t>トウ</t>
    </rPh>
    <rPh sb="12" eb="14">
      <t>ヨボウ</t>
    </rPh>
    <rPh sb="19" eb="22">
      <t>キョウショクイン</t>
    </rPh>
    <rPh sb="22" eb="23">
      <t>トウ</t>
    </rPh>
    <rPh sb="24" eb="25">
      <t>タイ</t>
    </rPh>
    <rPh sb="26" eb="28">
      <t>カクシュ</t>
    </rPh>
    <rPh sb="35" eb="37">
      <t>ケンシュウ</t>
    </rPh>
    <rPh sb="45" eb="47">
      <t>ソウダン</t>
    </rPh>
    <rPh sb="48" eb="50">
      <t>フクショク</t>
    </rPh>
    <rPh sb="50" eb="52">
      <t>シエン</t>
    </rPh>
    <rPh sb="52" eb="53">
      <t>トウ</t>
    </rPh>
    <rPh sb="54" eb="56">
      <t>ジッシ</t>
    </rPh>
    <phoneticPr fontId="6"/>
  </si>
  <si>
    <t>校務のDXの推進</t>
    <rPh sb="0" eb="2">
      <t>コウム</t>
    </rPh>
    <rPh sb="6" eb="8">
      <t>スイシン</t>
    </rPh>
    <phoneticPr fontId="6"/>
  </si>
  <si>
    <t>学校人事課</t>
    <rPh sb="0" eb="2">
      <t>ガッコウ</t>
    </rPh>
    <rPh sb="2" eb="5">
      <t>ジンジカ</t>
    </rPh>
    <phoneticPr fontId="6"/>
  </si>
  <si>
    <t>校務のICT化等の状況の調査を行い、好事例等を周知することにより、業務改善を推進する。</t>
    <rPh sb="0" eb="2">
      <t>コウム</t>
    </rPh>
    <rPh sb="6" eb="7">
      <t>カ</t>
    </rPh>
    <rPh sb="7" eb="8">
      <t>トウ</t>
    </rPh>
    <rPh sb="9" eb="11">
      <t>ジョウキョウ</t>
    </rPh>
    <rPh sb="12" eb="14">
      <t>チョウサ</t>
    </rPh>
    <rPh sb="15" eb="16">
      <t>オコナ</t>
    </rPh>
    <rPh sb="18" eb="19">
      <t>コウ</t>
    </rPh>
    <rPh sb="19" eb="21">
      <t>ジレイ</t>
    </rPh>
    <rPh sb="21" eb="22">
      <t>トウ</t>
    </rPh>
    <rPh sb="23" eb="25">
      <t>シュウチ</t>
    </rPh>
    <rPh sb="33" eb="35">
      <t>ギョウム</t>
    </rPh>
    <rPh sb="35" eb="37">
      <t>カイゼン</t>
    </rPh>
    <rPh sb="38" eb="40">
      <t>スイシン</t>
    </rPh>
    <phoneticPr fontId="6"/>
  </si>
  <si>
    <t>「群馬県立学校の教育職員の業務量管理・健康確保措置実施計画」の着実な推進</t>
    <phoneticPr fontId="6"/>
  </si>
  <si>
    <t>令和７年度に策定した計画において、業務の整理・効率化・負担軽減に係る具体的な取組等を示している。これらの取組を着実に推進し、質の高い教育と働きやすい職場環境の実現を目指す。</t>
    <phoneticPr fontId="6"/>
  </si>
  <si>
    <t>服務規律の確保に向けた取組の点検・評価の実施</t>
    <rPh sb="0" eb="2">
      <t>フクム</t>
    </rPh>
    <rPh sb="2" eb="4">
      <t>キリツ</t>
    </rPh>
    <rPh sb="5" eb="7">
      <t>カクホ</t>
    </rPh>
    <rPh sb="8" eb="9">
      <t>ム</t>
    </rPh>
    <rPh sb="11" eb="13">
      <t>トリクミ</t>
    </rPh>
    <rPh sb="14" eb="16">
      <t>テンケン</t>
    </rPh>
    <rPh sb="17" eb="19">
      <t>ヒョウカ</t>
    </rPh>
    <rPh sb="20" eb="22">
      <t>ジッシ</t>
    </rPh>
    <phoneticPr fontId="6"/>
  </si>
  <si>
    <t>教育委員会</t>
    <rPh sb="0" eb="2">
      <t>キョウイク</t>
    </rPh>
    <rPh sb="2" eb="5">
      <t>イインカイ</t>
    </rPh>
    <phoneticPr fontId="6"/>
  </si>
  <si>
    <t>各学校が作成する規律確保行動計画に基づいた各取組の点検及び評価を推進する。</t>
    <rPh sb="0" eb="3">
      <t>カクガッコウ</t>
    </rPh>
    <rPh sb="4" eb="6">
      <t>サクセイ</t>
    </rPh>
    <rPh sb="8" eb="10">
      <t>キリツ</t>
    </rPh>
    <rPh sb="10" eb="12">
      <t>カクホ</t>
    </rPh>
    <rPh sb="12" eb="14">
      <t>コウドウ</t>
    </rPh>
    <rPh sb="14" eb="16">
      <t>ケイカク</t>
    </rPh>
    <rPh sb="17" eb="18">
      <t>モト</t>
    </rPh>
    <rPh sb="21" eb="22">
      <t>カク</t>
    </rPh>
    <rPh sb="22" eb="24">
      <t>トリクミ</t>
    </rPh>
    <rPh sb="25" eb="27">
      <t>テンケン</t>
    </rPh>
    <rPh sb="27" eb="28">
      <t>オヨ</t>
    </rPh>
    <rPh sb="29" eb="31">
      <t>ヒョウカ</t>
    </rPh>
    <rPh sb="32" eb="34">
      <t>スイシン</t>
    </rPh>
    <phoneticPr fontId="6"/>
  </si>
  <si>
    <t>ー</t>
    <phoneticPr fontId="6"/>
  </si>
  <si>
    <t>ハラスメントの防止に関する指針や相談窓口の周知</t>
    <rPh sb="7" eb="9">
      <t>ボウシ</t>
    </rPh>
    <rPh sb="10" eb="11">
      <t>カン</t>
    </rPh>
    <rPh sb="13" eb="15">
      <t>シシン</t>
    </rPh>
    <rPh sb="16" eb="18">
      <t>ソウダン</t>
    </rPh>
    <rPh sb="18" eb="20">
      <t>マドグチ</t>
    </rPh>
    <rPh sb="21" eb="23">
      <t>シュウチ</t>
    </rPh>
    <phoneticPr fontId="6"/>
  </si>
  <si>
    <t>「学校におけるハラスメントの防止に関する指針」等を活用した研修を推進し、ハラスメント相談窓口について周知する。</t>
    <rPh sb="1" eb="3">
      <t>ガッコウ</t>
    </rPh>
    <rPh sb="14" eb="16">
      <t>ボウシ</t>
    </rPh>
    <rPh sb="17" eb="18">
      <t>カン</t>
    </rPh>
    <rPh sb="20" eb="22">
      <t>シシン</t>
    </rPh>
    <rPh sb="23" eb="24">
      <t>トウ</t>
    </rPh>
    <rPh sb="25" eb="27">
      <t>カツヨウ</t>
    </rPh>
    <rPh sb="29" eb="31">
      <t>ケンシュウ</t>
    </rPh>
    <rPh sb="32" eb="34">
      <t>スイシン</t>
    </rPh>
    <rPh sb="42" eb="44">
      <t>ソウダン</t>
    </rPh>
    <rPh sb="44" eb="46">
      <t>マドグチ</t>
    </rPh>
    <rPh sb="50" eb="52">
      <t>シュウチ</t>
    </rPh>
    <phoneticPr fontId="6"/>
  </si>
  <si>
    <t>各種休暇制度の周知及び取得促進</t>
    <rPh sb="0" eb="2">
      <t>カクシュ</t>
    </rPh>
    <rPh sb="2" eb="4">
      <t>キュウカ</t>
    </rPh>
    <rPh sb="4" eb="6">
      <t>セイド</t>
    </rPh>
    <rPh sb="7" eb="9">
      <t>シュウチ</t>
    </rPh>
    <rPh sb="9" eb="10">
      <t>オヨ</t>
    </rPh>
    <rPh sb="11" eb="13">
      <t>シュトク</t>
    </rPh>
    <rPh sb="13" eb="15">
      <t>ソクシン</t>
    </rPh>
    <phoneticPr fontId="6"/>
  </si>
  <si>
    <t>育児に係る休暇等を含む各種休暇制度について、各種通知や研修等を通じて周知及び取得促進する。</t>
    <rPh sb="31" eb="32">
      <t>ツウ</t>
    </rPh>
    <phoneticPr fontId="6"/>
  </si>
  <si>
    <t>教職員採用選考</t>
    <rPh sb="0" eb="3">
      <t>キョウショクイン</t>
    </rPh>
    <rPh sb="3" eb="5">
      <t>サイヨウ</t>
    </rPh>
    <rPh sb="5" eb="7">
      <t>センコウ</t>
    </rPh>
    <phoneticPr fontId="6"/>
  </si>
  <si>
    <t>学校人事課</t>
    <rPh sb="0" eb="5">
      <t>ガッコウジンジカ</t>
    </rPh>
    <phoneticPr fontId="6"/>
  </si>
  <si>
    <t>教員としての専門性を有するとともに、個性豊かで多様な人材を幅広く教員として確保するため、採用選考方法の改善や広報活動等を行う。</t>
    <rPh sb="0" eb="2">
      <t>キョウイン</t>
    </rPh>
    <rPh sb="60" eb="61">
      <t>オコナ</t>
    </rPh>
    <phoneticPr fontId="6"/>
  </si>
  <si>
    <t>スクール・サポート・スタッフの活用</t>
    <phoneticPr fontId="6"/>
  </si>
  <si>
    <t>障害者雇用により、市町村立学校にスクール・サポート・スタッフを事務補助者として配置し、教員が児童生徒への学習・生活指導等の本来業務に専念できる環境を整え、学校現場の負担軽減を図るとともに、障害者が能力を十分に発揮できる場を整備する。</t>
    <phoneticPr fontId="6"/>
  </si>
  <si>
    <t>教科担任制の推進</t>
    <rPh sb="0" eb="2">
      <t>キョウカ</t>
    </rPh>
    <rPh sb="2" eb="5">
      <t>タンニンセイ</t>
    </rPh>
    <rPh sb="6" eb="8">
      <t>スイシン</t>
    </rPh>
    <phoneticPr fontId="6"/>
  </si>
  <si>
    <t>教材研究の充実による授業の質の向上と組織的な指導体制の構築のために必要な特配を配置し、小学校の教科担任制を推進する。</t>
    <rPh sb="33" eb="35">
      <t>ヒツヨウ</t>
    </rPh>
    <rPh sb="36" eb="38">
      <t>トクハイ</t>
    </rPh>
    <rPh sb="43" eb="46">
      <t>ショウガッコウ</t>
    </rPh>
    <rPh sb="47" eb="49">
      <t>キョウカ</t>
    </rPh>
    <rPh sb="49" eb="52">
      <t>タンニンセイ</t>
    </rPh>
    <rPh sb="53" eb="55">
      <t>スイシン</t>
    </rPh>
    <phoneticPr fontId="6"/>
  </si>
  <si>
    <t>いじめ問題対策推進事業</t>
    <phoneticPr fontId="6"/>
  </si>
  <si>
    <t>教育委員会</t>
  </si>
  <si>
    <t>義務教育課
高校教育課</t>
    <rPh sb="0" eb="5">
      <t>ギムキョウイクカ</t>
    </rPh>
    <rPh sb="6" eb="11">
      <t>コウコウキョウイクカ</t>
    </rPh>
    <phoneticPr fontId="6"/>
  </si>
  <si>
    <t>県内12 地区で小中学生、高校生によるいじめ防止フォーラムを開催するなど、いじめ問題の解決に向けて、児童生徒による自主的ないじめ防止活動を推進し、県内全ての学校におけるいじめ防止に係る取組を充実させる。</t>
  </si>
  <si>
    <t>スクールカウンセラー事業</t>
  </si>
  <si>
    <t>義務教育課</t>
  </si>
  <si>
    <t>いじめや不登校などの未然防止、早期発見・早期対応のためにスクールカウンセラーを配置し、児童生徒・保護者・教職員への支援により学校の教育相談体制を充実させる。</t>
  </si>
  <si>
    <t>スクールソーシャルワーカー事業</t>
  </si>
  <si>
    <t>いじめ、不登校、暴力行為、児童虐待、ヤングケアラーなどの生徒指導上の課題に対応するため、教育分野に関する知識に加えて、社会福祉等の専門的な知識・技術を用いて、児童生徒の置かれた様々な環境に働き掛けて支援を行う、スクールソーシャルワーカーを配置し、生徒指導体制を充実させる。</t>
  </si>
  <si>
    <t>生徒指導嘱託員</t>
  </si>
  <si>
    <t>生徒への指導・助言・相談、保護者との面接・指導、家庭や地域との連携・協力、関係機関との連携を行う。</t>
  </si>
  <si>
    <t>生徒指導推進事業</t>
  </si>
  <si>
    <t>義務教育課</t>
    <phoneticPr fontId="6"/>
  </si>
  <si>
    <t>生徒指導上の諸課題（インターネットに係る課題や非行等）に対し、講師を招いて講演をしたり、問題行動対策会議を実施したりしながら、児童生徒の健全育成を推進する。</t>
  </si>
  <si>
    <t>学力向上事業（新しい学びの推進プロジェクト）</t>
    <rPh sb="7" eb="8">
      <t>アタラ</t>
    </rPh>
    <rPh sb="10" eb="11">
      <t>マナ</t>
    </rPh>
    <rPh sb="13" eb="15">
      <t>スイシン</t>
    </rPh>
    <phoneticPr fontId="6"/>
  </si>
  <si>
    <t>各事務所ごとに実践校を指定し、全校体制での授業改善に向けた実践・研究と、全県に向けた情報提供等を行い、新たな学びのさらなる発展を図る。</t>
    <phoneticPr fontId="6"/>
  </si>
  <si>
    <t>学力向上事業（外国語指導助手支援員）</t>
  </si>
  <si>
    <t>義務教育課
総合教育センター</t>
  </si>
  <si>
    <t>外国語指導助手支援員を配置し、県内の小中学校における外国語指導助手（ALT）に対して、効果的なティームティーチングに関する指導助言、英語指導に関する相談等を行うことで、ALTの指導力向上を図り、英語教育の充実を図る。</t>
  </si>
  <si>
    <t>群馬県キャリア教育推進</t>
    <phoneticPr fontId="6"/>
  </si>
  <si>
    <t>群馬県キャリア教育研究大会を実施し、小中学校の代表による実践発表や有識者による講義等を通して、特別活動を要とし、義務教育９年間を見通したキャリア教育を充実させる。</t>
    <rPh sb="47" eb="49">
      <t>トクベツ</t>
    </rPh>
    <rPh sb="49" eb="51">
      <t>カツドウ</t>
    </rPh>
    <rPh sb="52" eb="53">
      <t>カナメ</t>
    </rPh>
    <phoneticPr fontId="6"/>
  </si>
  <si>
    <t>道徳教育総合支援事業</t>
  </si>
  <si>
    <t>道徳教育に関する学校の特色を生かした多様な取組を通して、道徳科を要とした道徳教育の一層の充実を図るため、研究指定校における実践的な研究を行うとともに、道徳教育研究協議会を開催する。</t>
    <phoneticPr fontId="6"/>
  </si>
  <si>
    <t>人権教育研修・指導</t>
  </si>
  <si>
    <t>人権問題の理解・早期解決に資する研究協議会等の開催を通して、各学校等の人権教育担当者の資質向上を図る。</t>
  </si>
  <si>
    <t>人権教育研究推進</t>
  </si>
  <si>
    <t>人権意識を培うための学校教育の在り方について、研究指定校における実践的な研究を行い、授業公開等で県内の学校へ普及を図る。</t>
    <phoneticPr fontId="6"/>
  </si>
  <si>
    <t>県立夜間中学教育支援体制充実等</t>
  </si>
  <si>
    <t>県立夜間中学（みらい共創中学校）において、群馬モデルの夜間中学を実現するため、特色ある教育活動の充実や、支援体制の構築を行う。</t>
    <phoneticPr fontId="6"/>
  </si>
  <si>
    <t>外国人児童生徒等教育充実総合対策</t>
    <phoneticPr fontId="6"/>
  </si>
  <si>
    <t>日本人と外国人が対等な関係を築こうとしながら、誰一人取り残されることなく、地域社会の一員として共に生きる多文化共生・共創社会づくりのため、外国人児童生徒等が将来、多様性を生かしながら活躍できるよう、高校教育を見据え、義務教育段階の教育において総合対策を実施する。</t>
  </si>
  <si>
    <t>SOSの出し方に関する教育</t>
    <phoneticPr fontId="6"/>
  </si>
  <si>
    <t>SOSの出し方、受け止め方指導プランの推進を図る。</t>
    <phoneticPr fontId="6"/>
  </si>
  <si>
    <t>男女共同参画を推進する学習の推進</t>
    <phoneticPr fontId="6"/>
  </si>
  <si>
    <t>男女がそれぞれを認め合い、尊重し合うことの大切さを理解するための学習を行う。</t>
    <phoneticPr fontId="6"/>
  </si>
  <si>
    <t>次代を担う職業人材育</t>
    <rPh sb="0" eb="2">
      <t>ジダイ</t>
    </rPh>
    <rPh sb="3" eb="4">
      <t>ニナ</t>
    </rPh>
    <rPh sb="5" eb="7">
      <t>ショクギョウ</t>
    </rPh>
    <rPh sb="7" eb="9">
      <t>ジンザイ</t>
    </rPh>
    <rPh sb="9" eb="10">
      <t>イク</t>
    </rPh>
    <phoneticPr fontId="6"/>
  </si>
  <si>
    <t>高校教育課</t>
    <rPh sb="0" eb="2">
      <t>コウコウ</t>
    </rPh>
    <rPh sb="2" eb="4">
      <t>キョウイク</t>
    </rPh>
    <rPh sb="4" eb="5">
      <t>カ</t>
    </rPh>
    <phoneticPr fontId="6"/>
  </si>
  <si>
    <t>農業、工業、商業、福祉の各分野において、地域産業界や研究機関等と連携した、「企業技術者等による学校での技術指導」や「現場実習・見学」、「教員研修」等を行うことにより、産業界から求められる人材の育成を図る。</t>
    <phoneticPr fontId="6"/>
  </si>
  <si>
    <t>Ｇワークチャレン・高校生インターンシップ推進</t>
    <rPh sb="9" eb="12">
      <t>コウコウセイ</t>
    </rPh>
    <rPh sb="20" eb="22">
      <t>スイシン</t>
    </rPh>
    <phoneticPr fontId="6"/>
  </si>
  <si>
    <t>高校教育課</t>
    <rPh sb="0" eb="2">
      <t>コウコウ</t>
    </rPh>
    <rPh sb="2" eb="5">
      <t>キョウイクカ</t>
    </rPh>
    <phoneticPr fontId="6"/>
  </si>
  <si>
    <t>①　就業体験（インターンシップ）
全ての県立高等学校、県立中等教育学校（後期課程）を対象として、事業所や産業の現場などで、生徒の学習内容や進路などに関連して実施する職業体験を各校で推進する。実施機関は１日以上とし、期間が５日以下のものを「短期インターンシップ」、６日以上のものを「長期インターンシップ」とする。
②　インターンシップ・キックオフ講座
就業体験の円滑な推進を図るため、就業体験の実施校のうち希望する学校を対象に、地元企業等から講師を招きマナー講習会及び就業体験に向けた心構えに関する講義等を実施する。</t>
  </si>
  <si>
    <t>社会人講師活用</t>
    <rPh sb="0" eb="3">
      <t>シャカイジン</t>
    </rPh>
    <rPh sb="3" eb="5">
      <t>コウシ</t>
    </rPh>
    <rPh sb="5" eb="7">
      <t>カツヨウ</t>
    </rPh>
    <phoneticPr fontId="6"/>
  </si>
  <si>
    <t>時代の進展や社会のニーズに対応した教育を展開し、多様で特色ある教育課程を編成・実施するため、地元企業、研究機関、医療・福祉施設等から、豊かな経験と知識・技術を持つ人材を講師として招へいする。</t>
  </si>
  <si>
    <t>ぐんま留学・国際交流</t>
    <rPh sb="3" eb="5">
      <t>リュウガク</t>
    </rPh>
    <rPh sb="6" eb="8">
      <t>コクサイ</t>
    </rPh>
    <rPh sb="8" eb="10">
      <t>コウリュウ</t>
    </rPh>
    <phoneticPr fontId="6"/>
  </si>
  <si>
    <t>「トビタテ！留学ＪＡＰＡＮ」拠点形成支援事業「ＧＵＮＭＡグローバル人材育成事業」により、産学官が連携して、本県の高校生等の探究を伴う留学を支援することを通して、生徒が経済的理由から留学を諦めることなく、自ら設定した地域探究に係る課題解決についての見聞を深め、群馬県にイノベーションを起こすことができるグローバル人材の育成を目指す。</t>
    <phoneticPr fontId="6"/>
  </si>
  <si>
    <t>外国語指導助手招致</t>
    <rPh sb="0" eb="3">
      <t>ガイコクゴ</t>
    </rPh>
    <rPh sb="3" eb="5">
      <t>シドウ</t>
    </rPh>
    <rPh sb="5" eb="7">
      <t>ジョシュ</t>
    </rPh>
    <rPh sb="7" eb="9">
      <t>ショウチ</t>
    </rPh>
    <phoneticPr fontId="6"/>
  </si>
  <si>
    <t>教育の国際化への対応と、高校生の外国語でのコミュニケーション能力の育成を図る目的で、JETプログラムを利用しALT、希望する県立高校にALTを配置している。ALTは各校において、授業補助や部活動等の指導を行う。</t>
  </si>
  <si>
    <t>高等学校に在籍する日本語指導が必要な生徒への支援を充実させるため、日本語指導支援員の配置や、モデル校・実践校における研究実践、ICTを用いた支援等を行う。</t>
    <phoneticPr fontId="6"/>
  </si>
  <si>
    <t>県立高校ICT教育加速</t>
    <rPh sb="0" eb="2">
      <t>ケンリツ</t>
    </rPh>
    <rPh sb="2" eb="4">
      <t>コウコウ</t>
    </rPh>
    <rPh sb="7" eb="9">
      <t>キョウイク</t>
    </rPh>
    <rPh sb="9" eb="11">
      <t>カソク</t>
    </rPh>
    <phoneticPr fontId="6"/>
  </si>
  <si>
    <t>・デジタルを活用した群馬ならではの魅力ある学びを推進し、生徒の学びの質を高め、地域の更なる魅力化を図るために、県立高校の１人１台端末を活用した教育や情報教育を一層推進するためのソフトウェアの整備や公衆送信補償金制度の活用、非常時等用のインターネット環境支援等を行う。</t>
    <phoneticPr fontId="6"/>
  </si>
  <si>
    <t>児童生徒の心のケアシステム推進</t>
    <rPh sb="0" eb="2">
      <t>ジドウ</t>
    </rPh>
    <rPh sb="2" eb="4">
      <t>セイト</t>
    </rPh>
    <rPh sb="5" eb="6">
      <t>ココロ</t>
    </rPh>
    <rPh sb="13" eb="15">
      <t>スイシン</t>
    </rPh>
    <phoneticPr fontId="6"/>
  </si>
  <si>
    <t>・援助希求能力や危機的な状況におけるストレスの対処法を身に付けさせるため、ＳＣが講師となり、ストレスマネジメント講演会や互いに支え合える人間関係構築に係る体験活動を実施する。</t>
    <phoneticPr fontId="6"/>
  </si>
  <si>
    <t>スクールカウンセラー</t>
    <phoneticPr fontId="6"/>
  </si>
  <si>
    <t>・県立高等学校・中等教育学校全校に、公認心理師等のスクールカウンセラー（ＳＣ）を配置し、生徒、保護者へのカウンセリング及び教職員への助言・援助を行う。
・教育事務所配置のＳＣスーパーバイザーが、ＳＣへの指導助言を行う。また、自殺等の緊急事態発生時に学校を訪問し、支援を行う。
※R7年度に「児童生徒の心のケアシステム推進」から移行。</t>
  </si>
  <si>
    <t>県立高校在り方検討</t>
    <rPh sb="0" eb="4">
      <t>ケンリツコウコウ</t>
    </rPh>
    <rPh sb="4" eb="5">
      <t>ア</t>
    </rPh>
    <rPh sb="6" eb="7">
      <t>カタ</t>
    </rPh>
    <rPh sb="7" eb="9">
      <t>ケントウ</t>
    </rPh>
    <phoneticPr fontId="6"/>
  </si>
  <si>
    <t>地区別検討会を開催し、地域に根ざした県立高校の将来の方向性について地域ととも検討を進める。</t>
    <phoneticPr fontId="6"/>
  </si>
  <si>
    <t>高校教育改革推進</t>
    <rPh sb="0" eb="2">
      <t>コウコウ</t>
    </rPh>
    <rPh sb="2" eb="4">
      <t>キョウイク</t>
    </rPh>
    <rPh sb="4" eb="6">
      <t>カイカク</t>
    </rPh>
    <rPh sb="6" eb="8">
      <t>スイシン</t>
    </rPh>
    <phoneticPr fontId="6"/>
  </si>
  <si>
    <t>　令和４年度から１０年間を計画期間とする「第２期高校教育改革推進計画」に基づき、具体的・段階的にその実施を図るとともに、中学生や社会のニーズ、教育イノベーションの視点等を踏まえながら、高校の特色化・魅力化をより一層推進していく。</t>
    <rPh sb="1" eb="3">
      <t>レイワ</t>
    </rPh>
    <rPh sb="4" eb="6">
      <t>ネンド</t>
    </rPh>
    <rPh sb="10" eb="12">
      <t>ネンカン</t>
    </rPh>
    <rPh sb="13" eb="15">
      <t>ケイカク</t>
    </rPh>
    <rPh sb="15" eb="17">
      <t>キカン</t>
    </rPh>
    <rPh sb="21" eb="22">
      <t>ダイ</t>
    </rPh>
    <rPh sb="23" eb="24">
      <t>キ</t>
    </rPh>
    <rPh sb="24" eb="26">
      <t>コウコウ</t>
    </rPh>
    <rPh sb="26" eb="28">
      <t>キョウイク</t>
    </rPh>
    <rPh sb="28" eb="30">
      <t>カイカク</t>
    </rPh>
    <rPh sb="30" eb="32">
      <t>スイシン</t>
    </rPh>
    <rPh sb="32" eb="34">
      <t>ケイカク</t>
    </rPh>
    <rPh sb="36" eb="37">
      <t>モト</t>
    </rPh>
    <rPh sb="40" eb="42">
      <t>グタイ</t>
    </rPh>
    <rPh sb="42" eb="43">
      <t>テキ</t>
    </rPh>
    <rPh sb="44" eb="47">
      <t>ダンカイテキ</t>
    </rPh>
    <rPh sb="50" eb="52">
      <t>ジッシ</t>
    </rPh>
    <rPh sb="53" eb="54">
      <t>ハカ</t>
    </rPh>
    <rPh sb="60" eb="63">
      <t>チュウガクセイ</t>
    </rPh>
    <rPh sb="64" eb="66">
      <t>シャカイ</t>
    </rPh>
    <rPh sb="71" eb="73">
      <t>キョウイク</t>
    </rPh>
    <rPh sb="81" eb="83">
      <t>シテン</t>
    </rPh>
    <rPh sb="83" eb="84">
      <t>トウ</t>
    </rPh>
    <rPh sb="85" eb="86">
      <t>フ</t>
    </rPh>
    <rPh sb="92" eb="94">
      <t>コウコウ</t>
    </rPh>
    <rPh sb="95" eb="98">
      <t>トクショクカ</t>
    </rPh>
    <rPh sb="99" eb="101">
      <t>ミリョク</t>
    </rPh>
    <rPh sb="101" eb="102">
      <t>カ</t>
    </rPh>
    <rPh sb="105" eb="107">
      <t>イッソウ</t>
    </rPh>
    <rPh sb="107" eb="109">
      <t>スイシン</t>
    </rPh>
    <phoneticPr fontId="6"/>
  </si>
  <si>
    <t>SAH+（Student Agency Highschool）</t>
    <phoneticPr fontId="6"/>
  </si>
  <si>
    <t>非認知能力の評価・育成に係る県立高校指定校事業として取り組んできた「SAH（Student Agency High School）」を「SAH＋（プラス）」事業として発展させ、学校の特色化や学校・地域の魅力発信に係る企画を生徒自身が考え、実行する取組等を展開する。</t>
    <phoneticPr fontId="6"/>
  </si>
  <si>
    <t>5,100
（「高校教育改革推進」事業に含む）</t>
    <rPh sb="8" eb="16">
      <t>コウコウキョウイクカイカクスイシン</t>
    </rPh>
    <rPh sb="17" eb="19">
      <t>ジギョウ</t>
    </rPh>
    <rPh sb="20" eb="21">
      <t>フク</t>
    </rPh>
    <phoneticPr fontId="6"/>
  </si>
  <si>
    <t>尾瀬ハートフルホーム・システム</t>
    <rPh sb="0" eb="2">
      <t>オゼ</t>
    </rPh>
    <phoneticPr fontId="6"/>
  </si>
  <si>
    <t>県立尾瀬高等学校自然環境科の生徒で、自宅から通学困難な者に対して、地元の民家の一室を寮として借り上げ、ホストファミリーが入寮した生徒の生活面でのサポートを行い、恵まれた自然環境の中、豊かな人間性を育てる。</t>
    <phoneticPr fontId="6"/>
  </si>
  <si>
    <t>21,163
（「高校教育改革推進」事業に含む）</t>
    <phoneticPr fontId="6"/>
  </si>
  <si>
    <t>18,253
（「高校教育改革推進」事業に含む）</t>
    <phoneticPr fontId="6"/>
  </si>
  <si>
    <t>15,976
（「高校教育改革推進」事業に含む）</t>
    <phoneticPr fontId="6"/>
  </si>
  <si>
    <t>地域・全国から選ばれる学校づくり</t>
    <rPh sb="0" eb="2">
      <t>チイキ</t>
    </rPh>
    <rPh sb="3" eb="5">
      <t>ゼンコク</t>
    </rPh>
    <rPh sb="7" eb="8">
      <t>エラ</t>
    </rPh>
    <rPh sb="11" eb="13">
      <t>ガッコウ</t>
    </rPh>
    <phoneticPr fontId="6"/>
  </si>
  <si>
    <t>「群馬ならではの学び」を推進し、新・群馬県総合計画にもある「地域・全国から選ばれる学校づくり」を行うため、嬬恋高校（嬬恋村）を対象に、生徒の全国募集の実施を含めた高校の魅力化を図ることで、高校を核とした地域の活性化を行う。</t>
    <rPh sb="53" eb="55">
      <t>ツマゴイ</t>
    </rPh>
    <rPh sb="55" eb="57">
      <t>コウコウ</t>
    </rPh>
    <rPh sb="58" eb="61">
      <t>ツマゴイムラ</t>
    </rPh>
    <rPh sb="63" eb="65">
      <t>タイショウ</t>
    </rPh>
    <phoneticPr fontId="6"/>
  </si>
  <si>
    <t>ぐんまＤＸハイスクール</t>
    <phoneticPr fontId="6"/>
  </si>
  <si>
    <t>国の補助事業を活用し、情報、数学、理科等の教育を重視するカリキュラムを実施するとともに、ICTを活用した文理横断的で探究的な学びを強化する公立高校に対して、必要な環境整備を実施する。</t>
    <phoneticPr fontId="6"/>
  </si>
  <si>
    <t>・県民サービスの向上を目指すとともに、デジタルを活用した教師の働き方改革を推進するため、県立高等学校・中等教育学校の入学者選抜における出願から合格者発表までを一元的にデジタル化する。​
・志願者による出願及び受検料の納付、中学校における調査書データ作成と提出、高等学校における受付業務、合否判定資料作成、合格者発表などに関する入試情報をデジタルで一元管理することにより作業・業務負担を軽減し、ミス無く効率的に入学者選抜を実施する。​</t>
    <phoneticPr fontId="6"/>
  </si>
  <si>
    <t>高等学校電子採点システム</t>
    <rPh sb="0" eb="2">
      <t>コウトウ</t>
    </rPh>
    <rPh sb="2" eb="4">
      <t>ガッコウ</t>
    </rPh>
    <rPh sb="4" eb="6">
      <t>デンシ</t>
    </rPh>
    <rPh sb="6" eb="8">
      <t>サイテン</t>
    </rPh>
    <phoneticPr fontId="6"/>
  </si>
  <si>
    <t>・デジタルを活用した群馬ならではの魅力ある学びと教師の働き方改革を推進することで、生徒の学びの質を高めるため、県立高等学校・中等教育学校に電子採点システムを導入し、定期考査及び高等学校入学者選抜の学力検査における採点業務に活用する。​
・クラウドサービスの利用により、従来の手処理の採点方法ではなく、スキャンした解答用紙を教師のＰＣで採点（複数の教職員による分担採点、設問単位の採点、得点の自動集計等）する方法となる。</t>
  </si>
  <si>
    <t>新しい学びのための授業改善事業</t>
    <phoneticPr fontId="6"/>
  </si>
  <si>
    <t>これからの時代を生きていく生徒一人一人が必要な資質・能力を確実に培うために、「『指導と評価の一体化』の考え方に立った学習評価の工夫・改善」や、「ＩＣＴの効果的な活用を含めた『主体的・対話的で深い学び』の実現に向けた授業改善」の取組を推進し、組織的な校内研修を実施する中で、教員の専門性の向上を図る。</t>
  </si>
  <si>
    <t>道徳教育の抜本的改善・充実に係る支援事業</t>
    <phoneticPr fontId="6"/>
  </si>
  <si>
    <t>道徳教育推進教師を対象とした道徳教育推進協議会等における事例発表や、研究指定校による公開授業等を通して、研究指定校の取組を本県全体に周知することで、各学校の取組の充実を図る。</t>
    <phoneticPr fontId="6"/>
  </si>
  <si>
    <t>情報モラル教育普及啓発</t>
    <phoneticPr fontId="6"/>
  </si>
  <si>
    <t>県警本部と連携を図り、義務教育課及び高校教育課で実施校を募集し、県警職員が学校に出向いて講習を実施する。</t>
    <rPh sb="0" eb="2">
      <t>ケンケイ</t>
    </rPh>
    <rPh sb="2" eb="4">
      <t>ホンブ</t>
    </rPh>
    <rPh sb="5" eb="7">
      <t>レンケイ</t>
    </rPh>
    <rPh sb="8" eb="9">
      <t>ハカ</t>
    </rPh>
    <rPh sb="11" eb="13">
      <t>ギム</t>
    </rPh>
    <rPh sb="13" eb="16">
      <t>キョウイクカ</t>
    </rPh>
    <rPh sb="16" eb="17">
      <t>オヨ</t>
    </rPh>
    <rPh sb="18" eb="20">
      <t>コウコウ</t>
    </rPh>
    <rPh sb="20" eb="23">
      <t>キョウイクカ</t>
    </rPh>
    <rPh sb="24" eb="27">
      <t>ジッシコウ</t>
    </rPh>
    <rPh sb="28" eb="30">
      <t>ボシュウ</t>
    </rPh>
    <rPh sb="32" eb="34">
      <t>ケンケイ</t>
    </rPh>
    <rPh sb="34" eb="36">
      <t>ショクイン</t>
    </rPh>
    <rPh sb="37" eb="39">
      <t>ガッコウ</t>
    </rPh>
    <rPh sb="40" eb="42">
      <t>デム</t>
    </rPh>
    <rPh sb="44" eb="46">
      <t>コウシュウ</t>
    </rPh>
    <rPh sb="47" eb="49">
      <t>ジッシ</t>
    </rPh>
    <phoneticPr fontId="6"/>
  </si>
  <si>
    <t>生徒指導対策協議会・教育相談対策協議会</t>
    <phoneticPr fontId="6"/>
  </si>
  <si>
    <t>公立高等学校・公立中等教育学校・県立特別支援学校の生徒指導主事（担当者）及び教育相談係主任を対象として、県教育委員会からの指示伝達、講義、実践発表、協議などを行い、生徒指導や教育相談に関する意識と知見を高めるとともに、学校における生徒指導・教育相談体制の一層の充実を図る。</t>
    <rPh sb="0" eb="2">
      <t>コウリツ</t>
    </rPh>
    <rPh sb="2" eb="4">
      <t>コウトウ</t>
    </rPh>
    <rPh sb="4" eb="6">
      <t>ガッコウ</t>
    </rPh>
    <rPh sb="7" eb="15">
      <t>コウリツチュウトウキョウイクガッコウ</t>
    </rPh>
    <phoneticPr fontId="6"/>
  </si>
  <si>
    <t>自殺予防教育の充実に向けた検討委員会</t>
    <phoneticPr fontId="6"/>
  </si>
  <si>
    <t>有識者を含む委員により「自殺の危険が高まった生徒への危機介入マニュアル」の有効活用等をはじめとする自殺予防の一層の充実に向けた議論を行い、生徒の自殺予防に係る施策に反映させる。</t>
    <rPh sb="0" eb="3">
      <t>ユウシキシャ</t>
    </rPh>
    <rPh sb="4" eb="5">
      <t>フク</t>
    </rPh>
    <rPh sb="6" eb="8">
      <t>イイン</t>
    </rPh>
    <rPh sb="12" eb="14">
      <t>ジサツ</t>
    </rPh>
    <rPh sb="15" eb="17">
      <t>キケン</t>
    </rPh>
    <rPh sb="18" eb="19">
      <t>タカ</t>
    </rPh>
    <rPh sb="22" eb="24">
      <t>セイト</t>
    </rPh>
    <rPh sb="26" eb="28">
      <t>キキ</t>
    </rPh>
    <rPh sb="28" eb="30">
      <t>カイニュウ</t>
    </rPh>
    <rPh sb="37" eb="39">
      <t>ユウコウ</t>
    </rPh>
    <rPh sb="39" eb="41">
      <t>カツヨウ</t>
    </rPh>
    <rPh sb="41" eb="42">
      <t>トウ</t>
    </rPh>
    <rPh sb="49" eb="51">
      <t>ジサツ</t>
    </rPh>
    <rPh sb="51" eb="53">
      <t>ヨボウ</t>
    </rPh>
    <rPh sb="54" eb="56">
      <t>イッソウ</t>
    </rPh>
    <rPh sb="57" eb="59">
      <t>ジュウジツ</t>
    </rPh>
    <rPh sb="60" eb="61">
      <t>ム</t>
    </rPh>
    <rPh sb="63" eb="65">
      <t>ギロン</t>
    </rPh>
    <rPh sb="66" eb="67">
      <t>オコナ</t>
    </rPh>
    <rPh sb="69" eb="71">
      <t>セイト</t>
    </rPh>
    <rPh sb="72" eb="74">
      <t>ジサツ</t>
    </rPh>
    <rPh sb="74" eb="76">
      <t>ヨボウ</t>
    </rPh>
    <rPh sb="77" eb="78">
      <t>カカ</t>
    </rPh>
    <rPh sb="79" eb="81">
      <t>セサク</t>
    </rPh>
    <rPh sb="82" eb="84">
      <t>ハンエイ</t>
    </rPh>
    <phoneticPr fontId="6"/>
  </si>
  <si>
    <t>カリキュラム・マネジメントの推進</t>
    <phoneticPr fontId="6"/>
  </si>
  <si>
    <t>STEAM教育推進プロジェクト</t>
    <phoneticPr fontId="6"/>
  </si>
  <si>
    <t>「STEAM教育」推進の一環として、群馬県高校生数学コンテスト・数学キャンプ及び群馬県高校生科学コンテストを開催し、未来に向けて新しい価値を創造するための資質や能力を身に付けた、県内高校生のサイエンスリーダーを育成する。</t>
    <phoneticPr fontId="6"/>
  </si>
  <si>
    <t>県立学校のコミュニティ・スクール導入</t>
    <rPh sb="0" eb="2">
      <t>ケンリツ</t>
    </rPh>
    <rPh sb="2" eb="4">
      <t>ガッコウ</t>
    </rPh>
    <rPh sb="16" eb="18">
      <t>ドウニュウ</t>
    </rPh>
    <phoneticPr fontId="6"/>
  </si>
  <si>
    <t>高校教育課
特別支援教育課
生涯学習課</t>
    <rPh sb="0" eb="2">
      <t>コウコウ</t>
    </rPh>
    <rPh sb="2" eb="4">
      <t>キョウイク</t>
    </rPh>
    <rPh sb="4" eb="5">
      <t>カ</t>
    </rPh>
    <rPh sb="6" eb="13">
      <t>トクベツシエンキョウイクカ</t>
    </rPh>
    <rPh sb="14" eb="16">
      <t>ショウガイ</t>
    </rPh>
    <rPh sb="16" eb="19">
      <t>ガクシュウカ</t>
    </rPh>
    <phoneticPr fontId="6"/>
  </si>
  <si>
    <t>コミュニティ・スクールは、学校運営協議会を設置している学校のことであり、学校運営に保護者や地域住民が参画することで、「地域とともにある学校づくり」を進めていくための仕組みを導入する。</t>
    <rPh sb="13" eb="15">
      <t>ガッコウ</t>
    </rPh>
    <rPh sb="15" eb="17">
      <t>ウンエイ</t>
    </rPh>
    <rPh sb="17" eb="20">
      <t>キョウギカイ</t>
    </rPh>
    <rPh sb="21" eb="23">
      <t>セッチ</t>
    </rPh>
    <rPh sb="27" eb="29">
      <t>ガッコウ</t>
    </rPh>
    <rPh sb="36" eb="38">
      <t>ガッコウ</t>
    </rPh>
    <rPh sb="38" eb="40">
      <t>ウンエイ</t>
    </rPh>
    <rPh sb="41" eb="44">
      <t>ホゴシャ</t>
    </rPh>
    <rPh sb="45" eb="47">
      <t>チイキ</t>
    </rPh>
    <rPh sb="47" eb="49">
      <t>ジュウミン</t>
    </rPh>
    <rPh sb="50" eb="52">
      <t>サンカク</t>
    </rPh>
    <rPh sb="59" eb="61">
      <t>チイキ</t>
    </rPh>
    <rPh sb="67" eb="69">
      <t>ガッコウ</t>
    </rPh>
    <rPh sb="74" eb="75">
      <t>スス</t>
    </rPh>
    <rPh sb="82" eb="84">
      <t>シク</t>
    </rPh>
    <rPh sb="86" eb="88">
      <t>ドウニュウ</t>
    </rPh>
    <phoneticPr fontId="6"/>
  </si>
  <si>
    <t>特別支援学校教育充実</t>
    <rPh sb="0" eb="2">
      <t>トクベツ</t>
    </rPh>
    <rPh sb="2" eb="4">
      <t>シエン</t>
    </rPh>
    <rPh sb="4" eb="6">
      <t>ガッコウ</t>
    </rPh>
    <rPh sb="6" eb="8">
      <t>キョウイク</t>
    </rPh>
    <rPh sb="8" eb="10">
      <t>ジュウジツ</t>
    </rPh>
    <phoneticPr fontId="6"/>
  </si>
  <si>
    <t>特別支援教育課</t>
    <rPh sb="0" eb="2">
      <t>トクベツ</t>
    </rPh>
    <rPh sb="2" eb="4">
      <t>シエン</t>
    </rPh>
    <rPh sb="4" eb="6">
      <t>キョウイク</t>
    </rPh>
    <rPh sb="6" eb="7">
      <t>カ</t>
    </rPh>
    <phoneticPr fontId="6"/>
  </si>
  <si>
    <t>・互いに豊かな心を育み、多様性への理解を図る交流及び共同学習の充実を図る。</t>
    <rPh sb="1" eb="2">
      <t>タガ</t>
    </rPh>
    <rPh sb="4" eb="5">
      <t>ユタ</t>
    </rPh>
    <rPh sb="7" eb="8">
      <t>ココロ</t>
    </rPh>
    <rPh sb="9" eb="10">
      <t>ハグク</t>
    </rPh>
    <rPh sb="12" eb="15">
      <t>タヨウセイ</t>
    </rPh>
    <rPh sb="17" eb="19">
      <t>リカイ</t>
    </rPh>
    <rPh sb="20" eb="21">
      <t>ハカ</t>
    </rPh>
    <rPh sb="22" eb="24">
      <t>コウリュウ</t>
    </rPh>
    <rPh sb="24" eb="25">
      <t>オヨ</t>
    </rPh>
    <rPh sb="26" eb="28">
      <t>キョウドウ</t>
    </rPh>
    <rPh sb="28" eb="30">
      <t>ガクシュウ</t>
    </rPh>
    <rPh sb="31" eb="33">
      <t>ジュウジツ</t>
    </rPh>
    <rPh sb="34" eb="35">
      <t>ハカ</t>
    </rPh>
    <phoneticPr fontId="6"/>
  </si>
  <si>
    <t>職業自立推進</t>
    <rPh sb="0" eb="2">
      <t>ショクギョウ</t>
    </rPh>
    <rPh sb="2" eb="4">
      <t>ジリツ</t>
    </rPh>
    <rPh sb="4" eb="6">
      <t>スイシン</t>
    </rPh>
    <phoneticPr fontId="6"/>
  </si>
  <si>
    <t>・キャリア教育の推進及び進路選択の実現に向けた進路指導の充実を図る。
・就労実現を目指した職業教育の充実を図る。</t>
    <rPh sb="5" eb="7">
      <t>キョウイク</t>
    </rPh>
    <rPh sb="8" eb="10">
      <t>スイシン</t>
    </rPh>
    <rPh sb="10" eb="11">
      <t>オヨ</t>
    </rPh>
    <rPh sb="12" eb="14">
      <t>シンロ</t>
    </rPh>
    <rPh sb="14" eb="16">
      <t>センタク</t>
    </rPh>
    <rPh sb="17" eb="19">
      <t>ジツゲン</t>
    </rPh>
    <rPh sb="20" eb="21">
      <t>ム</t>
    </rPh>
    <rPh sb="23" eb="25">
      <t>シンロ</t>
    </rPh>
    <rPh sb="25" eb="27">
      <t>シドウ</t>
    </rPh>
    <rPh sb="28" eb="30">
      <t>ジュウジツ</t>
    </rPh>
    <rPh sb="31" eb="32">
      <t>ハカ</t>
    </rPh>
    <rPh sb="36" eb="38">
      <t>シュウロウ</t>
    </rPh>
    <rPh sb="38" eb="40">
      <t>ジツゲン</t>
    </rPh>
    <rPh sb="41" eb="43">
      <t>メザ</t>
    </rPh>
    <rPh sb="45" eb="47">
      <t>ショクギョウ</t>
    </rPh>
    <rPh sb="47" eb="49">
      <t>キョウイク</t>
    </rPh>
    <rPh sb="50" eb="52">
      <t>ジュウジツ</t>
    </rPh>
    <rPh sb="53" eb="54">
      <t>ハカ</t>
    </rPh>
    <phoneticPr fontId="6"/>
  </si>
  <si>
    <t>特別支援学校ICT推進</t>
    <rPh sb="0" eb="2">
      <t>トクベツ</t>
    </rPh>
    <rPh sb="2" eb="4">
      <t>シエン</t>
    </rPh>
    <rPh sb="4" eb="6">
      <t>ガッコウ</t>
    </rPh>
    <rPh sb="9" eb="11">
      <t>スイシン</t>
    </rPh>
    <phoneticPr fontId="6"/>
  </si>
  <si>
    <t>・将来の自立と社会参加を見据えた情報教育の充実を図る。</t>
    <rPh sb="1" eb="3">
      <t>ショウライ</t>
    </rPh>
    <rPh sb="4" eb="6">
      <t>ジリツ</t>
    </rPh>
    <rPh sb="7" eb="9">
      <t>シャカイ</t>
    </rPh>
    <rPh sb="9" eb="11">
      <t>サンカ</t>
    </rPh>
    <rPh sb="12" eb="14">
      <t>ミス</t>
    </rPh>
    <rPh sb="16" eb="18">
      <t>ジョウホウ</t>
    </rPh>
    <rPh sb="18" eb="20">
      <t>キョウイク</t>
    </rPh>
    <rPh sb="21" eb="23">
      <t>ジュウジツ</t>
    </rPh>
    <rPh sb="24" eb="25">
      <t>ハカ</t>
    </rPh>
    <phoneticPr fontId="6"/>
  </si>
  <si>
    <t>新時代の特別支援学校作業学習充実</t>
    <rPh sb="0" eb="3">
      <t>シンジダイ</t>
    </rPh>
    <rPh sb="4" eb="6">
      <t>トクベツ</t>
    </rPh>
    <rPh sb="6" eb="8">
      <t>シエン</t>
    </rPh>
    <rPh sb="8" eb="10">
      <t>ガッコウ</t>
    </rPh>
    <rPh sb="10" eb="12">
      <t>サギョウ</t>
    </rPh>
    <rPh sb="12" eb="14">
      <t>ガクシュウ</t>
    </rPh>
    <rPh sb="14" eb="16">
      <t>ジュウジツ</t>
    </rPh>
    <phoneticPr fontId="6"/>
  </si>
  <si>
    <t>・地域における将来の自立と社会参加に向けたキャリア教育の充実</t>
    <rPh sb="1" eb="3">
      <t>チイキ</t>
    </rPh>
    <rPh sb="7" eb="9">
      <t>ショウライ</t>
    </rPh>
    <rPh sb="10" eb="12">
      <t>ジリツ</t>
    </rPh>
    <rPh sb="13" eb="15">
      <t>シャカイ</t>
    </rPh>
    <rPh sb="15" eb="17">
      <t>サンカ</t>
    </rPh>
    <rPh sb="18" eb="19">
      <t>ム</t>
    </rPh>
    <rPh sb="25" eb="27">
      <t>キョウイク</t>
    </rPh>
    <rPh sb="28" eb="30">
      <t>ジュウジツ</t>
    </rPh>
    <phoneticPr fontId="6"/>
  </si>
  <si>
    <t>特別支援教育体制整備</t>
    <rPh sb="0" eb="2">
      <t>トクベツ</t>
    </rPh>
    <rPh sb="2" eb="4">
      <t>シエン</t>
    </rPh>
    <rPh sb="4" eb="6">
      <t>キョウイク</t>
    </rPh>
    <rPh sb="6" eb="8">
      <t>タイセイ</t>
    </rPh>
    <rPh sb="8" eb="10">
      <t>セイビ</t>
    </rPh>
    <phoneticPr fontId="6"/>
  </si>
  <si>
    <t>・特別な支援を必要とする幼児児童生徒への個別の指導計画を活用した指導・支援の充実
・個別の教育支援計画等を活用した「円滑な学びの場の接続」の推進
・全ての教員に対する特別支援教育への理解や指導力の向上に資する研修の充実</t>
    <rPh sb="1" eb="3">
      <t>トクベツ</t>
    </rPh>
    <rPh sb="4" eb="6">
      <t>シエン</t>
    </rPh>
    <rPh sb="7" eb="9">
      <t>ヒツヨウ</t>
    </rPh>
    <rPh sb="12" eb="14">
      <t>ヨウジ</t>
    </rPh>
    <rPh sb="14" eb="16">
      <t>ジドウ</t>
    </rPh>
    <rPh sb="16" eb="18">
      <t>セイト</t>
    </rPh>
    <rPh sb="20" eb="22">
      <t>コベツ</t>
    </rPh>
    <rPh sb="23" eb="25">
      <t>シドウ</t>
    </rPh>
    <rPh sb="25" eb="27">
      <t>ケイカク</t>
    </rPh>
    <rPh sb="28" eb="30">
      <t>カツヨウ</t>
    </rPh>
    <rPh sb="32" eb="34">
      <t>シドウ</t>
    </rPh>
    <rPh sb="35" eb="37">
      <t>シエン</t>
    </rPh>
    <rPh sb="38" eb="40">
      <t>ジュウジツ</t>
    </rPh>
    <rPh sb="42" eb="44">
      <t>コベツ</t>
    </rPh>
    <rPh sb="45" eb="47">
      <t>キョウイク</t>
    </rPh>
    <rPh sb="47" eb="49">
      <t>シエン</t>
    </rPh>
    <rPh sb="49" eb="51">
      <t>ケイカク</t>
    </rPh>
    <rPh sb="51" eb="52">
      <t>トウ</t>
    </rPh>
    <rPh sb="53" eb="55">
      <t>カツヨウ</t>
    </rPh>
    <rPh sb="58" eb="60">
      <t>エンカツ</t>
    </rPh>
    <rPh sb="61" eb="62">
      <t>マナ</t>
    </rPh>
    <rPh sb="64" eb="65">
      <t>バ</t>
    </rPh>
    <rPh sb="66" eb="68">
      <t>セツゾク</t>
    </rPh>
    <rPh sb="70" eb="72">
      <t>スイシン</t>
    </rPh>
    <rPh sb="74" eb="75">
      <t>スベ</t>
    </rPh>
    <rPh sb="77" eb="79">
      <t>キョウイン</t>
    </rPh>
    <rPh sb="80" eb="81">
      <t>タイ</t>
    </rPh>
    <rPh sb="83" eb="85">
      <t>トクベツ</t>
    </rPh>
    <rPh sb="85" eb="87">
      <t>シエン</t>
    </rPh>
    <rPh sb="87" eb="89">
      <t>キョウイク</t>
    </rPh>
    <rPh sb="91" eb="93">
      <t>リカイ</t>
    </rPh>
    <rPh sb="94" eb="97">
      <t>シドウリョク</t>
    </rPh>
    <rPh sb="98" eb="100">
      <t>コウジョウ</t>
    </rPh>
    <rPh sb="101" eb="102">
      <t>シ</t>
    </rPh>
    <rPh sb="104" eb="106">
      <t>ケンシュウ</t>
    </rPh>
    <rPh sb="107" eb="109">
      <t>ジュウジツ</t>
    </rPh>
    <phoneticPr fontId="6"/>
  </si>
  <si>
    <t>小中学校・高等学校等相談支援</t>
    <rPh sb="0" eb="4">
      <t>ショウチュウガッコウ</t>
    </rPh>
    <rPh sb="5" eb="7">
      <t>コウトウ</t>
    </rPh>
    <rPh sb="7" eb="9">
      <t>ガッコウ</t>
    </rPh>
    <rPh sb="9" eb="10">
      <t>トウ</t>
    </rPh>
    <rPh sb="10" eb="12">
      <t>ソウダン</t>
    </rPh>
    <rPh sb="12" eb="14">
      <t>シエン</t>
    </rPh>
    <phoneticPr fontId="6"/>
  </si>
  <si>
    <t>・地域の特別支援教育を推進するためのセンター的機能の充実・強化</t>
    <rPh sb="1" eb="3">
      <t>チイキ</t>
    </rPh>
    <rPh sb="4" eb="6">
      <t>トクベツ</t>
    </rPh>
    <rPh sb="6" eb="8">
      <t>シエン</t>
    </rPh>
    <rPh sb="8" eb="10">
      <t>キョウイク</t>
    </rPh>
    <rPh sb="11" eb="13">
      <t>スイシン</t>
    </rPh>
    <rPh sb="22" eb="23">
      <t>テキ</t>
    </rPh>
    <rPh sb="23" eb="25">
      <t>キノウ</t>
    </rPh>
    <rPh sb="26" eb="28">
      <t>ジュウジツ</t>
    </rPh>
    <rPh sb="29" eb="31">
      <t>キョウカ</t>
    </rPh>
    <phoneticPr fontId="6"/>
  </si>
  <si>
    <t>インクルーシブ教育推進</t>
    <rPh sb="7" eb="9">
      <t>キョウイク</t>
    </rPh>
    <rPh sb="9" eb="11">
      <t>スイシン</t>
    </rPh>
    <phoneticPr fontId="6"/>
  </si>
  <si>
    <t>特別支援教育課</t>
    <rPh sb="0" eb="2">
      <t>トクベツ</t>
    </rPh>
    <rPh sb="2" eb="4">
      <t>シエン</t>
    </rPh>
    <rPh sb="4" eb="7">
      <t>キョウイクカ</t>
    </rPh>
    <phoneticPr fontId="6"/>
  </si>
  <si>
    <t>「インクルーシブな学校」のモデル校における調査研究や児童生徒・保護者・関係者の理解促進のための取組を行う。また、モデル校に「校内フレックスセンター」を設置し、障害、外国ルーツ、長期間学校に通えていないなど、多様な背景のある子どもたちへの包括的な支援体制の構築に向けた取組を始める。</t>
    <phoneticPr fontId="6"/>
  </si>
  <si>
    <t>県立特別支援学校校務支援システム</t>
    <rPh sb="0" eb="2">
      <t>ケンリツ</t>
    </rPh>
    <rPh sb="2" eb="4">
      <t>トクベツ</t>
    </rPh>
    <rPh sb="4" eb="6">
      <t>シエン</t>
    </rPh>
    <rPh sb="6" eb="8">
      <t>ガッコウ</t>
    </rPh>
    <rPh sb="8" eb="10">
      <t>コウム</t>
    </rPh>
    <rPh sb="10" eb="12">
      <t>シエン</t>
    </rPh>
    <phoneticPr fontId="6"/>
  </si>
  <si>
    <t>・県立特別支援学校(23校)で導入した校務支援システムの保守整備を行う。</t>
    <rPh sb="1" eb="3">
      <t>ケンリツ</t>
    </rPh>
    <rPh sb="3" eb="9">
      <t>トクベツシエンガッコウ</t>
    </rPh>
    <rPh sb="12" eb="13">
      <t>コウ</t>
    </rPh>
    <rPh sb="15" eb="17">
      <t>ドウニュウ</t>
    </rPh>
    <rPh sb="19" eb="21">
      <t>コウム</t>
    </rPh>
    <rPh sb="21" eb="23">
      <t>シエン</t>
    </rPh>
    <rPh sb="28" eb="32">
      <t>ホシュセイビ</t>
    </rPh>
    <rPh sb="33" eb="34">
      <t>オコナ</t>
    </rPh>
    <phoneticPr fontId="6"/>
  </si>
  <si>
    <t>生涯学習センター運営</t>
    <rPh sb="0" eb="2">
      <t>ショウガイ</t>
    </rPh>
    <rPh sb="2" eb="4">
      <t>ガクシュウ</t>
    </rPh>
    <rPh sb="8" eb="10">
      <t>ウンエイ</t>
    </rPh>
    <phoneticPr fontId="6"/>
  </si>
  <si>
    <t>生涯学習課</t>
    <rPh sb="0" eb="2">
      <t>ショウガイ</t>
    </rPh>
    <rPh sb="2" eb="5">
      <t>ガクシュウカ</t>
    </rPh>
    <phoneticPr fontId="6"/>
  </si>
  <si>
    <t>生涯学習推進の中核的施設として、市町村や関係機関・団体と連携を図りながら、県民の生涯学習活動を支援する。</t>
    <phoneticPr fontId="6"/>
  </si>
  <si>
    <t>読書活動推進</t>
    <rPh sb="0" eb="2">
      <t>ドクショ</t>
    </rPh>
    <rPh sb="2" eb="4">
      <t>カツドウ</t>
    </rPh>
    <rPh sb="4" eb="6">
      <t>スイシン</t>
    </rPh>
    <phoneticPr fontId="6"/>
  </si>
  <si>
    <t>「読書習慣の形成」や「読書環境の整備」につながるよう、県民の読書活動推進に対する気運醸成を図る。</t>
    <phoneticPr fontId="6"/>
  </si>
  <si>
    <t>図書館運営</t>
    <rPh sb="0" eb="3">
      <t>トショカン</t>
    </rPh>
    <rPh sb="3" eb="5">
      <t>ウンエイ</t>
    </rPh>
    <phoneticPr fontId="6"/>
  </si>
  <si>
    <t>県民の学びを支える情報拠点として主に高度専門的情報サービスを提供する機能を充実するとともに、市町村立図書館や学校図書館との連携強化を図る。</t>
    <phoneticPr fontId="6"/>
  </si>
  <si>
    <t>ぐんま天文台運営</t>
    <rPh sb="3" eb="6">
      <t>テンモンダイ</t>
    </rPh>
    <rPh sb="6" eb="8">
      <t>ウンエイ</t>
    </rPh>
    <phoneticPr fontId="6"/>
  </si>
  <si>
    <t>社会教育委員研究会議</t>
    <rPh sb="0" eb="4">
      <t>シャカイキョウイク</t>
    </rPh>
    <rPh sb="4" eb="6">
      <t>イイン</t>
    </rPh>
    <rPh sb="6" eb="8">
      <t>ケンキュウ</t>
    </rPh>
    <rPh sb="8" eb="10">
      <t>カイギ</t>
    </rPh>
    <phoneticPr fontId="6"/>
  </si>
  <si>
    <t>生涯学習課</t>
    <rPh sb="0" eb="5">
      <t>ショウガイガクシュウカ</t>
    </rPh>
    <phoneticPr fontId="6"/>
  </si>
  <si>
    <t>県内各市町村の社会教育委員が、それぞれの地域における社会教育活動の現状や研究の成果を共有するとともに、社会教育の今日的課題の解決を目指して研究協議を行う。</t>
  </si>
  <si>
    <t>社会教育研修支援</t>
    <rPh sb="0" eb="4">
      <t>シャカイキョウイク</t>
    </rPh>
    <rPh sb="4" eb="6">
      <t>ケンシュウ</t>
    </rPh>
    <rPh sb="6" eb="8">
      <t>シエン</t>
    </rPh>
    <phoneticPr fontId="6"/>
  </si>
  <si>
    <t>各市町村の生涯学習・社会教育を広域的観点から推進し、特色ある社会教育活動を振興するため、地域の特性や実情等を生かした実践的な研修を行い、関係職員やＰＴＡ役員等の資質の向上を図る。</t>
  </si>
  <si>
    <t>社会教育主事講習［Ｂ］群馬会場開設</t>
    <rPh sb="0" eb="8">
      <t>シャカイキョウイクシュジコウシュウ</t>
    </rPh>
    <rPh sb="11" eb="13">
      <t>グンマ</t>
    </rPh>
    <rPh sb="13" eb="15">
      <t>カイジョウ</t>
    </rPh>
    <rPh sb="15" eb="17">
      <t>カイセツ</t>
    </rPh>
    <phoneticPr fontId="6"/>
  </si>
  <si>
    <t>国が行う社会教育主事講習［Ｂ］において群馬会場を開設し、社会教育主事の資格付与に係る単位認定を県内で受けられるようにする。</t>
  </si>
  <si>
    <t>－</t>
  </si>
  <si>
    <t>家庭教育応援</t>
  </si>
  <si>
    <t>全ての家庭が主体的に家庭教育に取り組めるよう、ぐんまの親の学びプログラムを活用した保護者への学習機会の提供や家庭教育支援団体への支援、関係団体の連携促進等により、社会全体で家庭教育を応援する機運を高める。</t>
    <rPh sb="27" eb="28">
      <t>オヤ</t>
    </rPh>
    <rPh sb="29" eb="30">
      <t>マナ</t>
    </rPh>
    <rPh sb="37" eb="39">
      <t>カツヨウ</t>
    </rPh>
    <rPh sb="48" eb="50">
      <t>キカイ</t>
    </rPh>
    <phoneticPr fontId="6"/>
  </si>
  <si>
    <t>地域学校協働活動推進事業（国庫補助）</t>
    <phoneticPr fontId="6"/>
  </si>
  <si>
    <t>地域と学校が連携・協働し、地域住民等の参画による地域の実情に応じた様々な活動を推進する。</t>
  </si>
  <si>
    <t>社会教育委員会議運営</t>
  </si>
  <si>
    <t>社会教育法に基づき教育委員会が委嘱する群馬県社会教育委員の会議を開催し、社会教育に関し助言等を受ける。</t>
  </si>
  <si>
    <t>地域学校協働活動体制整備推進</t>
  </si>
  <si>
    <t>地域学校協働活動推進員等の養成と関係者の資質向上を図り、学校とともにある地域づくりの体制整備を推進する。</t>
    <phoneticPr fontId="6"/>
  </si>
  <si>
    <t>地域と学校の連携・協働推進</t>
  </si>
  <si>
    <t>地域と学校の関係者間で共通理解を図るため、フォーラムの開催や社会教育主事等による学校・公民館等への訪問を行う。</t>
    <rPh sb="6" eb="9">
      <t>カンケイシャ</t>
    </rPh>
    <rPh sb="9" eb="10">
      <t>カン</t>
    </rPh>
    <rPh sb="11" eb="13">
      <t>キョウツウ</t>
    </rPh>
    <rPh sb="13" eb="15">
      <t>リカイ</t>
    </rPh>
    <rPh sb="16" eb="17">
      <t>ハカ</t>
    </rPh>
    <rPh sb="27" eb="29">
      <t>カイサイ</t>
    </rPh>
    <rPh sb="43" eb="46">
      <t>コウミンカン</t>
    </rPh>
    <phoneticPr fontId="6"/>
  </si>
  <si>
    <t>人権教育指導者養成講座</t>
  </si>
  <si>
    <t>県内市町村における人権教育（社会教育）の指導者を養成し、人権教育に関する活動の充実を図る。</t>
  </si>
  <si>
    <t>人権教育研修</t>
  </si>
  <si>
    <t>市町村の社会教育主事、集会所担当者、社会教育団体役員等を対象に、研修会を実施し、その資質の向上を図る。</t>
  </si>
  <si>
    <t>集会所等における人権教育推進</t>
  </si>
  <si>
    <t>市町村が地域の集会所等を拠点として実施する人権教育推進事業に対し、その経費の一部を補助する。</t>
  </si>
  <si>
    <t>青少年会館運営</t>
    <rPh sb="0" eb="3">
      <t>セイショウネン</t>
    </rPh>
    <rPh sb="3" eb="5">
      <t>カイカン</t>
    </rPh>
    <rPh sb="5" eb="7">
      <t>ウンエイ</t>
    </rPh>
    <phoneticPr fontId="6"/>
  </si>
  <si>
    <t>青少年や青少年団体の活動拠点及び県青少年教育行政施策展開の拠点施設として、青少年指導者の養成、ボランティア活動等の「青少年健全育成事業」を実施し、施設の維持・管理、会議室の貸し出し、宿泊施設の運営等を行う。</t>
    <rPh sb="0" eb="3">
      <t>セイショウネン</t>
    </rPh>
    <rPh sb="4" eb="7">
      <t>セイショウネン</t>
    </rPh>
    <rPh sb="7" eb="9">
      <t>ダンタイ</t>
    </rPh>
    <rPh sb="10" eb="12">
      <t>カツドウ</t>
    </rPh>
    <rPh sb="12" eb="14">
      <t>キョテン</t>
    </rPh>
    <rPh sb="14" eb="15">
      <t>オヨ</t>
    </rPh>
    <rPh sb="16" eb="17">
      <t>ケン</t>
    </rPh>
    <rPh sb="17" eb="20">
      <t>セイショウネン</t>
    </rPh>
    <rPh sb="20" eb="22">
      <t>キョウイク</t>
    </rPh>
    <rPh sb="22" eb="24">
      <t>ギョウセイ</t>
    </rPh>
    <rPh sb="24" eb="26">
      <t>セサク</t>
    </rPh>
    <rPh sb="26" eb="28">
      <t>テンカイ</t>
    </rPh>
    <rPh sb="29" eb="31">
      <t>キョテン</t>
    </rPh>
    <rPh sb="31" eb="33">
      <t>シセツ</t>
    </rPh>
    <rPh sb="37" eb="40">
      <t>セイショウネン</t>
    </rPh>
    <rPh sb="40" eb="43">
      <t>シドウシャ</t>
    </rPh>
    <rPh sb="44" eb="46">
      <t>ヨウセイ</t>
    </rPh>
    <rPh sb="53" eb="55">
      <t>カツドウ</t>
    </rPh>
    <rPh sb="55" eb="56">
      <t>トウ</t>
    </rPh>
    <rPh sb="58" eb="61">
      <t>セイショウネン</t>
    </rPh>
    <rPh sb="61" eb="63">
      <t>ケンゼン</t>
    </rPh>
    <rPh sb="63" eb="65">
      <t>イクセイ</t>
    </rPh>
    <rPh sb="65" eb="67">
      <t>ジギョウ</t>
    </rPh>
    <rPh sb="69" eb="71">
      <t>ジッシ</t>
    </rPh>
    <rPh sb="73" eb="75">
      <t>シセツ</t>
    </rPh>
    <rPh sb="76" eb="78">
      <t>イジ</t>
    </rPh>
    <rPh sb="79" eb="81">
      <t>カンリ</t>
    </rPh>
    <rPh sb="82" eb="85">
      <t>カイギシツ</t>
    </rPh>
    <rPh sb="86" eb="87">
      <t>カ</t>
    </rPh>
    <rPh sb="88" eb="89">
      <t>ダ</t>
    </rPh>
    <rPh sb="91" eb="93">
      <t>シュクハク</t>
    </rPh>
    <rPh sb="93" eb="95">
      <t>シセツ</t>
    </rPh>
    <rPh sb="96" eb="98">
      <t>ウンエイ</t>
    </rPh>
    <rPh sb="98" eb="99">
      <t>トウ</t>
    </rPh>
    <rPh sb="100" eb="101">
      <t>オコナ</t>
    </rPh>
    <phoneticPr fontId="6"/>
  </si>
  <si>
    <t>青少年自立・再学習支援</t>
    <phoneticPr fontId="6"/>
  </si>
  <si>
    <t>不登校等の悩みを抱える青少年に相談活動や職場体験等の体験活動を通して、社会的自立を支援する。
また、高校中退者等に対して、高等学校卒業程度の学力を身に付けさせるための学習相談及び学習支援を行う。</t>
    <phoneticPr fontId="6"/>
  </si>
  <si>
    <t>青少年自然体験等</t>
    <phoneticPr fontId="6"/>
  </si>
  <si>
    <t>北毛・東毛青少年自然の家において、青少年を対象に様々な体験活動の機会を提供し、豊かな人間性や社会性、主体性等を育む。</t>
    <phoneticPr fontId="6"/>
  </si>
  <si>
    <t>ぐんま昆虫の森運営</t>
    <phoneticPr fontId="6"/>
  </si>
  <si>
    <t>ぐんまの子どもの体力向上推進事業</t>
    <rPh sb="4" eb="5">
      <t>コ</t>
    </rPh>
    <rPh sb="8" eb="10">
      <t>タイリョク</t>
    </rPh>
    <rPh sb="10" eb="12">
      <t>コウジョウ</t>
    </rPh>
    <rPh sb="12" eb="14">
      <t>スイシン</t>
    </rPh>
    <rPh sb="14" eb="16">
      <t>ジギョウ</t>
    </rPh>
    <phoneticPr fontId="6"/>
  </si>
  <si>
    <t>健康体育課</t>
    <rPh sb="0" eb="2">
      <t>ケンコウ</t>
    </rPh>
    <rPh sb="2" eb="5">
      <t>タイイクカ</t>
    </rPh>
    <phoneticPr fontId="6"/>
  </si>
  <si>
    <t>本県の児童生徒の体力向上に向け、体育・保健体育の指導を担う教員の資質向上を図り、体育授業を充実させることで、体育　授業での児童生徒の「できる」の実感の拡大、児童生徒の運動・スポーツに対する意欲や関心の向上を目指す取組を実施する。</t>
    <phoneticPr fontId="6"/>
  </si>
  <si>
    <t>部活動指導員配置促進事業</t>
    <rPh sb="0" eb="3">
      <t>ブカツドウ</t>
    </rPh>
    <rPh sb="3" eb="6">
      <t>シドウイン</t>
    </rPh>
    <rPh sb="6" eb="8">
      <t>ハイチ</t>
    </rPh>
    <rPh sb="8" eb="10">
      <t>ソクシン</t>
    </rPh>
    <rPh sb="10" eb="12">
      <t>ジギョウ</t>
    </rPh>
    <phoneticPr fontId="6"/>
  </si>
  <si>
    <t>義務教育課
健康体育課</t>
    <rPh sb="0" eb="2">
      <t>ギム</t>
    </rPh>
    <rPh sb="2" eb="5">
      <t>キョウイクカ</t>
    </rPh>
    <rPh sb="6" eb="8">
      <t>ケンコウ</t>
    </rPh>
    <rPh sb="8" eb="11">
      <t>タイイクカ</t>
    </rPh>
    <phoneticPr fontId="6"/>
  </si>
  <si>
    <t>地域展開に向けた基盤づくりと教員の働き方改革を目的として、部活動指導員を配置する市町村へ補助するとともに、高等学校に部活動指導員を配置する。</t>
    <phoneticPr fontId="6"/>
  </si>
  <si>
    <t>部活動改革推進事業</t>
    <rPh sb="0" eb="3">
      <t>ブカツドウ</t>
    </rPh>
    <rPh sb="3" eb="5">
      <t>カイカク</t>
    </rPh>
    <rPh sb="5" eb="7">
      <t>スイシン</t>
    </rPh>
    <rPh sb="7" eb="9">
      <t>ジギョウ</t>
    </rPh>
    <phoneticPr fontId="6"/>
  </si>
  <si>
    <t>・学校部活動の地域展開に向け、県の推進計画を踏まえて、改革の責任主体となる市町村に地域クラブ活動の活動費等の補助を行う。
・コーディネーターを配置し、部活動の地域展開のための体制整備を行う。</t>
    <phoneticPr fontId="6"/>
  </si>
  <si>
    <t>エイズ教育充実・強化</t>
    <rPh sb="3" eb="5">
      <t>キョウイク</t>
    </rPh>
    <rPh sb="5" eb="7">
      <t>ジュウジツ</t>
    </rPh>
    <rPh sb="8" eb="10">
      <t>キョウカ</t>
    </rPh>
    <phoneticPr fontId="6"/>
  </si>
  <si>
    <t>性やエイズに関する正しい知識や情報の普及と指導方法の充実を図るため、小・中・高等の教職員等を対象とした性・エイズ教育に関する指導者研修会を開催する。また、県立学校において、性・エイズ教育の充実を図るため、講演会を開催する。</t>
    <rPh sb="0" eb="1">
      <t>セイ</t>
    </rPh>
    <rPh sb="6" eb="7">
      <t>カン</t>
    </rPh>
    <rPh sb="34" eb="35">
      <t>ショウ</t>
    </rPh>
    <rPh sb="36" eb="37">
      <t>チュウ</t>
    </rPh>
    <rPh sb="38" eb="39">
      <t>コウ</t>
    </rPh>
    <rPh sb="39" eb="40">
      <t>トウ</t>
    </rPh>
    <rPh sb="46" eb="48">
      <t>タイショウ</t>
    </rPh>
    <rPh sb="51" eb="52">
      <t>セイ</t>
    </rPh>
    <rPh sb="56" eb="58">
      <t>キョウイク</t>
    </rPh>
    <rPh sb="59" eb="60">
      <t>カン</t>
    </rPh>
    <rPh sb="62" eb="65">
      <t>シドウシャ</t>
    </rPh>
    <rPh sb="65" eb="68">
      <t>ケンシュウカイ</t>
    </rPh>
    <rPh sb="69" eb="71">
      <t>カイサイ</t>
    </rPh>
    <rPh sb="77" eb="79">
      <t>ケンリツ</t>
    </rPh>
    <rPh sb="79" eb="81">
      <t>ガッコウ</t>
    </rPh>
    <rPh sb="86" eb="87">
      <t>セイ</t>
    </rPh>
    <rPh sb="91" eb="93">
      <t>キョウイク</t>
    </rPh>
    <rPh sb="94" eb="96">
      <t>ジュウジツ</t>
    </rPh>
    <rPh sb="97" eb="98">
      <t>ハカ</t>
    </rPh>
    <rPh sb="102" eb="105">
      <t>コウエンカイ</t>
    </rPh>
    <rPh sb="106" eb="108">
      <t>カイサイ</t>
    </rPh>
    <phoneticPr fontId="6"/>
  </si>
  <si>
    <t>がん教育推進</t>
    <rPh sb="2" eb="4">
      <t>キョウイク</t>
    </rPh>
    <rPh sb="4" eb="6">
      <t>スイシン</t>
    </rPh>
    <phoneticPr fontId="6"/>
  </si>
  <si>
    <t>児童生徒のがんに対する正しい知識の習得、がん教育について教職員や保護者等への啓発等を図るため、協議会及び検討委員会を組織し、がん教育を具体的に展開するための内容等の検討、小・中・高校のモデル校による地域の実情に応じたがん教育の実施、小・中・高等の教職員、外部講師等を対象とした指導者研修会の開催をする。　　　　　　　　　　　　　　　　　　　　　　　　　　　　　　　　　　　</t>
    <rPh sb="0" eb="2">
      <t>ジドウ</t>
    </rPh>
    <rPh sb="2" eb="4">
      <t>セイト</t>
    </rPh>
    <rPh sb="8" eb="9">
      <t>タイ</t>
    </rPh>
    <rPh sb="11" eb="12">
      <t>タダ</t>
    </rPh>
    <rPh sb="14" eb="16">
      <t>チシキ</t>
    </rPh>
    <rPh sb="17" eb="19">
      <t>シュウトク</t>
    </rPh>
    <rPh sb="28" eb="31">
      <t>キョウショクイン</t>
    </rPh>
    <rPh sb="42" eb="43">
      <t>ハカ</t>
    </rPh>
    <rPh sb="47" eb="50">
      <t>キョウギカイ</t>
    </rPh>
    <rPh sb="50" eb="51">
      <t>オヨ</t>
    </rPh>
    <rPh sb="52" eb="54">
      <t>ケントウ</t>
    </rPh>
    <rPh sb="54" eb="57">
      <t>イインカイ</t>
    </rPh>
    <rPh sb="58" eb="60">
      <t>ソシキ</t>
    </rPh>
    <rPh sb="64" eb="66">
      <t>キョウイク</t>
    </rPh>
    <rPh sb="67" eb="70">
      <t>グタイテキ</t>
    </rPh>
    <rPh sb="71" eb="73">
      <t>テンカイ</t>
    </rPh>
    <rPh sb="78" eb="80">
      <t>ナイヨウ</t>
    </rPh>
    <rPh sb="80" eb="81">
      <t>トウ</t>
    </rPh>
    <rPh sb="82" eb="84">
      <t>ケントウ</t>
    </rPh>
    <rPh sb="85" eb="86">
      <t>ショウ</t>
    </rPh>
    <rPh sb="87" eb="88">
      <t>チュウ</t>
    </rPh>
    <rPh sb="89" eb="91">
      <t>コウコウ</t>
    </rPh>
    <rPh sb="95" eb="96">
      <t>コウ</t>
    </rPh>
    <rPh sb="113" eb="115">
      <t>ジッシ</t>
    </rPh>
    <phoneticPr fontId="6"/>
  </si>
  <si>
    <t>児童生徒健康診断</t>
    <rPh sb="0" eb="2">
      <t>ジドウ</t>
    </rPh>
    <rPh sb="2" eb="4">
      <t>セイト</t>
    </rPh>
    <rPh sb="4" eb="6">
      <t>ケンコウ</t>
    </rPh>
    <rPh sb="6" eb="8">
      <t>シンダン</t>
    </rPh>
    <phoneticPr fontId="6"/>
  </si>
  <si>
    <t>県立学校児童生徒の健康の保持推進や健康管理を図るため、学校保健安全法に基づく健康診断（心臓検診・尿検査・貧血検査・結核検診）を実施する。</t>
    <rPh sb="0" eb="2">
      <t>ケンリツ</t>
    </rPh>
    <rPh sb="2" eb="4">
      <t>ガッコウ</t>
    </rPh>
    <rPh sb="27" eb="29">
      <t>ガッコウ</t>
    </rPh>
    <rPh sb="29" eb="31">
      <t>ホケン</t>
    </rPh>
    <rPh sb="31" eb="34">
      <t>アンゼンホウ</t>
    </rPh>
    <rPh sb="35" eb="36">
      <t>モト</t>
    </rPh>
    <rPh sb="38" eb="40">
      <t>ケンコウ</t>
    </rPh>
    <rPh sb="40" eb="42">
      <t>シンダン</t>
    </rPh>
    <rPh sb="43" eb="45">
      <t>シンゾウ</t>
    </rPh>
    <rPh sb="45" eb="47">
      <t>ケンシン</t>
    </rPh>
    <rPh sb="48" eb="51">
      <t>ニョウケンサ</t>
    </rPh>
    <rPh sb="52" eb="54">
      <t>ヒンケツ</t>
    </rPh>
    <rPh sb="54" eb="56">
      <t>ケンサ</t>
    </rPh>
    <rPh sb="57" eb="59">
      <t>ケッカク</t>
    </rPh>
    <rPh sb="59" eb="61">
      <t>ケンシン</t>
    </rPh>
    <rPh sb="63" eb="65">
      <t>ジッシ</t>
    </rPh>
    <phoneticPr fontId="6"/>
  </si>
  <si>
    <t>薬物乱用防止教育充実</t>
    <rPh sb="0" eb="2">
      <t>ヤクブツ</t>
    </rPh>
    <rPh sb="2" eb="4">
      <t>ランヨウ</t>
    </rPh>
    <rPh sb="4" eb="6">
      <t>ボウシ</t>
    </rPh>
    <rPh sb="6" eb="8">
      <t>キョウイク</t>
    </rPh>
    <rPh sb="8" eb="10">
      <t>ジュウジツ</t>
    </rPh>
    <phoneticPr fontId="6"/>
  </si>
  <si>
    <t>学校教育での正しい知識の普及と対処方法の習得を図るため、小・中・高等の教職員、薬物乱用防止教育指導者等を対象とした指導者研修会を開催する。</t>
    <rPh sb="0" eb="2">
      <t>ガッコウ</t>
    </rPh>
    <rPh sb="2" eb="4">
      <t>キョウイク</t>
    </rPh>
    <rPh sb="6" eb="7">
      <t>タダ</t>
    </rPh>
    <rPh sb="9" eb="11">
      <t>チシキ</t>
    </rPh>
    <rPh sb="12" eb="14">
      <t>フキュウ</t>
    </rPh>
    <rPh sb="15" eb="17">
      <t>タイショ</t>
    </rPh>
    <rPh sb="17" eb="19">
      <t>ホウホウ</t>
    </rPh>
    <rPh sb="20" eb="22">
      <t>シュウトク</t>
    </rPh>
    <rPh sb="23" eb="24">
      <t>ハカ</t>
    </rPh>
    <rPh sb="28" eb="29">
      <t>ショウ</t>
    </rPh>
    <rPh sb="30" eb="31">
      <t>チュウ</t>
    </rPh>
    <rPh sb="32" eb="33">
      <t>ダカ</t>
    </rPh>
    <rPh sb="33" eb="34">
      <t>トウ</t>
    </rPh>
    <rPh sb="35" eb="38">
      <t>キョウショクイン</t>
    </rPh>
    <rPh sb="39" eb="41">
      <t>ヤクブツ</t>
    </rPh>
    <rPh sb="41" eb="43">
      <t>ランヨウ</t>
    </rPh>
    <rPh sb="43" eb="45">
      <t>ボウシ</t>
    </rPh>
    <rPh sb="45" eb="47">
      <t>キョウイク</t>
    </rPh>
    <rPh sb="47" eb="50">
      <t>シドウシャ</t>
    </rPh>
    <rPh sb="50" eb="51">
      <t>トウ</t>
    </rPh>
    <rPh sb="52" eb="54">
      <t>タイショウ</t>
    </rPh>
    <rPh sb="57" eb="60">
      <t>シドウシャ</t>
    </rPh>
    <rPh sb="60" eb="63">
      <t>ケンシュウカイ</t>
    </rPh>
    <rPh sb="64" eb="66">
      <t>カイサイ</t>
    </rPh>
    <phoneticPr fontId="6"/>
  </si>
  <si>
    <t>学校安全対策</t>
    <rPh sb="0" eb="2">
      <t>ガッコウ</t>
    </rPh>
    <rPh sb="2" eb="4">
      <t>アンゼン</t>
    </rPh>
    <rPh sb="4" eb="6">
      <t>タイサク</t>
    </rPh>
    <phoneticPr fontId="6"/>
  </si>
  <si>
    <t>児童生徒の安全を確保するため、また、児童生徒が生活安全、交通安全、災害安全を理解し、生きる力を育むため、各種事業を行う。</t>
    <rPh sb="0" eb="2">
      <t>ジドウ</t>
    </rPh>
    <rPh sb="2" eb="4">
      <t>セイト</t>
    </rPh>
    <rPh sb="5" eb="7">
      <t>アンゼン</t>
    </rPh>
    <rPh sb="8" eb="10">
      <t>カクホ</t>
    </rPh>
    <rPh sb="18" eb="20">
      <t>ジドウ</t>
    </rPh>
    <rPh sb="20" eb="22">
      <t>セイト</t>
    </rPh>
    <rPh sb="23" eb="25">
      <t>セイカツ</t>
    </rPh>
    <rPh sb="25" eb="27">
      <t>アンゼン</t>
    </rPh>
    <rPh sb="28" eb="30">
      <t>コウツウ</t>
    </rPh>
    <rPh sb="30" eb="32">
      <t>アンゼン</t>
    </rPh>
    <rPh sb="33" eb="35">
      <t>サイガイ</t>
    </rPh>
    <rPh sb="35" eb="37">
      <t>アンゼン</t>
    </rPh>
    <rPh sb="38" eb="40">
      <t>リカイ</t>
    </rPh>
    <rPh sb="42" eb="43">
      <t>イ</t>
    </rPh>
    <rPh sb="45" eb="46">
      <t>チカラ</t>
    </rPh>
    <rPh sb="47" eb="48">
      <t>ハグク</t>
    </rPh>
    <rPh sb="52" eb="54">
      <t>カクシュ</t>
    </rPh>
    <rPh sb="54" eb="56">
      <t>ジギョウ</t>
    </rPh>
    <rPh sb="57" eb="58">
      <t>オコナ</t>
    </rPh>
    <phoneticPr fontId="6"/>
  </si>
  <si>
    <t>低所得世帯における保護者の負担軽減を図るため、1人1台端末の購入費を支援する。</t>
    <phoneticPr fontId="6"/>
  </si>
  <si>
    <t>伊勢崎特別支援学校の教室不足への対応及び高等部開設に向けた建設整備を行う。</t>
    <rPh sb="0" eb="3">
      <t>イセサキ</t>
    </rPh>
    <rPh sb="3" eb="5">
      <t>トクベツ</t>
    </rPh>
    <rPh sb="5" eb="7">
      <t>シエン</t>
    </rPh>
    <rPh sb="7" eb="9">
      <t>ガッコウ</t>
    </rPh>
    <rPh sb="10" eb="12">
      <t>キョウシツ</t>
    </rPh>
    <rPh sb="12" eb="14">
      <t>ブソク</t>
    </rPh>
    <rPh sb="16" eb="18">
      <t>タイオウ</t>
    </rPh>
    <rPh sb="18" eb="19">
      <t>オヨ</t>
    </rPh>
    <rPh sb="20" eb="23">
      <t>コウトウブ</t>
    </rPh>
    <rPh sb="23" eb="25">
      <t>カイセツ</t>
    </rPh>
    <rPh sb="26" eb="27">
      <t>ム</t>
    </rPh>
    <rPh sb="29" eb="31">
      <t>ケンセツ</t>
    </rPh>
    <rPh sb="31" eb="33">
      <t>セイビ</t>
    </rPh>
    <rPh sb="34" eb="35">
      <t>オコナ</t>
    </rPh>
    <phoneticPr fontId="6"/>
  </si>
  <si>
    <t>夏季の熱中症対策及び、避難所としての利用時の生活環境向上のため、県立学校の体育館アリーナに空調設備を設置する。
令和８年度は県立高校１７校程度に設置する。</t>
    <phoneticPr fontId="6"/>
  </si>
  <si>
    <t>日本語指導を基盤とした外国人生徒等への支援事業</t>
    <rPh sb="0" eb="3">
      <t>ニホンゴ</t>
    </rPh>
    <rPh sb="3" eb="5">
      <t>シドウ</t>
    </rPh>
    <rPh sb="6" eb="8">
      <t>キバン</t>
    </rPh>
    <rPh sb="11" eb="17">
      <t>ガイコクジンセイトトウ</t>
    </rPh>
    <rPh sb="19" eb="23">
      <t>シエンジギョウ</t>
    </rPh>
    <phoneticPr fontId="6"/>
  </si>
  <si>
    <t>中等教育学校及び高等学校Web出願システム</t>
    <rPh sb="0" eb="6">
      <t>チュウトウキョウイクガッコウ</t>
    </rPh>
    <rPh sb="6" eb="7">
      <t>オヨ</t>
    </rPh>
    <rPh sb="8" eb="10">
      <t>コウトウ</t>
    </rPh>
    <rPh sb="10" eb="12">
      <t>ガッコウ</t>
    </rPh>
    <rPh sb="15" eb="17">
      <t>シュツガン</t>
    </rPh>
    <phoneticPr fontId="6"/>
  </si>
  <si>
    <t xml:space="preserve">・学校をはじめ、各種利用者に適応したきめ細やかな教育普及活動に取り組み、天文・自然科学への興味・関心を高め、教育の振興に寄与するとともに、県民に対する観望を中心に、県内における天文学のすそ野の拡大を図る。
・設置から26年経過し老朽化した150cm望遠鏡の制御系及びネットワークを更新する。 </t>
    <phoneticPr fontId="6"/>
  </si>
  <si>
    <t>多様な学びの場支援（フリースクール等支援）</t>
    <rPh sb="0" eb="2">
      <t>タヨウ</t>
    </rPh>
    <rPh sb="3" eb="4">
      <t>マナ</t>
    </rPh>
    <rPh sb="6" eb="7">
      <t>バ</t>
    </rPh>
    <phoneticPr fontId="6"/>
  </si>
  <si>
    <t>学校での学びにつながりにくい児童生徒への学習支援や居場所づくりなどに対する支援を充実し、児童生徒が自ら社会とつながろうとする力を高められるよう、フリースクール等に対する事業運営費補助等を実施。</t>
    <phoneticPr fontId="6"/>
  </si>
  <si>
    <t>地域産業を支える人材育成のため、県立高校の専門学科にデジタルやICTなど先端技術に対応した産業教育設備を新規導入する。</t>
    <phoneticPr fontId="6"/>
  </si>
  <si>
    <t>教育環境の向上と施設の老朽化対策のための大規模改修、衛生環境及び利便性向上ためのトイレ洋式化及び老朽化している空調設備の更新工事等を行う。</t>
    <rPh sb="26" eb="30">
      <t>エイセイカンキョウ</t>
    </rPh>
    <rPh sb="30" eb="31">
      <t>オヨ</t>
    </rPh>
    <rPh sb="32" eb="35">
      <t>リベンセイ</t>
    </rPh>
    <rPh sb="35" eb="37">
      <t>コウジョウ</t>
    </rPh>
    <rPh sb="43" eb="46">
      <t>ヨウシキカ</t>
    </rPh>
    <rPh sb="46" eb="47">
      <t>オヨ</t>
    </rPh>
    <rPh sb="48" eb="51">
      <t>ロウキュウカ</t>
    </rPh>
    <rPh sb="55" eb="59">
      <t>クウチョウセツビ</t>
    </rPh>
    <rPh sb="60" eb="64">
      <t>コウシンコウジ</t>
    </rPh>
    <rPh sb="64" eb="65">
      <t>トウ</t>
    </rPh>
    <phoneticPr fontId="6"/>
  </si>
  <si>
    <t>・子どもたちの自然体験学習の場として整備した昆虫の森において、自然観察会や里山体験等各種プログラムを実施し、身近な昆虫との触れ合いを通して、生命の大切さや自然環境に関する県民の理解を深める。
・昆虫の森のリニューアルに向けた基本計画を策定する。</t>
    <rPh sb="97" eb="99">
      <t>コンチュウ</t>
    </rPh>
    <rPh sb="100" eb="101">
      <t>モリ</t>
    </rPh>
    <rPh sb="109" eb="110">
      <t>ム</t>
    </rPh>
    <rPh sb="112" eb="114">
      <t>キホン</t>
    </rPh>
    <rPh sb="114" eb="116">
      <t>ケイカク</t>
    </rPh>
    <rPh sb="117" eb="119">
      <t>サクテイ</t>
    </rPh>
    <phoneticPr fontId="6"/>
  </si>
  <si>
    <t>「社会に開かれた教育課程」の実現に向け、学校教育に関わる様々な取組を、教育課程を中心に据えて組織的かつ計画的に実施し、各校の教育活動の質の向上を図る。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</si>
</sst>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color theme="1"/>
      <name val="Meiryo UI"/>
      <family val="2"/>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6"/>
      <name val="Meiryo UI"/>
      <family val="3"/>
      <charset val="128"/>
      <scheme val="minor"/>
    </font>
    <font>
      <sz val="11"/>
      <color theme="1"/>
      <name val="メイリオ"/>
      <family val="3"/>
      <charset val="128"/>
    </font>
    <font>
      <b/>
      <sz val="11"/>
      <color theme="1"/>
      <name val="メイリオ"/>
      <family val="3"/>
      <charset val="128"/>
    </font>
    <font>
      <sz val="11"/>
      <name val="ＭＳ Ｐゴシック"/>
      <family val="3"/>
      <charset val="128"/>
    </font>
    <font>
      <sz val="11"/>
      <name val="ＭＳ ゴシック"/>
      <family val="3"/>
      <charset val="128"/>
    </font>
    <font>
      <sz val="11"/>
      <color indexed="8"/>
      <name val="ＭＳ Ｐゴシック"/>
      <family val="3"/>
      <charset val="128"/>
    </font>
    <font>
      <b/>
      <sz val="10"/>
      <color theme="1"/>
      <name val="Meiryo UI"/>
      <family val="3"/>
      <charset val="128"/>
      <scheme val="minor"/>
    </font>
    <font>
      <sz val="10"/>
      <color theme="1"/>
      <name val="Meiryo UI"/>
      <family val="3"/>
      <charset val="128"/>
      <scheme val="minor"/>
    </font>
    <font>
      <sz val="11"/>
      <color theme="1"/>
      <name val="Meiryo UI"/>
      <family val="3"/>
      <charset val="128"/>
      <scheme val="minor"/>
    </font>
    <font>
      <b/>
      <sz val="9"/>
      <color theme="1"/>
      <name val="Meiryo UI"/>
      <family val="3"/>
      <charset val="128"/>
      <scheme val="minor"/>
    </font>
    <font>
      <sz val="11"/>
      <color theme="1"/>
      <name val="Meiryo UI"/>
      <family val="2"/>
      <scheme val="minor"/>
    </font>
    <font>
      <sz val="10"/>
      <color rgb="FFFF0000"/>
      <name val="Meiryo UI"/>
      <family val="3"/>
      <charset val="128"/>
      <scheme val="minor"/>
    </font>
    <font>
      <b/>
      <sz val="11"/>
      <color theme="1"/>
      <name val="Meiryo UI"/>
      <family val="3"/>
      <charset val="128"/>
      <scheme val="minor"/>
    </font>
    <font>
      <b/>
      <sz val="12"/>
      <color theme="1"/>
      <name val="Meiryo UI"/>
      <family val="3"/>
      <charset val="128"/>
      <scheme val="minor"/>
    </font>
    <font>
      <b/>
      <sz val="10"/>
      <color theme="1"/>
      <name val="メイリオ"/>
      <family val="3"/>
      <charset val="128"/>
    </font>
    <font>
      <sz val="10"/>
      <color theme="1"/>
      <name val="メイリオ"/>
      <family val="3"/>
      <charset val="128"/>
    </font>
    <font>
      <b/>
      <sz val="20"/>
      <color theme="1"/>
      <name val="Meiryo UI"/>
      <family val="3"/>
      <charset val="128"/>
      <scheme val="minor"/>
    </font>
    <font>
      <sz val="11"/>
      <color rgb="FF000000"/>
      <name val="メイリオ"/>
      <family val="3"/>
      <charset val="128"/>
    </font>
    <font>
      <sz val="11"/>
      <color rgb="FFFF0000"/>
      <name val="メイリオ"/>
      <family val="3"/>
      <charset val="128"/>
    </font>
    <font>
      <sz val="10"/>
      <color theme="1"/>
      <name val="Meiryo UI"/>
      <family val="3"/>
      <charset val="128"/>
    </font>
    <font>
      <sz val="9"/>
      <color theme="1"/>
      <name val="Meiryo UI"/>
      <family val="3"/>
      <charset val="128"/>
      <scheme val="minor"/>
    </font>
    <font>
      <i/>
      <sz val="10"/>
      <color theme="1"/>
      <name val="Meiryo UI"/>
      <family val="3"/>
      <charset val="128"/>
      <scheme val="minor"/>
    </font>
    <font>
      <b/>
      <sz val="14"/>
      <color theme="1"/>
      <name val="Meiryo UI"/>
      <family val="3"/>
      <charset val="128"/>
      <scheme val="minor"/>
    </font>
    <font>
      <b/>
      <sz val="9"/>
      <color rgb="FFFF0000"/>
      <name val="Meiryo UI"/>
      <family val="3"/>
      <charset val="128"/>
      <scheme val="minor"/>
    </font>
    <font>
      <sz val="10"/>
      <color rgb="FFFF0000"/>
      <name val="メイリオ"/>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66"/>
        <bgColor indexed="64"/>
      </patternFill>
    </fill>
    <fill>
      <patternFill patternType="solid">
        <fgColor rgb="FF99FF99"/>
        <bgColor indexed="64"/>
      </patternFill>
    </fill>
  </fills>
  <borders count="17">
    <border>
      <left/>
      <right/>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s>
  <cellStyleXfs count="19">
    <xf numFmtId="0" fontId="0" fillId="0" borderId="0"/>
    <xf numFmtId="0" fontId="9" fillId="0" borderId="0">
      <alignment vertical="center"/>
    </xf>
    <xf numFmtId="0" fontId="10" fillId="0" borderId="0">
      <alignment vertical="center"/>
    </xf>
    <xf numFmtId="38" fontId="9" fillId="0" borderId="0" applyFont="0" applyFill="0" applyBorder="0" applyAlignment="0" applyProtection="0">
      <alignment vertical="center"/>
    </xf>
    <xf numFmtId="38" fontId="11" fillId="0" borderId="0" applyFont="0" applyFill="0" applyBorder="0" applyAlignment="0" applyProtection="0">
      <alignment vertical="center"/>
    </xf>
    <xf numFmtId="38" fontId="16" fillId="0" borderId="0" applyFont="0" applyFill="0" applyBorder="0" applyAlignment="0" applyProtection="0">
      <alignment vertical="center"/>
    </xf>
    <xf numFmtId="38" fontId="14" fillId="0" borderId="0" applyFont="0" applyFill="0" applyBorder="0" applyAlignment="0" applyProtection="0">
      <alignment vertical="center"/>
    </xf>
    <xf numFmtId="0" fontId="5" fillId="0" borderId="0">
      <alignment vertical="center"/>
    </xf>
    <xf numFmtId="0" fontId="14" fillId="0" borderId="0">
      <alignment vertical="center"/>
    </xf>
    <xf numFmtId="0" fontId="9" fillId="0" borderId="0">
      <alignment vertical="center"/>
    </xf>
    <xf numFmtId="38" fontId="5" fillId="0" borderId="0" applyFont="0" applyFill="0" applyBorder="0" applyAlignment="0" applyProtection="0">
      <alignment vertical="center"/>
    </xf>
    <xf numFmtId="0" fontId="9" fillId="0" borderId="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106">
    <xf numFmtId="0" fontId="0" fillId="0" borderId="0" xfId="0"/>
    <xf numFmtId="0" fontId="7" fillId="0" borderId="0" xfId="0" applyFont="1" applyAlignment="1">
      <alignment horizontal="left" vertical="center"/>
    </xf>
    <xf numFmtId="0" fontId="8" fillId="0" borderId="0" xfId="0" applyFont="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15" fillId="0" borderId="0" xfId="0" applyFont="1" applyAlignment="1" applyProtection="1">
      <alignment horizontal="left" vertical="center"/>
      <protection locked="0"/>
    </xf>
    <xf numFmtId="0" fontId="15" fillId="0" borderId="0" xfId="0" applyFont="1" applyAlignment="1" applyProtection="1">
      <alignment horizontal="left" vertical="center" wrapText="1"/>
      <protection locked="0"/>
    </xf>
    <xf numFmtId="0" fontId="15" fillId="0" borderId="0" xfId="0" applyFont="1" applyAlignment="1" applyProtection="1">
      <alignment horizontal="right" vertical="center"/>
      <protection locked="0"/>
    </xf>
    <xf numFmtId="0" fontId="19" fillId="0" borderId="0" xfId="0" applyFont="1" applyAlignment="1" applyProtection="1">
      <alignment horizontal="right" vertical="center"/>
      <protection locked="0"/>
    </xf>
    <xf numFmtId="0" fontId="21" fillId="0" borderId="0" xfId="0" applyFont="1" applyAlignment="1" applyProtection="1">
      <alignment horizontal="left" vertical="center" wrapText="1"/>
      <protection locked="0"/>
    </xf>
    <xf numFmtId="0" fontId="21" fillId="0" borderId="0" xfId="0" applyFont="1" applyAlignment="1" applyProtection="1">
      <alignment vertical="center" wrapText="1"/>
      <protection locked="0"/>
    </xf>
    <xf numFmtId="0" fontId="20" fillId="0" borderId="0" xfId="0" applyFont="1" applyAlignment="1" applyProtection="1">
      <alignment vertical="center" wrapText="1"/>
      <protection locked="0"/>
    </xf>
    <xf numFmtId="0" fontId="19"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18"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38" fontId="13" fillId="0" borderId="5" xfId="5" applyFont="1" applyFill="1" applyBorder="1" applyAlignment="1" applyProtection="1">
      <alignment horizontal="center" vertical="center" shrinkToFit="1"/>
    </xf>
    <xf numFmtId="0" fontId="24" fillId="0" borderId="0" xfId="0" applyFont="1" applyAlignment="1">
      <alignment horizontal="left" vertical="center"/>
    </xf>
    <xf numFmtId="38" fontId="13" fillId="0" borderId="5" xfId="5" applyFont="1" applyFill="1" applyBorder="1" applyAlignment="1" applyProtection="1">
      <alignment horizontal="right" vertical="center" shrinkToFit="1"/>
    </xf>
    <xf numFmtId="0" fontId="23" fillId="0" borderId="0" xfId="0" applyFont="1" applyAlignment="1">
      <alignment horizontal="left" vertical="center"/>
    </xf>
    <xf numFmtId="0" fontId="15" fillId="0" borderId="0" xfId="0" applyFont="1" applyAlignment="1" applyProtection="1">
      <alignment horizontal="right" vertical="center" wrapText="1"/>
      <protection locked="0"/>
    </xf>
    <xf numFmtId="0" fontId="13" fillId="0" borderId="3" xfId="0" applyFont="1" applyBorder="1" applyAlignment="1">
      <alignment horizontal="left" vertical="center" wrapText="1"/>
    </xf>
    <xf numFmtId="0" fontId="13" fillId="0" borderId="3" xfId="0" applyFont="1" applyBorder="1" applyAlignment="1">
      <alignment horizontal="left" vertical="center" wrapText="1" shrinkToFit="1"/>
    </xf>
    <xf numFmtId="38" fontId="13" fillId="0" borderId="5" xfId="5" quotePrefix="1" applyFont="1" applyFill="1" applyBorder="1" applyAlignment="1" applyProtection="1">
      <alignment horizontal="right" vertical="center" shrinkToFit="1"/>
    </xf>
    <xf numFmtId="0" fontId="25" fillId="0" borderId="11" xfId="0" applyFont="1" applyBorder="1" applyAlignment="1">
      <alignment horizontal="left" vertical="center" wrapText="1"/>
    </xf>
    <xf numFmtId="0" fontId="25" fillId="0" borderId="13" xfId="0" applyFont="1" applyBorder="1" applyAlignment="1">
      <alignment horizontal="left" vertical="center" wrapText="1"/>
    </xf>
    <xf numFmtId="0" fontId="28" fillId="2" borderId="7" xfId="0" applyFont="1" applyFill="1" applyBorder="1" applyAlignment="1" applyProtection="1">
      <alignment vertical="center" wrapText="1"/>
      <protection locked="0"/>
    </xf>
    <xf numFmtId="0" fontId="28" fillId="2" borderId="7" xfId="0" applyFont="1" applyFill="1" applyBorder="1" applyAlignment="1" applyProtection="1">
      <alignment vertical="center" shrinkToFit="1"/>
      <protection locked="0"/>
    </xf>
    <xf numFmtId="0" fontId="12" fillId="2" borderId="5" xfId="0" applyFont="1" applyFill="1" applyBorder="1" applyAlignment="1" applyProtection="1">
      <alignment horizontal="center" vertical="center" wrapText="1" shrinkToFit="1"/>
      <protection locked="0"/>
    </xf>
    <xf numFmtId="0" fontId="12" fillId="2" borderId="14" xfId="0" applyFont="1" applyFill="1" applyBorder="1" applyAlignment="1" applyProtection="1">
      <alignment vertical="center" shrinkToFit="1"/>
      <protection locked="0"/>
    </xf>
    <xf numFmtId="0" fontId="12" fillId="2" borderId="7" xfId="0" applyFont="1" applyFill="1" applyBorder="1" applyAlignment="1" applyProtection="1">
      <alignment vertical="center" shrinkToFit="1"/>
      <protection locked="0"/>
    </xf>
    <xf numFmtId="0" fontId="18" fillId="4" borderId="5" xfId="0" applyFont="1" applyFill="1" applyBorder="1" applyAlignment="1" applyProtection="1">
      <alignment horizontal="right" vertical="top"/>
      <protection locked="0"/>
    </xf>
    <xf numFmtId="0" fontId="18" fillId="4" borderId="5" xfId="0" applyFont="1" applyFill="1" applyBorder="1" applyAlignment="1" applyProtection="1">
      <alignment horizontal="center" vertical="top"/>
      <protection locked="0"/>
    </xf>
    <xf numFmtId="0" fontId="25" fillId="0" borderId="5" xfId="0" applyFont="1" applyBorder="1" applyAlignment="1">
      <alignment horizontal="center" vertical="center"/>
    </xf>
    <xf numFmtId="0" fontId="19" fillId="2" borderId="14" xfId="0" applyFont="1" applyFill="1" applyBorder="1" applyAlignment="1" applyProtection="1">
      <alignment horizontal="center"/>
      <protection locked="0"/>
    </xf>
    <xf numFmtId="0" fontId="19" fillId="2" borderId="14" xfId="0" applyFont="1" applyFill="1" applyBorder="1" applyAlignment="1" applyProtection="1">
      <alignment horizontal="center" shrinkToFit="1"/>
      <protection locked="0"/>
    </xf>
    <xf numFmtId="0" fontId="13" fillId="0" borderId="11" xfId="0" applyFont="1" applyBorder="1" applyAlignment="1">
      <alignment horizontal="left" vertical="center" wrapText="1" shrinkToFit="1"/>
    </xf>
    <xf numFmtId="0" fontId="25" fillId="0" borderId="3" xfId="0" applyFont="1" applyBorder="1" applyAlignment="1">
      <alignment horizontal="left" vertical="center" wrapText="1"/>
    </xf>
    <xf numFmtId="0" fontId="25" fillId="0" borderId="12" xfId="0" applyFont="1" applyBorder="1" applyAlignment="1">
      <alignment horizontal="left" vertical="center" wrapText="1"/>
    </xf>
    <xf numFmtId="176" fontId="25" fillId="0" borderId="5" xfId="0" applyNumberFormat="1" applyFont="1" applyBorder="1" applyAlignment="1">
      <alignment horizontal="right" vertical="center"/>
    </xf>
    <xf numFmtId="0" fontId="13" fillId="0" borderId="3" xfId="0" applyFont="1" applyBorder="1" applyAlignment="1">
      <alignment horizontal="left" vertical="center" shrinkToFit="1"/>
    </xf>
    <xf numFmtId="38" fontId="13" fillId="0" borderId="5" xfId="5" applyFont="1" applyFill="1" applyBorder="1" applyAlignment="1" applyProtection="1">
      <alignment horizontal="right" vertical="center" wrapText="1" shrinkToFit="1"/>
    </xf>
    <xf numFmtId="0" fontId="12" fillId="5" borderId="14" xfId="0" applyFont="1" applyFill="1" applyBorder="1" applyAlignment="1" applyProtection="1">
      <alignment wrapText="1"/>
      <protection locked="0"/>
    </xf>
    <xf numFmtId="0" fontId="12" fillId="5" borderId="7" xfId="0" applyFont="1" applyFill="1" applyBorder="1" applyAlignment="1" applyProtection="1">
      <alignment vertical="top" wrapText="1"/>
      <protection locked="0"/>
    </xf>
    <xf numFmtId="0" fontId="25" fillId="0" borderId="5" xfId="0" applyFont="1" applyBorder="1" applyAlignment="1">
      <alignment horizontal="left" vertical="center" wrapText="1"/>
    </xf>
    <xf numFmtId="0" fontId="25" fillId="0" borderId="1" xfId="0" applyFont="1" applyBorder="1" applyAlignment="1">
      <alignment horizontal="left" vertical="center" wrapText="1"/>
    </xf>
    <xf numFmtId="0" fontId="19" fillId="2" borderId="15" xfId="0" applyFont="1" applyFill="1" applyBorder="1" applyAlignment="1" applyProtection="1">
      <alignment horizontal="center" wrapText="1" shrinkToFit="1"/>
      <protection locked="0"/>
    </xf>
    <xf numFmtId="0" fontId="28" fillId="2" borderId="8" xfId="0" applyFont="1" applyFill="1" applyBorder="1" applyAlignment="1" applyProtection="1">
      <alignment horizontal="center" vertical="center" wrapText="1" shrinkToFit="1"/>
      <protection locked="0"/>
    </xf>
    <xf numFmtId="0" fontId="15" fillId="0" borderId="9" xfId="0" applyFont="1" applyBorder="1" applyAlignment="1" applyProtection="1">
      <alignment horizontal="left" vertical="center"/>
      <protection locked="0"/>
    </xf>
    <xf numFmtId="0" fontId="19" fillId="0" borderId="9" xfId="0" applyFont="1" applyBorder="1" applyAlignment="1" applyProtection="1">
      <alignment horizontal="right" vertical="center"/>
      <protection locked="0"/>
    </xf>
    <xf numFmtId="0" fontId="15"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38" fontId="13" fillId="0" borderId="5" xfId="5" applyFont="1" applyFill="1" applyBorder="1" applyAlignment="1" applyProtection="1">
      <alignment horizontal="left" vertical="center" wrapText="1" shrinkToFit="1"/>
    </xf>
    <xf numFmtId="0" fontId="13" fillId="0" borderId="6" xfId="0" applyFont="1" applyBorder="1" applyAlignment="1">
      <alignment horizontal="left" vertical="center" wrapText="1" shrinkToFit="1"/>
    </xf>
    <xf numFmtId="0" fontId="13" fillId="0" borderId="16" xfId="0" applyFont="1" applyBorder="1" applyAlignment="1">
      <alignment horizontal="left" vertical="center" shrinkToFit="1"/>
    </xf>
    <xf numFmtId="0" fontId="25" fillId="0" borderId="9" xfId="0" applyFont="1" applyBorder="1" applyAlignment="1">
      <alignment horizontal="left" vertical="center" wrapText="1"/>
    </xf>
    <xf numFmtId="38" fontId="27" fillId="0" borderId="5" xfId="5" applyFont="1" applyFill="1" applyBorder="1" applyAlignment="1" applyProtection="1">
      <alignment horizontal="left" vertical="center" wrapText="1" shrinkToFit="1"/>
    </xf>
    <xf numFmtId="0" fontId="25" fillId="0" borderId="5" xfId="0" applyFont="1" applyBorder="1" applyAlignment="1">
      <alignment horizontal="right" vertical="center"/>
    </xf>
    <xf numFmtId="0" fontId="25" fillId="0" borderId="5" xfId="0" applyFont="1" applyBorder="1" applyAlignment="1">
      <alignment vertical="center" wrapText="1"/>
    </xf>
    <xf numFmtId="38" fontId="26" fillId="0" borderId="5" xfId="5" applyFont="1" applyFill="1" applyBorder="1" applyAlignment="1" applyProtection="1">
      <alignment horizontal="left" vertical="center" wrapText="1" shrinkToFit="1"/>
    </xf>
    <xf numFmtId="0" fontId="8" fillId="0" borderId="0" xfId="0" applyFont="1" applyAlignment="1" applyProtection="1">
      <alignment horizontal="center" vertical="center" shrinkToFit="1"/>
      <protection locked="0"/>
    </xf>
    <xf numFmtId="0" fontId="21" fillId="0" borderId="0" xfId="0" applyFont="1" applyAlignment="1" applyProtection="1">
      <alignment horizontal="right" vertical="center" wrapText="1"/>
      <protection locked="0"/>
    </xf>
    <xf numFmtId="0" fontId="29" fillId="0" borderId="0" xfId="0" applyFont="1" applyAlignment="1" applyProtection="1">
      <alignment horizontal="right" vertical="center"/>
      <protection locked="0"/>
    </xf>
    <xf numFmtId="0" fontId="30" fillId="0" borderId="9" xfId="0" applyFont="1" applyBorder="1" applyAlignment="1" applyProtection="1">
      <alignment horizontal="right"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left" vertical="center" wrapText="1"/>
      <protection locked="0"/>
    </xf>
    <xf numFmtId="0" fontId="13" fillId="0" borderId="0" xfId="0" applyFont="1" applyAlignment="1" applyProtection="1">
      <alignment horizontal="right" vertical="center" wrapText="1"/>
      <protection locked="0"/>
    </xf>
    <xf numFmtId="0" fontId="17" fillId="0" borderId="0" xfId="0" applyFont="1" applyAlignment="1" applyProtection="1">
      <alignment horizontal="righ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7" fillId="0" borderId="0" xfId="0" applyFont="1" applyAlignment="1" applyProtection="1">
      <alignment horizontal="left" vertical="center"/>
      <protection locked="0"/>
    </xf>
    <xf numFmtId="38" fontId="13" fillId="0" borderId="5" xfId="5" applyFont="1" applyFill="1" applyBorder="1" applyAlignment="1">
      <alignment horizontal="right" vertical="center"/>
    </xf>
    <xf numFmtId="0" fontId="8" fillId="0" borderId="0" xfId="0" applyFont="1" applyAlignment="1" applyProtection="1">
      <alignment horizontal="center" vertical="center" shrinkToFit="1"/>
      <protection locked="0"/>
    </xf>
    <xf numFmtId="0" fontId="13" fillId="0" borderId="5" xfId="0" applyFont="1" applyFill="1" applyBorder="1" applyAlignment="1" applyProtection="1">
      <alignment horizontal="center" vertical="center" shrinkToFit="1"/>
      <protection locked="0"/>
    </xf>
    <xf numFmtId="0" fontId="13" fillId="0" borderId="5" xfId="0" applyFont="1" applyFill="1" applyBorder="1" applyAlignment="1" applyProtection="1">
      <alignment vertical="center" wrapText="1"/>
      <protection locked="0"/>
    </xf>
    <xf numFmtId="0" fontId="13" fillId="0" borderId="5" xfId="0" applyFont="1" applyFill="1" applyBorder="1" applyAlignment="1" applyProtection="1">
      <alignment vertical="center" wrapText="1" shrinkToFit="1"/>
      <protection locked="0"/>
    </xf>
    <xf numFmtId="0" fontId="13" fillId="0" borderId="4" xfId="0" applyFont="1" applyFill="1" applyBorder="1" applyAlignment="1" applyProtection="1">
      <alignment vertical="center" wrapText="1" shrinkToFit="1"/>
      <protection locked="0"/>
    </xf>
    <xf numFmtId="3" fontId="26" fillId="0" borderId="5" xfId="0" applyNumberFormat="1" applyFont="1" applyFill="1" applyBorder="1" applyAlignment="1" applyProtection="1">
      <alignment horizontal="right" vertical="center" wrapText="1" shrinkToFit="1"/>
      <protection locked="0"/>
    </xf>
    <xf numFmtId="0" fontId="13" fillId="0" borderId="5" xfId="0" applyFont="1" applyFill="1" applyBorder="1" applyAlignment="1" applyProtection="1">
      <alignment horizontal="center" vertical="center"/>
      <protection locked="0"/>
    </xf>
    <xf numFmtId="0" fontId="13" fillId="0" borderId="3" xfId="0" applyFont="1" applyFill="1" applyBorder="1" applyAlignment="1">
      <alignment horizontal="left" vertical="center" wrapText="1"/>
    </xf>
    <xf numFmtId="0" fontId="13" fillId="0" borderId="3" xfId="0" applyFont="1" applyFill="1" applyBorder="1" applyAlignment="1">
      <alignment horizontal="left" vertical="center" wrapText="1" shrinkToFit="1"/>
    </xf>
    <xf numFmtId="3" fontId="25" fillId="0" borderId="5" xfId="0" applyNumberFormat="1" applyFont="1" applyFill="1" applyBorder="1" applyAlignment="1">
      <alignment horizontal="right" vertical="center"/>
    </xf>
    <xf numFmtId="0" fontId="13" fillId="0" borderId="6" xfId="0" applyFont="1" applyFill="1" applyBorder="1" applyAlignment="1">
      <alignment horizontal="left" vertical="center" wrapText="1" shrinkToFit="1"/>
    </xf>
    <xf numFmtId="0" fontId="13" fillId="0" borderId="5" xfId="0" applyFont="1" applyFill="1" applyBorder="1" applyAlignment="1" applyProtection="1">
      <alignment horizontal="left" vertical="center" wrapText="1" shrinkToFit="1"/>
      <protection locked="0"/>
    </xf>
    <xf numFmtId="0" fontId="13" fillId="0" borderId="1" xfId="0" applyFont="1" applyFill="1" applyBorder="1" applyAlignment="1" applyProtection="1">
      <alignment vertical="center" wrapText="1"/>
      <protection locked="0"/>
    </xf>
    <xf numFmtId="3" fontId="26" fillId="0" borderId="5" xfId="0" applyNumberFormat="1" applyFont="1" applyFill="1" applyBorder="1" applyAlignment="1" applyProtection="1">
      <alignment horizontal="center" vertical="center" wrapText="1" shrinkToFit="1"/>
      <protection locked="0"/>
    </xf>
    <xf numFmtId="0" fontId="13" fillId="0" borderId="6" xfId="0" applyFont="1" applyFill="1" applyBorder="1" applyAlignment="1">
      <alignment horizontal="left" vertical="center" wrapText="1"/>
    </xf>
    <xf numFmtId="0" fontId="13" fillId="0" borderId="5" xfId="0" applyFont="1" applyFill="1" applyBorder="1" applyAlignment="1">
      <alignment horizontal="center" vertical="center"/>
    </xf>
    <xf numFmtId="0" fontId="13" fillId="0" borderId="2"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11" xfId="0" applyFont="1" applyFill="1" applyBorder="1" applyAlignment="1">
      <alignment horizontal="left" vertical="center" wrapText="1" shrinkToFit="1"/>
    </xf>
    <xf numFmtId="0" fontId="13" fillId="0" borderId="16" xfId="0" applyFont="1" applyFill="1" applyBorder="1" applyAlignment="1">
      <alignment horizontal="left" vertical="center" wrapText="1" shrinkToFit="1"/>
    </xf>
    <xf numFmtId="0" fontId="27" fillId="0" borderId="3" xfId="0" applyFont="1" applyFill="1" applyBorder="1" applyAlignment="1">
      <alignment horizontal="left" vertical="center" wrapText="1"/>
    </xf>
    <xf numFmtId="0" fontId="27" fillId="0" borderId="3" xfId="0" applyFont="1" applyFill="1" applyBorder="1" applyAlignment="1">
      <alignment horizontal="left" vertical="center" wrapText="1" shrinkToFit="1"/>
    </xf>
    <xf numFmtId="0" fontId="27" fillId="0" borderId="6" xfId="0" applyFont="1" applyFill="1" applyBorder="1" applyAlignment="1">
      <alignment horizontal="left" vertical="center" wrapText="1" shrinkToFit="1"/>
    </xf>
    <xf numFmtId="3" fontId="14" fillId="0" borderId="0" xfId="0" applyNumberFormat="1" applyFont="1" applyAlignment="1">
      <alignment vertical="center"/>
    </xf>
    <xf numFmtId="0" fontId="19" fillId="2" borderId="4" xfId="0" applyFont="1" applyFill="1" applyBorder="1" applyAlignment="1" applyProtection="1">
      <alignment horizontal="center" vertical="center" wrapText="1" shrinkToFit="1"/>
      <protection locked="0"/>
    </xf>
    <xf numFmtId="0" fontId="19" fillId="2" borderId="1" xfId="0" applyFont="1" applyFill="1" applyBorder="1" applyAlignment="1" applyProtection="1">
      <alignment horizontal="center" vertical="center" wrapText="1" shrinkToFit="1"/>
      <protection locked="0"/>
    </xf>
    <xf numFmtId="0" fontId="19" fillId="2" borderId="10" xfId="0" applyFont="1" applyFill="1" applyBorder="1" applyAlignment="1" applyProtection="1">
      <alignment horizontal="center" vertical="center" wrapText="1" shrinkToFit="1"/>
      <protection locked="0"/>
    </xf>
    <xf numFmtId="0" fontId="19" fillId="3" borderId="7"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8" fillId="0" borderId="0" xfId="0" applyFont="1" applyAlignment="1" applyProtection="1">
      <alignment horizontal="center" vertical="center" shrinkToFit="1"/>
      <protection locked="0"/>
    </xf>
    <xf numFmtId="0" fontId="7"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center" vertical="center" wrapText="1"/>
    </xf>
  </cellXfs>
  <cellStyles count="19">
    <cellStyle name="桁区切り" xfId="5" builtinId="6"/>
    <cellStyle name="桁区切り 2" xfId="3" xr:uid="{00000000-0005-0000-0000-000001000000}"/>
    <cellStyle name="桁区切り 3" xfId="4" xr:uid="{00000000-0005-0000-0000-000002000000}"/>
    <cellStyle name="桁区切り 4" xfId="10" xr:uid="{00000000-0005-0000-0000-000003000000}"/>
    <cellStyle name="桁区切り 4 2" xfId="13" xr:uid="{00000000-0005-0000-0000-000004000000}"/>
    <cellStyle name="桁区切り 4 2 2" xfId="18" xr:uid="{00000000-0005-0000-0000-000005000000}"/>
    <cellStyle name="桁区切り 4 3" xfId="15" xr:uid="{00000000-0005-0000-0000-000006000000}"/>
    <cellStyle name="桁区切り 5" xfId="6" xr:uid="{00000000-0005-0000-0000-000007000000}"/>
    <cellStyle name="桁区切り 6" xfId="17" xr:uid="{00000000-0005-0000-0000-000008000000}"/>
    <cellStyle name="桁区切り 8" xfId="16" xr:uid="{00000000-0005-0000-0000-000009000000}"/>
    <cellStyle name="標準" xfId="0" builtinId="0"/>
    <cellStyle name="標準 2" xfId="1" xr:uid="{00000000-0005-0000-0000-00000B000000}"/>
    <cellStyle name="標準 2 2" xfId="2" xr:uid="{00000000-0005-0000-0000-00000C000000}"/>
    <cellStyle name="標準 2 2 2" xfId="9" xr:uid="{00000000-0005-0000-0000-00000D000000}"/>
    <cellStyle name="標準 3" xfId="7" xr:uid="{00000000-0005-0000-0000-00000E000000}"/>
    <cellStyle name="標準 3 2" xfId="12" xr:uid="{00000000-0005-0000-0000-00000F000000}"/>
    <cellStyle name="標準 3 3" xfId="14" xr:uid="{00000000-0005-0000-0000-000010000000}"/>
    <cellStyle name="標準 4" xfId="8" xr:uid="{00000000-0005-0000-0000-000011000000}"/>
    <cellStyle name="標準 5" xfId="11" xr:uid="{00000000-0005-0000-0000-000012000000}"/>
  </cellStyles>
  <dxfs count="2">
    <dxf>
      <font>
        <color theme="0" tint="-0.499984740745262"/>
      </font>
    </dxf>
    <dxf>
      <font>
        <color theme="0" tint="-0.499984740745262"/>
      </font>
    </dxf>
  </dxfs>
  <tableStyles count="0" defaultTableStyle="TableStyleMedium2" defaultPivotStyle="PivotStyleLight16"/>
  <colors>
    <mruColors>
      <color rgb="FFFFFF66"/>
      <color rgb="FF0000FF"/>
      <color rgb="FFFFFFCC"/>
      <color rgb="FF66FFFF"/>
      <color rgb="FFFF66FF"/>
      <color rgb="FFFFCC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20</xdr:col>
      <xdr:colOff>211000</xdr:colOff>
      <xdr:row>4</xdr:row>
      <xdr:rowOff>140061</xdr:rowOff>
    </xdr:from>
    <xdr:to>
      <xdr:col>35</xdr:col>
      <xdr:colOff>707796</xdr:colOff>
      <xdr:row>10</xdr:row>
      <xdr:rowOff>612140</xdr:rowOff>
    </xdr:to>
    <xdr:pic>
      <xdr:nvPicPr>
        <xdr:cNvPr id="2" name="図 1">
          <a:extLst>
            <a:ext uri="{FF2B5EF4-FFF2-40B4-BE49-F238E27FC236}">
              <a16:creationId xmlns:a16="http://schemas.microsoft.com/office/drawing/2014/main" id="{59D5D318-E4CB-FCB4-6666-FBC4DC215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80343" y="1261290"/>
          <a:ext cx="9192667" cy="5433424"/>
        </a:xfrm>
        <a:prstGeom prst="rect">
          <a:avLst/>
        </a:prstGeom>
        <a:solidFill>
          <a:schemeClr val="bg1"/>
        </a:solidFill>
      </xdr:spPr>
    </xdr:pic>
    <xdr:clientData/>
  </xdr:twoCellAnchor>
  <xdr:twoCellAnchor editAs="oneCell">
    <xdr:from>
      <xdr:col>20</xdr:col>
      <xdr:colOff>222431</xdr:colOff>
      <xdr:row>13</xdr:row>
      <xdr:rowOff>477339</xdr:rowOff>
    </xdr:from>
    <xdr:to>
      <xdr:col>35</xdr:col>
      <xdr:colOff>630245</xdr:colOff>
      <xdr:row>20</xdr:row>
      <xdr:rowOff>152399</xdr:rowOff>
    </xdr:to>
    <xdr:pic>
      <xdr:nvPicPr>
        <xdr:cNvPr id="3" name="図 2">
          <a:extLst>
            <a:ext uri="{FF2B5EF4-FFF2-40B4-BE49-F238E27FC236}">
              <a16:creationId xmlns:a16="http://schemas.microsoft.com/office/drawing/2014/main" id="{05CFAF55-EBDA-AE91-790F-EDBCD3E30D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1774" y="7378882"/>
          <a:ext cx="9126545" cy="5716632"/>
        </a:xfrm>
        <a:prstGeom prst="rect">
          <a:avLst/>
        </a:prstGeom>
        <a:solidFill>
          <a:schemeClr val="bg1"/>
        </a:solidFill>
      </xdr:spPr>
    </xdr:pic>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Meiryo UI">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14472-6B72-4AAE-8DC7-A04A3891BCB6}">
  <sheetPr>
    <tabColor theme="4"/>
    <pageSetUpPr fitToPage="1"/>
  </sheetPr>
  <dimension ref="A1:AP134"/>
  <sheetViews>
    <sheetView showGridLines="0" tabSelected="1" zoomScale="70" zoomScaleNormal="70" zoomScaleSheetLayoutView="70" zoomScalePageLayoutView="45" workbookViewId="0">
      <pane ySplit="4" topLeftCell="A5" activePane="bottomLeft" state="frozen"/>
      <selection pane="bottomLeft" activeCell="L1" sqref="L1"/>
    </sheetView>
  </sheetViews>
  <sheetFormatPr defaultColWidth="8.92578125" defaultRowHeight="17.5" x14ac:dyDescent="0.35"/>
  <cols>
    <col min="1" max="1" width="4.640625" style="63" customWidth="1"/>
    <col min="2" max="2" width="20.640625" style="64" customWidth="1"/>
    <col min="3" max="3" width="10.640625" style="64" customWidth="1"/>
    <col min="4" max="4" width="10.640625" style="65" customWidth="1"/>
    <col min="5" max="5" width="40.640625" style="65" customWidth="1"/>
    <col min="6" max="7" width="10.640625" style="66" customWidth="1"/>
    <col min="8" max="8" width="10.640625" style="67" customWidth="1"/>
    <col min="9" max="9" width="4.35546875" style="68" customWidth="1"/>
    <col min="10" max="12" width="4.35546875" style="66" customWidth="1"/>
    <col min="13" max="17" width="4.35546875" style="69" customWidth="1"/>
    <col min="18" max="18" width="4.92578125" style="69" customWidth="1"/>
    <col min="19" max="19" width="10.640625" style="69" customWidth="1"/>
    <col min="20" max="26" width="4.92578125" style="66" customWidth="1"/>
    <col min="27" max="29" width="4.92578125" style="69" customWidth="1"/>
    <col min="30" max="31" width="7" style="69" customWidth="1"/>
    <col min="32" max="32" width="6.78515625" style="69" customWidth="1"/>
    <col min="33" max="33" width="14.2109375" style="69" customWidth="1"/>
    <col min="34" max="35" width="8.92578125" style="70"/>
    <col min="36" max="36" width="12" style="70" customWidth="1"/>
    <col min="37" max="16384" width="8.92578125" style="70"/>
  </cols>
  <sheetData>
    <row r="1" spans="1:42" s="2" customFormat="1" ht="26.5" x14ac:dyDescent="0.35">
      <c r="A1" s="49"/>
      <c r="B1" s="12" t="s">
        <v>0</v>
      </c>
      <c r="C1" s="4"/>
      <c r="D1" s="4"/>
      <c r="E1" s="4"/>
      <c r="F1" s="6"/>
      <c r="G1" s="6"/>
      <c r="H1" s="61"/>
      <c r="I1" s="6"/>
      <c r="J1" s="6"/>
      <c r="K1" s="6"/>
      <c r="L1" s="6"/>
      <c r="M1" s="6"/>
      <c r="N1" s="6"/>
      <c r="O1" s="6"/>
      <c r="P1" s="6"/>
      <c r="Q1" s="6"/>
      <c r="R1" s="6"/>
      <c r="S1" s="6"/>
      <c r="T1" s="19"/>
      <c r="U1" s="19"/>
      <c r="V1" s="19"/>
      <c r="W1" s="19"/>
      <c r="X1" s="19"/>
      <c r="Y1" s="19"/>
      <c r="Z1" s="19"/>
      <c r="AA1" s="6"/>
      <c r="AB1" s="6"/>
      <c r="AC1" s="6"/>
      <c r="AD1" s="6"/>
    </row>
    <row r="2" spans="1:42" s="2" customFormat="1" x14ac:dyDescent="0.35">
      <c r="A2" s="50"/>
      <c r="B2" s="13"/>
      <c r="C2" s="13"/>
      <c r="D2" s="7"/>
      <c r="E2" s="14"/>
      <c r="F2" s="7"/>
      <c r="G2" s="60"/>
      <c r="H2" s="62"/>
      <c r="I2" s="47"/>
      <c r="J2" s="48"/>
      <c r="K2" s="11"/>
      <c r="L2" s="11"/>
      <c r="M2" s="11"/>
      <c r="N2" s="8"/>
      <c r="O2" s="8"/>
      <c r="P2" s="8"/>
      <c r="Q2" s="8"/>
      <c r="R2" s="8"/>
      <c r="S2" s="8"/>
      <c r="T2" s="8"/>
      <c r="U2" s="8"/>
      <c r="V2" s="8"/>
      <c r="W2" s="8"/>
      <c r="X2" s="8"/>
      <c r="Y2" s="9"/>
      <c r="Z2" s="10"/>
      <c r="AA2" s="9"/>
      <c r="AB2" s="6"/>
      <c r="AC2" s="6"/>
      <c r="AD2" s="6"/>
      <c r="AE2" s="6"/>
      <c r="AF2" s="6"/>
      <c r="AG2" s="5"/>
    </row>
    <row r="3" spans="1:42" s="2" customFormat="1" x14ac:dyDescent="0.35">
      <c r="A3" s="28"/>
      <c r="B3" s="33" t="s">
        <v>1</v>
      </c>
      <c r="C3" s="34" t="s">
        <v>2</v>
      </c>
      <c r="D3" s="34" t="s">
        <v>3</v>
      </c>
      <c r="E3" s="45" t="s">
        <v>4</v>
      </c>
      <c r="F3" s="96" t="s">
        <v>5</v>
      </c>
      <c r="G3" s="97"/>
      <c r="H3" s="98"/>
      <c r="I3" s="99" t="s">
        <v>6</v>
      </c>
      <c r="J3" s="99"/>
      <c r="K3" s="100"/>
      <c r="L3" s="100"/>
      <c r="M3" s="100"/>
      <c r="N3" s="100"/>
      <c r="O3" s="100"/>
      <c r="P3" s="100"/>
      <c r="Q3" s="100"/>
      <c r="R3" s="100"/>
      <c r="S3" s="41" t="s">
        <v>7</v>
      </c>
      <c r="T3" s="101"/>
      <c r="U3" s="101"/>
      <c r="V3" s="101"/>
      <c r="W3" s="101"/>
      <c r="X3" s="5"/>
      <c r="Y3" s="4"/>
    </row>
    <row r="4" spans="1:42" s="3" customFormat="1" ht="27" x14ac:dyDescent="0.35">
      <c r="A4" s="29"/>
      <c r="B4" s="25"/>
      <c r="C4" s="26"/>
      <c r="D4" s="26"/>
      <c r="E4" s="46"/>
      <c r="F4" s="27" t="s">
        <v>8</v>
      </c>
      <c r="G4" s="27" t="s">
        <v>9</v>
      </c>
      <c r="H4" s="27" t="s">
        <v>10</v>
      </c>
      <c r="I4" s="30" t="s">
        <v>11</v>
      </c>
      <c r="J4" s="30" t="s">
        <v>12</v>
      </c>
      <c r="K4" s="30" t="s">
        <v>13</v>
      </c>
      <c r="L4" s="30" t="s">
        <v>14</v>
      </c>
      <c r="M4" s="30" t="s">
        <v>15</v>
      </c>
      <c r="N4" s="31" t="s">
        <v>16</v>
      </c>
      <c r="O4" s="31" t="s">
        <v>17</v>
      </c>
      <c r="P4" s="31" t="s">
        <v>18</v>
      </c>
      <c r="Q4" s="31" t="s">
        <v>19</v>
      </c>
      <c r="R4" s="31" t="s">
        <v>20</v>
      </c>
      <c r="S4" s="42" t="s">
        <v>21</v>
      </c>
      <c r="T4" s="101"/>
      <c r="U4" s="101"/>
      <c r="V4" s="101"/>
      <c r="W4" s="101"/>
    </row>
    <row r="5" spans="1:42" s="3" customFormat="1" ht="65" customHeight="1" x14ac:dyDescent="0.35">
      <c r="A5" s="73">
        <v>1</v>
      </c>
      <c r="B5" s="74" t="s">
        <v>22</v>
      </c>
      <c r="C5" s="75" t="s">
        <v>23</v>
      </c>
      <c r="D5" s="76" t="s">
        <v>24</v>
      </c>
      <c r="E5" s="75" t="s">
        <v>25</v>
      </c>
      <c r="F5" s="77">
        <v>54600</v>
      </c>
      <c r="G5" s="77">
        <v>50270</v>
      </c>
      <c r="H5" s="77">
        <v>26514</v>
      </c>
      <c r="I5" s="78" t="s">
        <v>26</v>
      </c>
      <c r="J5" s="78"/>
      <c r="K5" s="78"/>
      <c r="L5" s="78"/>
      <c r="M5" s="78" t="s">
        <v>26</v>
      </c>
      <c r="N5" s="78"/>
      <c r="O5" s="78"/>
      <c r="P5" s="78"/>
      <c r="Q5" s="78"/>
      <c r="R5" s="78"/>
      <c r="S5" s="78" t="s">
        <v>26</v>
      </c>
      <c r="T5" s="102"/>
      <c r="U5" s="102"/>
      <c r="V5" s="102"/>
      <c r="W5" s="102"/>
    </row>
    <row r="6" spans="1:42" s="3" customFormat="1" ht="65" customHeight="1" x14ac:dyDescent="0.35">
      <c r="A6" s="73">
        <v>2</v>
      </c>
      <c r="B6" s="74" t="s">
        <v>27</v>
      </c>
      <c r="C6" s="75" t="s">
        <v>23</v>
      </c>
      <c r="D6" s="76" t="s">
        <v>24</v>
      </c>
      <c r="E6" s="83" t="s">
        <v>28</v>
      </c>
      <c r="F6" s="77">
        <v>68022</v>
      </c>
      <c r="G6" s="77">
        <v>459</v>
      </c>
      <c r="H6" s="77">
        <v>459</v>
      </c>
      <c r="I6" s="78"/>
      <c r="J6" s="78"/>
      <c r="K6" s="78"/>
      <c r="L6" s="78"/>
      <c r="M6" s="78" t="s">
        <v>26</v>
      </c>
      <c r="N6" s="78" t="s">
        <v>26</v>
      </c>
      <c r="O6" s="78"/>
      <c r="P6" s="78" t="s">
        <v>29</v>
      </c>
      <c r="Q6" s="78"/>
      <c r="R6" s="78"/>
      <c r="S6" s="78" t="s">
        <v>26</v>
      </c>
      <c r="T6" s="102"/>
      <c r="U6" s="102"/>
      <c r="V6" s="102"/>
      <c r="W6" s="102"/>
    </row>
    <row r="7" spans="1:42" s="3" customFormat="1" ht="65" customHeight="1" x14ac:dyDescent="0.35">
      <c r="A7" s="73">
        <v>3</v>
      </c>
      <c r="B7" s="84" t="s">
        <v>30</v>
      </c>
      <c r="C7" s="75" t="s">
        <v>23</v>
      </c>
      <c r="D7" s="76" t="s">
        <v>24</v>
      </c>
      <c r="E7" s="83" t="s">
        <v>31</v>
      </c>
      <c r="F7" s="85" t="s">
        <v>32</v>
      </c>
      <c r="G7" s="77">
        <v>40587</v>
      </c>
      <c r="H7" s="77">
        <v>41217</v>
      </c>
      <c r="I7" s="78"/>
      <c r="J7" s="78"/>
      <c r="K7" s="78"/>
      <c r="L7" s="78"/>
      <c r="M7" s="78" t="s">
        <v>29</v>
      </c>
      <c r="N7" s="78" t="s">
        <v>29</v>
      </c>
      <c r="O7" s="78"/>
      <c r="P7" s="78" t="s">
        <v>29</v>
      </c>
      <c r="Q7" s="78"/>
      <c r="R7" s="78"/>
      <c r="S7" s="78" t="s">
        <v>29</v>
      </c>
      <c r="T7" s="59"/>
      <c r="U7" s="59"/>
      <c r="V7" s="59"/>
      <c r="W7" s="59"/>
      <c r="AP7" s="72"/>
    </row>
    <row r="8" spans="1:42" s="1" customFormat="1" ht="65" customHeight="1" x14ac:dyDescent="0.35">
      <c r="A8" s="73">
        <v>4</v>
      </c>
      <c r="B8" s="79" t="s">
        <v>33</v>
      </c>
      <c r="C8" s="80" t="s">
        <v>23</v>
      </c>
      <c r="D8" s="82" t="s">
        <v>24</v>
      </c>
      <c r="E8" s="51" t="s">
        <v>34</v>
      </c>
      <c r="F8" s="81">
        <v>654875</v>
      </c>
      <c r="G8" s="81">
        <v>768215</v>
      </c>
      <c r="H8" s="81">
        <v>732968</v>
      </c>
      <c r="I8" s="15"/>
      <c r="J8" s="15"/>
      <c r="K8" s="15"/>
      <c r="L8" s="15"/>
      <c r="M8" s="15" t="s">
        <v>29</v>
      </c>
      <c r="N8" s="15"/>
      <c r="O8" s="15"/>
      <c r="P8" s="15" t="s">
        <v>26</v>
      </c>
      <c r="Q8" s="15"/>
      <c r="R8" s="15"/>
      <c r="S8" s="15"/>
      <c r="T8" s="102"/>
      <c r="U8" s="102"/>
      <c r="V8" s="102"/>
      <c r="W8" s="102"/>
    </row>
    <row r="9" spans="1:42" s="1" customFormat="1" ht="65" customHeight="1" x14ac:dyDescent="0.35">
      <c r="A9" s="73">
        <v>5</v>
      </c>
      <c r="B9" s="79" t="s">
        <v>35</v>
      </c>
      <c r="C9" s="80" t="s">
        <v>23</v>
      </c>
      <c r="D9" s="82" t="s">
        <v>36</v>
      </c>
      <c r="E9" s="51" t="s">
        <v>37</v>
      </c>
      <c r="F9" s="17">
        <v>208237</v>
      </c>
      <c r="G9" s="17">
        <v>404621</v>
      </c>
      <c r="H9" s="17">
        <v>544646</v>
      </c>
      <c r="I9" s="15"/>
      <c r="J9" s="15"/>
      <c r="K9" s="15"/>
      <c r="L9" s="15"/>
      <c r="M9" s="15" t="s">
        <v>29</v>
      </c>
      <c r="N9" s="15"/>
      <c r="O9" s="15"/>
      <c r="P9" s="15" t="s">
        <v>29</v>
      </c>
      <c r="Q9" s="15"/>
      <c r="R9" s="15"/>
      <c r="S9" s="15" t="s">
        <v>26</v>
      </c>
      <c r="T9" s="102"/>
      <c r="U9" s="102"/>
      <c r="V9" s="102"/>
      <c r="W9" s="102"/>
    </row>
    <row r="10" spans="1:42" s="1" customFormat="1" ht="65" customHeight="1" x14ac:dyDescent="0.35">
      <c r="A10" s="73">
        <v>6</v>
      </c>
      <c r="B10" s="79" t="s">
        <v>38</v>
      </c>
      <c r="C10" s="80" t="s">
        <v>23</v>
      </c>
      <c r="D10" s="82" t="s">
        <v>39</v>
      </c>
      <c r="E10" s="51" t="s">
        <v>40</v>
      </c>
      <c r="F10" s="17">
        <v>332507</v>
      </c>
      <c r="G10" s="17">
        <f xml:space="preserve"> 132864+246940</f>
        <v>379804</v>
      </c>
      <c r="H10" s="17">
        <f>162934+305644</f>
        <v>468578</v>
      </c>
      <c r="I10" s="15"/>
      <c r="J10" s="15" t="s">
        <v>26</v>
      </c>
      <c r="K10" s="15"/>
      <c r="L10" s="15"/>
      <c r="M10" s="15"/>
      <c r="N10" s="15" t="s">
        <v>26</v>
      </c>
      <c r="O10" s="15"/>
      <c r="P10" s="15"/>
      <c r="Q10" s="15"/>
      <c r="R10" s="15"/>
      <c r="S10" s="15" t="s">
        <v>26</v>
      </c>
      <c r="T10" s="102"/>
      <c r="U10" s="102"/>
      <c r="V10" s="102"/>
      <c r="W10" s="102"/>
    </row>
    <row r="11" spans="1:42" s="1" customFormat="1" ht="65" customHeight="1" x14ac:dyDescent="0.35">
      <c r="A11" s="73">
        <v>7</v>
      </c>
      <c r="B11" s="79" t="s">
        <v>41</v>
      </c>
      <c r="C11" s="80" t="s">
        <v>23</v>
      </c>
      <c r="D11" s="82" t="s">
        <v>42</v>
      </c>
      <c r="E11" s="51" t="s">
        <v>43</v>
      </c>
      <c r="F11" s="17">
        <v>17441</v>
      </c>
      <c r="G11" s="17">
        <v>14181</v>
      </c>
      <c r="H11" s="40">
        <v>13983</v>
      </c>
      <c r="I11" s="15"/>
      <c r="J11" s="15"/>
      <c r="K11" s="15"/>
      <c r="L11" s="15"/>
      <c r="M11" s="15"/>
      <c r="N11" s="15" t="s">
        <v>26</v>
      </c>
      <c r="O11" s="15"/>
      <c r="P11" s="15"/>
      <c r="Q11" s="15"/>
      <c r="R11" s="15"/>
      <c r="S11" s="15" t="s">
        <v>26</v>
      </c>
      <c r="T11" s="102"/>
      <c r="U11" s="102"/>
      <c r="V11" s="102"/>
      <c r="W11" s="102"/>
    </row>
    <row r="12" spans="1:42" s="1" customFormat="1" ht="65" customHeight="1" x14ac:dyDescent="0.35">
      <c r="A12" s="73">
        <v>8</v>
      </c>
      <c r="B12" s="20" t="s">
        <v>44</v>
      </c>
      <c r="C12" s="21" t="s">
        <v>23</v>
      </c>
      <c r="D12" s="52" t="s">
        <v>42</v>
      </c>
      <c r="E12" s="51" t="s">
        <v>45</v>
      </c>
      <c r="F12" s="40" t="s">
        <v>46</v>
      </c>
      <c r="G12" s="40" t="s">
        <v>46</v>
      </c>
      <c r="H12" s="40" t="s">
        <v>46</v>
      </c>
      <c r="I12" s="15"/>
      <c r="J12" s="15"/>
      <c r="K12" s="15"/>
      <c r="L12" s="15"/>
      <c r="M12" s="15"/>
      <c r="N12" s="15" t="s">
        <v>26</v>
      </c>
      <c r="O12" s="15"/>
      <c r="P12" s="15" t="s">
        <v>29</v>
      </c>
      <c r="Q12" s="15"/>
      <c r="R12" s="15"/>
      <c r="S12" s="15" t="s">
        <v>26</v>
      </c>
      <c r="T12" s="102"/>
      <c r="U12" s="102"/>
      <c r="V12" s="102"/>
      <c r="W12" s="102"/>
    </row>
    <row r="13" spans="1:42" s="1" customFormat="1" ht="65" customHeight="1" x14ac:dyDescent="0.35">
      <c r="A13" s="73">
        <v>9</v>
      </c>
      <c r="B13" s="20" t="s">
        <v>47</v>
      </c>
      <c r="C13" s="21" t="s">
        <v>23</v>
      </c>
      <c r="D13" s="52" t="s">
        <v>42</v>
      </c>
      <c r="E13" s="51" t="s">
        <v>48</v>
      </c>
      <c r="F13" s="17">
        <v>525</v>
      </c>
      <c r="G13" s="17">
        <v>558</v>
      </c>
      <c r="H13" s="17">
        <v>579</v>
      </c>
      <c r="I13" s="15"/>
      <c r="J13" s="15"/>
      <c r="K13" s="15"/>
      <c r="L13" s="15"/>
      <c r="M13" s="15"/>
      <c r="N13" s="15" t="s">
        <v>26</v>
      </c>
      <c r="O13" s="15"/>
      <c r="P13" s="15"/>
      <c r="Q13" s="15"/>
      <c r="R13" s="15"/>
      <c r="S13" s="15"/>
      <c r="T13" s="102"/>
      <c r="U13" s="102"/>
      <c r="V13" s="102"/>
      <c r="W13" s="102"/>
    </row>
    <row r="14" spans="1:42" s="1" customFormat="1" ht="65" customHeight="1" x14ac:dyDescent="0.35">
      <c r="A14" s="73">
        <v>10</v>
      </c>
      <c r="B14" s="20" t="s">
        <v>49</v>
      </c>
      <c r="C14" s="21" t="s">
        <v>23</v>
      </c>
      <c r="D14" s="52" t="s">
        <v>42</v>
      </c>
      <c r="E14" s="51" t="s">
        <v>50</v>
      </c>
      <c r="F14" s="17">
        <v>310</v>
      </c>
      <c r="G14" s="17">
        <v>350</v>
      </c>
      <c r="H14" s="17">
        <v>350</v>
      </c>
      <c r="I14" s="15" t="s">
        <v>26</v>
      </c>
      <c r="J14" s="15"/>
      <c r="K14" s="15"/>
      <c r="L14" s="15"/>
      <c r="M14" s="15" t="s">
        <v>26</v>
      </c>
      <c r="N14" s="15" t="s">
        <v>26</v>
      </c>
      <c r="O14" s="15"/>
      <c r="P14" s="15"/>
      <c r="Q14" s="15"/>
      <c r="R14" s="15"/>
      <c r="S14" s="15"/>
      <c r="T14" s="102"/>
      <c r="U14" s="102"/>
      <c r="V14" s="102"/>
      <c r="W14" s="102"/>
    </row>
    <row r="15" spans="1:42" s="1" customFormat="1" ht="65" customHeight="1" x14ac:dyDescent="0.35">
      <c r="A15" s="73">
        <v>11</v>
      </c>
      <c r="B15" s="20" t="s">
        <v>51</v>
      </c>
      <c r="C15" s="21" t="s">
        <v>23</v>
      </c>
      <c r="D15" s="52" t="s">
        <v>52</v>
      </c>
      <c r="E15" s="51" t="s">
        <v>53</v>
      </c>
      <c r="F15" s="17">
        <v>118746</v>
      </c>
      <c r="G15" s="17">
        <v>96141</v>
      </c>
      <c r="H15" s="17">
        <v>89321</v>
      </c>
      <c r="I15" s="15"/>
      <c r="J15" s="15"/>
      <c r="K15" s="15"/>
      <c r="L15" s="15"/>
      <c r="M15" s="15" t="s">
        <v>26</v>
      </c>
      <c r="N15" s="15"/>
      <c r="O15" s="15"/>
      <c r="P15" s="15" t="s">
        <v>26</v>
      </c>
      <c r="Q15" s="15"/>
      <c r="R15" s="15"/>
      <c r="S15" s="15"/>
      <c r="T15" s="102"/>
      <c r="U15" s="102"/>
      <c r="V15" s="102"/>
      <c r="W15" s="102"/>
    </row>
    <row r="16" spans="1:42" s="1" customFormat="1" ht="65" customHeight="1" x14ac:dyDescent="0.35">
      <c r="A16" s="73">
        <v>12</v>
      </c>
      <c r="B16" s="20" t="s">
        <v>54</v>
      </c>
      <c r="C16" s="21" t="s">
        <v>23</v>
      </c>
      <c r="D16" s="52" t="s">
        <v>42</v>
      </c>
      <c r="E16" s="51" t="s">
        <v>55</v>
      </c>
      <c r="F16" s="17">
        <v>7218</v>
      </c>
      <c r="G16" s="17">
        <v>7994</v>
      </c>
      <c r="H16" s="17">
        <v>8316</v>
      </c>
      <c r="I16" s="15"/>
      <c r="J16" s="15" t="s">
        <v>29</v>
      </c>
      <c r="K16" s="15"/>
      <c r="L16" s="15"/>
      <c r="M16" s="15"/>
      <c r="N16" s="15"/>
      <c r="O16" s="15"/>
      <c r="P16" s="15" t="s">
        <v>29</v>
      </c>
      <c r="Q16" s="15"/>
      <c r="R16" s="15"/>
      <c r="S16" s="15"/>
      <c r="T16" s="102"/>
      <c r="U16" s="102"/>
      <c r="V16" s="102"/>
      <c r="W16" s="102"/>
    </row>
    <row r="17" spans="1:23" s="16" customFormat="1" ht="85" customHeight="1" x14ac:dyDescent="0.35">
      <c r="A17" s="73">
        <v>13</v>
      </c>
      <c r="B17" s="20" t="s">
        <v>56</v>
      </c>
      <c r="C17" s="21" t="s">
        <v>23</v>
      </c>
      <c r="D17" s="52" t="s">
        <v>42</v>
      </c>
      <c r="E17" s="51" t="s">
        <v>57</v>
      </c>
      <c r="F17" s="17">
        <v>25067</v>
      </c>
      <c r="G17" s="17">
        <v>29283</v>
      </c>
      <c r="H17" s="17">
        <v>31808</v>
      </c>
      <c r="I17" s="15"/>
      <c r="J17" s="15" t="s">
        <v>29</v>
      </c>
      <c r="K17" s="15"/>
      <c r="L17" s="15"/>
      <c r="M17" s="15" t="s">
        <v>29</v>
      </c>
      <c r="N17" s="15"/>
      <c r="O17" s="15"/>
      <c r="P17" s="15"/>
      <c r="Q17" s="15"/>
      <c r="R17" s="15" t="s">
        <v>29</v>
      </c>
      <c r="S17" s="15" t="s">
        <v>26</v>
      </c>
      <c r="T17" s="102"/>
      <c r="U17" s="102"/>
      <c r="V17" s="102"/>
      <c r="W17" s="102"/>
    </row>
    <row r="18" spans="1:23" s="1" customFormat="1" ht="65" customHeight="1" x14ac:dyDescent="0.35">
      <c r="A18" s="73">
        <v>14</v>
      </c>
      <c r="B18" s="20" t="s">
        <v>58</v>
      </c>
      <c r="C18" s="21" t="s">
        <v>42</v>
      </c>
      <c r="D18" s="52" t="s">
        <v>42</v>
      </c>
      <c r="E18" s="51" t="s">
        <v>59</v>
      </c>
      <c r="F18" s="17">
        <v>665</v>
      </c>
      <c r="G18" s="17">
        <v>688</v>
      </c>
      <c r="H18" s="17">
        <v>688</v>
      </c>
      <c r="I18" s="15" t="s">
        <v>29</v>
      </c>
      <c r="J18" s="15"/>
      <c r="K18" s="15"/>
      <c r="L18" s="15"/>
      <c r="M18" s="15"/>
      <c r="N18" s="15"/>
      <c r="O18" s="15"/>
      <c r="P18" s="15"/>
      <c r="Q18" s="15"/>
      <c r="R18" s="15"/>
      <c r="S18" s="15" t="s">
        <v>26</v>
      </c>
      <c r="T18" s="102"/>
      <c r="U18" s="102"/>
      <c r="V18" s="102"/>
      <c r="W18" s="102"/>
    </row>
    <row r="19" spans="1:23" s="1" customFormat="1" ht="65" customHeight="1" x14ac:dyDescent="0.35">
      <c r="A19" s="73">
        <v>15</v>
      </c>
      <c r="B19" s="20" t="s">
        <v>60</v>
      </c>
      <c r="C19" s="21" t="s">
        <v>23</v>
      </c>
      <c r="D19" s="52" t="s">
        <v>61</v>
      </c>
      <c r="E19" s="51" t="s">
        <v>62</v>
      </c>
      <c r="F19" s="17">
        <v>51470</v>
      </c>
      <c r="G19" s="17">
        <v>55543</v>
      </c>
      <c r="H19" s="17">
        <v>60993</v>
      </c>
      <c r="I19" s="15"/>
      <c r="J19" s="15"/>
      <c r="K19" s="15" t="s">
        <v>26</v>
      </c>
      <c r="L19" s="15"/>
      <c r="M19" s="15"/>
      <c r="N19" s="15"/>
      <c r="O19" s="15"/>
      <c r="P19" s="15"/>
      <c r="Q19" s="15" t="s">
        <v>26</v>
      </c>
      <c r="R19" s="15"/>
      <c r="S19" s="15"/>
      <c r="T19" s="102"/>
      <c r="U19" s="102"/>
      <c r="V19" s="102"/>
      <c r="W19" s="102"/>
    </row>
    <row r="20" spans="1:23" s="1" customFormat="1" ht="65" customHeight="1" x14ac:dyDescent="0.35">
      <c r="A20" s="73">
        <v>16</v>
      </c>
      <c r="B20" s="20" t="s">
        <v>63</v>
      </c>
      <c r="C20" s="21" t="s">
        <v>23</v>
      </c>
      <c r="D20" s="52" t="s">
        <v>61</v>
      </c>
      <c r="E20" s="51" t="s">
        <v>64</v>
      </c>
      <c r="F20" s="17">
        <v>238</v>
      </c>
      <c r="G20" s="17">
        <v>264</v>
      </c>
      <c r="H20" s="17">
        <v>265</v>
      </c>
      <c r="I20" s="15"/>
      <c r="J20" s="15"/>
      <c r="K20" s="15" t="s">
        <v>26</v>
      </c>
      <c r="L20" s="15"/>
      <c r="M20" s="15"/>
      <c r="N20" s="15"/>
      <c r="O20" s="15"/>
      <c r="P20" s="15"/>
      <c r="Q20" s="15" t="s">
        <v>26</v>
      </c>
      <c r="R20" s="15"/>
      <c r="S20" s="15"/>
      <c r="T20" s="102"/>
      <c r="U20" s="102"/>
      <c r="V20" s="102"/>
      <c r="W20" s="102"/>
    </row>
    <row r="21" spans="1:23" s="1" customFormat="1" ht="65" customHeight="1" x14ac:dyDescent="0.35">
      <c r="A21" s="73">
        <v>17</v>
      </c>
      <c r="B21" s="20" t="s">
        <v>65</v>
      </c>
      <c r="C21" s="21" t="s">
        <v>23</v>
      </c>
      <c r="D21" s="52" t="s">
        <v>61</v>
      </c>
      <c r="E21" s="51" t="s">
        <v>66</v>
      </c>
      <c r="F21" s="17">
        <v>2946</v>
      </c>
      <c r="G21" s="17">
        <v>3209</v>
      </c>
      <c r="H21" s="17">
        <v>2472</v>
      </c>
      <c r="I21" s="15"/>
      <c r="J21" s="15"/>
      <c r="K21" s="15" t="s">
        <v>26</v>
      </c>
      <c r="L21" s="15"/>
      <c r="M21" s="15"/>
      <c r="N21" s="15"/>
      <c r="O21" s="15"/>
      <c r="P21" s="15"/>
      <c r="Q21" s="15" t="s">
        <v>26</v>
      </c>
      <c r="R21" s="15"/>
      <c r="S21" s="15"/>
      <c r="T21" s="102"/>
      <c r="U21" s="102"/>
      <c r="V21" s="102"/>
      <c r="W21" s="102"/>
    </row>
    <row r="22" spans="1:23" s="1" customFormat="1" ht="65" customHeight="1" x14ac:dyDescent="0.35">
      <c r="A22" s="73">
        <v>18</v>
      </c>
      <c r="B22" s="35" t="s">
        <v>67</v>
      </c>
      <c r="C22" s="35" t="s">
        <v>23</v>
      </c>
      <c r="D22" s="53" t="s">
        <v>68</v>
      </c>
      <c r="E22" s="51" t="s">
        <v>69</v>
      </c>
      <c r="F22" s="17">
        <v>3500569</v>
      </c>
      <c r="G22" s="17">
        <v>3354294</v>
      </c>
      <c r="H22" s="17">
        <v>3893301</v>
      </c>
      <c r="I22" s="15"/>
      <c r="J22" s="15"/>
      <c r="K22" s="15"/>
      <c r="L22" s="15"/>
      <c r="M22" s="15" t="s">
        <v>29</v>
      </c>
      <c r="N22" s="15"/>
      <c r="O22" s="15"/>
      <c r="P22" s="15"/>
      <c r="Q22" s="15"/>
      <c r="R22" s="15" t="s">
        <v>26</v>
      </c>
      <c r="S22" s="15" t="s">
        <v>26</v>
      </c>
      <c r="T22" s="102"/>
      <c r="U22" s="102"/>
      <c r="V22" s="102"/>
      <c r="W22" s="102"/>
    </row>
    <row r="23" spans="1:23" s="1" customFormat="1" ht="65" customHeight="1" x14ac:dyDescent="0.35">
      <c r="A23" s="73">
        <v>19</v>
      </c>
      <c r="B23" s="20" t="s">
        <v>70</v>
      </c>
      <c r="C23" s="21" t="s">
        <v>23</v>
      </c>
      <c r="D23" s="52" t="s">
        <v>68</v>
      </c>
      <c r="E23" s="51" t="s">
        <v>71</v>
      </c>
      <c r="F23" s="17">
        <v>1812</v>
      </c>
      <c r="G23" s="17">
        <v>1812</v>
      </c>
      <c r="H23" s="17">
        <v>2837</v>
      </c>
      <c r="I23" s="15"/>
      <c r="J23" s="15"/>
      <c r="K23" s="15"/>
      <c r="L23" s="15"/>
      <c r="M23" s="15" t="s">
        <v>29</v>
      </c>
      <c r="N23" s="15"/>
      <c r="O23" s="15"/>
      <c r="P23" s="15"/>
      <c r="Q23" s="15"/>
      <c r="R23" s="15" t="s">
        <v>29</v>
      </c>
      <c r="S23" s="15"/>
      <c r="T23" s="102"/>
      <c r="U23" s="102"/>
      <c r="V23" s="102"/>
      <c r="W23" s="102"/>
    </row>
    <row r="24" spans="1:23" s="1" customFormat="1" ht="65" customHeight="1" x14ac:dyDescent="0.35">
      <c r="A24" s="73">
        <v>20</v>
      </c>
      <c r="B24" s="20" t="s">
        <v>72</v>
      </c>
      <c r="C24" s="21" t="s">
        <v>23</v>
      </c>
      <c r="D24" s="52" t="s">
        <v>68</v>
      </c>
      <c r="E24" s="51" t="s">
        <v>73</v>
      </c>
      <c r="F24" s="17">
        <v>673344</v>
      </c>
      <c r="G24" s="17">
        <v>599608</v>
      </c>
      <c r="H24" s="17">
        <v>802179</v>
      </c>
      <c r="I24" s="15"/>
      <c r="J24" s="15"/>
      <c r="K24" s="15"/>
      <c r="L24" s="15"/>
      <c r="M24" s="15" t="s">
        <v>29</v>
      </c>
      <c r="N24" s="15"/>
      <c r="O24" s="15"/>
      <c r="P24" s="15"/>
      <c r="Q24" s="15"/>
      <c r="R24" s="15" t="s">
        <v>26</v>
      </c>
      <c r="S24" s="15" t="s">
        <v>26</v>
      </c>
      <c r="T24" s="102"/>
      <c r="U24" s="102"/>
      <c r="V24" s="102"/>
      <c r="W24" s="102"/>
    </row>
    <row r="25" spans="1:23" s="1" customFormat="1" ht="65" customHeight="1" x14ac:dyDescent="0.35">
      <c r="A25" s="73">
        <v>21</v>
      </c>
      <c r="B25" s="20" t="s">
        <v>74</v>
      </c>
      <c r="C25" s="21" t="s">
        <v>23</v>
      </c>
      <c r="D25" s="52" t="s">
        <v>68</v>
      </c>
      <c r="E25" s="51" t="s">
        <v>75</v>
      </c>
      <c r="F25" s="17">
        <v>12911</v>
      </c>
      <c r="G25" s="17">
        <v>15385</v>
      </c>
      <c r="H25" s="17">
        <v>16333</v>
      </c>
      <c r="I25" s="15"/>
      <c r="J25" s="15"/>
      <c r="K25" s="15"/>
      <c r="L25" s="15"/>
      <c r="M25" s="15" t="s">
        <v>29</v>
      </c>
      <c r="N25" s="15"/>
      <c r="O25" s="15"/>
      <c r="P25" s="15"/>
      <c r="Q25" s="15"/>
      <c r="R25" s="15" t="s">
        <v>29</v>
      </c>
      <c r="S25" s="15"/>
      <c r="T25" s="102"/>
      <c r="U25" s="102"/>
      <c r="V25" s="102"/>
      <c r="W25" s="102"/>
    </row>
    <row r="26" spans="1:23" s="1" customFormat="1" ht="65" customHeight="1" x14ac:dyDescent="0.35">
      <c r="A26" s="73">
        <v>22</v>
      </c>
      <c r="B26" s="20" t="s">
        <v>76</v>
      </c>
      <c r="C26" s="21" t="s">
        <v>23</v>
      </c>
      <c r="D26" s="52" t="s">
        <v>68</v>
      </c>
      <c r="E26" s="51" t="s">
        <v>77</v>
      </c>
      <c r="F26" s="17">
        <v>5709</v>
      </c>
      <c r="G26" s="17">
        <v>2751</v>
      </c>
      <c r="H26" s="17">
        <v>1296</v>
      </c>
      <c r="I26" s="15"/>
      <c r="J26" s="15"/>
      <c r="K26" s="15"/>
      <c r="L26" s="15"/>
      <c r="M26" s="15" t="s">
        <v>29</v>
      </c>
      <c r="N26" s="15"/>
      <c r="O26" s="15"/>
      <c r="P26" s="15"/>
      <c r="Q26" s="15"/>
      <c r="R26" s="15" t="s">
        <v>29</v>
      </c>
      <c r="S26" s="15"/>
      <c r="T26" s="102"/>
      <c r="U26" s="102"/>
      <c r="V26" s="102"/>
      <c r="W26" s="102"/>
    </row>
    <row r="27" spans="1:23" s="1" customFormat="1" ht="65" customHeight="1" x14ac:dyDescent="0.35">
      <c r="A27" s="73">
        <v>23</v>
      </c>
      <c r="B27" s="20" t="s">
        <v>78</v>
      </c>
      <c r="C27" s="21" t="s">
        <v>23</v>
      </c>
      <c r="D27" s="52" t="s">
        <v>68</v>
      </c>
      <c r="E27" s="51" t="s">
        <v>79</v>
      </c>
      <c r="F27" s="15" t="s">
        <v>32</v>
      </c>
      <c r="G27" s="15" t="s">
        <v>32</v>
      </c>
      <c r="H27" s="15" t="s">
        <v>32</v>
      </c>
      <c r="I27" s="15"/>
      <c r="J27" s="15"/>
      <c r="K27" s="15"/>
      <c r="L27" s="15"/>
      <c r="M27" s="15" t="s">
        <v>29</v>
      </c>
      <c r="N27" s="15"/>
      <c r="O27" s="15"/>
      <c r="P27" s="15"/>
      <c r="Q27" s="15"/>
      <c r="R27" s="15" t="s">
        <v>26</v>
      </c>
      <c r="S27" s="15"/>
      <c r="T27" s="102"/>
      <c r="U27" s="102"/>
      <c r="V27" s="102"/>
      <c r="W27" s="102"/>
    </row>
    <row r="28" spans="1:23" s="1" customFormat="1" ht="65" customHeight="1" x14ac:dyDescent="0.35">
      <c r="A28" s="73">
        <v>24</v>
      </c>
      <c r="B28" s="20" t="s">
        <v>80</v>
      </c>
      <c r="C28" s="21" t="s">
        <v>23</v>
      </c>
      <c r="D28" s="52" t="s">
        <v>81</v>
      </c>
      <c r="E28" s="51" t="s">
        <v>82</v>
      </c>
      <c r="F28" s="17">
        <v>25440</v>
      </c>
      <c r="G28" s="17">
        <v>22080</v>
      </c>
      <c r="H28" s="17">
        <v>18720</v>
      </c>
      <c r="I28" s="15"/>
      <c r="J28" s="15"/>
      <c r="K28" s="15"/>
      <c r="L28" s="15" t="s">
        <v>29</v>
      </c>
      <c r="M28" s="15"/>
      <c r="N28" s="15"/>
      <c r="O28" s="15" t="s">
        <v>29</v>
      </c>
      <c r="P28" s="15"/>
      <c r="Q28" s="15" t="s">
        <v>29</v>
      </c>
      <c r="R28" s="15"/>
      <c r="S28" s="15"/>
      <c r="T28" s="102"/>
      <c r="U28" s="102"/>
      <c r="V28" s="102"/>
      <c r="W28" s="102"/>
    </row>
    <row r="29" spans="1:23" s="1" customFormat="1" ht="135" customHeight="1" x14ac:dyDescent="0.35">
      <c r="A29" s="73">
        <v>25</v>
      </c>
      <c r="B29" s="20" t="s">
        <v>83</v>
      </c>
      <c r="C29" s="21" t="s">
        <v>23</v>
      </c>
      <c r="D29" s="52" t="s">
        <v>84</v>
      </c>
      <c r="E29" s="51" t="s">
        <v>85</v>
      </c>
      <c r="F29" s="17">
        <f>4612979+25582944+52282095+12632024+30777091+278879+254661</f>
        <v>126420673</v>
      </c>
      <c r="G29" s="17">
        <v>130325530</v>
      </c>
      <c r="H29" s="17">
        <v>136136749</v>
      </c>
      <c r="I29" s="15"/>
      <c r="J29" s="15"/>
      <c r="K29" s="15"/>
      <c r="L29" s="15"/>
      <c r="M29" s="15"/>
      <c r="N29" s="15" t="s">
        <v>26</v>
      </c>
      <c r="O29" s="15"/>
      <c r="P29" s="15"/>
      <c r="Q29" s="15"/>
      <c r="R29" s="15"/>
      <c r="S29" s="15"/>
      <c r="T29" s="102"/>
      <c r="U29" s="102"/>
      <c r="V29" s="102"/>
      <c r="W29" s="102"/>
    </row>
    <row r="30" spans="1:23" s="1" customFormat="1" ht="65" customHeight="1" x14ac:dyDescent="0.35">
      <c r="A30" s="73">
        <v>26</v>
      </c>
      <c r="B30" s="79" t="s">
        <v>86</v>
      </c>
      <c r="C30" s="80" t="s">
        <v>23</v>
      </c>
      <c r="D30" s="82" t="s">
        <v>87</v>
      </c>
      <c r="E30" s="51" t="s">
        <v>88</v>
      </c>
      <c r="F30" s="17">
        <v>721000</v>
      </c>
      <c r="G30" s="17">
        <f>216300+427450</f>
        <v>643750</v>
      </c>
      <c r="H30" s="17">
        <f>211150+267800</f>
        <v>478950</v>
      </c>
      <c r="I30" s="15" t="s">
        <v>26</v>
      </c>
      <c r="J30" s="15"/>
      <c r="K30" s="15"/>
      <c r="L30" s="15"/>
      <c r="M30" s="15"/>
      <c r="N30" s="15" t="s">
        <v>26</v>
      </c>
      <c r="O30" s="15"/>
      <c r="P30" s="15"/>
      <c r="Q30" s="15"/>
      <c r="R30" s="15"/>
      <c r="S30" s="15"/>
      <c r="T30" s="102"/>
      <c r="U30" s="102"/>
      <c r="V30" s="102"/>
      <c r="W30" s="102"/>
    </row>
    <row r="31" spans="1:23" s="1" customFormat="1" ht="65" customHeight="1" x14ac:dyDescent="0.35">
      <c r="A31" s="73">
        <v>27</v>
      </c>
      <c r="B31" s="79" t="s">
        <v>89</v>
      </c>
      <c r="C31" s="80" t="s">
        <v>23</v>
      </c>
      <c r="D31" s="82" t="s">
        <v>87</v>
      </c>
      <c r="E31" s="51" t="s">
        <v>90</v>
      </c>
      <c r="F31" s="81">
        <v>98468</v>
      </c>
      <c r="G31" s="17">
        <f>92900+301+6547</f>
        <v>99748</v>
      </c>
      <c r="H31" s="81">
        <f>93366+301+6273</f>
        <v>99940</v>
      </c>
      <c r="I31" s="15" t="s">
        <v>26</v>
      </c>
      <c r="J31" s="15"/>
      <c r="K31" s="15"/>
      <c r="L31" s="15"/>
      <c r="M31" s="15"/>
      <c r="N31" s="15" t="s">
        <v>26</v>
      </c>
      <c r="O31" s="15"/>
      <c r="P31" s="15"/>
      <c r="Q31" s="15"/>
      <c r="R31" s="15"/>
      <c r="S31" s="15"/>
      <c r="T31" s="102"/>
      <c r="U31" s="102"/>
      <c r="V31" s="102"/>
      <c r="W31" s="102"/>
    </row>
    <row r="32" spans="1:23" s="1" customFormat="1" ht="65" customHeight="1" x14ac:dyDescent="0.35">
      <c r="A32" s="73">
        <v>28</v>
      </c>
      <c r="B32" s="79" t="s">
        <v>91</v>
      </c>
      <c r="C32" s="80" t="s">
        <v>23</v>
      </c>
      <c r="D32" s="82" t="s">
        <v>87</v>
      </c>
      <c r="E32" s="51" t="s">
        <v>92</v>
      </c>
      <c r="F32" s="81">
        <v>62149</v>
      </c>
      <c r="G32" s="17">
        <f>51647+176+6547</f>
        <v>58370</v>
      </c>
      <c r="H32" s="81">
        <f>43680+155+7388</f>
        <v>51223</v>
      </c>
      <c r="I32" s="15"/>
      <c r="J32" s="15"/>
      <c r="K32" s="15"/>
      <c r="L32" s="15"/>
      <c r="M32" s="15"/>
      <c r="N32" s="15" t="s">
        <v>26</v>
      </c>
      <c r="O32" s="15"/>
      <c r="P32" s="15"/>
      <c r="Q32" s="15"/>
      <c r="R32" s="15"/>
      <c r="S32" s="15"/>
      <c r="T32" s="102"/>
      <c r="U32" s="102"/>
      <c r="V32" s="102"/>
      <c r="W32" s="102"/>
    </row>
    <row r="33" spans="1:29" s="1" customFormat="1" ht="65" customHeight="1" x14ac:dyDescent="0.35">
      <c r="A33" s="73">
        <v>29</v>
      </c>
      <c r="B33" s="79" t="s">
        <v>93</v>
      </c>
      <c r="C33" s="80" t="s">
        <v>23</v>
      </c>
      <c r="D33" s="82" t="s">
        <v>68</v>
      </c>
      <c r="E33" s="51" t="s">
        <v>94</v>
      </c>
      <c r="F33" s="17">
        <f>763174+1510679+51500+792+107716</f>
        <v>2433861</v>
      </c>
      <c r="G33" s="17">
        <v>2615049</v>
      </c>
      <c r="H33" s="40">
        <v>2828589</v>
      </c>
      <c r="I33" s="15"/>
      <c r="J33" s="15"/>
      <c r="K33" s="15"/>
      <c r="L33" s="15"/>
      <c r="M33" s="15"/>
      <c r="N33" s="15"/>
      <c r="O33" s="15" t="s">
        <v>29</v>
      </c>
      <c r="P33" s="15" t="s">
        <v>29</v>
      </c>
      <c r="Q33" s="15"/>
      <c r="R33" s="15"/>
      <c r="S33" s="15"/>
      <c r="T33" s="102"/>
      <c r="U33" s="102"/>
      <c r="V33" s="102"/>
      <c r="W33" s="102"/>
    </row>
    <row r="34" spans="1:29" s="1" customFormat="1" ht="65" customHeight="1" x14ac:dyDescent="0.35">
      <c r="A34" s="73">
        <v>30</v>
      </c>
      <c r="B34" s="79" t="s">
        <v>95</v>
      </c>
      <c r="C34" s="80" t="s">
        <v>23</v>
      </c>
      <c r="D34" s="82" t="s">
        <v>96</v>
      </c>
      <c r="E34" s="51" t="s">
        <v>97</v>
      </c>
      <c r="F34" s="17">
        <v>339618</v>
      </c>
      <c r="G34" s="17">
        <v>383194</v>
      </c>
      <c r="H34" s="17">
        <v>418648</v>
      </c>
      <c r="I34" s="15"/>
      <c r="J34" s="15" t="s">
        <v>29</v>
      </c>
      <c r="K34" s="15"/>
      <c r="L34" s="15"/>
      <c r="M34" s="15" t="s">
        <v>29</v>
      </c>
      <c r="N34" s="15"/>
      <c r="O34" s="15"/>
      <c r="P34" s="15" t="s">
        <v>29</v>
      </c>
      <c r="Q34" s="15"/>
      <c r="R34" s="15"/>
      <c r="S34" s="15"/>
      <c r="T34" s="102"/>
      <c r="U34" s="102"/>
      <c r="V34" s="102"/>
      <c r="W34" s="102"/>
    </row>
    <row r="35" spans="1:29" s="1" customFormat="1" ht="65" customHeight="1" x14ac:dyDescent="0.35">
      <c r="A35" s="73">
        <v>31</v>
      </c>
      <c r="B35" s="79" t="s">
        <v>98</v>
      </c>
      <c r="C35" s="80" t="s">
        <v>23</v>
      </c>
      <c r="D35" s="82" t="s">
        <v>99</v>
      </c>
      <c r="E35" s="51" t="s">
        <v>307</v>
      </c>
      <c r="F35" s="17">
        <v>187769</v>
      </c>
      <c r="G35" s="17">
        <v>198913</v>
      </c>
      <c r="H35" s="17">
        <v>95750</v>
      </c>
      <c r="I35" s="15"/>
      <c r="J35" s="15"/>
      <c r="K35" s="15"/>
      <c r="L35" s="15"/>
      <c r="M35" s="15" t="s">
        <v>29</v>
      </c>
      <c r="N35" s="15"/>
      <c r="O35" s="15"/>
      <c r="P35" s="15" t="s">
        <v>26</v>
      </c>
      <c r="Q35" s="15"/>
      <c r="R35" s="15"/>
      <c r="S35" s="15" t="s">
        <v>26</v>
      </c>
      <c r="T35" s="102"/>
      <c r="U35" s="102"/>
      <c r="V35" s="102"/>
      <c r="W35" s="102"/>
    </row>
    <row r="36" spans="1:29" s="1" customFormat="1" ht="65" customHeight="1" x14ac:dyDescent="0.35">
      <c r="A36" s="73">
        <v>32</v>
      </c>
      <c r="B36" s="79" t="s">
        <v>100</v>
      </c>
      <c r="C36" s="80" t="s">
        <v>23</v>
      </c>
      <c r="D36" s="82" t="s">
        <v>68</v>
      </c>
      <c r="E36" s="51" t="s">
        <v>101</v>
      </c>
      <c r="F36" s="17">
        <v>200000</v>
      </c>
      <c r="G36" s="17">
        <v>270000</v>
      </c>
      <c r="H36" s="17">
        <v>270000</v>
      </c>
      <c r="I36" s="15"/>
      <c r="J36" s="15"/>
      <c r="K36" s="15"/>
      <c r="L36" s="15"/>
      <c r="M36" s="15" t="s">
        <v>29</v>
      </c>
      <c r="N36" s="15"/>
      <c r="O36" s="15" t="s">
        <v>29</v>
      </c>
      <c r="P36" s="15" t="s">
        <v>29</v>
      </c>
      <c r="Q36" s="15"/>
      <c r="R36" s="15"/>
      <c r="S36" s="15"/>
      <c r="T36" s="102"/>
      <c r="U36" s="102"/>
      <c r="V36" s="102"/>
      <c r="W36" s="102"/>
    </row>
    <row r="37" spans="1:29" s="1" customFormat="1" ht="65" customHeight="1" x14ac:dyDescent="0.35">
      <c r="A37" s="73">
        <v>33</v>
      </c>
      <c r="B37" s="79" t="s">
        <v>102</v>
      </c>
      <c r="C37" s="80" t="s">
        <v>23</v>
      </c>
      <c r="D37" s="82" t="s">
        <v>68</v>
      </c>
      <c r="E37" s="51" t="s">
        <v>315</v>
      </c>
      <c r="F37" s="15" t="s">
        <v>32</v>
      </c>
      <c r="G37" s="15" t="s">
        <v>32</v>
      </c>
      <c r="H37" s="17">
        <v>67664</v>
      </c>
      <c r="I37" s="15"/>
      <c r="J37" s="15"/>
      <c r="K37" s="15"/>
      <c r="L37" s="15"/>
      <c r="M37" s="15" t="s">
        <v>29</v>
      </c>
      <c r="N37" s="15"/>
      <c r="O37" s="15" t="s">
        <v>29</v>
      </c>
      <c r="P37" s="15" t="s">
        <v>29</v>
      </c>
      <c r="Q37" s="15"/>
      <c r="R37" s="15"/>
      <c r="S37" s="15" t="s">
        <v>29</v>
      </c>
      <c r="T37" s="59"/>
      <c r="U37" s="59"/>
      <c r="V37" s="59"/>
      <c r="W37" s="59"/>
    </row>
    <row r="38" spans="1:29" s="1" customFormat="1" ht="65" customHeight="1" x14ac:dyDescent="0.35">
      <c r="A38" s="73">
        <v>34</v>
      </c>
      <c r="B38" s="79" t="s">
        <v>103</v>
      </c>
      <c r="C38" s="80" t="s">
        <v>23</v>
      </c>
      <c r="D38" s="82" t="s">
        <v>96</v>
      </c>
      <c r="E38" s="51" t="s">
        <v>308</v>
      </c>
      <c r="F38" s="15" t="s">
        <v>32</v>
      </c>
      <c r="G38" s="17">
        <v>1701647</v>
      </c>
      <c r="H38" s="17">
        <v>2217354</v>
      </c>
      <c r="I38" s="15"/>
      <c r="J38" s="15" t="s">
        <v>29</v>
      </c>
      <c r="K38" s="15"/>
      <c r="L38" s="15"/>
      <c r="M38" s="15" t="s">
        <v>26</v>
      </c>
      <c r="N38" s="15"/>
      <c r="O38" s="15" t="s">
        <v>26</v>
      </c>
      <c r="P38" s="15" t="s">
        <v>26</v>
      </c>
      <c r="Q38" s="15"/>
      <c r="R38" s="15"/>
      <c r="S38" s="15" t="s">
        <v>26</v>
      </c>
      <c r="T38" s="102"/>
      <c r="U38" s="102"/>
      <c r="V38" s="102"/>
      <c r="W38" s="102"/>
    </row>
    <row r="39" spans="1:29" s="1" customFormat="1" ht="65" customHeight="1" x14ac:dyDescent="0.35">
      <c r="A39" s="73">
        <v>35</v>
      </c>
      <c r="B39" s="79" t="s">
        <v>104</v>
      </c>
      <c r="C39" s="80" t="s">
        <v>23</v>
      </c>
      <c r="D39" s="82" t="s">
        <v>68</v>
      </c>
      <c r="E39" s="51" t="s">
        <v>316</v>
      </c>
      <c r="F39" s="17">
        <v>1640000</v>
      </c>
      <c r="G39" s="17">
        <v>3500000</v>
      </c>
      <c r="H39" s="17">
        <v>3700000</v>
      </c>
      <c r="I39" s="15"/>
      <c r="J39" s="15"/>
      <c r="K39" s="15"/>
      <c r="L39" s="15"/>
      <c r="M39" s="15"/>
      <c r="N39" s="15"/>
      <c r="O39" s="15" t="s">
        <v>26</v>
      </c>
      <c r="P39" s="15" t="s">
        <v>26</v>
      </c>
      <c r="Q39" s="15"/>
      <c r="R39" s="15"/>
      <c r="S39" s="15" t="s">
        <v>26</v>
      </c>
      <c r="T39" s="102"/>
      <c r="U39" s="102"/>
      <c r="V39" s="102"/>
      <c r="W39" s="102"/>
    </row>
    <row r="40" spans="1:29" s="1" customFormat="1" ht="65" customHeight="1" x14ac:dyDescent="0.35">
      <c r="A40" s="73">
        <v>36</v>
      </c>
      <c r="B40" s="79" t="s">
        <v>105</v>
      </c>
      <c r="C40" s="80" t="s">
        <v>23</v>
      </c>
      <c r="D40" s="82" t="s">
        <v>68</v>
      </c>
      <c r="E40" s="51" t="s">
        <v>309</v>
      </c>
      <c r="F40" s="17">
        <v>670670</v>
      </c>
      <c r="G40" s="17">
        <v>918676</v>
      </c>
      <c r="H40" s="17">
        <v>979600</v>
      </c>
      <c r="I40" s="15"/>
      <c r="J40" s="15"/>
      <c r="K40" s="15"/>
      <c r="L40" s="15"/>
      <c r="M40" s="15"/>
      <c r="N40" s="15"/>
      <c r="O40" s="15" t="s">
        <v>26</v>
      </c>
      <c r="P40" s="15"/>
      <c r="Q40" s="15"/>
      <c r="R40" s="15"/>
      <c r="S40" s="15" t="s">
        <v>26</v>
      </c>
      <c r="T40" s="102"/>
      <c r="U40" s="102"/>
      <c r="V40" s="102"/>
      <c r="W40" s="102"/>
    </row>
    <row r="41" spans="1:29" s="1" customFormat="1" ht="65" customHeight="1" x14ac:dyDescent="0.35">
      <c r="A41" s="73">
        <v>37</v>
      </c>
      <c r="B41" s="79" t="s">
        <v>106</v>
      </c>
      <c r="C41" s="80" t="s">
        <v>23</v>
      </c>
      <c r="D41" s="82" t="s">
        <v>68</v>
      </c>
      <c r="E41" s="51" t="s">
        <v>107</v>
      </c>
      <c r="F41" s="17">
        <v>16661</v>
      </c>
      <c r="G41" s="17">
        <v>155062</v>
      </c>
      <c r="H41" s="17">
        <v>204239</v>
      </c>
      <c r="I41" s="15"/>
      <c r="J41" s="15"/>
      <c r="K41" s="15"/>
      <c r="L41" s="15"/>
      <c r="M41" s="15"/>
      <c r="N41" s="15"/>
      <c r="O41" s="15" t="s">
        <v>26</v>
      </c>
      <c r="P41" s="15"/>
      <c r="Q41" s="15"/>
      <c r="R41" s="15"/>
      <c r="S41" s="15"/>
      <c r="T41" s="102"/>
      <c r="U41" s="102"/>
      <c r="V41" s="102"/>
      <c r="W41" s="102"/>
    </row>
    <row r="42" spans="1:29" s="1" customFormat="1" ht="65" customHeight="1" x14ac:dyDescent="0.35">
      <c r="A42" s="73">
        <v>38</v>
      </c>
      <c r="B42" s="79" t="s">
        <v>108</v>
      </c>
      <c r="C42" s="80" t="s">
        <v>23</v>
      </c>
      <c r="D42" s="82" t="s">
        <v>68</v>
      </c>
      <c r="E42" s="51" t="s">
        <v>109</v>
      </c>
      <c r="F42" s="17">
        <v>98451</v>
      </c>
      <c r="G42" s="17">
        <f>76179+26232</f>
        <v>102411</v>
      </c>
      <c r="H42" s="17">
        <f>76428+26232</f>
        <v>102660</v>
      </c>
      <c r="I42" s="15"/>
      <c r="J42" s="15"/>
      <c r="K42" s="15"/>
      <c r="L42" s="15"/>
      <c r="M42" s="15"/>
      <c r="N42" s="15"/>
      <c r="O42" s="15" t="s">
        <v>29</v>
      </c>
      <c r="P42" s="15"/>
      <c r="Q42" s="15"/>
      <c r="R42" s="15"/>
      <c r="S42" s="15"/>
      <c r="T42" s="102"/>
      <c r="U42" s="102"/>
      <c r="V42" s="102"/>
      <c r="W42" s="102"/>
      <c r="X42" s="18"/>
      <c r="Y42" s="18"/>
      <c r="Z42" s="18"/>
      <c r="AA42" s="18"/>
      <c r="AB42" s="18"/>
      <c r="AC42" s="18"/>
    </row>
    <row r="43" spans="1:29" s="1" customFormat="1" ht="65" customHeight="1" x14ac:dyDescent="0.35">
      <c r="A43" s="73">
        <v>39</v>
      </c>
      <c r="B43" s="79" t="s">
        <v>110</v>
      </c>
      <c r="C43" s="79" t="s">
        <v>111</v>
      </c>
      <c r="D43" s="86" t="s">
        <v>112</v>
      </c>
      <c r="E43" s="51" t="s">
        <v>113</v>
      </c>
      <c r="F43" s="87" t="s">
        <v>32</v>
      </c>
      <c r="G43" s="87" t="s">
        <v>32</v>
      </c>
      <c r="H43" s="87" t="s">
        <v>32</v>
      </c>
      <c r="I43" s="87"/>
      <c r="J43" s="87"/>
      <c r="K43" s="87"/>
      <c r="L43" s="87"/>
      <c r="M43" s="87"/>
      <c r="N43" s="87"/>
      <c r="O43" s="87" t="s">
        <v>29</v>
      </c>
      <c r="P43" s="87"/>
      <c r="Q43" s="87"/>
      <c r="R43" s="87"/>
      <c r="S43" s="87"/>
      <c r="T43" s="102"/>
      <c r="U43" s="102"/>
      <c r="V43" s="102"/>
      <c r="W43" s="102"/>
      <c r="X43" s="18"/>
      <c r="Y43" s="18"/>
      <c r="Z43" s="18"/>
      <c r="AA43" s="18"/>
      <c r="AB43" s="18"/>
      <c r="AC43" s="18"/>
    </row>
    <row r="44" spans="1:29" s="1" customFormat="1" ht="65" customHeight="1" x14ac:dyDescent="0.35">
      <c r="A44" s="73">
        <v>40</v>
      </c>
      <c r="B44" s="88" t="s">
        <v>114</v>
      </c>
      <c r="C44" s="79" t="s">
        <v>111</v>
      </c>
      <c r="D44" s="86" t="s">
        <v>112</v>
      </c>
      <c r="E44" s="51" t="s">
        <v>115</v>
      </c>
      <c r="F44" s="87" t="s">
        <v>32</v>
      </c>
      <c r="G44" s="71">
        <f>43350+12444</f>
        <v>55794</v>
      </c>
      <c r="H44" s="71">
        <f>81124+32121</f>
        <v>113245</v>
      </c>
      <c r="I44" s="87"/>
      <c r="J44" s="87"/>
      <c r="K44" s="87"/>
      <c r="L44" s="87"/>
      <c r="M44" s="87"/>
      <c r="N44" s="87"/>
      <c r="O44" s="87" t="s">
        <v>29</v>
      </c>
      <c r="P44" s="87"/>
      <c r="Q44" s="87"/>
      <c r="R44" s="87"/>
      <c r="S44" s="87"/>
      <c r="T44" s="102"/>
      <c r="U44" s="102"/>
      <c r="V44" s="102"/>
      <c r="W44" s="102"/>
    </row>
    <row r="45" spans="1:29" s="1" customFormat="1" ht="65" customHeight="1" x14ac:dyDescent="0.35">
      <c r="A45" s="73">
        <v>41</v>
      </c>
      <c r="B45" s="89" t="s">
        <v>116</v>
      </c>
      <c r="C45" s="90" t="s">
        <v>23</v>
      </c>
      <c r="D45" s="91" t="s">
        <v>117</v>
      </c>
      <c r="E45" s="51" t="s">
        <v>118</v>
      </c>
      <c r="F45" s="17">
        <v>45519</v>
      </c>
      <c r="G45" s="17">
        <v>45752</v>
      </c>
      <c r="H45" s="17">
        <v>46936</v>
      </c>
      <c r="I45" s="15"/>
      <c r="J45" s="15"/>
      <c r="K45" s="15"/>
      <c r="L45" s="15"/>
      <c r="M45" s="15"/>
      <c r="N45" s="15" t="s">
        <v>26</v>
      </c>
      <c r="O45" s="15"/>
      <c r="P45" s="15"/>
      <c r="Q45" s="15"/>
      <c r="R45" s="15"/>
      <c r="S45" s="15"/>
      <c r="T45" s="102"/>
      <c r="U45" s="102"/>
      <c r="V45" s="102"/>
      <c r="W45" s="102"/>
    </row>
    <row r="46" spans="1:29" s="1" customFormat="1" ht="65" customHeight="1" x14ac:dyDescent="0.35">
      <c r="A46" s="73">
        <v>42</v>
      </c>
      <c r="B46" s="79" t="s">
        <v>119</v>
      </c>
      <c r="C46" s="80" t="s">
        <v>23</v>
      </c>
      <c r="D46" s="82" t="s">
        <v>117</v>
      </c>
      <c r="E46" s="51" t="s">
        <v>120</v>
      </c>
      <c r="F46" s="17">
        <v>4407</v>
      </c>
      <c r="G46" s="17">
        <v>4420</v>
      </c>
      <c r="H46" s="17">
        <v>3564</v>
      </c>
      <c r="I46" s="15"/>
      <c r="J46" s="15"/>
      <c r="K46" s="15"/>
      <c r="L46" s="15"/>
      <c r="M46" s="15"/>
      <c r="N46" s="15" t="s">
        <v>26</v>
      </c>
      <c r="O46" s="15"/>
      <c r="P46" s="15"/>
      <c r="Q46" s="15"/>
      <c r="R46" s="15"/>
      <c r="S46" s="15"/>
      <c r="T46" s="102"/>
      <c r="U46" s="102"/>
      <c r="V46" s="102"/>
      <c r="W46" s="102"/>
    </row>
    <row r="47" spans="1:29" s="1" customFormat="1" ht="65" customHeight="1" x14ac:dyDescent="0.35">
      <c r="A47" s="73">
        <v>43</v>
      </c>
      <c r="B47" s="79" t="s">
        <v>121</v>
      </c>
      <c r="C47" s="80" t="s">
        <v>23</v>
      </c>
      <c r="D47" s="82" t="s">
        <v>117</v>
      </c>
      <c r="E47" s="51" t="s">
        <v>122</v>
      </c>
      <c r="F47" s="17">
        <v>1544</v>
      </c>
      <c r="G47" s="17">
        <v>1833</v>
      </c>
      <c r="H47" s="17">
        <v>1904</v>
      </c>
      <c r="I47" s="15"/>
      <c r="J47" s="15"/>
      <c r="K47" s="15"/>
      <c r="L47" s="15"/>
      <c r="M47" s="15"/>
      <c r="N47" s="15" t="s">
        <v>26</v>
      </c>
      <c r="O47" s="15"/>
      <c r="P47" s="15"/>
      <c r="Q47" s="15"/>
      <c r="R47" s="15"/>
      <c r="S47" s="15"/>
      <c r="T47" s="102"/>
      <c r="U47" s="102"/>
      <c r="V47" s="102"/>
      <c r="W47" s="102"/>
    </row>
    <row r="48" spans="1:29" s="1" customFormat="1" ht="65" customHeight="1" x14ac:dyDescent="0.35">
      <c r="A48" s="73">
        <v>44</v>
      </c>
      <c r="B48" s="20" t="s">
        <v>123</v>
      </c>
      <c r="C48" s="21" t="s">
        <v>23</v>
      </c>
      <c r="D48" s="52" t="s">
        <v>124</v>
      </c>
      <c r="E48" s="51" t="s">
        <v>125</v>
      </c>
      <c r="F48" s="15" t="s">
        <v>32</v>
      </c>
      <c r="G48" s="15" t="s">
        <v>32</v>
      </c>
      <c r="H48" s="15" t="s">
        <v>32</v>
      </c>
      <c r="I48" s="15"/>
      <c r="J48" s="15"/>
      <c r="K48" s="15"/>
      <c r="L48" s="15"/>
      <c r="M48" s="15" t="s">
        <v>26</v>
      </c>
      <c r="N48" s="15" t="s">
        <v>26</v>
      </c>
      <c r="O48" s="15"/>
      <c r="P48" s="15"/>
      <c r="Q48" s="15"/>
      <c r="R48" s="15"/>
      <c r="S48" s="15"/>
      <c r="T48" s="102"/>
      <c r="U48" s="102"/>
      <c r="V48" s="102"/>
      <c r="W48" s="102"/>
    </row>
    <row r="49" spans="1:23" s="1" customFormat="1" ht="65" customHeight="1" x14ac:dyDescent="0.35">
      <c r="A49" s="73">
        <v>45</v>
      </c>
      <c r="B49" s="79" t="s">
        <v>126</v>
      </c>
      <c r="C49" s="80" t="s">
        <v>23</v>
      </c>
      <c r="D49" s="82" t="s">
        <v>124</v>
      </c>
      <c r="E49" s="51" t="s">
        <v>127</v>
      </c>
      <c r="F49" s="15" t="s">
        <v>32</v>
      </c>
      <c r="G49" s="15" t="s">
        <v>32</v>
      </c>
      <c r="H49" s="15" t="s">
        <v>32</v>
      </c>
      <c r="I49" s="15"/>
      <c r="J49" s="15"/>
      <c r="K49" s="15"/>
      <c r="L49" s="15"/>
      <c r="M49" s="15"/>
      <c r="N49" s="15" t="s">
        <v>29</v>
      </c>
      <c r="O49" s="15"/>
      <c r="P49" s="15"/>
      <c r="Q49" s="15"/>
      <c r="R49" s="15"/>
      <c r="S49" s="15" t="s">
        <v>29</v>
      </c>
      <c r="T49" s="59"/>
      <c r="U49" s="59"/>
      <c r="V49" s="59"/>
      <c r="W49" s="59"/>
    </row>
    <row r="50" spans="1:23" s="1" customFormat="1" ht="65" customHeight="1" x14ac:dyDescent="0.35">
      <c r="A50" s="73">
        <v>46</v>
      </c>
      <c r="B50" s="79" t="s">
        <v>128</v>
      </c>
      <c r="C50" s="80" t="s">
        <v>129</v>
      </c>
      <c r="D50" s="82" t="s">
        <v>124</v>
      </c>
      <c r="E50" s="51" t="s">
        <v>130</v>
      </c>
      <c r="F50" s="15" t="s">
        <v>131</v>
      </c>
      <c r="G50" s="15" t="s">
        <v>131</v>
      </c>
      <c r="H50" s="15" t="s">
        <v>131</v>
      </c>
      <c r="I50" s="15"/>
      <c r="J50" s="15"/>
      <c r="K50" s="15"/>
      <c r="L50" s="15"/>
      <c r="M50" s="15"/>
      <c r="N50" s="15" t="s">
        <v>26</v>
      </c>
      <c r="O50" s="15"/>
      <c r="P50" s="15"/>
      <c r="Q50" s="15"/>
      <c r="R50" s="15"/>
      <c r="S50" s="15" t="s">
        <v>26</v>
      </c>
      <c r="T50" s="102"/>
      <c r="U50" s="102"/>
      <c r="V50" s="102"/>
      <c r="W50" s="102"/>
    </row>
    <row r="51" spans="1:23" s="1" customFormat="1" ht="65" customHeight="1" x14ac:dyDescent="0.35">
      <c r="A51" s="73">
        <v>47</v>
      </c>
      <c r="B51" s="79" t="s">
        <v>132</v>
      </c>
      <c r="C51" s="80" t="s">
        <v>129</v>
      </c>
      <c r="D51" s="82" t="s">
        <v>124</v>
      </c>
      <c r="E51" s="51" t="s">
        <v>133</v>
      </c>
      <c r="F51" s="15" t="s">
        <v>131</v>
      </c>
      <c r="G51" s="15" t="s">
        <v>131</v>
      </c>
      <c r="H51" s="15" t="s">
        <v>131</v>
      </c>
      <c r="I51" s="15"/>
      <c r="J51" s="15"/>
      <c r="K51" s="15"/>
      <c r="L51" s="15"/>
      <c r="M51" s="15"/>
      <c r="N51" s="15" t="s">
        <v>26</v>
      </c>
      <c r="O51" s="15"/>
      <c r="P51" s="15"/>
      <c r="Q51" s="15"/>
      <c r="R51" s="15"/>
      <c r="S51" s="15" t="s">
        <v>26</v>
      </c>
      <c r="T51" s="102"/>
      <c r="U51" s="102"/>
      <c r="V51" s="102"/>
      <c r="W51" s="102"/>
    </row>
    <row r="52" spans="1:23" s="1" customFormat="1" ht="65" customHeight="1" x14ac:dyDescent="0.35">
      <c r="A52" s="73">
        <v>48</v>
      </c>
      <c r="B52" s="79" t="s">
        <v>134</v>
      </c>
      <c r="C52" s="80" t="s">
        <v>129</v>
      </c>
      <c r="D52" s="82" t="s">
        <v>124</v>
      </c>
      <c r="E52" s="51" t="s">
        <v>135</v>
      </c>
      <c r="F52" s="15" t="s">
        <v>131</v>
      </c>
      <c r="G52" s="15" t="s">
        <v>131</v>
      </c>
      <c r="H52" s="15" t="s">
        <v>131</v>
      </c>
      <c r="I52" s="15"/>
      <c r="J52" s="15"/>
      <c r="K52" s="15"/>
      <c r="L52" s="15"/>
      <c r="M52" s="15"/>
      <c r="N52" s="15" t="s">
        <v>26</v>
      </c>
      <c r="O52" s="15"/>
      <c r="P52" s="15"/>
      <c r="Q52" s="15"/>
      <c r="R52" s="15"/>
      <c r="S52" s="15" t="s">
        <v>26</v>
      </c>
      <c r="T52" s="102"/>
      <c r="U52" s="102"/>
      <c r="V52" s="102"/>
      <c r="W52" s="102"/>
    </row>
    <row r="53" spans="1:23" s="1" customFormat="1" ht="65" customHeight="1" x14ac:dyDescent="0.35">
      <c r="A53" s="73">
        <v>49</v>
      </c>
      <c r="B53" s="79" t="s">
        <v>136</v>
      </c>
      <c r="C53" s="80" t="s">
        <v>23</v>
      </c>
      <c r="D53" s="82" t="s">
        <v>137</v>
      </c>
      <c r="E53" s="51" t="s">
        <v>138</v>
      </c>
      <c r="F53" s="17">
        <f>2391+1199</f>
        <v>3590</v>
      </c>
      <c r="G53" s="17">
        <f>1820+873</f>
        <v>2693</v>
      </c>
      <c r="H53" s="17">
        <f>1879+867</f>
        <v>2746</v>
      </c>
      <c r="I53" s="15"/>
      <c r="J53" s="15"/>
      <c r="K53" s="15"/>
      <c r="L53" s="15"/>
      <c r="M53" s="15"/>
      <c r="N53" s="15" t="s">
        <v>26</v>
      </c>
      <c r="O53" s="15"/>
      <c r="P53" s="15"/>
      <c r="Q53" s="15"/>
      <c r="R53" s="15"/>
      <c r="S53" s="15"/>
      <c r="T53" s="102"/>
      <c r="U53" s="102"/>
      <c r="V53" s="102"/>
      <c r="W53" s="102"/>
    </row>
    <row r="54" spans="1:23" s="1" customFormat="1" ht="65" customHeight="1" x14ac:dyDescent="0.35">
      <c r="A54" s="73">
        <v>50</v>
      </c>
      <c r="B54" s="79" t="s">
        <v>139</v>
      </c>
      <c r="C54" s="80" t="s">
        <v>129</v>
      </c>
      <c r="D54" s="82" t="s">
        <v>124</v>
      </c>
      <c r="E54" s="51" t="s">
        <v>140</v>
      </c>
      <c r="F54" s="40">
        <v>328515</v>
      </c>
      <c r="G54" s="17">
        <v>382745</v>
      </c>
      <c r="H54" s="40">
        <v>508886</v>
      </c>
      <c r="I54" s="15"/>
      <c r="J54" s="15"/>
      <c r="K54" s="15"/>
      <c r="L54" s="15"/>
      <c r="M54" s="15"/>
      <c r="N54" s="15" t="s">
        <v>26</v>
      </c>
      <c r="O54" s="15"/>
      <c r="P54" s="15"/>
      <c r="Q54" s="15"/>
      <c r="R54" s="15"/>
      <c r="S54" s="15" t="s">
        <v>26</v>
      </c>
      <c r="T54" s="102"/>
      <c r="U54" s="102"/>
      <c r="V54" s="102"/>
      <c r="W54" s="102"/>
    </row>
    <row r="55" spans="1:23" s="1" customFormat="1" ht="65" customHeight="1" x14ac:dyDescent="0.35">
      <c r="A55" s="73">
        <v>51</v>
      </c>
      <c r="B55" s="92" t="s">
        <v>141</v>
      </c>
      <c r="C55" s="93" t="s">
        <v>129</v>
      </c>
      <c r="D55" s="94" t="s">
        <v>124</v>
      </c>
      <c r="E55" s="55" t="s">
        <v>142</v>
      </c>
      <c r="F55" s="15" t="s">
        <v>131</v>
      </c>
      <c r="G55" s="15" t="s">
        <v>131</v>
      </c>
      <c r="H55" s="15" t="s">
        <v>131</v>
      </c>
      <c r="I55" s="15" t="s">
        <v>26</v>
      </c>
      <c r="J55" s="15"/>
      <c r="K55" s="15"/>
      <c r="L55" s="15"/>
      <c r="M55" s="15"/>
      <c r="N55" s="15" t="s">
        <v>26</v>
      </c>
      <c r="O55" s="15"/>
      <c r="P55" s="15"/>
      <c r="Q55" s="15"/>
      <c r="R55" s="15"/>
      <c r="S55" s="15"/>
      <c r="T55" s="102"/>
      <c r="U55" s="102"/>
      <c r="V55" s="102"/>
      <c r="W55" s="102"/>
    </row>
    <row r="56" spans="1:23" s="1" customFormat="1" ht="65" customHeight="1" x14ac:dyDescent="0.35">
      <c r="A56" s="73">
        <v>52</v>
      </c>
      <c r="B56" s="79" t="s">
        <v>143</v>
      </c>
      <c r="C56" s="80" t="s">
        <v>144</v>
      </c>
      <c r="D56" s="82" t="s">
        <v>145</v>
      </c>
      <c r="E56" s="51" t="s">
        <v>146</v>
      </c>
      <c r="F56" s="17">
        <v>2125</v>
      </c>
      <c r="G56" s="17">
        <v>2210</v>
      </c>
      <c r="H56" s="17">
        <v>2349</v>
      </c>
      <c r="I56" s="15"/>
      <c r="J56" s="15"/>
      <c r="K56" s="15"/>
      <c r="L56" s="15"/>
      <c r="M56" s="15" t="s">
        <v>29</v>
      </c>
      <c r="N56" s="15"/>
      <c r="O56" s="15"/>
      <c r="P56" s="15"/>
      <c r="Q56" s="15"/>
      <c r="R56" s="15"/>
      <c r="S56" s="15" t="s">
        <v>26</v>
      </c>
      <c r="T56" s="102"/>
      <c r="U56" s="102"/>
      <c r="V56" s="102"/>
      <c r="W56" s="102"/>
    </row>
    <row r="57" spans="1:23" s="1" customFormat="1" ht="65" customHeight="1" x14ac:dyDescent="0.35">
      <c r="A57" s="73">
        <v>53</v>
      </c>
      <c r="B57" s="79" t="s">
        <v>147</v>
      </c>
      <c r="C57" s="80" t="s">
        <v>144</v>
      </c>
      <c r="D57" s="82" t="s">
        <v>148</v>
      </c>
      <c r="E57" s="51" t="s">
        <v>149</v>
      </c>
      <c r="F57" s="17">
        <v>258939</v>
      </c>
      <c r="G57" s="17">
        <v>260543</v>
      </c>
      <c r="H57" s="17">
        <v>261886</v>
      </c>
      <c r="I57" s="15"/>
      <c r="J57" s="15" t="s">
        <v>29</v>
      </c>
      <c r="K57" s="15"/>
      <c r="L57" s="15"/>
      <c r="M57" s="15" t="s">
        <v>29</v>
      </c>
      <c r="N57" s="15"/>
      <c r="O57" s="15"/>
      <c r="P57" s="15"/>
      <c r="Q57" s="15"/>
      <c r="R57" s="15"/>
      <c r="S57" s="15" t="s">
        <v>26</v>
      </c>
      <c r="T57" s="102"/>
      <c r="U57" s="102"/>
      <c r="V57" s="102"/>
      <c r="W57" s="102"/>
    </row>
    <row r="58" spans="1:23" s="1" customFormat="1" ht="85.5" customHeight="1" x14ac:dyDescent="0.35">
      <c r="A58" s="73">
        <v>54</v>
      </c>
      <c r="B58" s="79" t="s">
        <v>150</v>
      </c>
      <c r="C58" s="80" t="s">
        <v>144</v>
      </c>
      <c r="D58" s="82" t="s">
        <v>148</v>
      </c>
      <c r="E58" s="51" t="s">
        <v>151</v>
      </c>
      <c r="F58" s="17">
        <v>18551</v>
      </c>
      <c r="G58" s="17">
        <v>29961</v>
      </c>
      <c r="H58" s="17">
        <v>43150</v>
      </c>
      <c r="I58" s="15"/>
      <c r="J58" s="15" t="s">
        <v>29</v>
      </c>
      <c r="K58" s="15"/>
      <c r="L58" s="15"/>
      <c r="M58" s="15" t="s">
        <v>29</v>
      </c>
      <c r="N58" s="15"/>
      <c r="O58" s="15"/>
      <c r="P58" s="15"/>
      <c r="Q58" s="15"/>
      <c r="R58" s="15"/>
      <c r="S58" s="15" t="s">
        <v>26</v>
      </c>
      <c r="T58" s="102"/>
      <c r="U58" s="102"/>
      <c r="V58" s="102"/>
      <c r="W58" s="102"/>
    </row>
    <row r="59" spans="1:23" s="1" customFormat="1" ht="65" customHeight="1" x14ac:dyDescent="0.35">
      <c r="A59" s="73">
        <v>55</v>
      </c>
      <c r="B59" s="79" t="s">
        <v>152</v>
      </c>
      <c r="C59" s="80" t="s">
        <v>144</v>
      </c>
      <c r="D59" s="82" t="s">
        <v>148</v>
      </c>
      <c r="E59" s="51" t="s">
        <v>153</v>
      </c>
      <c r="F59" s="17">
        <v>41797</v>
      </c>
      <c r="G59" s="17">
        <v>47141</v>
      </c>
      <c r="H59" s="17">
        <v>49862</v>
      </c>
      <c r="I59" s="15"/>
      <c r="J59" s="15" t="s">
        <v>29</v>
      </c>
      <c r="K59" s="15"/>
      <c r="L59" s="15"/>
      <c r="M59" s="15" t="s">
        <v>29</v>
      </c>
      <c r="N59" s="15"/>
      <c r="O59" s="15"/>
      <c r="P59" s="15"/>
      <c r="Q59" s="15"/>
      <c r="R59" s="15"/>
      <c r="S59" s="15" t="s">
        <v>26</v>
      </c>
      <c r="T59" s="102"/>
      <c r="U59" s="102"/>
      <c r="V59" s="102"/>
      <c r="W59" s="102"/>
    </row>
    <row r="60" spans="1:23" s="1" customFormat="1" ht="65" customHeight="1" x14ac:dyDescent="0.35">
      <c r="A60" s="73">
        <v>56</v>
      </c>
      <c r="B60" s="20" t="s">
        <v>154</v>
      </c>
      <c r="C60" s="21" t="s">
        <v>144</v>
      </c>
      <c r="D60" s="52" t="s">
        <v>155</v>
      </c>
      <c r="E60" s="51" t="s">
        <v>156</v>
      </c>
      <c r="F60" s="17">
        <v>3220</v>
      </c>
      <c r="G60" s="17">
        <v>3548</v>
      </c>
      <c r="H60" s="17">
        <v>3966</v>
      </c>
      <c r="I60" s="15"/>
      <c r="J60" s="15"/>
      <c r="K60" s="15"/>
      <c r="L60" s="15"/>
      <c r="M60" s="15"/>
      <c r="N60" s="15"/>
      <c r="O60" s="15"/>
      <c r="P60" s="15" t="s">
        <v>29</v>
      </c>
      <c r="Q60" s="15"/>
      <c r="R60" s="15"/>
      <c r="S60" s="15" t="s">
        <v>26</v>
      </c>
      <c r="T60" s="102"/>
      <c r="U60" s="102"/>
      <c r="V60" s="102"/>
      <c r="W60" s="102"/>
    </row>
    <row r="61" spans="1:23" s="1" customFormat="1" ht="65" customHeight="1" x14ac:dyDescent="0.35">
      <c r="A61" s="73">
        <v>57</v>
      </c>
      <c r="B61" s="20" t="s">
        <v>157</v>
      </c>
      <c r="C61" s="21" t="s">
        <v>144</v>
      </c>
      <c r="D61" s="52" t="s">
        <v>148</v>
      </c>
      <c r="E61" s="51" t="s">
        <v>158</v>
      </c>
      <c r="F61" s="17">
        <v>718</v>
      </c>
      <c r="G61" s="17">
        <v>3716</v>
      </c>
      <c r="H61" s="17">
        <v>5170</v>
      </c>
      <c r="I61" s="15" t="s">
        <v>29</v>
      </c>
      <c r="J61" s="15"/>
      <c r="K61" s="15"/>
      <c r="L61" s="15"/>
      <c r="M61" s="15" t="s">
        <v>29</v>
      </c>
      <c r="N61" s="15"/>
      <c r="O61" s="15"/>
      <c r="P61" s="15"/>
      <c r="Q61" s="15"/>
      <c r="R61" s="15"/>
      <c r="S61" s="15" t="s">
        <v>26</v>
      </c>
      <c r="T61" s="102"/>
      <c r="U61" s="102"/>
      <c r="V61" s="102"/>
      <c r="W61" s="102"/>
    </row>
    <row r="62" spans="1:23" s="1" customFormat="1" ht="65" customHeight="1" x14ac:dyDescent="0.35">
      <c r="A62" s="73">
        <v>58</v>
      </c>
      <c r="B62" s="20" t="s">
        <v>159</v>
      </c>
      <c r="C62" s="21" t="s">
        <v>144</v>
      </c>
      <c r="D62" s="52" t="s">
        <v>160</v>
      </c>
      <c r="E62" s="51" t="s">
        <v>161</v>
      </c>
      <c r="F62" s="17">
        <v>5251</v>
      </c>
      <c r="G62" s="17">
        <v>5994</v>
      </c>
      <c r="H62" s="17">
        <v>6000</v>
      </c>
      <c r="I62" s="15" t="s">
        <v>29</v>
      </c>
      <c r="J62" s="15"/>
      <c r="K62" s="15"/>
      <c r="L62" s="15"/>
      <c r="M62" s="15" t="s">
        <v>29</v>
      </c>
      <c r="N62" s="15"/>
      <c r="O62" s="15"/>
      <c r="P62" s="15"/>
      <c r="Q62" s="15"/>
      <c r="R62" s="15"/>
      <c r="S62" s="15" t="s">
        <v>26</v>
      </c>
      <c r="T62" s="102"/>
      <c r="U62" s="102"/>
      <c r="V62" s="102"/>
      <c r="W62" s="102"/>
    </row>
    <row r="63" spans="1:23" s="1" customFormat="1" ht="65" customHeight="1" x14ac:dyDescent="0.35">
      <c r="A63" s="73">
        <v>59</v>
      </c>
      <c r="B63" s="36" t="s">
        <v>162</v>
      </c>
      <c r="C63" s="37" t="s">
        <v>144</v>
      </c>
      <c r="D63" s="44" t="s">
        <v>148</v>
      </c>
      <c r="E63" s="43" t="s">
        <v>163</v>
      </c>
      <c r="F63" s="56">
        <v>51</v>
      </c>
      <c r="G63" s="56">
        <v>51</v>
      </c>
      <c r="H63" s="56">
        <v>51</v>
      </c>
      <c r="I63" s="32" t="s">
        <v>29</v>
      </c>
      <c r="J63" s="32"/>
      <c r="K63" s="32"/>
      <c r="L63" s="32"/>
      <c r="M63" s="32"/>
      <c r="N63" s="32"/>
      <c r="O63" s="32"/>
      <c r="P63" s="32"/>
      <c r="Q63" s="32" t="s">
        <v>29</v>
      </c>
      <c r="R63" s="32"/>
      <c r="S63" s="15" t="s">
        <v>26</v>
      </c>
      <c r="T63" s="102"/>
      <c r="U63" s="102"/>
      <c r="V63" s="102"/>
      <c r="W63" s="102"/>
    </row>
    <row r="64" spans="1:23" s="1" customFormat="1" ht="65" customHeight="1" x14ac:dyDescent="0.35">
      <c r="A64" s="73">
        <v>60</v>
      </c>
      <c r="B64" s="23" t="s">
        <v>164</v>
      </c>
      <c r="C64" s="24" t="s">
        <v>144</v>
      </c>
      <c r="D64" s="54" t="s">
        <v>148</v>
      </c>
      <c r="E64" s="43" t="s">
        <v>165</v>
      </c>
      <c r="F64" s="56">
        <v>773</v>
      </c>
      <c r="G64" s="56">
        <v>742</v>
      </c>
      <c r="H64" s="56">
        <v>746</v>
      </c>
      <c r="I64" s="32"/>
      <c r="J64" s="32" t="s">
        <v>29</v>
      </c>
      <c r="K64" s="32" t="s">
        <v>29</v>
      </c>
      <c r="L64" s="32"/>
      <c r="M64" s="32"/>
      <c r="N64" s="32"/>
      <c r="O64" s="32"/>
      <c r="P64" s="32"/>
      <c r="Q64" s="32"/>
      <c r="R64" s="32"/>
      <c r="S64" s="32" t="s">
        <v>26</v>
      </c>
      <c r="T64" s="102"/>
      <c r="U64" s="102"/>
      <c r="V64" s="102"/>
      <c r="W64" s="102"/>
    </row>
    <row r="65" spans="1:23" s="1" customFormat="1" ht="65" customHeight="1" x14ac:dyDescent="0.35">
      <c r="A65" s="73">
        <v>61</v>
      </c>
      <c r="B65" s="23" t="s">
        <v>166</v>
      </c>
      <c r="C65" s="24" t="s">
        <v>144</v>
      </c>
      <c r="D65" s="54" t="s">
        <v>148</v>
      </c>
      <c r="E65" s="43" t="s">
        <v>167</v>
      </c>
      <c r="F65" s="56">
        <v>105</v>
      </c>
      <c r="G65" s="56">
        <v>105</v>
      </c>
      <c r="H65" s="56">
        <v>105</v>
      </c>
      <c r="I65" s="32"/>
      <c r="J65" s="32" t="s">
        <v>29</v>
      </c>
      <c r="K65" s="32" t="s">
        <v>29</v>
      </c>
      <c r="L65" s="32" t="s">
        <v>29</v>
      </c>
      <c r="M65" s="32"/>
      <c r="N65" s="32"/>
      <c r="O65" s="32"/>
      <c r="P65" s="32"/>
      <c r="Q65" s="32"/>
      <c r="R65" s="32"/>
      <c r="S65" s="32"/>
      <c r="T65" s="102"/>
      <c r="U65" s="102"/>
      <c r="V65" s="102"/>
      <c r="W65" s="102"/>
    </row>
    <row r="66" spans="1:23" s="1" customFormat="1" ht="65" customHeight="1" x14ac:dyDescent="0.35">
      <c r="A66" s="73">
        <v>62</v>
      </c>
      <c r="B66" s="23" t="s">
        <v>168</v>
      </c>
      <c r="C66" s="24" t="s">
        <v>144</v>
      </c>
      <c r="D66" s="54" t="s">
        <v>148</v>
      </c>
      <c r="E66" s="57" t="s">
        <v>169</v>
      </c>
      <c r="F66" s="56">
        <v>301</v>
      </c>
      <c r="G66" s="56">
        <v>301</v>
      </c>
      <c r="H66" s="56">
        <v>301</v>
      </c>
      <c r="I66" s="32"/>
      <c r="J66" s="32" t="s">
        <v>29</v>
      </c>
      <c r="K66" s="32" t="s">
        <v>29</v>
      </c>
      <c r="L66" s="32" t="s">
        <v>29</v>
      </c>
      <c r="M66" s="32"/>
      <c r="N66" s="32"/>
      <c r="O66" s="32"/>
      <c r="P66" s="32"/>
      <c r="Q66" s="32"/>
      <c r="R66" s="32"/>
      <c r="S66" s="32" t="s">
        <v>26</v>
      </c>
      <c r="T66" s="102"/>
      <c r="U66" s="102"/>
      <c r="V66" s="102"/>
      <c r="W66" s="102"/>
    </row>
    <row r="67" spans="1:23" s="1" customFormat="1" ht="65" customHeight="1" x14ac:dyDescent="0.35">
      <c r="A67" s="73">
        <v>63</v>
      </c>
      <c r="B67" s="20" t="s">
        <v>170</v>
      </c>
      <c r="C67" s="21" t="s">
        <v>144</v>
      </c>
      <c r="D67" s="52" t="s">
        <v>148</v>
      </c>
      <c r="E67" s="51" t="s">
        <v>171</v>
      </c>
      <c r="F67" s="17">
        <v>25686</v>
      </c>
      <c r="G67" s="17">
        <v>9413</v>
      </c>
      <c r="H67" s="17">
        <v>8376</v>
      </c>
      <c r="I67" s="15" t="s">
        <v>29</v>
      </c>
      <c r="J67" s="15" t="s">
        <v>29</v>
      </c>
      <c r="K67" s="15"/>
      <c r="L67" s="15"/>
      <c r="M67" s="15"/>
      <c r="N67" s="15"/>
      <c r="O67" s="15"/>
      <c r="P67" s="15" t="s">
        <v>29</v>
      </c>
      <c r="Q67" s="15"/>
      <c r="R67" s="15" t="s">
        <v>29</v>
      </c>
      <c r="S67" s="32" t="s">
        <v>26</v>
      </c>
      <c r="T67" s="102"/>
      <c r="U67" s="102"/>
      <c r="V67" s="102"/>
      <c r="W67" s="102"/>
    </row>
    <row r="68" spans="1:23" s="1" customFormat="1" ht="83.5" customHeight="1" x14ac:dyDescent="0.35">
      <c r="A68" s="73">
        <v>64</v>
      </c>
      <c r="B68" s="23" t="s">
        <v>172</v>
      </c>
      <c r="C68" s="24" t="s">
        <v>144</v>
      </c>
      <c r="D68" s="54" t="s">
        <v>148</v>
      </c>
      <c r="E68" s="43" t="s">
        <v>173</v>
      </c>
      <c r="F68" s="38">
        <v>98434</v>
      </c>
      <c r="G68" s="38">
        <v>98434</v>
      </c>
      <c r="H68" s="38">
        <v>281119</v>
      </c>
      <c r="I68" s="32"/>
      <c r="J68" s="32"/>
      <c r="K68" s="32"/>
      <c r="L68" s="32"/>
      <c r="M68" s="32" t="s">
        <v>29</v>
      </c>
      <c r="N68" s="32"/>
      <c r="O68" s="32"/>
      <c r="P68" s="32"/>
      <c r="Q68" s="32"/>
      <c r="R68" s="32" t="s">
        <v>29</v>
      </c>
      <c r="S68" s="32" t="s">
        <v>26</v>
      </c>
      <c r="T68" s="102"/>
      <c r="U68" s="102"/>
      <c r="V68" s="102"/>
      <c r="W68" s="102"/>
    </row>
    <row r="69" spans="1:23" s="1" customFormat="1" ht="65" customHeight="1" x14ac:dyDescent="0.35">
      <c r="A69" s="73">
        <v>65</v>
      </c>
      <c r="B69" s="23" t="s">
        <v>174</v>
      </c>
      <c r="C69" s="24" t="s">
        <v>144</v>
      </c>
      <c r="D69" s="54" t="s">
        <v>148</v>
      </c>
      <c r="E69" s="43" t="s">
        <v>175</v>
      </c>
      <c r="F69" s="15" t="s">
        <v>32</v>
      </c>
      <c r="G69" s="15" t="s">
        <v>32</v>
      </c>
      <c r="H69" s="15" t="s">
        <v>32</v>
      </c>
      <c r="I69" s="32"/>
      <c r="J69" s="32"/>
      <c r="K69" s="32"/>
      <c r="L69" s="32" t="s">
        <v>29</v>
      </c>
      <c r="M69" s="32"/>
      <c r="N69" s="32"/>
      <c r="O69" s="32"/>
      <c r="P69" s="32"/>
      <c r="Q69" s="32"/>
      <c r="R69" s="32"/>
      <c r="S69" s="32" t="s">
        <v>26</v>
      </c>
      <c r="T69" s="102"/>
      <c r="U69" s="102"/>
      <c r="V69" s="102"/>
      <c r="W69" s="102"/>
    </row>
    <row r="70" spans="1:23" s="1" customFormat="1" ht="65" customHeight="1" x14ac:dyDescent="0.35">
      <c r="A70" s="73">
        <v>66</v>
      </c>
      <c r="B70" s="20" t="s">
        <v>176</v>
      </c>
      <c r="C70" s="21" t="s">
        <v>144</v>
      </c>
      <c r="D70" s="52" t="s">
        <v>145</v>
      </c>
      <c r="E70" s="51" t="s">
        <v>177</v>
      </c>
      <c r="F70" s="15" t="s">
        <v>32</v>
      </c>
      <c r="G70" s="15" t="s">
        <v>32</v>
      </c>
      <c r="H70" s="15" t="s">
        <v>32</v>
      </c>
      <c r="I70" s="15"/>
      <c r="J70" s="15" t="s">
        <v>29</v>
      </c>
      <c r="K70" s="15"/>
      <c r="L70" s="15"/>
      <c r="M70" s="15"/>
      <c r="N70" s="15"/>
      <c r="O70" s="15"/>
      <c r="P70" s="15"/>
      <c r="Q70" s="15"/>
      <c r="R70" s="15"/>
      <c r="S70" s="32" t="s">
        <v>26</v>
      </c>
      <c r="T70" s="102"/>
      <c r="U70" s="102"/>
      <c r="V70" s="102"/>
      <c r="W70" s="102"/>
    </row>
    <row r="71" spans="1:23" s="1" customFormat="1" ht="65" customHeight="1" x14ac:dyDescent="0.35">
      <c r="A71" s="73">
        <v>67</v>
      </c>
      <c r="B71" s="79" t="s">
        <v>178</v>
      </c>
      <c r="C71" s="80" t="s">
        <v>23</v>
      </c>
      <c r="D71" s="82" t="s">
        <v>179</v>
      </c>
      <c r="E71" s="51" t="s">
        <v>180</v>
      </c>
      <c r="F71" s="17">
        <v>7800</v>
      </c>
      <c r="G71" s="17">
        <v>8300</v>
      </c>
      <c r="H71" s="17">
        <v>8300</v>
      </c>
      <c r="I71" s="15" t="s">
        <v>26</v>
      </c>
      <c r="J71" s="15"/>
      <c r="K71" s="15"/>
      <c r="L71" s="15"/>
      <c r="M71" s="15"/>
      <c r="N71" s="15"/>
      <c r="O71" s="15"/>
      <c r="P71" s="15"/>
      <c r="Q71" s="15" t="s">
        <v>26</v>
      </c>
      <c r="R71" s="15"/>
      <c r="S71" s="15" t="s">
        <v>26</v>
      </c>
      <c r="T71" s="102"/>
      <c r="U71" s="102"/>
      <c r="V71" s="102"/>
      <c r="W71" s="102"/>
    </row>
    <row r="72" spans="1:23" s="1" customFormat="1" ht="161" customHeight="1" x14ac:dyDescent="0.35">
      <c r="A72" s="73">
        <v>68</v>
      </c>
      <c r="B72" s="79" t="s">
        <v>181</v>
      </c>
      <c r="C72" s="80" t="s">
        <v>23</v>
      </c>
      <c r="D72" s="82" t="s">
        <v>182</v>
      </c>
      <c r="E72" s="51" t="s">
        <v>183</v>
      </c>
      <c r="F72" s="17">
        <v>490</v>
      </c>
      <c r="G72" s="17">
        <v>490</v>
      </c>
      <c r="H72" s="17">
        <v>490</v>
      </c>
      <c r="I72" s="15" t="s">
        <v>29</v>
      </c>
      <c r="J72" s="15"/>
      <c r="K72" s="15" t="s">
        <v>29</v>
      </c>
      <c r="L72" s="15"/>
      <c r="M72" s="15"/>
      <c r="N72" s="15"/>
      <c r="O72" s="15"/>
      <c r="P72" s="15"/>
      <c r="Q72" s="15"/>
      <c r="R72" s="15"/>
      <c r="S72" s="15" t="s">
        <v>26</v>
      </c>
      <c r="T72" s="102"/>
      <c r="U72" s="102"/>
      <c r="V72" s="102"/>
      <c r="W72" s="102"/>
    </row>
    <row r="73" spans="1:23" s="1" customFormat="1" ht="65" customHeight="1" x14ac:dyDescent="0.35">
      <c r="A73" s="73">
        <v>69</v>
      </c>
      <c r="B73" s="79" t="s">
        <v>184</v>
      </c>
      <c r="C73" s="80" t="s">
        <v>23</v>
      </c>
      <c r="D73" s="82" t="s">
        <v>179</v>
      </c>
      <c r="E73" s="51" t="s">
        <v>185</v>
      </c>
      <c r="F73" s="17">
        <v>1484</v>
      </c>
      <c r="G73" s="17">
        <v>1333</v>
      </c>
      <c r="H73" s="17">
        <v>1333</v>
      </c>
      <c r="I73" s="15" t="s">
        <v>29</v>
      </c>
      <c r="J73" s="15"/>
      <c r="K73" s="15" t="s">
        <v>29</v>
      </c>
      <c r="L73" s="15"/>
      <c r="M73" s="15"/>
      <c r="N73" s="15"/>
      <c r="O73" s="15"/>
      <c r="P73" s="15"/>
      <c r="Q73" s="15"/>
      <c r="R73" s="15"/>
      <c r="S73" s="15"/>
      <c r="T73" s="102"/>
      <c r="U73" s="102"/>
      <c r="V73" s="102"/>
      <c r="W73" s="102"/>
    </row>
    <row r="74" spans="1:23" s="1" customFormat="1" ht="100" customHeight="1" x14ac:dyDescent="0.35">
      <c r="A74" s="73">
        <v>70</v>
      </c>
      <c r="B74" s="79" t="s">
        <v>186</v>
      </c>
      <c r="C74" s="80" t="s">
        <v>23</v>
      </c>
      <c r="D74" s="82" t="s">
        <v>179</v>
      </c>
      <c r="E74" s="51" t="s">
        <v>187</v>
      </c>
      <c r="F74" s="15" t="s">
        <v>32</v>
      </c>
      <c r="G74" s="17">
        <v>2846</v>
      </c>
      <c r="H74" s="17">
        <v>31210</v>
      </c>
      <c r="I74" s="15"/>
      <c r="J74" s="15"/>
      <c r="K74" s="15"/>
      <c r="L74" s="15"/>
      <c r="M74" s="15" t="s">
        <v>29</v>
      </c>
      <c r="N74" s="15"/>
      <c r="O74" s="15"/>
      <c r="P74" s="15"/>
      <c r="Q74" s="15"/>
      <c r="R74" s="15"/>
      <c r="S74" s="15" t="s">
        <v>26</v>
      </c>
      <c r="T74" s="102"/>
      <c r="U74" s="102"/>
      <c r="V74" s="102"/>
      <c r="W74" s="102"/>
    </row>
    <row r="75" spans="1:23" s="1" customFormat="1" ht="65" customHeight="1" x14ac:dyDescent="0.35">
      <c r="A75" s="73">
        <v>71</v>
      </c>
      <c r="B75" s="20" t="s">
        <v>188</v>
      </c>
      <c r="C75" s="21" t="s">
        <v>23</v>
      </c>
      <c r="D75" s="52" t="s">
        <v>179</v>
      </c>
      <c r="E75" s="51" t="s">
        <v>189</v>
      </c>
      <c r="F75" s="17">
        <v>115615</v>
      </c>
      <c r="G75" s="17">
        <v>132506</v>
      </c>
      <c r="H75" s="17">
        <v>129539</v>
      </c>
      <c r="I75" s="15"/>
      <c r="J75" s="15"/>
      <c r="K75" s="15"/>
      <c r="L75" s="15"/>
      <c r="M75" s="15" t="s">
        <v>29</v>
      </c>
      <c r="N75" s="15"/>
      <c r="O75" s="15"/>
      <c r="P75" s="15"/>
      <c r="Q75" s="15"/>
      <c r="R75" s="15"/>
      <c r="S75" s="15"/>
      <c r="T75" s="102"/>
      <c r="U75" s="102"/>
      <c r="V75" s="102"/>
      <c r="W75" s="102"/>
    </row>
    <row r="76" spans="1:23" s="1" customFormat="1" ht="65" customHeight="1" x14ac:dyDescent="0.35">
      <c r="A76" s="73">
        <v>72</v>
      </c>
      <c r="B76" s="79" t="s">
        <v>310</v>
      </c>
      <c r="C76" s="80" t="s">
        <v>23</v>
      </c>
      <c r="D76" s="82" t="s">
        <v>179</v>
      </c>
      <c r="E76" s="51" t="s">
        <v>190</v>
      </c>
      <c r="F76" s="17">
        <v>4329</v>
      </c>
      <c r="G76" s="17">
        <v>4759</v>
      </c>
      <c r="H76" s="17">
        <v>5255</v>
      </c>
      <c r="I76" s="15"/>
      <c r="J76" s="15"/>
      <c r="K76" s="15"/>
      <c r="L76" s="15"/>
      <c r="M76" s="15" t="s">
        <v>29</v>
      </c>
      <c r="N76" s="15"/>
      <c r="O76" s="15"/>
      <c r="P76" s="15"/>
      <c r="Q76" s="15"/>
      <c r="R76" s="15" t="s">
        <v>29</v>
      </c>
      <c r="S76" s="15" t="s">
        <v>26</v>
      </c>
      <c r="T76" s="102"/>
      <c r="U76" s="102"/>
      <c r="V76" s="102"/>
      <c r="W76" s="102"/>
    </row>
    <row r="77" spans="1:23" s="1" customFormat="1" ht="86.5" customHeight="1" x14ac:dyDescent="0.35">
      <c r="A77" s="73">
        <v>73</v>
      </c>
      <c r="B77" s="79" t="s">
        <v>191</v>
      </c>
      <c r="C77" s="80" t="s">
        <v>23</v>
      </c>
      <c r="D77" s="82" t="s">
        <v>179</v>
      </c>
      <c r="E77" s="51" t="s">
        <v>192</v>
      </c>
      <c r="F77" s="17">
        <v>194923</v>
      </c>
      <c r="G77" s="17">
        <v>59512</v>
      </c>
      <c r="H77" s="17">
        <v>55113</v>
      </c>
      <c r="I77" s="15"/>
      <c r="J77" s="15"/>
      <c r="K77" s="15"/>
      <c r="L77" s="15"/>
      <c r="M77" s="15" t="s">
        <v>26</v>
      </c>
      <c r="N77" s="15"/>
      <c r="O77" s="15"/>
      <c r="P77" s="15" t="s">
        <v>26</v>
      </c>
      <c r="Q77" s="15"/>
      <c r="R77" s="15"/>
      <c r="S77" s="15" t="s">
        <v>26</v>
      </c>
      <c r="T77" s="102"/>
      <c r="U77" s="102"/>
      <c r="V77" s="102"/>
      <c r="W77" s="102"/>
    </row>
    <row r="78" spans="1:23" s="1" customFormat="1" ht="65" customHeight="1" x14ac:dyDescent="0.35">
      <c r="A78" s="73">
        <v>74</v>
      </c>
      <c r="B78" s="79" t="s">
        <v>193</v>
      </c>
      <c r="C78" s="80" t="s">
        <v>23</v>
      </c>
      <c r="D78" s="82" t="s">
        <v>179</v>
      </c>
      <c r="E78" s="51" t="s">
        <v>194</v>
      </c>
      <c r="F78" s="17">
        <v>45582</v>
      </c>
      <c r="G78" s="17">
        <v>1423</v>
      </c>
      <c r="H78" s="17">
        <v>1423</v>
      </c>
      <c r="I78" s="15"/>
      <c r="J78" s="15"/>
      <c r="K78" s="15"/>
      <c r="L78" s="15" t="s">
        <v>29</v>
      </c>
      <c r="M78" s="15"/>
      <c r="N78" s="15"/>
      <c r="O78" s="15"/>
      <c r="P78" s="15"/>
      <c r="Q78" s="15"/>
      <c r="R78" s="15" t="s">
        <v>29</v>
      </c>
      <c r="S78" s="15" t="s">
        <v>26</v>
      </c>
      <c r="T78" s="102"/>
      <c r="U78" s="102"/>
      <c r="V78" s="102"/>
      <c r="W78" s="102"/>
    </row>
    <row r="79" spans="1:23" s="1" customFormat="1" ht="117" customHeight="1" x14ac:dyDescent="0.35">
      <c r="A79" s="73">
        <v>75</v>
      </c>
      <c r="B79" s="79" t="s">
        <v>195</v>
      </c>
      <c r="C79" s="80" t="s">
        <v>23</v>
      </c>
      <c r="D79" s="82" t="s">
        <v>179</v>
      </c>
      <c r="E79" s="51" t="s">
        <v>196</v>
      </c>
      <c r="F79" s="15" t="s">
        <v>32</v>
      </c>
      <c r="G79" s="17">
        <v>44281</v>
      </c>
      <c r="H79" s="17">
        <v>44281</v>
      </c>
      <c r="I79" s="15"/>
      <c r="J79" s="15"/>
      <c r="K79" s="15"/>
      <c r="L79" s="15" t="s">
        <v>29</v>
      </c>
      <c r="M79" s="15"/>
      <c r="N79" s="15"/>
      <c r="O79" s="15"/>
      <c r="P79" s="15"/>
      <c r="Q79" s="15"/>
      <c r="R79" s="15" t="s">
        <v>29</v>
      </c>
      <c r="S79" s="15" t="s">
        <v>26</v>
      </c>
      <c r="T79" s="59"/>
      <c r="U79" s="59"/>
      <c r="V79" s="59"/>
      <c r="W79" s="59"/>
    </row>
    <row r="80" spans="1:23" s="1" customFormat="1" ht="65" customHeight="1" x14ac:dyDescent="0.35">
      <c r="A80" s="73">
        <v>76</v>
      </c>
      <c r="B80" s="79" t="s">
        <v>197</v>
      </c>
      <c r="C80" s="80" t="s">
        <v>23</v>
      </c>
      <c r="D80" s="82" t="s">
        <v>179</v>
      </c>
      <c r="E80" s="51" t="s">
        <v>198</v>
      </c>
      <c r="F80" s="15" t="s">
        <v>32</v>
      </c>
      <c r="G80" s="15" t="s">
        <v>32</v>
      </c>
      <c r="H80" s="17">
        <v>13802</v>
      </c>
      <c r="I80" s="15"/>
      <c r="J80" s="15"/>
      <c r="K80" s="15"/>
      <c r="L80" s="15"/>
      <c r="M80" s="15" t="s">
        <v>29</v>
      </c>
      <c r="N80" s="15"/>
      <c r="O80" s="15" t="s">
        <v>29</v>
      </c>
      <c r="P80" s="15" t="s">
        <v>29</v>
      </c>
      <c r="Q80" s="15"/>
      <c r="R80" s="15"/>
      <c r="S80" s="15" t="s">
        <v>29</v>
      </c>
      <c r="T80" s="59"/>
      <c r="U80" s="59"/>
      <c r="V80" s="59"/>
      <c r="W80" s="59"/>
    </row>
    <row r="81" spans="1:23" s="1" customFormat="1" ht="65" customHeight="1" x14ac:dyDescent="0.35">
      <c r="A81" s="73">
        <v>77</v>
      </c>
      <c r="B81" s="20" t="s">
        <v>199</v>
      </c>
      <c r="C81" s="21" t="s">
        <v>23</v>
      </c>
      <c r="D81" s="52" t="s">
        <v>179</v>
      </c>
      <c r="E81" s="51" t="s">
        <v>200</v>
      </c>
      <c r="F81" s="17">
        <v>39332</v>
      </c>
      <c r="G81" s="17">
        <v>30983</v>
      </c>
      <c r="H81" s="17">
        <v>34706</v>
      </c>
      <c r="I81" s="15"/>
      <c r="J81" s="15"/>
      <c r="K81" s="15"/>
      <c r="L81" s="15"/>
      <c r="M81" s="15" t="s">
        <v>26</v>
      </c>
      <c r="N81" s="15"/>
      <c r="O81" s="15" t="s">
        <v>29</v>
      </c>
      <c r="P81" s="15" t="s">
        <v>29</v>
      </c>
      <c r="Q81" s="15"/>
      <c r="R81" s="15"/>
      <c r="S81" s="15" t="s">
        <v>26</v>
      </c>
      <c r="T81" s="102"/>
      <c r="U81" s="102"/>
      <c r="V81" s="102"/>
      <c r="W81" s="102"/>
    </row>
    <row r="82" spans="1:23" s="1" customFormat="1" ht="65" customHeight="1" x14ac:dyDescent="0.35">
      <c r="A82" s="73">
        <v>78</v>
      </c>
      <c r="B82" s="20" t="s">
        <v>201</v>
      </c>
      <c r="C82" s="21" t="s">
        <v>23</v>
      </c>
      <c r="D82" s="52" t="s">
        <v>179</v>
      </c>
      <c r="E82" s="51" t="s">
        <v>202</v>
      </c>
      <c r="F82" s="40">
        <v>1800</v>
      </c>
      <c r="G82" s="40">
        <v>1800</v>
      </c>
      <c r="H82" s="40" t="s">
        <v>203</v>
      </c>
      <c r="I82" s="15" t="s">
        <v>29</v>
      </c>
      <c r="J82" s="15"/>
      <c r="K82" s="15" t="s">
        <v>29</v>
      </c>
      <c r="L82" s="15"/>
      <c r="M82" s="15" t="s">
        <v>29</v>
      </c>
      <c r="N82" s="15"/>
      <c r="O82" s="15" t="s">
        <v>29</v>
      </c>
      <c r="P82" s="15" t="s">
        <v>29</v>
      </c>
      <c r="Q82" s="15"/>
      <c r="R82" s="15"/>
      <c r="S82" s="15" t="s">
        <v>26</v>
      </c>
      <c r="T82" s="102"/>
      <c r="U82" s="102"/>
      <c r="V82" s="102"/>
      <c r="W82" s="102"/>
    </row>
    <row r="83" spans="1:23" s="1" customFormat="1" ht="65" customHeight="1" x14ac:dyDescent="0.35">
      <c r="A83" s="73">
        <v>79</v>
      </c>
      <c r="B83" s="20" t="s">
        <v>204</v>
      </c>
      <c r="C83" s="21" t="s">
        <v>23</v>
      </c>
      <c r="D83" s="52" t="s">
        <v>179</v>
      </c>
      <c r="E83" s="51" t="s">
        <v>205</v>
      </c>
      <c r="F83" s="40" t="s">
        <v>206</v>
      </c>
      <c r="G83" s="40" t="s">
        <v>207</v>
      </c>
      <c r="H83" s="40" t="s">
        <v>208</v>
      </c>
      <c r="I83" s="15"/>
      <c r="J83" s="15"/>
      <c r="K83" s="15" t="s">
        <v>26</v>
      </c>
      <c r="L83" s="15"/>
      <c r="M83" s="15" t="s">
        <v>26</v>
      </c>
      <c r="N83" s="15"/>
      <c r="O83" s="15" t="s">
        <v>26</v>
      </c>
      <c r="P83" s="15"/>
      <c r="Q83" s="15"/>
      <c r="R83" s="15"/>
      <c r="S83" s="15"/>
      <c r="T83" s="102"/>
      <c r="U83" s="102"/>
      <c r="V83" s="102"/>
      <c r="W83" s="102"/>
    </row>
    <row r="84" spans="1:23" s="1" customFormat="1" ht="65" customHeight="1" x14ac:dyDescent="0.35">
      <c r="A84" s="73">
        <v>80</v>
      </c>
      <c r="B84" s="20" t="s">
        <v>209</v>
      </c>
      <c r="C84" s="21" t="s">
        <v>23</v>
      </c>
      <c r="D84" s="52" t="s">
        <v>179</v>
      </c>
      <c r="E84" s="51" t="s">
        <v>210</v>
      </c>
      <c r="F84" s="17">
        <v>14802</v>
      </c>
      <c r="G84" s="17">
        <v>6618</v>
      </c>
      <c r="H84" s="17">
        <v>6693</v>
      </c>
      <c r="I84" s="15"/>
      <c r="J84" s="15"/>
      <c r="K84" s="15" t="s">
        <v>26</v>
      </c>
      <c r="L84" s="15"/>
      <c r="M84" s="15"/>
      <c r="N84" s="15"/>
      <c r="O84" s="15"/>
      <c r="P84" s="15" t="s">
        <v>26</v>
      </c>
      <c r="Q84" s="15" t="s">
        <v>26</v>
      </c>
      <c r="R84" s="15"/>
      <c r="S84" s="15"/>
      <c r="T84" s="102"/>
      <c r="U84" s="102"/>
      <c r="V84" s="102"/>
      <c r="W84" s="102"/>
    </row>
    <row r="85" spans="1:23" s="1" customFormat="1" ht="65" customHeight="1" x14ac:dyDescent="0.35">
      <c r="A85" s="73">
        <v>81</v>
      </c>
      <c r="B85" s="39" t="s">
        <v>211</v>
      </c>
      <c r="C85" s="21" t="s">
        <v>23</v>
      </c>
      <c r="D85" s="52" t="s">
        <v>179</v>
      </c>
      <c r="E85" s="51" t="s">
        <v>212</v>
      </c>
      <c r="F85" s="22">
        <v>150000</v>
      </c>
      <c r="G85" s="22">
        <v>140000</v>
      </c>
      <c r="H85" s="22">
        <v>123228</v>
      </c>
      <c r="I85" s="15"/>
      <c r="J85" s="15"/>
      <c r="K85" s="15"/>
      <c r="L85" s="15"/>
      <c r="M85" s="15" t="s">
        <v>26</v>
      </c>
      <c r="N85" s="15"/>
      <c r="O85" s="15"/>
      <c r="P85" s="15"/>
      <c r="Q85" s="15"/>
      <c r="R85" s="15"/>
      <c r="S85" s="15" t="s">
        <v>26</v>
      </c>
      <c r="T85" s="102"/>
      <c r="U85" s="102"/>
      <c r="V85" s="102"/>
      <c r="W85" s="102"/>
    </row>
    <row r="86" spans="1:23" s="1" customFormat="1" ht="126.5" customHeight="1" x14ac:dyDescent="0.35">
      <c r="A86" s="73">
        <v>82</v>
      </c>
      <c r="B86" s="20" t="s">
        <v>311</v>
      </c>
      <c r="C86" s="21" t="s">
        <v>23</v>
      </c>
      <c r="D86" s="52" t="s">
        <v>179</v>
      </c>
      <c r="E86" s="51" t="s">
        <v>213</v>
      </c>
      <c r="F86" s="17">
        <v>52888</v>
      </c>
      <c r="G86" s="22">
        <v>41921</v>
      </c>
      <c r="H86" s="17">
        <v>59432</v>
      </c>
      <c r="I86" s="15"/>
      <c r="J86" s="15"/>
      <c r="K86" s="15"/>
      <c r="L86" s="15"/>
      <c r="M86" s="15" t="s">
        <v>29</v>
      </c>
      <c r="N86" s="15" t="s">
        <v>26</v>
      </c>
      <c r="O86" s="15"/>
      <c r="P86" s="15" t="s">
        <v>29</v>
      </c>
      <c r="Q86" s="15"/>
      <c r="R86" s="15"/>
      <c r="S86" s="15" t="s">
        <v>26</v>
      </c>
      <c r="T86" s="102"/>
      <c r="U86" s="102"/>
      <c r="V86" s="102"/>
      <c r="W86" s="102"/>
    </row>
    <row r="87" spans="1:23" s="1" customFormat="1" ht="110.5" customHeight="1" x14ac:dyDescent="0.35">
      <c r="A87" s="73">
        <v>83</v>
      </c>
      <c r="B87" s="20" t="s">
        <v>214</v>
      </c>
      <c r="C87" s="21" t="s">
        <v>23</v>
      </c>
      <c r="D87" s="52" t="s">
        <v>179</v>
      </c>
      <c r="E87" s="51" t="s">
        <v>215</v>
      </c>
      <c r="F87" s="17">
        <v>7282</v>
      </c>
      <c r="G87" s="22">
        <v>7282</v>
      </c>
      <c r="H87" s="17">
        <v>7282</v>
      </c>
      <c r="I87" s="15"/>
      <c r="J87" s="15"/>
      <c r="K87" s="15"/>
      <c r="L87" s="15"/>
      <c r="M87" s="15" t="s">
        <v>29</v>
      </c>
      <c r="N87" s="15" t="s">
        <v>26</v>
      </c>
      <c r="O87" s="15"/>
      <c r="P87" s="15" t="s">
        <v>29</v>
      </c>
      <c r="Q87" s="15"/>
      <c r="R87" s="15"/>
      <c r="S87" s="15" t="s">
        <v>26</v>
      </c>
      <c r="T87" s="102"/>
      <c r="U87" s="102"/>
      <c r="V87" s="102"/>
      <c r="W87" s="102"/>
    </row>
    <row r="88" spans="1:23" s="1" customFormat="1" ht="92.5" customHeight="1" x14ac:dyDescent="0.35">
      <c r="A88" s="73">
        <v>84</v>
      </c>
      <c r="B88" s="20" t="s">
        <v>216</v>
      </c>
      <c r="C88" s="21" t="s">
        <v>23</v>
      </c>
      <c r="D88" s="52" t="s">
        <v>179</v>
      </c>
      <c r="E88" s="51" t="s">
        <v>217</v>
      </c>
      <c r="F88" s="17">
        <v>1517</v>
      </c>
      <c r="G88" s="22">
        <v>1382</v>
      </c>
      <c r="H88" s="17">
        <v>1347</v>
      </c>
      <c r="I88" s="15" t="s">
        <v>29</v>
      </c>
      <c r="J88" s="15"/>
      <c r="K88" s="15"/>
      <c r="L88" s="15"/>
      <c r="M88" s="15"/>
      <c r="N88" s="15"/>
      <c r="O88" s="15"/>
      <c r="P88" s="15"/>
      <c r="Q88" s="15"/>
      <c r="R88" s="15"/>
      <c r="S88" s="15" t="s">
        <v>26</v>
      </c>
      <c r="T88" s="102"/>
      <c r="U88" s="102"/>
      <c r="V88" s="102"/>
      <c r="W88" s="102"/>
    </row>
    <row r="89" spans="1:23" s="1" customFormat="1" ht="65" customHeight="1" x14ac:dyDescent="0.35">
      <c r="A89" s="73">
        <v>85</v>
      </c>
      <c r="B89" s="20" t="s">
        <v>218</v>
      </c>
      <c r="C89" s="21" t="s">
        <v>23</v>
      </c>
      <c r="D89" s="52" t="s">
        <v>179</v>
      </c>
      <c r="E89" s="51" t="s">
        <v>219</v>
      </c>
      <c r="F89" s="17">
        <v>427</v>
      </c>
      <c r="G89" s="22">
        <v>427</v>
      </c>
      <c r="H89" s="17">
        <v>427</v>
      </c>
      <c r="I89" s="15" t="s">
        <v>29</v>
      </c>
      <c r="J89" s="15" t="s">
        <v>29</v>
      </c>
      <c r="K89" s="15" t="s">
        <v>29</v>
      </c>
      <c r="L89" s="15"/>
      <c r="M89" s="15"/>
      <c r="N89" s="15"/>
      <c r="O89" s="15"/>
      <c r="P89" s="15"/>
      <c r="Q89" s="15"/>
      <c r="R89" s="15"/>
      <c r="S89" s="15" t="s">
        <v>26</v>
      </c>
      <c r="T89" s="102"/>
      <c r="U89" s="102"/>
      <c r="V89" s="102"/>
      <c r="W89" s="102"/>
    </row>
    <row r="90" spans="1:23" s="1" customFormat="1" ht="65" customHeight="1" x14ac:dyDescent="0.35">
      <c r="A90" s="73">
        <v>86</v>
      </c>
      <c r="B90" s="20" t="s">
        <v>220</v>
      </c>
      <c r="C90" s="21" t="s">
        <v>23</v>
      </c>
      <c r="D90" s="52" t="s">
        <v>179</v>
      </c>
      <c r="E90" s="51" t="s">
        <v>221</v>
      </c>
      <c r="F90" s="15" t="s">
        <v>32</v>
      </c>
      <c r="G90" s="15" t="s">
        <v>32</v>
      </c>
      <c r="H90" s="15" t="s">
        <v>32</v>
      </c>
      <c r="I90" s="15"/>
      <c r="J90" s="15"/>
      <c r="K90" s="15"/>
      <c r="L90" s="15" t="s">
        <v>29</v>
      </c>
      <c r="M90" s="15"/>
      <c r="N90" s="15"/>
      <c r="O90" s="15"/>
      <c r="P90" s="15"/>
      <c r="Q90" s="15"/>
      <c r="R90" s="15"/>
      <c r="S90" s="15" t="s">
        <v>26</v>
      </c>
      <c r="T90" s="102"/>
      <c r="U90" s="102"/>
      <c r="V90" s="102"/>
      <c r="W90" s="102"/>
    </row>
    <row r="91" spans="1:23" s="1" customFormat="1" ht="82.5" customHeight="1" x14ac:dyDescent="0.35">
      <c r="A91" s="73">
        <v>87</v>
      </c>
      <c r="B91" s="20" t="s">
        <v>222</v>
      </c>
      <c r="C91" s="21" t="s">
        <v>23</v>
      </c>
      <c r="D91" s="52" t="s">
        <v>179</v>
      </c>
      <c r="E91" s="51" t="s">
        <v>223</v>
      </c>
      <c r="F91" s="15" t="s">
        <v>32</v>
      </c>
      <c r="G91" s="15" t="s">
        <v>32</v>
      </c>
      <c r="H91" s="15" t="s">
        <v>32</v>
      </c>
      <c r="I91" s="15"/>
      <c r="J91" s="15"/>
      <c r="K91" s="15"/>
      <c r="L91" s="15" t="s">
        <v>26</v>
      </c>
      <c r="M91" s="15"/>
      <c r="N91" s="15"/>
      <c r="O91" s="15"/>
      <c r="P91" s="15"/>
      <c r="Q91" s="15"/>
      <c r="R91" s="15" t="s">
        <v>26</v>
      </c>
      <c r="S91" s="15" t="s">
        <v>26</v>
      </c>
      <c r="T91" s="103"/>
      <c r="U91" s="103"/>
      <c r="V91" s="103"/>
      <c r="W91" s="103"/>
    </row>
    <row r="92" spans="1:23" s="1" customFormat="1" ht="65" customHeight="1" x14ac:dyDescent="0.35">
      <c r="A92" s="73">
        <v>88</v>
      </c>
      <c r="B92" s="20" t="s">
        <v>224</v>
      </c>
      <c r="C92" s="21" t="s">
        <v>23</v>
      </c>
      <c r="D92" s="52" t="s">
        <v>179</v>
      </c>
      <c r="E92" s="51" t="s">
        <v>225</v>
      </c>
      <c r="F92" s="17">
        <v>56</v>
      </c>
      <c r="G92" s="22">
        <v>201</v>
      </c>
      <c r="H92" s="17">
        <v>201</v>
      </c>
      <c r="I92" s="15"/>
      <c r="J92" s="15"/>
      <c r="K92" s="15"/>
      <c r="L92" s="15" t="s">
        <v>26</v>
      </c>
      <c r="M92" s="15"/>
      <c r="N92" s="15"/>
      <c r="O92" s="15"/>
      <c r="P92" s="15"/>
      <c r="Q92" s="15"/>
      <c r="R92" s="15" t="s">
        <v>26</v>
      </c>
      <c r="S92" s="15" t="s">
        <v>26</v>
      </c>
      <c r="T92" s="103"/>
      <c r="U92" s="103"/>
      <c r="V92" s="103"/>
      <c r="W92" s="103"/>
    </row>
    <row r="93" spans="1:23" s="1" customFormat="1" ht="65" customHeight="1" x14ac:dyDescent="0.35">
      <c r="A93" s="73">
        <v>89</v>
      </c>
      <c r="B93" s="20" t="s">
        <v>226</v>
      </c>
      <c r="C93" s="21" t="s">
        <v>23</v>
      </c>
      <c r="D93" s="52" t="s">
        <v>179</v>
      </c>
      <c r="E93" s="51" t="s">
        <v>318</v>
      </c>
      <c r="F93" s="15" t="s">
        <v>32</v>
      </c>
      <c r="G93" s="15" t="s">
        <v>32</v>
      </c>
      <c r="H93" s="15" t="s">
        <v>32</v>
      </c>
      <c r="I93" s="15"/>
      <c r="J93" s="15"/>
      <c r="K93" s="15"/>
      <c r="L93" s="15"/>
      <c r="M93" s="15"/>
      <c r="N93" s="15" t="s">
        <v>26</v>
      </c>
      <c r="O93" s="15"/>
      <c r="P93" s="15" t="s">
        <v>26</v>
      </c>
      <c r="Q93" s="15"/>
      <c r="R93" s="15"/>
      <c r="S93" s="15" t="s">
        <v>26</v>
      </c>
      <c r="T93" s="103"/>
      <c r="U93" s="103"/>
      <c r="V93" s="103"/>
      <c r="W93" s="103"/>
    </row>
    <row r="94" spans="1:23" s="1" customFormat="1" ht="65" customHeight="1" x14ac:dyDescent="0.35">
      <c r="A94" s="73">
        <v>90</v>
      </c>
      <c r="B94" s="20" t="s">
        <v>227</v>
      </c>
      <c r="C94" s="21" t="s">
        <v>23</v>
      </c>
      <c r="D94" s="52" t="s">
        <v>179</v>
      </c>
      <c r="E94" s="51" t="s">
        <v>228</v>
      </c>
      <c r="F94" s="17">
        <v>712</v>
      </c>
      <c r="G94" s="22">
        <v>712</v>
      </c>
      <c r="H94" s="17">
        <v>712</v>
      </c>
      <c r="I94" s="15" t="s">
        <v>26</v>
      </c>
      <c r="J94" s="15"/>
      <c r="K94" s="15"/>
      <c r="L94" s="15"/>
      <c r="M94" s="15" t="s">
        <v>26</v>
      </c>
      <c r="N94" s="15"/>
      <c r="O94" s="15"/>
      <c r="P94" s="15"/>
      <c r="Q94" s="15"/>
      <c r="R94" s="15"/>
      <c r="S94" s="15" t="s">
        <v>26</v>
      </c>
      <c r="T94" s="103"/>
      <c r="U94" s="103"/>
      <c r="V94" s="103"/>
      <c r="W94" s="103"/>
    </row>
    <row r="95" spans="1:23" s="1" customFormat="1" ht="65" customHeight="1" x14ac:dyDescent="0.35">
      <c r="A95" s="73">
        <v>91</v>
      </c>
      <c r="B95" s="20" t="s">
        <v>229</v>
      </c>
      <c r="C95" s="21" t="s">
        <v>23</v>
      </c>
      <c r="D95" s="52" t="s">
        <v>230</v>
      </c>
      <c r="E95" s="51" t="s">
        <v>231</v>
      </c>
      <c r="F95" s="17">
        <v>2795</v>
      </c>
      <c r="G95" s="17">
        <v>2265</v>
      </c>
      <c r="H95" s="17">
        <v>1507</v>
      </c>
      <c r="I95" s="15"/>
      <c r="J95" s="15"/>
      <c r="K95" s="15"/>
      <c r="L95" s="15"/>
      <c r="M95" s="15"/>
      <c r="N95" s="15"/>
      <c r="O95" s="15"/>
      <c r="P95" s="15"/>
      <c r="Q95" s="15" t="s">
        <v>29</v>
      </c>
      <c r="R95" s="15"/>
      <c r="S95" s="15" t="s">
        <v>26</v>
      </c>
      <c r="T95" s="104"/>
      <c r="U95" s="104"/>
      <c r="V95" s="104"/>
      <c r="W95" s="104"/>
    </row>
    <row r="96" spans="1:23" s="1" customFormat="1" ht="65" customHeight="1" x14ac:dyDescent="0.35">
      <c r="A96" s="73">
        <v>92</v>
      </c>
      <c r="B96" s="20" t="s">
        <v>232</v>
      </c>
      <c r="C96" s="21" t="s">
        <v>23</v>
      </c>
      <c r="D96" s="52" t="s">
        <v>233</v>
      </c>
      <c r="E96" s="51" t="s">
        <v>234</v>
      </c>
      <c r="F96" s="17">
        <v>3887</v>
      </c>
      <c r="G96" s="17">
        <v>3767</v>
      </c>
      <c r="H96" s="17">
        <v>4029</v>
      </c>
      <c r="I96" s="15"/>
      <c r="J96" s="15" t="s">
        <v>26</v>
      </c>
      <c r="K96" s="15"/>
      <c r="L96" s="15"/>
      <c r="M96" s="15"/>
      <c r="N96" s="15"/>
      <c r="O96" s="15"/>
      <c r="P96" s="15"/>
      <c r="Q96" s="15"/>
      <c r="R96" s="15"/>
      <c r="S96" s="15" t="s">
        <v>26</v>
      </c>
      <c r="T96" s="103"/>
      <c r="U96" s="103"/>
      <c r="V96" s="103"/>
      <c r="W96" s="103"/>
    </row>
    <row r="97" spans="1:23" s="1" customFormat="1" ht="65" customHeight="1" x14ac:dyDescent="0.35">
      <c r="A97" s="73">
        <v>93</v>
      </c>
      <c r="B97" s="20" t="s">
        <v>235</v>
      </c>
      <c r="C97" s="21" t="s">
        <v>23</v>
      </c>
      <c r="D97" s="52" t="s">
        <v>233</v>
      </c>
      <c r="E97" s="51" t="s">
        <v>236</v>
      </c>
      <c r="F97" s="17">
        <v>23257</v>
      </c>
      <c r="G97" s="17">
        <v>24186</v>
      </c>
      <c r="H97" s="17">
        <v>26502</v>
      </c>
      <c r="I97" s="15" t="s">
        <v>26</v>
      </c>
      <c r="J97" s="15" t="s">
        <v>26</v>
      </c>
      <c r="K97" s="15"/>
      <c r="L97" s="15"/>
      <c r="M97" s="15"/>
      <c r="N97" s="15"/>
      <c r="O97" s="15"/>
      <c r="P97" s="15"/>
      <c r="Q97" s="15"/>
      <c r="R97" s="15"/>
      <c r="S97" s="15" t="s">
        <v>26</v>
      </c>
      <c r="T97" s="103"/>
      <c r="U97" s="103"/>
      <c r="V97" s="103"/>
      <c r="W97" s="103"/>
    </row>
    <row r="98" spans="1:23" s="1" customFormat="1" ht="65" customHeight="1" x14ac:dyDescent="0.35">
      <c r="A98" s="73">
        <v>94</v>
      </c>
      <c r="B98" s="20" t="s">
        <v>237</v>
      </c>
      <c r="C98" s="21" t="s">
        <v>23</v>
      </c>
      <c r="D98" s="52" t="s">
        <v>233</v>
      </c>
      <c r="E98" s="51" t="s">
        <v>238</v>
      </c>
      <c r="F98" s="17">
        <v>2281</v>
      </c>
      <c r="G98" s="17">
        <v>2406</v>
      </c>
      <c r="H98" s="17">
        <v>47887</v>
      </c>
      <c r="I98" s="15"/>
      <c r="J98" s="15" t="s">
        <v>26</v>
      </c>
      <c r="K98" s="15"/>
      <c r="L98" s="15"/>
      <c r="M98" s="15" t="s">
        <v>26</v>
      </c>
      <c r="N98" s="15"/>
      <c r="O98" s="15" t="s">
        <v>26</v>
      </c>
      <c r="P98" s="15"/>
      <c r="Q98" s="15"/>
      <c r="R98" s="15"/>
      <c r="S98" s="15" t="s">
        <v>26</v>
      </c>
      <c r="T98" s="103"/>
      <c r="U98" s="103"/>
      <c r="V98" s="103"/>
      <c r="W98" s="103"/>
    </row>
    <row r="99" spans="1:23" s="1" customFormat="1" ht="65" customHeight="1" x14ac:dyDescent="0.35">
      <c r="A99" s="73">
        <v>95</v>
      </c>
      <c r="B99" s="20" t="s">
        <v>239</v>
      </c>
      <c r="C99" s="21" t="s">
        <v>23</v>
      </c>
      <c r="D99" s="52" t="s">
        <v>233</v>
      </c>
      <c r="E99" s="51" t="s">
        <v>240</v>
      </c>
      <c r="F99" s="17">
        <v>3670</v>
      </c>
      <c r="G99" s="17">
        <v>3571</v>
      </c>
      <c r="H99" s="95">
        <v>4109</v>
      </c>
      <c r="I99" s="15" t="s">
        <v>26</v>
      </c>
      <c r="J99" s="15" t="s">
        <v>26</v>
      </c>
      <c r="K99" s="15"/>
      <c r="L99" s="15"/>
      <c r="M99" s="15"/>
      <c r="N99" s="15"/>
      <c r="O99" s="15"/>
      <c r="P99" s="15"/>
      <c r="Q99" s="15"/>
      <c r="R99" s="15"/>
      <c r="S99" s="15"/>
      <c r="T99" s="103"/>
      <c r="U99" s="103"/>
      <c r="V99" s="103"/>
      <c r="W99" s="103"/>
    </row>
    <row r="100" spans="1:23" s="1" customFormat="1" ht="100" customHeight="1" x14ac:dyDescent="0.35">
      <c r="A100" s="73">
        <v>96</v>
      </c>
      <c r="B100" s="20" t="s">
        <v>241</v>
      </c>
      <c r="C100" s="21" t="s">
        <v>23</v>
      </c>
      <c r="D100" s="52" t="s">
        <v>233</v>
      </c>
      <c r="E100" s="51" t="s">
        <v>242</v>
      </c>
      <c r="F100" s="17">
        <v>542</v>
      </c>
      <c r="G100" s="17">
        <v>597</v>
      </c>
      <c r="H100" s="17">
        <v>681</v>
      </c>
      <c r="I100" s="15"/>
      <c r="J100" s="15" t="s">
        <v>26</v>
      </c>
      <c r="K100" s="15"/>
      <c r="L100" s="15"/>
      <c r="M100" s="15"/>
      <c r="N100" s="15"/>
      <c r="O100" s="15" t="s">
        <v>26</v>
      </c>
      <c r="P100" s="15"/>
      <c r="Q100" s="15"/>
      <c r="R100" s="15"/>
      <c r="S100" s="15" t="s">
        <v>26</v>
      </c>
      <c r="T100" s="103"/>
      <c r="U100" s="103"/>
      <c r="V100" s="103"/>
      <c r="W100" s="103"/>
    </row>
    <row r="101" spans="1:23" s="1" customFormat="1" ht="65" customHeight="1" x14ac:dyDescent="0.35">
      <c r="A101" s="73">
        <v>97</v>
      </c>
      <c r="B101" s="20" t="s">
        <v>243</v>
      </c>
      <c r="C101" s="21" t="s">
        <v>23</v>
      </c>
      <c r="D101" s="52" t="s">
        <v>233</v>
      </c>
      <c r="E101" s="51" t="s">
        <v>244</v>
      </c>
      <c r="F101" s="17">
        <v>13157</v>
      </c>
      <c r="G101" s="17">
        <v>13572</v>
      </c>
      <c r="H101" s="17">
        <v>14109</v>
      </c>
      <c r="I101" s="15"/>
      <c r="J101" s="15"/>
      <c r="K101" s="15"/>
      <c r="L101" s="15"/>
      <c r="M101" s="15"/>
      <c r="N101" s="15"/>
      <c r="O101" s="15" t="s">
        <v>26</v>
      </c>
      <c r="P101" s="15"/>
      <c r="Q101" s="15"/>
      <c r="R101" s="15"/>
      <c r="S101" s="15"/>
      <c r="T101" s="103"/>
      <c r="U101" s="103"/>
      <c r="V101" s="103"/>
      <c r="W101" s="103"/>
    </row>
    <row r="102" spans="1:23" s="1" customFormat="1" ht="91.5" customHeight="1" x14ac:dyDescent="0.35">
      <c r="A102" s="73">
        <v>98</v>
      </c>
      <c r="B102" s="20" t="s">
        <v>245</v>
      </c>
      <c r="C102" s="21" t="s">
        <v>129</v>
      </c>
      <c r="D102" s="52" t="s">
        <v>246</v>
      </c>
      <c r="E102" s="51" t="s">
        <v>247</v>
      </c>
      <c r="F102" s="17">
        <v>26847</v>
      </c>
      <c r="G102" s="17">
        <v>33276</v>
      </c>
      <c r="H102" s="17">
        <v>21520</v>
      </c>
      <c r="I102" s="15"/>
      <c r="J102" s="15"/>
      <c r="K102" s="15"/>
      <c r="L102" s="15"/>
      <c r="M102" s="15" t="s">
        <v>26</v>
      </c>
      <c r="N102" s="15"/>
      <c r="O102" s="15"/>
      <c r="P102" s="15" t="s">
        <v>26</v>
      </c>
      <c r="Q102" s="15"/>
      <c r="R102" s="15"/>
      <c r="S102" s="15" t="s">
        <v>26</v>
      </c>
      <c r="T102" s="103"/>
      <c r="U102" s="103"/>
      <c r="V102" s="103"/>
      <c r="W102" s="103"/>
    </row>
    <row r="103" spans="1:23" s="1" customFormat="1" ht="65" customHeight="1" x14ac:dyDescent="0.35">
      <c r="A103" s="73">
        <v>99</v>
      </c>
      <c r="B103" s="20" t="s">
        <v>248</v>
      </c>
      <c r="C103" s="21" t="s">
        <v>129</v>
      </c>
      <c r="D103" s="52" t="s">
        <v>246</v>
      </c>
      <c r="E103" s="51" t="s">
        <v>249</v>
      </c>
      <c r="F103" s="17">
        <v>77825</v>
      </c>
      <c r="G103" s="17">
        <v>25981</v>
      </c>
      <c r="H103" s="17">
        <v>25981</v>
      </c>
      <c r="I103" s="15"/>
      <c r="J103" s="15"/>
      <c r="K103" s="15"/>
      <c r="L103" s="15"/>
      <c r="M103" s="15" t="s">
        <v>26</v>
      </c>
      <c r="N103" s="15"/>
      <c r="O103" s="15"/>
      <c r="P103" s="15"/>
      <c r="Q103" s="15"/>
      <c r="R103" s="15"/>
      <c r="S103" s="15" t="s">
        <v>26</v>
      </c>
      <c r="T103" s="103"/>
      <c r="U103" s="103"/>
      <c r="V103" s="103"/>
      <c r="W103" s="103"/>
    </row>
    <row r="104" spans="1:23" s="1" customFormat="1" ht="65" customHeight="1" x14ac:dyDescent="0.35">
      <c r="A104" s="73">
        <v>100</v>
      </c>
      <c r="B104" s="20" t="s">
        <v>250</v>
      </c>
      <c r="C104" s="21" t="s">
        <v>23</v>
      </c>
      <c r="D104" s="52" t="s">
        <v>251</v>
      </c>
      <c r="E104" s="51" t="s">
        <v>252</v>
      </c>
      <c r="F104" s="17">
        <v>120756</v>
      </c>
      <c r="G104" s="17">
        <v>129902</v>
      </c>
      <c r="H104" s="17">
        <v>123645</v>
      </c>
      <c r="I104" s="15"/>
      <c r="J104" s="15"/>
      <c r="K104" s="15" t="s">
        <v>26</v>
      </c>
      <c r="L104" s="15"/>
      <c r="M104" s="15"/>
      <c r="N104" s="15"/>
      <c r="O104" s="15"/>
      <c r="P104" s="15"/>
      <c r="Q104" s="15" t="s">
        <v>26</v>
      </c>
      <c r="R104" s="15"/>
      <c r="S104" s="15" t="s">
        <v>26</v>
      </c>
      <c r="T104" s="103"/>
      <c r="U104" s="103"/>
      <c r="V104" s="103"/>
      <c r="W104" s="103"/>
    </row>
    <row r="105" spans="1:23" s="1" customFormat="1" ht="65" customHeight="1" x14ac:dyDescent="0.35">
      <c r="A105" s="73">
        <v>101</v>
      </c>
      <c r="B105" s="20" t="s">
        <v>253</v>
      </c>
      <c r="C105" s="21" t="s">
        <v>23</v>
      </c>
      <c r="D105" s="52" t="s">
        <v>251</v>
      </c>
      <c r="E105" s="51" t="s">
        <v>254</v>
      </c>
      <c r="F105" s="17">
        <v>494</v>
      </c>
      <c r="G105" s="17">
        <v>494</v>
      </c>
      <c r="H105" s="17">
        <v>494</v>
      </c>
      <c r="I105" s="15"/>
      <c r="J105" s="15"/>
      <c r="K105" s="15" t="s">
        <v>26</v>
      </c>
      <c r="L105" s="15"/>
      <c r="M105" s="15"/>
      <c r="N105" s="15"/>
      <c r="O105" s="15"/>
      <c r="P105" s="15"/>
      <c r="Q105" s="15"/>
      <c r="R105" s="15"/>
      <c r="S105" s="15" t="s">
        <v>26</v>
      </c>
      <c r="T105" s="103"/>
      <c r="U105" s="103"/>
      <c r="V105" s="103"/>
      <c r="W105" s="103"/>
    </row>
    <row r="106" spans="1:23" s="1" customFormat="1" ht="65" customHeight="1" x14ac:dyDescent="0.35">
      <c r="A106" s="73">
        <v>102</v>
      </c>
      <c r="B106" s="20" t="s">
        <v>255</v>
      </c>
      <c r="C106" s="21" t="s">
        <v>23</v>
      </c>
      <c r="D106" s="52" t="s">
        <v>251</v>
      </c>
      <c r="E106" s="51" t="s">
        <v>256</v>
      </c>
      <c r="F106" s="17">
        <v>202830</v>
      </c>
      <c r="G106" s="17">
        <v>211595</v>
      </c>
      <c r="H106" s="17">
        <v>216950</v>
      </c>
      <c r="I106" s="15"/>
      <c r="J106" s="15"/>
      <c r="K106" s="15" t="s">
        <v>29</v>
      </c>
      <c r="L106" s="15"/>
      <c r="M106" s="15"/>
      <c r="N106" s="15"/>
      <c r="O106" s="15"/>
      <c r="P106" s="15"/>
      <c r="Q106" s="15" t="s">
        <v>29</v>
      </c>
      <c r="R106" s="15"/>
      <c r="S106" s="15" t="s">
        <v>26</v>
      </c>
      <c r="T106" s="103"/>
      <c r="U106" s="103"/>
      <c r="V106" s="103"/>
      <c r="W106" s="103"/>
    </row>
    <row r="107" spans="1:23" s="1" customFormat="1" ht="95.5" customHeight="1" x14ac:dyDescent="0.35">
      <c r="A107" s="73">
        <v>103</v>
      </c>
      <c r="B107" s="20" t="s">
        <v>257</v>
      </c>
      <c r="C107" s="21" t="s">
        <v>23</v>
      </c>
      <c r="D107" s="52" t="s">
        <v>251</v>
      </c>
      <c r="E107" s="51" t="s">
        <v>312</v>
      </c>
      <c r="F107" s="17">
        <v>107368</v>
      </c>
      <c r="G107" s="17">
        <v>152303</v>
      </c>
      <c r="H107" s="17">
        <v>222516</v>
      </c>
      <c r="I107" s="15"/>
      <c r="J107" s="15"/>
      <c r="K107" s="15" t="s">
        <v>29</v>
      </c>
      <c r="L107" s="15"/>
      <c r="M107" s="15"/>
      <c r="N107" s="15"/>
      <c r="O107" s="15"/>
      <c r="P107" s="15"/>
      <c r="Q107" s="15" t="s">
        <v>29</v>
      </c>
      <c r="R107" s="15"/>
      <c r="S107" s="15" t="s">
        <v>26</v>
      </c>
      <c r="T107" s="103"/>
      <c r="U107" s="103"/>
      <c r="V107" s="103"/>
      <c r="W107" s="103"/>
    </row>
    <row r="108" spans="1:23" s="1" customFormat="1" ht="65" customHeight="1" x14ac:dyDescent="0.35">
      <c r="A108" s="73">
        <v>104</v>
      </c>
      <c r="B108" s="20" t="s">
        <v>313</v>
      </c>
      <c r="C108" s="21" t="s">
        <v>23</v>
      </c>
      <c r="D108" s="52" t="s">
        <v>251</v>
      </c>
      <c r="E108" s="51" t="s">
        <v>314</v>
      </c>
      <c r="F108" s="17">
        <v>27310</v>
      </c>
      <c r="G108" s="17">
        <v>21162</v>
      </c>
      <c r="H108" s="17">
        <v>22275</v>
      </c>
      <c r="I108" s="15"/>
      <c r="J108" s="15" t="s">
        <v>29</v>
      </c>
      <c r="K108" s="15"/>
      <c r="L108" s="15"/>
      <c r="M108" s="15"/>
      <c r="N108" s="15"/>
      <c r="O108" s="15"/>
      <c r="P108" s="15"/>
      <c r="Q108" s="15"/>
      <c r="R108" s="15" t="s">
        <v>29</v>
      </c>
      <c r="S108" s="15" t="s">
        <v>26</v>
      </c>
      <c r="T108" s="103"/>
      <c r="U108" s="103"/>
      <c r="V108" s="103"/>
      <c r="W108" s="103"/>
    </row>
    <row r="109" spans="1:23" s="1" customFormat="1" ht="65" customHeight="1" x14ac:dyDescent="0.35">
      <c r="A109" s="73">
        <v>105</v>
      </c>
      <c r="B109" s="20" t="s">
        <v>258</v>
      </c>
      <c r="C109" s="21" t="s">
        <v>23</v>
      </c>
      <c r="D109" s="52" t="s">
        <v>259</v>
      </c>
      <c r="E109" s="51" t="s">
        <v>260</v>
      </c>
      <c r="F109" s="17">
        <v>109</v>
      </c>
      <c r="G109" s="17">
        <v>122</v>
      </c>
      <c r="H109" s="17">
        <v>168</v>
      </c>
      <c r="I109" s="15"/>
      <c r="J109" s="15"/>
      <c r="K109" s="15" t="s">
        <v>29</v>
      </c>
      <c r="L109" s="15"/>
      <c r="M109" s="15"/>
      <c r="N109" s="15"/>
      <c r="O109" s="15"/>
      <c r="P109" s="15"/>
      <c r="Q109" s="15" t="s">
        <v>26</v>
      </c>
      <c r="R109" s="15"/>
      <c r="S109" s="15"/>
      <c r="T109" s="103"/>
      <c r="U109" s="103"/>
      <c r="V109" s="103"/>
      <c r="W109" s="103"/>
    </row>
    <row r="110" spans="1:23" s="1" customFormat="1" ht="65" customHeight="1" x14ac:dyDescent="0.35">
      <c r="A110" s="73">
        <v>106</v>
      </c>
      <c r="B110" s="20" t="s">
        <v>261</v>
      </c>
      <c r="C110" s="21" t="s">
        <v>23</v>
      </c>
      <c r="D110" s="52" t="s">
        <v>259</v>
      </c>
      <c r="E110" s="51" t="s">
        <v>262</v>
      </c>
      <c r="F110" s="17">
        <v>767</v>
      </c>
      <c r="G110" s="17">
        <v>851</v>
      </c>
      <c r="H110" s="17">
        <v>867</v>
      </c>
      <c r="I110" s="15"/>
      <c r="J110" s="15"/>
      <c r="K110" s="15" t="s">
        <v>29</v>
      </c>
      <c r="L110" s="15"/>
      <c r="M110" s="15"/>
      <c r="N110" s="15"/>
      <c r="O110" s="15"/>
      <c r="P110" s="15"/>
      <c r="Q110" s="15" t="s">
        <v>26</v>
      </c>
      <c r="R110" s="15"/>
      <c r="S110" s="15" t="s">
        <v>26</v>
      </c>
      <c r="T110" s="103"/>
      <c r="U110" s="103"/>
      <c r="V110" s="103"/>
      <c r="W110" s="103"/>
    </row>
    <row r="111" spans="1:23" s="1" customFormat="1" ht="65" customHeight="1" x14ac:dyDescent="0.35">
      <c r="A111" s="73">
        <v>107</v>
      </c>
      <c r="B111" s="20" t="s">
        <v>263</v>
      </c>
      <c r="C111" s="21" t="s">
        <v>23</v>
      </c>
      <c r="D111" s="52" t="s">
        <v>259</v>
      </c>
      <c r="E111" s="51" t="s">
        <v>264</v>
      </c>
      <c r="F111" s="15" t="s">
        <v>265</v>
      </c>
      <c r="G111" s="15" t="s">
        <v>265</v>
      </c>
      <c r="H111" s="15" t="s">
        <v>265</v>
      </c>
      <c r="I111" s="15"/>
      <c r="J111" s="15"/>
      <c r="K111" s="15" t="s">
        <v>29</v>
      </c>
      <c r="L111" s="15"/>
      <c r="M111" s="15"/>
      <c r="N111" s="15"/>
      <c r="O111" s="15"/>
      <c r="P111" s="15"/>
      <c r="Q111" s="15" t="s">
        <v>26</v>
      </c>
      <c r="R111" s="15"/>
      <c r="S111" s="15" t="s">
        <v>26</v>
      </c>
      <c r="T111" s="103"/>
      <c r="U111" s="103"/>
      <c r="V111" s="103"/>
      <c r="W111" s="103"/>
    </row>
    <row r="112" spans="1:23" s="1" customFormat="1" ht="75" customHeight="1" x14ac:dyDescent="0.35">
      <c r="A112" s="73">
        <v>108</v>
      </c>
      <c r="B112" s="20" t="s">
        <v>266</v>
      </c>
      <c r="C112" s="21" t="s">
        <v>23</v>
      </c>
      <c r="D112" s="52" t="s">
        <v>259</v>
      </c>
      <c r="E112" s="51" t="s">
        <v>267</v>
      </c>
      <c r="F112" s="17">
        <v>597</v>
      </c>
      <c r="G112" s="17">
        <v>726</v>
      </c>
      <c r="H112" s="17">
        <v>722</v>
      </c>
      <c r="I112" s="15"/>
      <c r="J112" s="15"/>
      <c r="K112" s="15"/>
      <c r="L112" s="15"/>
      <c r="M112" s="15"/>
      <c r="N112" s="15"/>
      <c r="O112" s="15"/>
      <c r="P112" s="15"/>
      <c r="Q112" s="15" t="s">
        <v>26</v>
      </c>
      <c r="R112" s="15"/>
      <c r="S112" s="15" t="s">
        <v>26</v>
      </c>
      <c r="T112" s="103"/>
      <c r="U112" s="103"/>
      <c r="V112" s="103"/>
      <c r="W112" s="103"/>
    </row>
    <row r="113" spans="1:23" s="1" customFormat="1" ht="65" customHeight="1" x14ac:dyDescent="0.35">
      <c r="A113" s="73">
        <v>109</v>
      </c>
      <c r="B113" s="20" t="s">
        <v>268</v>
      </c>
      <c r="C113" s="21" t="s">
        <v>23</v>
      </c>
      <c r="D113" s="52" t="s">
        <v>259</v>
      </c>
      <c r="E113" s="51" t="s">
        <v>269</v>
      </c>
      <c r="F113" s="40">
        <v>7088</v>
      </c>
      <c r="G113" s="17">
        <v>7093</v>
      </c>
      <c r="H113" s="40">
        <v>7138</v>
      </c>
      <c r="I113" s="15"/>
      <c r="J113" s="15"/>
      <c r="K113" s="15"/>
      <c r="L113" s="15"/>
      <c r="M113" s="15"/>
      <c r="N113" s="15"/>
      <c r="O113" s="15"/>
      <c r="P113" s="15"/>
      <c r="Q113" s="15" t="s">
        <v>26</v>
      </c>
      <c r="R113" s="15"/>
      <c r="S113" s="15" t="s">
        <v>26</v>
      </c>
      <c r="T113" s="105"/>
      <c r="U113" s="105"/>
      <c r="V113" s="105"/>
      <c r="W113" s="105"/>
    </row>
    <row r="114" spans="1:23" s="1" customFormat="1" ht="65" customHeight="1" x14ac:dyDescent="0.35">
      <c r="A114" s="73">
        <v>110</v>
      </c>
      <c r="B114" s="20" t="s">
        <v>270</v>
      </c>
      <c r="C114" s="21" t="s">
        <v>23</v>
      </c>
      <c r="D114" s="52" t="s">
        <v>259</v>
      </c>
      <c r="E114" s="51" t="s">
        <v>271</v>
      </c>
      <c r="F114" s="17">
        <v>358</v>
      </c>
      <c r="G114" s="17">
        <v>309</v>
      </c>
      <c r="H114" s="17">
        <v>356</v>
      </c>
      <c r="I114" s="15"/>
      <c r="J114" s="15"/>
      <c r="K114" s="15"/>
      <c r="L114" s="15"/>
      <c r="M114" s="15"/>
      <c r="N114" s="15"/>
      <c r="O114" s="15"/>
      <c r="P114" s="15"/>
      <c r="Q114" s="15" t="s">
        <v>26</v>
      </c>
      <c r="R114" s="15"/>
      <c r="S114" s="15"/>
      <c r="T114" s="103"/>
      <c r="U114" s="103"/>
      <c r="V114" s="103"/>
      <c r="W114" s="103"/>
    </row>
    <row r="115" spans="1:23" s="1" customFormat="1" ht="65" customHeight="1" x14ac:dyDescent="0.35">
      <c r="A115" s="73">
        <v>111</v>
      </c>
      <c r="B115" s="20" t="s">
        <v>272</v>
      </c>
      <c r="C115" s="21" t="s">
        <v>23</v>
      </c>
      <c r="D115" s="52" t="s">
        <v>259</v>
      </c>
      <c r="E115" s="58" t="s">
        <v>273</v>
      </c>
      <c r="F115" s="17">
        <v>2969</v>
      </c>
      <c r="G115" s="17">
        <v>2875</v>
      </c>
      <c r="H115" s="17">
        <v>2061</v>
      </c>
      <c r="I115" s="15"/>
      <c r="J115" s="15"/>
      <c r="K115" s="15"/>
      <c r="L115" s="15"/>
      <c r="M115" s="15"/>
      <c r="N115" s="15"/>
      <c r="O115" s="15"/>
      <c r="P115" s="15"/>
      <c r="Q115" s="15" t="s">
        <v>26</v>
      </c>
      <c r="R115" s="15"/>
      <c r="S115" s="15" t="s">
        <v>26</v>
      </c>
      <c r="T115" s="103"/>
      <c r="U115" s="103"/>
      <c r="V115" s="103"/>
      <c r="W115" s="103"/>
    </row>
    <row r="116" spans="1:23" s="1" customFormat="1" ht="65" customHeight="1" x14ac:dyDescent="0.35">
      <c r="A116" s="73">
        <v>112</v>
      </c>
      <c r="B116" s="39" t="s">
        <v>274</v>
      </c>
      <c r="C116" s="21" t="s">
        <v>23</v>
      </c>
      <c r="D116" s="52" t="s">
        <v>259</v>
      </c>
      <c r="E116" s="51" t="s">
        <v>275</v>
      </c>
      <c r="F116" s="17">
        <v>486</v>
      </c>
      <c r="G116" s="17">
        <v>511</v>
      </c>
      <c r="H116" s="17">
        <v>607</v>
      </c>
      <c r="I116" s="15"/>
      <c r="J116" s="15"/>
      <c r="K116" s="15"/>
      <c r="L116" s="15"/>
      <c r="M116" s="15"/>
      <c r="N116" s="15"/>
      <c r="O116" s="15"/>
      <c r="P116" s="15"/>
      <c r="Q116" s="15" t="s">
        <v>26</v>
      </c>
      <c r="R116" s="15"/>
      <c r="S116" s="15" t="s">
        <v>26</v>
      </c>
      <c r="T116" s="103"/>
      <c r="U116" s="103"/>
      <c r="V116" s="103"/>
      <c r="W116" s="103"/>
    </row>
    <row r="117" spans="1:23" s="1" customFormat="1" ht="65" customHeight="1" x14ac:dyDescent="0.35">
      <c r="A117" s="73">
        <v>113</v>
      </c>
      <c r="B117" s="20" t="s">
        <v>276</v>
      </c>
      <c r="C117" s="21" t="s">
        <v>23</v>
      </c>
      <c r="D117" s="52" t="s">
        <v>259</v>
      </c>
      <c r="E117" s="51" t="s">
        <v>277</v>
      </c>
      <c r="F117" s="17">
        <v>390</v>
      </c>
      <c r="G117" s="17">
        <v>390</v>
      </c>
      <c r="H117" s="17">
        <v>390</v>
      </c>
      <c r="I117" s="15"/>
      <c r="J117" s="15" t="s">
        <v>26</v>
      </c>
      <c r="K117" s="15"/>
      <c r="L117" s="15"/>
      <c r="M117" s="15"/>
      <c r="N117" s="15"/>
      <c r="O117" s="15"/>
      <c r="P117" s="15"/>
      <c r="Q117" s="15"/>
      <c r="R117" s="15"/>
      <c r="S117" s="15"/>
      <c r="T117" s="103"/>
      <c r="U117" s="103"/>
      <c r="V117" s="103"/>
      <c r="W117" s="103"/>
    </row>
    <row r="118" spans="1:23" s="1" customFormat="1" ht="65" customHeight="1" x14ac:dyDescent="0.35">
      <c r="A118" s="73">
        <v>114</v>
      </c>
      <c r="B118" s="20" t="s">
        <v>278</v>
      </c>
      <c r="C118" s="21" t="s">
        <v>23</v>
      </c>
      <c r="D118" s="52" t="s">
        <v>259</v>
      </c>
      <c r="E118" s="51" t="s">
        <v>279</v>
      </c>
      <c r="F118" s="17">
        <v>384</v>
      </c>
      <c r="G118" s="17">
        <v>416</v>
      </c>
      <c r="H118" s="17">
        <v>412</v>
      </c>
      <c r="I118" s="15"/>
      <c r="J118" s="15" t="s">
        <v>26</v>
      </c>
      <c r="K118" s="15"/>
      <c r="L118" s="15"/>
      <c r="M118" s="15"/>
      <c r="N118" s="15"/>
      <c r="O118" s="15"/>
      <c r="P118" s="15"/>
      <c r="Q118" s="15"/>
      <c r="R118" s="15"/>
      <c r="S118" s="15"/>
      <c r="T118" s="103"/>
      <c r="U118" s="103"/>
      <c r="V118" s="103"/>
      <c r="W118" s="103"/>
    </row>
    <row r="119" spans="1:23" s="1" customFormat="1" ht="65" customHeight="1" x14ac:dyDescent="0.35">
      <c r="A119" s="73">
        <v>115</v>
      </c>
      <c r="B119" s="20" t="s">
        <v>280</v>
      </c>
      <c r="C119" s="21" t="s">
        <v>23</v>
      </c>
      <c r="D119" s="52" t="s">
        <v>259</v>
      </c>
      <c r="E119" s="51" t="s">
        <v>281</v>
      </c>
      <c r="F119" s="17">
        <v>3500</v>
      </c>
      <c r="G119" s="17">
        <v>3500</v>
      </c>
      <c r="H119" s="17">
        <v>3500</v>
      </c>
      <c r="I119" s="15"/>
      <c r="J119" s="15" t="s">
        <v>26</v>
      </c>
      <c r="K119" s="15"/>
      <c r="L119" s="15"/>
      <c r="M119" s="15"/>
      <c r="N119" s="15"/>
      <c r="O119" s="15"/>
      <c r="P119" s="15"/>
      <c r="Q119" s="15"/>
      <c r="R119" s="15"/>
      <c r="S119" s="15"/>
      <c r="T119" s="103"/>
      <c r="U119" s="103"/>
      <c r="V119" s="103"/>
      <c r="W119" s="103"/>
    </row>
    <row r="120" spans="1:23" s="1" customFormat="1" ht="65" customHeight="1" x14ac:dyDescent="0.35">
      <c r="A120" s="73">
        <v>116</v>
      </c>
      <c r="B120" s="20" t="s">
        <v>282</v>
      </c>
      <c r="C120" s="21" t="s">
        <v>129</v>
      </c>
      <c r="D120" s="52" t="s">
        <v>251</v>
      </c>
      <c r="E120" s="51" t="s">
        <v>283</v>
      </c>
      <c r="F120" s="17">
        <v>67773</v>
      </c>
      <c r="G120" s="17">
        <v>67499</v>
      </c>
      <c r="H120" s="17">
        <v>67499</v>
      </c>
      <c r="I120" s="15"/>
      <c r="J120" s="15"/>
      <c r="K120" s="15" t="s">
        <v>26</v>
      </c>
      <c r="L120" s="15"/>
      <c r="M120" s="15"/>
      <c r="N120" s="15"/>
      <c r="O120" s="15"/>
      <c r="P120" s="15"/>
      <c r="Q120" s="15" t="s">
        <v>29</v>
      </c>
      <c r="R120" s="15"/>
      <c r="S120" s="15"/>
      <c r="T120" s="103"/>
      <c r="U120" s="103"/>
      <c r="V120" s="103"/>
      <c r="W120" s="103"/>
    </row>
    <row r="121" spans="1:23" s="1" customFormat="1" ht="65" customHeight="1" x14ac:dyDescent="0.35">
      <c r="A121" s="73">
        <v>117</v>
      </c>
      <c r="B121" s="20" t="s">
        <v>284</v>
      </c>
      <c r="C121" s="21" t="s">
        <v>129</v>
      </c>
      <c r="D121" s="52" t="s">
        <v>251</v>
      </c>
      <c r="E121" s="51" t="s">
        <v>285</v>
      </c>
      <c r="F121" s="17">
        <v>7837</v>
      </c>
      <c r="G121" s="17">
        <v>7838</v>
      </c>
      <c r="H121" s="17">
        <v>7838</v>
      </c>
      <c r="I121" s="15"/>
      <c r="J121" s="15"/>
      <c r="K121" s="15" t="s">
        <v>26</v>
      </c>
      <c r="L121" s="15"/>
      <c r="M121" s="15"/>
      <c r="N121" s="15"/>
      <c r="O121" s="15"/>
      <c r="P121" s="15"/>
      <c r="Q121" s="15"/>
      <c r="R121" s="15" t="s">
        <v>26</v>
      </c>
      <c r="S121" s="15" t="s">
        <v>29</v>
      </c>
      <c r="T121" s="103"/>
      <c r="U121" s="103"/>
      <c r="V121" s="103"/>
      <c r="W121" s="103"/>
    </row>
    <row r="122" spans="1:23" s="1" customFormat="1" ht="65" customHeight="1" x14ac:dyDescent="0.35">
      <c r="A122" s="73">
        <v>118</v>
      </c>
      <c r="B122" s="20" t="s">
        <v>286</v>
      </c>
      <c r="C122" s="21" t="s">
        <v>129</v>
      </c>
      <c r="D122" s="52" t="s">
        <v>251</v>
      </c>
      <c r="E122" s="51" t="s">
        <v>287</v>
      </c>
      <c r="F122" s="17">
        <v>1993</v>
      </c>
      <c r="G122" s="17">
        <v>1993</v>
      </c>
      <c r="H122" s="17">
        <v>1878</v>
      </c>
      <c r="I122" s="15"/>
      <c r="J122" s="15"/>
      <c r="K122" s="15" t="s">
        <v>26</v>
      </c>
      <c r="L122" s="15"/>
      <c r="M122" s="15"/>
      <c r="N122" s="15"/>
      <c r="O122" s="15"/>
      <c r="P122" s="15"/>
      <c r="Q122" s="15" t="s">
        <v>29</v>
      </c>
      <c r="R122" s="15"/>
      <c r="S122" s="15" t="s">
        <v>29</v>
      </c>
      <c r="T122" s="103"/>
      <c r="U122" s="103"/>
      <c r="V122" s="103"/>
      <c r="W122" s="103"/>
    </row>
    <row r="123" spans="1:23" s="1" customFormat="1" ht="83" customHeight="1" x14ac:dyDescent="0.35">
      <c r="A123" s="73">
        <v>119</v>
      </c>
      <c r="B123" s="20" t="s">
        <v>288</v>
      </c>
      <c r="C123" s="21" t="s">
        <v>129</v>
      </c>
      <c r="D123" s="52" t="s">
        <v>251</v>
      </c>
      <c r="E123" s="51" t="s">
        <v>317</v>
      </c>
      <c r="F123" s="17">
        <v>138241</v>
      </c>
      <c r="G123" s="17">
        <v>165737</v>
      </c>
      <c r="H123" s="17">
        <v>219928</v>
      </c>
      <c r="I123" s="15"/>
      <c r="J123" s="15"/>
      <c r="K123" s="15" t="s">
        <v>26</v>
      </c>
      <c r="L123" s="15"/>
      <c r="M123" s="15"/>
      <c r="N123" s="15"/>
      <c r="O123" s="15"/>
      <c r="P123" s="15"/>
      <c r="Q123" s="15" t="s">
        <v>29</v>
      </c>
      <c r="R123" s="15"/>
      <c r="S123" s="15" t="s">
        <v>26</v>
      </c>
      <c r="T123" s="103"/>
      <c r="U123" s="103"/>
      <c r="V123" s="103"/>
      <c r="W123" s="103"/>
    </row>
    <row r="124" spans="1:23" s="1" customFormat="1" ht="65" customHeight="1" x14ac:dyDescent="0.35">
      <c r="A124" s="73">
        <v>120</v>
      </c>
      <c r="B124" s="20" t="s">
        <v>289</v>
      </c>
      <c r="C124" s="21" t="s">
        <v>23</v>
      </c>
      <c r="D124" s="52" t="s">
        <v>290</v>
      </c>
      <c r="E124" s="51" t="s">
        <v>291</v>
      </c>
      <c r="F124" s="17">
        <v>4660</v>
      </c>
      <c r="G124" s="17">
        <v>4660</v>
      </c>
      <c r="H124" s="17">
        <v>4660</v>
      </c>
      <c r="I124" s="15"/>
      <c r="J124" s="15"/>
      <c r="K124" s="15"/>
      <c r="L124" s="15" t="s">
        <v>26</v>
      </c>
      <c r="M124" s="15"/>
      <c r="N124" s="15"/>
      <c r="O124" s="15"/>
      <c r="P124" s="15"/>
      <c r="Q124" s="15"/>
      <c r="R124" s="15"/>
      <c r="S124" s="15" t="s">
        <v>29</v>
      </c>
      <c r="T124" s="103"/>
      <c r="U124" s="103"/>
      <c r="V124" s="103"/>
      <c r="W124" s="103"/>
    </row>
    <row r="125" spans="1:23" s="1" customFormat="1" ht="65" customHeight="1" x14ac:dyDescent="0.35">
      <c r="A125" s="73">
        <v>121</v>
      </c>
      <c r="B125" s="20" t="s">
        <v>292</v>
      </c>
      <c r="C125" s="21" t="s">
        <v>23</v>
      </c>
      <c r="D125" s="52" t="s">
        <v>293</v>
      </c>
      <c r="E125" s="51" t="s">
        <v>294</v>
      </c>
      <c r="F125" s="17">
        <v>38613</v>
      </c>
      <c r="G125" s="17">
        <v>51033</v>
      </c>
      <c r="H125" s="17">
        <v>63291</v>
      </c>
      <c r="I125" s="15"/>
      <c r="J125" s="15"/>
      <c r="K125" s="15"/>
      <c r="L125" s="15"/>
      <c r="M125" s="15"/>
      <c r="N125" s="15" t="s">
        <v>26</v>
      </c>
      <c r="O125" s="15"/>
      <c r="P125" s="15"/>
      <c r="Q125" s="15"/>
      <c r="R125" s="15"/>
      <c r="S125" s="15" t="s">
        <v>29</v>
      </c>
      <c r="T125" s="103"/>
      <c r="U125" s="103"/>
      <c r="V125" s="103"/>
      <c r="W125" s="103"/>
    </row>
    <row r="126" spans="1:23" s="1" customFormat="1" ht="65" customHeight="1" x14ac:dyDescent="0.35">
      <c r="A126" s="73">
        <v>122</v>
      </c>
      <c r="B126" s="20" t="s">
        <v>295</v>
      </c>
      <c r="C126" s="21" t="s">
        <v>129</v>
      </c>
      <c r="D126" s="52" t="s">
        <v>293</v>
      </c>
      <c r="E126" s="51" t="s">
        <v>296</v>
      </c>
      <c r="F126" s="17">
        <v>44666</v>
      </c>
      <c r="G126" s="17">
        <v>56725</v>
      </c>
      <c r="H126" s="17">
        <v>65612</v>
      </c>
      <c r="I126" s="15"/>
      <c r="J126" s="15"/>
      <c r="K126" s="15" t="s">
        <v>26</v>
      </c>
      <c r="L126" s="15"/>
      <c r="M126" s="15" t="s">
        <v>26</v>
      </c>
      <c r="N126" s="15" t="s">
        <v>26</v>
      </c>
      <c r="O126" s="15"/>
      <c r="P126" s="15"/>
      <c r="Q126" s="15" t="s">
        <v>26</v>
      </c>
      <c r="R126" s="15"/>
      <c r="S126" s="15" t="s">
        <v>29</v>
      </c>
      <c r="T126" s="103"/>
      <c r="U126" s="103"/>
      <c r="V126" s="103"/>
      <c r="W126" s="103"/>
    </row>
    <row r="127" spans="1:23" s="1" customFormat="1" ht="65" customHeight="1" x14ac:dyDescent="0.35">
      <c r="A127" s="73">
        <v>123</v>
      </c>
      <c r="B127" s="20" t="s">
        <v>297</v>
      </c>
      <c r="C127" s="21" t="s">
        <v>129</v>
      </c>
      <c r="D127" s="52" t="s">
        <v>290</v>
      </c>
      <c r="E127" s="51" t="s">
        <v>298</v>
      </c>
      <c r="F127" s="17">
        <v>290</v>
      </c>
      <c r="G127" s="17">
        <v>290</v>
      </c>
      <c r="H127" s="17">
        <v>290</v>
      </c>
      <c r="I127" s="15"/>
      <c r="J127" s="15" t="s">
        <v>26</v>
      </c>
      <c r="K127" s="15"/>
      <c r="L127" s="15" t="s">
        <v>26</v>
      </c>
      <c r="M127" s="15"/>
      <c r="N127" s="15"/>
      <c r="O127" s="15"/>
      <c r="P127" s="15"/>
      <c r="Q127" s="15"/>
      <c r="R127" s="15"/>
      <c r="S127" s="15" t="s">
        <v>29</v>
      </c>
      <c r="T127" s="103"/>
      <c r="U127" s="103"/>
      <c r="V127" s="103"/>
      <c r="W127" s="103"/>
    </row>
    <row r="128" spans="1:23" s="1" customFormat="1" ht="89" customHeight="1" x14ac:dyDescent="0.35">
      <c r="A128" s="73">
        <v>124</v>
      </c>
      <c r="B128" s="20" t="s">
        <v>299</v>
      </c>
      <c r="C128" s="21" t="s">
        <v>129</v>
      </c>
      <c r="D128" s="52" t="s">
        <v>290</v>
      </c>
      <c r="E128" s="51" t="s">
        <v>300</v>
      </c>
      <c r="F128" s="17">
        <v>769</v>
      </c>
      <c r="G128" s="17">
        <v>769</v>
      </c>
      <c r="H128" s="17">
        <v>769</v>
      </c>
      <c r="I128" s="15"/>
      <c r="J128" s="15"/>
      <c r="K128" s="15"/>
      <c r="L128" s="15" t="s">
        <v>26</v>
      </c>
      <c r="M128" s="15"/>
      <c r="N128" s="15"/>
      <c r="O128" s="15"/>
      <c r="P128" s="15"/>
      <c r="Q128" s="15"/>
      <c r="R128" s="15"/>
      <c r="S128" s="15"/>
      <c r="T128" s="103"/>
      <c r="U128" s="103"/>
      <c r="V128" s="103"/>
      <c r="W128" s="103"/>
    </row>
    <row r="129" spans="1:23" s="1" customFormat="1" ht="65" customHeight="1" x14ac:dyDescent="0.35">
      <c r="A129" s="73">
        <v>125</v>
      </c>
      <c r="B129" s="20" t="s">
        <v>301</v>
      </c>
      <c r="C129" s="21" t="s">
        <v>129</v>
      </c>
      <c r="D129" s="52" t="s">
        <v>290</v>
      </c>
      <c r="E129" s="51" t="s">
        <v>302</v>
      </c>
      <c r="F129" s="17">
        <v>59561</v>
      </c>
      <c r="G129" s="17">
        <v>62716</v>
      </c>
      <c r="H129" s="17">
        <v>61766</v>
      </c>
      <c r="I129" s="15"/>
      <c r="J129" s="15"/>
      <c r="K129" s="15"/>
      <c r="L129" s="15" t="s">
        <v>26</v>
      </c>
      <c r="M129" s="15"/>
      <c r="N129" s="15"/>
      <c r="O129" s="15"/>
      <c r="P129" s="15"/>
      <c r="Q129" s="15"/>
      <c r="R129" s="15"/>
      <c r="S129" s="15" t="s">
        <v>26</v>
      </c>
      <c r="T129" s="103"/>
      <c r="U129" s="103"/>
      <c r="V129" s="103"/>
      <c r="W129" s="103"/>
    </row>
    <row r="130" spans="1:23" s="1" customFormat="1" ht="65" customHeight="1" x14ac:dyDescent="0.35">
      <c r="A130" s="73">
        <v>126</v>
      </c>
      <c r="B130" s="20" t="s">
        <v>303</v>
      </c>
      <c r="C130" s="21" t="s">
        <v>129</v>
      </c>
      <c r="D130" s="52" t="s">
        <v>290</v>
      </c>
      <c r="E130" s="51" t="s">
        <v>304</v>
      </c>
      <c r="F130" s="15" t="s">
        <v>32</v>
      </c>
      <c r="G130" s="15" t="s">
        <v>32</v>
      </c>
      <c r="H130" s="15" t="s">
        <v>32</v>
      </c>
      <c r="I130" s="15"/>
      <c r="J130" s="15"/>
      <c r="K130" s="15"/>
      <c r="L130" s="15" t="s">
        <v>26</v>
      </c>
      <c r="M130" s="15"/>
      <c r="N130" s="15"/>
      <c r="O130" s="15"/>
      <c r="P130" s="15"/>
      <c r="Q130" s="15"/>
      <c r="R130" s="15"/>
      <c r="S130" s="15" t="s">
        <v>29</v>
      </c>
      <c r="T130" s="103"/>
      <c r="U130" s="103"/>
      <c r="V130" s="103"/>
      <c r="W130" s="103"/>
    </row>
    <row r="131" spans="1:23" s="1" customFormat="1" ht="65" customHeight="1" x14ac:dyDescent="0.35">
      <c r="A131" s="73">
        <v>127</v>
      </c>
      <c r="B131" s="20" t="s">
        <v>305</v>
      </c>
      <c r="C131" s="21" t="s">
        <v>129</v>
      </c>
      <c r="D131" s="52" t="s">
        <v>290</v>
      </c>
      <c r="E131" s="51" t="s">
        <v>306</v>
      </c>
      <c r="F131" s="17">
        <v>4906</v>
      </c>
      <c r="G131" s="17">
        <v>4906</v>
      </c>
      <c r="H131" s="17">
        <v>4906</v>
      </c>
      <c r="I131" s="15"/>
      <c r="J131" s="15"/>
      <c r="K131" s="15"/>
      <c r="L131" s="15" t="s">
        <v>26</v>
      </c>
      <c r="M131" s="15"/>
      <c r="N131" s="15"/>
      <c r="O131" s="15"/>
      <c r="P131" s="15"/>
      <c r="Q131" s="15"/>
      <c r="R131" s="15"/>
      <c r="S131" s="15" t="s">
        <v>26</v>
      </c>
      <c r="T131" s="103"/>
      <c r="U131" s="103"/>
      <c r="V131" s="103"/>
      <c r="W131" s="103"/>
    </row>
    <row r="134" spans="1:23" x14ac:dyDescent="0.35">
      <c r="R134" s="63" t="s">
        <v>26</v>
      </c>
    </row>
  </sheetData>
  <sheetProtection algorithmName="SHA-512" hashValue="XfAk49yHPSY6Q2c2XzmzlNDv1oWxk58O8i57ZWyzwsa1kJv2GaESfZGqIgyk5QC+/8+jikaHwiPMmf7DQNjn+A==" saltValue="CMWCewI+peGYEfUVIpeZPg==" spinCount="100000" sheet="1" insertRows="0" deleteRows="0" autoFilter="0"/>
  <autoFilter ref="A4:S131" xr:uid="{29884687-9F90-4D05-8CEC-ED150F824ED3}">
    <filterColumn colId="4" showButton="0"/>
  </autoFilter>
  <mergeCells count="125">
    <mergeCell ref="T114:W114"/>
    <mergeCell ref="T115:W115"/>
    <mergeCell ref="T116:W116"/>
    <mergeCell ref="T122:W122"/>
    <mergeCell ref="T123:W123"/>
    <mergeCell ref="T124:W124"/>
    <mergeCell ref="T120:W120"/>
    <mergeCell ref="T121:W121"/>
    <mergeCell ref="T131:W131"/>
    <mergeCell ref="T128:W128"/>
    <mergeCell ref="T129:W129"/>
    <mergeCell ref="T130:W130"/>
    <mergeCell ref="T125:W125"/>
    <mergeCell ref="T126:W126"/>
    <mergeCell ref="T127:W127"/>
    <mergeCell ref="T117:W117"/>
    <mergeCell ref="T118:W118"/>
    <mergeCell ref="T119:W119"/>
    <mergeCell ref="T105:W105"/>
    <mergeCell ref="T106:W106"/>
    <mergeCell ref="T107:W107"/>
    <mergeCell ref="T103:W103"/>
    <mergeCell ref="T104:W104"/>
    <mergeCell ref="T111:W111"/>
    <mergeCell ref="T112:W112"/>
    <mergeCell ref="T113:W113"/>
    <mergeCell ref="T108:W108"/>
    <mergeCell ref="T109:W109"/>
    <mergeCell ref="T110:W110"/>
    <mergeCell ref="T95:W95"/>
    <mergeCell ref="T96:W96"/>
    <mergeCell ref="T97:W97"/>
    <mergeCell ref="T92:W92"/>
    <mergeCell ref="T93:W93"/>
    <mergeCell ref="T94:W94"/>
    <mergeCell ref="T101:W101"/>
    <mergeCell ref="T102:W102"/>
    <mergeCell ref="T98:W98"/>
    <mergeCell ref="T99:W99"/>
    <mergeCell ref="T100:W100"/>
    <mergeCell ref="T85:W85"/>
    <mergeCell ref="T86:W86"/>
    <mergeCell ref="T87:W87"/>
    <mergeCell ref="T81:W81"/>
    <mergeCell ref="T83:W83"/>
    <mergeCell ref="T84:W84"/>
    <mergeCell ref="T90:W90"/>
    <mergeCell ref="T91:W91"/>
    <mergeCell ref="T82:W82"/>
    <mergeCell ref="T88:W88"/>
    <mergeCell ref="T89:W89"/>
    <mergeCell ref="T70:W70"/>
    <mergeCell ref="T71:W71"/>
    <mergeCell ref="T72:W72"/>
    <mergeCell ref="T67:W67"/>
    <mergeCell ref="T68:W68"/>
    <mergeCell ref="T69:W69"/>
    <mergeCell ref="T76:W76"/>
    <mergeCell ref="T77:W77"/>
    <mergeCell ref="T78:W78"/>
    <mergeCell ref="T73:W73"/>
    <mergeCell ref="T74:W74"/>
    <mergeCell ref="T75:W75"/>
    <mergeCell ref="T59:W59"/>
    <mergeCell ref="T60:W60"/>
    <mergeCell ref="T61:W61"/>
    <mergeCell ref="T56:W56"/>
    <mergeCell ref="T57:W57"/>
    <mergeCell ref="T58:W58"/>
    <mergeCell ref="T64:W64"/>
    <mergeCell ref="T65:W65"/>
    <mergeCell ref="T66:W66"/>
    <mergeCell ref="T62:W62"/>
    <mergeCell ref="T63:W63"/>
    <mergeCell ref="T47:W47"/>
    <mergeCell ref="T48:W48"/>
    <mergeCell ref="T44:W44"/>
    <mergeCell ref="T45:W45"/>
    <mergeCell ref="T46:W46"/>
    <mergeCell ref="T53:W53"/>
    <mergeCell ref="T54:W54"/>
    <mergeCell ref="T55:W55"/>
    <mergeCell ref="T50:W50"/>
    <mergeCell ref="T51:W51"/>
    <mergeCell ref="T52:W52"/>
    <mergeCell ref="T41:W41"/>
    <mergeCell ref="T42:W42"/>
    <mergeCell ref="T43:W43"/>
    <mergeCell ref="T38:W38"/>
    <mergeCell ref="T39:W39"/>
    <mergeCell ref="T40:W40"/>
    <mergeCell ref="T27:W27"/>
    <mergeCell ref="T28:W28"/>
    <mergeCell ref="T29:W29"/>
    <mergeCell ref="T33:W33"/>
    <mergeCell ref="T34:W34"/>
    <mergeCell ref="T30:W30"/>
    <mergeCell ref="T31:W31"/>
    <mergeCell ref="T32:W32"/>
    <mergeCell ref="T23:W23"/>
    <mergeCell ref="T18:W18"/>
    <mergeCell ref="T19:W19"/>
    <mergeCell ref="T20:W20"/>
    <mergeCell ref="T6:W6"/>
    <mergeCell ref="T10:W10"/>
    <mergeCell ref="T11:W11"/>
    <mergeCell ref="T36:W36"/>
    <mergeCell ref="T8:W8"/>
    <mergeCell ref="T35:W35"/>
    <mergeCell ref="T24:W24"/>
    <mergeCell ref="T25:W25"/>
    <mergeCell ref="T26:W26"/>
    <mergeCell ref="T17:W17"/>
    <mergeCell ref="T12:W12"/>
    <mergeCell ref="T13:W13"/>
    <mergeCell ref="T14:W14"/>
    <mergeCell ref="F3:H3"/>
    <mergeCell ref="I3:R3"/>
    <mergeCell ref="T3:W4"/>
    <mergeCell ref="T5:W5"/>
    <mergeCell ref="T15:W15"/>
    <mergeCell ref="T16:W16"/>
    <mergeCell ref="T9:W9"/>
    <mergeCell ref="T21:W21"/>
    <mergeCell ref="T22:W22"/>
  </mergeCells>
  <phoneticPr fontId="6"/>
  <conditionalFormatting sqref="A3 A5:A131">
    <cfRule type="cellIs" dxfId="1" priority="1" operator="equal">
      <formula>"〔IDを入力〕"</formula>
    </cfRule>
  </conditionalFormatting>
  <conditionalFormatting sqref="A2:B2 A132:C1048576">
    <cfRule type="cellIs" dxfId="0" priority="2" operator="equal">
      <formula>"〔IDを入力〕"</formula>
    </cfRule>
  </conditionalFormatting>
  <dataValidations disablePrompts="1" count="1">
    <dataValidation type="list" allowBlank="1" showInputMessage="1" showErrorMessage="1" sqref="I5:S131" xr:uid="{F07A6F82-3D76-42BB-BCCF-5DA3E9A89B7E}">
      <formula1>$R$133:$R$134</formula1>
    </dataValidation>
  </dataValidations>
  <printOptions horizontalCentered="1"/>
  <pageMargins left="0.55118110236220474" right="0.55118110236220474" top="0.39370078740157483" bottom="0.39370078740157483" header="0.19685039370078741" footer="0.19685039370078741"/>
  <pageSetup paperSize="9" scale="64" fitToHeight="0" orientation="landscape" r:id="rId1"/>
  <headerFooter>
    <oddFooter>&amp;C&amp;P</oddFooter>
  </headerFooter>
  <rowBreaks count="1" manualBreakCount="1">
    <brk id="84"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5c64682-05dc-46c2-9c9e-1d6afb890ae2" xsi:nil="true"/>
    <lcf76f155ced4ddcb4097134ff3c332f xmlns="c00b1304-b946-482c-a9d2-746e2079ecd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246FC002EA04F45AF2906E945C3F748" ma:contentTypeVersion="10" ma:contentTypeDescription="新しいドキュメントを作成します。" ma:contentTypeScope="" ma:versionID="93f24fbdc2143973a1c122f5d6636827">
  <xsd:schema xmlns:xsd="http://www.w3.org/2001/XMLSchema" xmlns:xs="http://www.w3.org/2001/XMLSchema" xmlns:p="http://schemas.microsoft.com/office/2006/metadata/properties" xmlns:ns2="c00b1304-b946-482c-a9d2-746e2079ecd0" xmlns:ns3="35c64682-05dc-46c2-9c9e-1d6afb890ae2" targetNamespace="http://schemas.microsoft.com/office/2006/metadata/properties" ma:root="true" ma:fieldsID="dfa3f8c5de673fe0466cfc796c3a59f8" ns2:_="" ns3:_="">
    <xsd:import namespace="c00b1304-b946-482c-a9d2-746e2079ecd0"/>
    <xsd:import namespace="35c64682-05dc-46c2-9c9e-1d6afb890a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0b1304-b946-482c-a9d2-746e2079e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c64682-05dc-46c2-9c9e-1d6afb890ae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f6fc5fd-2e90-4646-9d85-cb6a23f04522}" ma:internalName="TaxCatchAll" ma:showField="CatchAllData" ma:web="35c64682-05dc-46c2-9c9e-1d6afb890a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6984D6-D9D7-4751-81EF-47A459E6455E}">
  <ds:schemaRefs>
    <ds:schemaRef ds:uri="http://schemas.microsoft.com/sharepoint/v3/contenttype/forms"/>
  </ds:schemaRefs>
</ds:datastoreItem>
</file>

<file path=customXml/itemProps2.xml><?xml version="1.0" encoding="utf-8"?>
<ds:datastoreItem xmlns:ds="http://schemas.openxmlformats.org/officeDocument/2006/customXml" ds:itemID="{66BD4909-D730-48E8-9DC5-2A903390B019}">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35c64682-05dc-46c2-9c9e-1d6afb890ae2"/>
    <ds:schemaRef ds:uri="c00b1304-b946-482c-a9d2-746e2079ecd0"/>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CC89E0FE-E4B1-477D-BC2C-AFD3D6E5D2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0b1304-b946-482c-a9d2-746e2079ecd0"/>
    <ds:schemaRef ds:uri="35c64682-05dc-46c2-9c9e-1d6afb890a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主要事業一覧</vt:lpstr>
      <vt:lpstr>主要事業一覧!Print_Area</vt:lpstr>
      <vt:lpstr>主要事業一覧!Print_Titles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2024-03-01T01:05:37Z</dcterms:created>
  <dcterms:modified xsi:type="dcterms:W3CDTF">2026-03-31T10:23:50Z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0x010100E246FC002EA04F45AF2906E945C3F748</vt:lpwstr>
  </property>
  <property fmtid="{D5CDD505-2E9C-101B-9397-08002B2CF9AE}" pid="3" name="MediaServiceImageTags">
    <vt:lpwstr/>
  </property>
  <property fmtid="{D5CDD505-2E9C-101B-9397-08002B2CF9AE}" pid="4" name="Order">
    <vt:r8>457293200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