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2" documentId="13_ncr:1_{532F83AD-207D-4B34-889F-EDD9AE43697C}" xr6:coauthVersionLast="47" xr6:coauthVersionMax="47" xr10:uidLastSave="{9322759F-44C6-4A28-AA7A-98D9F1C73927}"/>
  <bookViews>
    <workbookView xWindow="28680" yWindow="-120" windowWidth="29040" windowHeight="15720" tabRatio="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<sst xmlns="http://schemas.openxmlformats.org/spreadsheetml/2006/main" count="1109" uniqueCount="561">
  <si>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</si>
  <si>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</si>
  <si>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</si>
  <si>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</si>
  <si>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</si>
  <si>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</si>
  <si>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</si>
  <si>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</si>
  <si>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</si>
  <si>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</si>
  <si>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</si>
  <si>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</si>
  <si>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</si>
  <si>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</si>
  <si>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</si>
  <si>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</si>
  <si>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</si>
  <si>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</si>
  <si>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</si>
  <si>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</si>
  <si>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</si>
  <si>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</si>
  <si>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</si>
  <si>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</si>
  <si>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</si>
  <si>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</si>
  <si>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</si>
  <si>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</si>
  <si>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</si>
  <si>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</si>
  <si>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</si>
  <si>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</si>
  <si>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</si>
  <si>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</si>
  <si>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</si>
  <si>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</si>
  <si>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</si>
  <si>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</si>
  <si>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</si>
  <si>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</si>
  <si>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</si>
  <si>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</si>
  <si>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</si>
  <si>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</si>
  <si>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</si>
  <si>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</si>
  <si>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</si>
  <si>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</si>
  <si>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</si>
  <si>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</si>
  <si>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</si>
  <si>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</si>
  <si>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</si>
  <si>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</si>
  <si>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</si>
  <si>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</si>
  <si>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</si>
  <si>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</si>
  <si>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</si>
  <si>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</si>
  <si>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</si>
  <si>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</si>
  <si>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</si>
  <si>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</si>
  <si>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</si>
  <si>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</si>
  <si>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</si>
  <si>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</si>
  <si>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</si>
  <si>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</si>
  <si>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</si>
  <si>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</si>
  <si>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</si>
  <si>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</si>
  <si>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</si>
  <si>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</si>
  <si>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</si>
  <si>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</si>
  <si>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</si>
  <si>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</si>
  <si>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</si>
  <si>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</si>
  <si>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</si>
  <si>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</si>
  <si>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</si>
  <si>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</si>
  <si>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</si>
  <si>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</si>
  <si>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</si>
  <si>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</si>
  <si>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</si>
  <si>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</si>
  <si>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</si>
  <si>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</si>
  <si>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片品村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</si>
  <si>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</si>
  <si>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</si>
  <si>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</si>
  <si>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</si>
  <si>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</si>
  <si>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</si>
  <si>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</si>
  <si>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</si>
  <si>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</si>
  <si>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</si>
  <si>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</si>
  <si>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</si>
  <si>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</si>
  <si>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</si>
  <si>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</si>
  <si>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</si>
  <si>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</si>
  <si>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</si>
  <si>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</si>
  <si>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</si>
  <si>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</si>
  <si>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</si>
  <si>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</si>
  <si>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</si>
  <si>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</si>
  <si>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</si>
  <si>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</si>
  <si>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</si>
  <si>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</si>
  <si>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</si>
  <si>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</si>
  <si>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</si>
  <si>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</si>
  <si>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</si>
  <si>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</si>
  <si>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</si>
  <si>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</si>
  <si>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</si>
  <si>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</si>
  <si>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</si>
  <si>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</si>
  <si>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</si>
  <si>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</si>
  <si>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</si>
  <si>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</si>
  <si>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</si>
  <si>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</si>
  <si>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</si>
  <si>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</si>
  <si>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</si>
  <si>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</si>
  <si>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</si>
  <si>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</si>
  <si>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</si>
  <si>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</si>
  <si>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</si>
  <si>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</si>
  <si>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</si>
  <si>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</si>
  <si>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</si>
  <si>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</si>
  <si>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</si>
  <si>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</si>
  <si>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</si>
  <si>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</si>
  <si>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</si>
  <si>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</si>
  <si>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</si>
  <si>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</si>
  <si>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</si>
  <si>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</si>
  <si>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</si>
  <si>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</si>
  <si>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</si>
  <si>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</si>
  <si>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</si>
  <si>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</si>
  <si>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</si>
  <si>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</si>
  <si>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</si>
  <si>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</si>
  <si>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</si>
  <si>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</si>
  <si>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</si>
  <si>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</si>
  <si>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</si>
  <si>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</si>
  <si>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</si>
  <si>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</si>
  <si>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</si>
  <si>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</si>
  <si>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</si>
  <si>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</si>
  <si>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</si>
  <si>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</si>
  <si>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</si>
  <si>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</si>
  <si>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</si>
  <si>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</si>
  <si>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</si>
  <si>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</si>
  <si>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</si>
  <si>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</si>
  <si>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</si>
  <si>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</si>
  <si>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</si>
  <si>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</si>
  <si>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</si>
  <si>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</si>
  <si>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群馬県片品村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</si>
  <si>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</si>
  <si>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</si>
  <si>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</si>
  <si>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</si>
  <si>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</si>
  <si>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</si>
  <si>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</si>
  <si>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</si>
  <si>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</si>
  <si>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</si>
  <si>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</si>
  <si>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</si>
  <si>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</si>
  <si>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</si>
  <si>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</si>
  <si>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</si>
  <si>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</si>
  <si>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</si>
  <si>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</si>
  <si>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</si>
  <si>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</si>
  <si>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</si>
  <si>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</si>
  <si>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</si>
  <si>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</si>
  <si>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</si>
  <si>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</si>
  <si>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</si>
  <si>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</si>
  <si>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</si>
  <si>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</si>
  <si>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</si>
  <si>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</si>
  <si>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</si>
  <si>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</si>
  <si>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</si>
  <si>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</si>
  <si>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</si>
  <si>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</si>
  <si>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</si>
  <si>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</si>
  <si>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</si>
  <si>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</si>
  <si>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</si>
  <si>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</si>
  <si>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</si>
  <si>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</si>
  <si>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</si>
  <si>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</si>
  <si>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</si>
  <si>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</si>
  <si>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</si>
  <si>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</si>
  <si>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</si>
  <si>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</si>
  <si>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</si>
  <si>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</si>
  <si>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</si>
  <si>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</si>
  <si>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</si>
  <si>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</si>
  <si>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</si>
  <si>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</si>
  <si>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</si>
  <si>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</si>
  <si>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</si>
  <si>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</si>
  <si>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</si>
  <si>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</si>
  <si>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</si>
  <si>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</si>
  <si>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</si>
  <si>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</si>
  <si>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</si>
  <si>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</si>
  <si>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</si>
  <si>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</si>
  <si>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</si>
  <si>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</si>
  <si>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</si>
  <si>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</si>
  <si>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</si>
  <si>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</si>
  <si>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</si>
  <si>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</si>
  <si>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</si>
  <si>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</si>
  <si>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</si>
  <si>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</si>
  <si>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</si>
  <si>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</si>
  <si>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</si>
  <si>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</si>
  <si>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</si>
  <si>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</si>
  <si>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</si>
  <si>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</si>
  <si>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</si>
  <si>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</si>
  <si>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</si>
  <si>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</si>
  <si>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</si>
  <si>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</si>
  <si>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</si>
  <si>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</si>
  <si>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</si>
  <si>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</si>
  <si>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</si>
  <si>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</si>
  <si>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</si>
  <si>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</si>
  <si>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</si>
  <si>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</si>
  <si>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</si>
  <si>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</si>
  <si>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</si>
  <si>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</si>
  <si>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</si>
  <si>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</si>
  <si>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</si>
  <si>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</si>
  <si>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</si>
  <si>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</si>
  <si>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</si>
  <si>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</si>
  <si>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</si>
  <si>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</si>
  <si>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</si>
  <si>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</si>
  <si>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</si>
  <si>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</si>
  <si>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</si>
  <si>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</si>
  <si>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</si>
  <si>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</si>
  <si>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</si>
  <si>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</si>
  <si>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</si>
  <si>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</si>
  <si>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</si>
  <si>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</si>
  <si>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</si>
  <si>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</si>
  <si>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</si>
  <si>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</si>
  <si>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</si>
  <si>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</si>
  <si>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</si>
  <si>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</si>
  <si>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</si>
  <si>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群馬県片品村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</si>
  <si>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</si>
  <si>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</si>
  <si>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</si>
  <si>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</si>
  <si>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</si>
  <si>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</si>
  <si>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</si>
  <si>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</si>
  <si>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</si>
  <si>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</si>
  <si>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</si>
  <si>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</si>
  <si>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</si>
  <si>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</si>
  <si>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</si>
  <si>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</si>
  <si>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</si>
  <si>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</si>
  <si>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</si>
  <si>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</si>
  <si>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</si>
  <si>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</si>
  <si>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</si>
  <si>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</si>
  <si>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</si>
  <si>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</si>
  <si>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</si>
  <si>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</si>
  <si>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</si>
  <si>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</si>
  <si>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</si>
  <si>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</si>
  <si>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</si>
  <si>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</si>
  <si>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</si>
  <si>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</si>
  <si>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</si>
  <si>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</si>
  <si>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</si>
  <si>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</si>
  <si>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</si>
  <si>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</si>
  <si>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</si>
  <si>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</si>
  <si>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</si>
  <si>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</si>
  <si>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</si>
  <si>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</si>
  <si>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</si>
  <si>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</si>
  <si>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</si>
  <si>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</si>
  <si>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</si>
  <si>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</si>
  <si>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</si>
  <si>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</si>
  <si>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</si>
  <si>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</si>
  <si>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</si>
  <si>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</si>
  <si>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</si>
  <si>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</si>
  <si>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</si>
  <si>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</si>
  <si>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</si>
  <si>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</si>
  <si>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</si>
  <si>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</si>
  <si>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</si>
  <si>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</si>
  <si>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</si>
  <si>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</si>
  <si>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</si>
  <si>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</si>
  <si>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</si>
  <si>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</si>
  <si>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</si>
  <si>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</si>
  <si>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</si>
  <si>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</si>
  <si>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</si>
  <si>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</si>
  <si>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</si>
  <si>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</si>
  <si>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</si>
  <si>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</si>
  <si>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</si>
  <si>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</si>
  <si>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</si>
  <si>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</si>
  <si>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</si>
  <si>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</si>
  <si>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</si>
  <si>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</si>
  <si>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</si>
  <si>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</si>
  <si>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</si>
  <si>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</si>
  <si>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</si>
  <si>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</si>
  <si>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</si>
  <si>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</si>
  <si>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</si>
  <si>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</si>
  <si>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</si>
  <si>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</si>
  <si>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</si>
  <si>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</si>
  <si>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</si>
  <si>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</si>
  <si>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</si>
  <si>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</si>
  <si>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</si>
  <si>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</si>
  <si>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</si>
  <si>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</si>
  <si>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</si>
  <si>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</si>
  <si>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</si>
  <si>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</si>
  <si>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</si>
  <si>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</si>
  <si>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</si>
  <si>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</si>
  <si>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</si>
  <si>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</si>
  <si>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</si>
  <si>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</si>
  <si>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</si>
  <si>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</si>
  <si>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</si>
  <si>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</si>
  <si>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</si>
  <si>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</si>
  <si>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</si>
  <si>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</si>
  <si>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</si>
  <si>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</si>
  <si>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</si>
  <si>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</si>
  <si>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</si>
  <si>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</si>
  <si>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</si>
  <si>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</si>
  <si>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</si>
  <si>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</si>
  <si>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</si>
  <si>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</si>
  <si>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</si>
  <si>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</si>
  <si>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</si>
  <si>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</si>
  <si>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</si>
  <si>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</si>
  <si>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</si>
  <si>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</si>
  <si>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</si>
  <si>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</si>
  <si>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</si>
  <si>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</si>
  <si>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</si>
  <si>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</si>
  <si>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</si>
  <si>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</si>
  <si>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</si>
  <si>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</si>
  <si>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</si>
  <si>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</si>
  <si>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</si>
  <si>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</si>
  <si>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</si>
  <si>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</si>
  <si>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</si>
  <si>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</si>
  <si>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0.49</t>
  </si>
  <si>
    <t>▲ 0.20</t>
  </si>
  <si>
    <t>一般会計</t>
  </si>
  <si>
    <t>介護保険特別会計</t>
  </si>
  <si>
    <t>国民健康保険特別会計</t>
  </si>
  <si>
    <t>簡易水道事業会計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</si>
  <si>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</si>
  <si>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</si>
  <si>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</si>
  <si>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</si>
  <si>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</si>
  <si>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</si>
  <si>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</si>
  <si>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</si>
  <si>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</si>
  <si>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</si>
  <si>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群馬県後期高齢者医療広域連合（一般会計）</t>
  </si>
  <si>
    <t>－</t>
  </si>
  <si>
    <t>群馬県後期高齢者医療広域連合（後期高齢者医療特別会計）</t>
  </si>
  <si>
    <t>群馬県市町村会館管理組合</t>
  </si>
  <si>
    <t>群馬県市町村総合事務組合</t>
  </si>
  <si>
    <t>利根沼田学校組合</t>
  </si>
  <si>
    <t>利根沼田広域市町村圏振興整備組合</t>
  </si>
  <si>
    <t>利根東部衛生施設組合</t>
  </si>
  <si>
    <t>片品村振興公社</t>
  </si>
  <si>
    <t>(片品村高齢者福祉基金)</t>
    <rPh sb="1" eb="4">
      <t>カタシナムラ</t>
    </rPh>
    <rPh sb="4" eb="7">
      <t>コウレイシャ</t>
    </rPh>
    <rPh sb="7" eb="9">
      <t>フクシ</t>
    </rPh>
    <rPh sb="9" eb="11">
      <t>キキン</t>
    </rPh>
    <phoneticPr fontId="2"/>
  </si>
  <si>
    <t>(庁舎建設基金)</t>
    <phoneticPr fontId="5"/>
  </si>
  <si>
    <t>(片品村尾瀬の郷づくり基金)</t>
    <phoneticPr fontId="2"/>
  </si>
  <si>
    <t>(給食センター建設基金)</t>
    <phoneticPr fontId="2"/>
  </si>
  <si>
    <t>(森林環境譲与税基金)</t>
    <rPh sb="1" eb="10">
      <t>シンリンカンキョウジョウヨゼイキキン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</si>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</sst>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C578-41C1-9C6D-54D955E9FD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114755</c:v>
                </c:pt>
                <c:pt idx="1">
                  <c:v>75958</c:v>
                </c:pt>
                <c:pt idx="2">
                  <c:v>90577</c:v>
                </c:pt>
                <c:pt idx="3">
                  <c:v>133635</c:v>
                </c:pt>
                <c:pt idx="4">
                  <c:v>159178</c:v>
                </c:pt>
              </c:numCache>
            </c:numRef>
          </c:val>
          <c:smooth val="0"/>
          <c:extLst>
            <c:ext xmlns:c16="http://schemas.microsoft.com/office/drawing/2014/chart" uri="{C3380CC4-5D6E-409C-BE32-E72D297353CC}">
              <c16:uniqueId val="{00000001-C578-41C1-9C6D-54D955E9FD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10.15</c:v>
                </c:pt>
                <c:pt idx="1">
                  <c:v>16.91</c:v>
                </c:pt>
                <c:pt idx="2">
                  <c:v>11.34</c:v>
                </c:pt>
                <c:pt idx="3">
                  <c:v>13.94</c:v>
                </c:pt>
                <c:pt idx="4">
                  <c:v>13.34</c:v>
                </c:pt>
              </c:numCache>
            </c:numRef>
          </c:val>
          <c:extLst>
            <c:ext xmlns:c16="http://schemas.microsoft.com/office/drawing/2014/chart" uri="{C3380CC4-5D6E-409C-BE32-E72D297353CC}">
              <c16:uniqueId val="{00000000-43C6-4300-ACB7-D349E89201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56.51</c:v>
                </c:pt>
                <c:pt idx="1">
                  <c:v>64.069999999999993</c:v>
                </c:pt>
                <c:pt idx="2">
                  <c:v>76.849999999999994</c:v>
                </c:pt>
                <c:pt idx="3">
                  <c:v>82.19</c:v>
                </c:pt>
                <c:pt idx="4">
                  <c:v>87.88</c:v>
                </c:pt>
              </c:numCache>
            </c:numRef>
          </c:val>
          <c:extLst>
            <c:ext xmlns:c16="http://schemas.microsoft.com/office/drawing/2014/chart" uri="{C3380CC4-5D6E-409C-BE32-E72D297353CC}">
              <c16:uniqueId val="{00000001-43C6-4300-ACB7-D349E89201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7.06</c:v>
                </c:pt>
                <c:pt idx="1">
                  <c:v>14.69</c:v>
                </c:pt>
                <c:pt idx="2">
                  <c:v>-0.49</c:v>
                </c:pt>
                <c:pt idx="3">
                  <c:v>1.57</c:v>
                </c:pt>
                <c:pt idx="4">
                  <c:v>-0.2</c:v>
                </c:pt>
              </c:numCache>
            </c:numRef>
          </c:val>
          <c:smooth val="0"/>
          <c:extLst>
            <c:ext xmlns:c16="http://schemas.microsoft.com/office/drawing/2014/chart" uri="{C3380CC4-5D6E-409C-BE32-E72D297353CC}">
              <c16:uniqueId val="{00000002-43C6-4300-ACB7-D349E89201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0.54</c:v>
                </c:pt>
                <c:pt idx="4">
                  <c:v>#N/A</c:v>
                </c:pt>
                <c:pt idx="5">
                  <c:v>1.72</c:v>
                </c:pt>
                <c:pt idx="6">
                  <c:v>#N/A</c:v>
                </c:pt>
                <c:pt idx="7">
                  <c:v>0.62</c:v>
                </c:pt>
                <c:pt idx="8">
                  <c:v>0</c:v>
                </c:pt>
                <c:pt idx="9">
                  <c:v>0</c:v>
                </c:pt>
              </c:numCache>
            </c:numRef>
          </c:val>
          <c:extLst>
            <c:ext xmlns:c16="http://schemas.microsoft.com/office/drawing/2014/chart" uri="{C3380CC4-5D6E-409C-BE32-E72D297353CC}">
              <c16:uniqueId val="{00000000-7B7B-4C1F-97FC-5C69977C8D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7B-4C1F-97FC-5C69977C8D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7B-4C1F-97FC-5C69977C8D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7B-4C1F-97FC-5C69977C8D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7B7B-4C1F-97FC-5C69977C8D5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5-7B7B-4C1F-97FC-5C69977C8D5B}"/>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6-7B7B-4C1F-97FC-5C69977C8D5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0.21</c:v>
                </c:pt>
                <c:pt idx="2">
                  <c:v>#N/A</c:v>
                </c:pt>
                <c:pt idx="3">
                  <c:v>0.72</c:v>
                </c:pt>
                <c:pt idx="4">
                  <c:v>#N/A</c:v>
                </c:pt>
                <c:pt idx="5">
                  <c:v>0.47</c:v>
                </c:pt>
                <c:pt idx="6">
                  <c:v>#N/A</c:v>
                </c:pt>
                <c:pt idx="7">
                  <c:v>1.38</c:v>
                </c:pt>
                <c:pt idx="8">
                  <c:v>#N/A</c:v>
                </c:pt>
                <c:pt idx="9">
                  <c:v>0.86</c:v>
                </c:pt>
              </c:numCache>
            </c:numRef>
          </c:val>
          <c:extLst>
            <c:ext xmlns:c16="http://schemas.microsoft.com/office/drawing/2014/chart" uri="{C3380CC4-5D6E-409C-BE32-E72D297353CC}">
              <c16:uniqueId val="{00000007-7B7B-4C1F-97FC-5C69977C8D5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0.84</c:v>
                </c:pt>
                <c:pt idx="2">
                  <c:v>#N/A</c:v>
                </c:pt>
                <c:pt idx="3">
                  <c:v>0.94</c:v>
                </c:pt>
                <c:pt idx="4">
                  <c:v>#N/A</c:v>
                </c:pt>
                <c:pt idx="5">
                  <c:v>0.94</c:v>
                </c:pt>
                <c:pt idx="6">
                  <c:v>#N/A</c:v>
                </c:pt>
                <c:pt idx="7">
                  <c:v>0.99</c:v>
                </c:pt>
                <c:pt idx="8">
                  <c:v>#N/A</c:v>
                </c:pt>
                <c:pt idx="9">
                  <c:v>0.99</c:v>
                </c:pt>
              </c:numCache>
            </c:numRef>
          </c:val>
          <c:extLst>
            <c:ext xmlns:c16="http://schemas.microsoft.com/office/drawing/2014/chart" uri="{C3380CC4-5D6E-409C-BE32-E72D297353CC}">
              <c16:uniqueId val="{00000008-7B7B-4C1F-97FC-5C69977C8D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10.15</c:v>
                </c:pt>
                <c:pt idx="2">
                  <c:v>#N/A</c:v>
                </c:pt>
                <c:pt idx="3">
                  <c:v>16.899999999999999</c:v>
                </c:pt>
                <c:pt idx="4">
                  <c:v>#N/A</c:v>
                </c:pt>
                <c:pt idx="5">
                  <c:v>11.33</c:v>
                </c:pt>
                <c:pt idx="6">
                  <c:v>#N/A</c:v>
                </c:pt>
                <c:pt idx="7">
                  <c:v>13.94</c:v>
                </c:pt>
                <c:pt idx="8">
                  <c:v>#N/A</c:v>
                </c:pt>
                <c:pt idx="9">
                  <c:v>13.33</c:v>
                </c:pt>
              </c:numCache>
            </c:numRef>
          </c:val>
          <c:extLst>
            <c:ext xmlns:c16="http://schemas.microsoft.com/office/drawing/2014/chart" uri="{C3380CC4-5D6E-409C-BE32-E72D297353CC}">
              <c16:uniqueId val="{00000009-7B7B-4C1F-97FC-5C69977C8D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387</c:v>
                </c:pt>
                <c:pt idx="5">
                  <c:v>393</c:v>
                </c:pt>
                <c:pt idx="8">
                  <c:v>460</c:v>
                </c:pt>
                <c:pt idx="11">
                  <c:v>457</c:v>
                </c:pt>
                <c:pt idx="14">
                  <c:v>442</c:v>
                </c:pt>
              </c:numCache>
            </c:numRef>
          </c:val>
          <c:extLst>
            <c:ext xmlns:c16="http://schemas.microsoft.com/office/drawing/2014/chart" uri="{C3380CC4-5D6E-409C-BE32-E72D297353CC}">
              <c16:uniqueId val="{00000000-A0F3-4A87-8892-8D1CF58EC8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F3-4A87-8892-8D1CF58EC8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2-A0F3-4A87-8892-8D1CF58EC8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20</c:v>
                </c:pt>
                <c:pt idx="6">
                  <c:v>20</c:v>
                </c:pt>
                <c:pt idx="9">
                  <c:v>20</c:v>
                </c:pt>
                <c:pt idx="12">
                  <c:v>16</c:v>
                </c:pt>
              </c:numCache>
            </c:numRef>
          </c:val>
          <c:extLst>
            <c:ext xmlns:c16="http://schemas.microsoft.com/office/drawing/2014/chart" uri="{C3380CC4-5D6E-409C-BE32-E72D297353CC}">
              <c16:uniqueId val="{00000003-A0F3-4A87-8892-8D1CF58EC8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39</c:v>
                </c:pt>
                <c:pt idx="6">
                  <c:v>42</c:v>
                </c:pt>
                <c:pt idx="9">
                  <c:v>43</c:v>
                </c:pt>
                <c:pt idx="12">
                  <c:v>40</c:v>
                </c:pt>
              </c:numCache>
            </c:numRef>
          </c:val>
          <c:extLst>
            <c:ext xmlns:c16="http://schemas.microsoft.com/office/drawing/2014/chart" uri="{C3380CC4-5D6E-409C-BE32-E72D297353CC}">
              <c16:uniqueId val="{00000004-A0F3-4A87-8892-8D1CF58EC8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F3-4A87-8892-8D1CF58EC8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F3-4A87-8892-8D1CF58EC8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454</c:v>
                </c:pt>
                <c:pt idx="3">
                  <c:v>466</c:v>
                </c:pt>
                <c:pt idx="6">
                  <c:v>564</c:v>
                </c:pt>
                <c:pt idx="9">
                  <c:v>546</c:v>
                </c:pt>
                <c:pt idx="12">
                  <c:v>531</c:v>
                </c:pt>
              </c:numCache>
            </c:numRef>
          </c:val>
          <c:extLst>
            <c:ext xmlns:c16="http://schemas.microsoft.com/office/drawing/2014/chart" uri="{C3380CC4-5D6E-409C-BE32-E72D297353CC}">
              <c16:uniqueId val="{00000007-A0F3-4A87-8892-8D1CF58EC8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c:v>
                </c:pt>
                <c:pt idx="2">
                  <c:v>#N/A</c:v>
                </c:pt>
                <c:pt idx="3">
                  <c:v>#N/A</c:v>
                </c:pt>
                <c:pt idx="4">
                  <c:v>132</c:v>
                </c:pt>
                <c:pt idx="5">
                  <c:v>#N/A</c:v>
                </c:pt>
                <c:pt idx="6">
                  <c:v>#N/A</c:v>
                </c:pt>
                <c:pt idx="7">
                  <c:v>166</c:v>
                </c:pt>
                <c:pt idx="8">
                  <c:v>#N/A</c:v>
                </c:pt>
                <c:pt idx="9">
                  <c:v>#N/A</c:v>
                </c:pt>
                <c:pt idx="10">
                  <c:v>154</c:v>
                </c:pt>
                <c:pt idx="11">
                  <c:v>#N/A</c:v>
                </c:pt>
                <c:pt idx="12">
                  <c:v>#N/A</c:v>
                </c:pt>
                <c:pt idx="13">
                  <c:v>147</c:v>
                </c:pt>
                <c:pt idx="14">
                  <c:v>#N/A</c:v>
                </c:pt>
              </c:numCache>
            </c:numRef>
          </c:val>
          <c:smooth val="0"/>
          <c:extLst>
            <c:ext xmlns:c16="http://schemas.microsoft.com/office/drawing/2014/chart" uri="{C3380CC4-5D6E-409C-BE32-E72D297353CC}">
              <c16:uniqueId val="{00000008-A0F3-4A87-8892-8D1CF58EC8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4114</c:v>
                </c:pt>
                <c:pt idx="5">
                  <c:v>3996</c:v>
                </c:pt>
                <c:pt idx="8">
                  <c:v>3944</c:v>
                </c:pt>
                <c:pt idx="11">
                  <c:v>3695</c:v>
                </c:pt>
                <c:pt idx="14">
                  <c:v>3507</c:v>
                </c:pt>
              </c:numCache>
            </c:numRef>
          </c:val>
          <c:extLst>
            <c:ext xmlns:c16="http://schemas.microsoft.com/office/drawing/2014/chart" uri="{C3380CC4-5D6E-409C-BE32-E72D297353CC}">
              <c16:uniqueId val="{00000000-8955-4F24-B397-E186DE25C9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955-4F24-B397-E186DE25C9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2143</c:v>
                </c:pt>
                <c:pt idx="5">
                  <c:v>2534</c:v>
                </c:pt>
                <c:pt idx="8">
                  <c:v>3201</c:v>
                </c:pt>
                <c:pt idx="11">
                  <c:v>3492</c:v>
                </c:pt>
                <c:pt idx="14">
                  <c:v>4031</c:v>
                </c:pt>
              </c:numCache>
            </c:numRef>
          </c:val>
          <c:extLst>
            <c:ext xmlns:c16="http://schemas.microsoft.com/office/drawing/2014/chart" uri="{C3380CC4-5D6E-409C-BE32-E72D297353CC}">
              <c16:uniqueId val="{00000002-8955-4F24-B397-E186DE25C9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55-4F24-B397-E186DE25C9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55-4F24-B397-E186DE25C9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5-8955-4F24-B397-E186DE25C9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584</c:v>
                </c:pt>
                <c:pt idx="3">
                  <c:v>663</c:v>
                </c:pt>
                <c:pt idx="6">
                  <c:v>659</c:v>
                </c:pt>
                <c:pt idx="9">
                  <c:v>549</c:v>
                </c:pt>
                <c:pt idx="12">
                  <c:v>527</c:v>
                </c:pt>
              </c:numCache>
            </c:numRef>
          </c:val>
          <c:extLst>
            <c:ext xmlns:c16="http://schemas.microsoft.com/office/drawing/2014/chart" uri="{C3380CC4-5D6E-409C-BE32-E72D297353CC}">
              <c16:uniqueId val="{00000006-8955-4F24-B397-E186DE25C9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c:v>
                </c:pt>
                <c:pt idx="3">
                  <c:v>72</c:v>
                </c:pt>
                <c:pt idx="6">
                  <c:v>68</c:v>
                </c:pt>
                <c:pt idx="9">
                  <c:v>59</c:v>
                </c:pt>
                <c:pt idx="12">
                  <c:v>57</c:v>
                </c:pt>
              </c:numCache>
            </c:numRef>
          </c:val>
          <c:extLst>
            <c:ext xmlns:c16="http://schemas.microsoft.com/office/drawing/2014/chart" uri="{C3380CC4-5D6E-409C-BE32-E72D297353CC}">
              <c16:uniqueId val="{00000007-8955-4F24-B397-E186DE25C9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345</c:v>
                </c:pt>
                <c:pt idx="3">
                  <c:v>408</c:v>
                </c:pt>
                <c:pt idx="6">
                  <c:v>586</c:v>
                </c:pt>
                <c:pt idx="9">
                  <c:v>615</c:v>
                </c:pt>
                <c:pt idx="12">
                  <c:v>562</c:v>
                </c:pt>
              </c:numCache>
            </c:numRef>
          </c:val>
          <c:extLst>
            <c:ext xmlns:c16="http://schemas.microsoft.com/office/drawing/2014/chart" uri="{C3380CC4-5D6E-409C-BE32-E72D297353CC}">
              <c16:uniqueId val="{00000008-8955-4F24-B397-E186DE25C9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4</c:v>
                </c:pt>
                <c:pt idx="6">
                  <c:v>3</c:v>
                </c:pt>
                <c:pt idx="9">
                  <c:v>8</c:v>
                </c:pt>
                <c:pt idx="12">
                  <c:v>7</c:v>
                </c:pt>
              </c:numCache>
            </c:numRef>
          </c:val>
          <c:extLst>
            <c:ext xmlns:c16="http://schemas.microsoft.com/office/drawing/2014/chart" uri="{C3380CC4-5D6E-409C-BE32-E72D297353CC}">
              <c16:uniqueId val="{00000009-8955-4F24-B397-E186DE25C9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4954</c:v>
                </c:pt>
                <c:pt idx="3">
                  <c:v>4784</c:v>
                </c:pt>
                <c:pt idx="6">
                  <c:v>4481</c:v>
                </c:pt>
                <c:pt idx="9">
                  <c:v>4218</c:v>
                </c:pt>
                <c:pt idx="12">
                  <c:v>4060</c:v>
                </c:pt>
              </c:numCache>
            </c:numRef>
          </c:val>
          <c:extLst>
            <c:ext xmlns:c16="http://schemas.microsoft.com/office/drawing/2014/chart" uri="{C3380CC4-5D6E-409C-BE32-E72D297353CC}">
              <c16:uniqueId val="{0000000A-8955-4F24-B397-E186DE25C9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55-4F24-B397-E186DE25C9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2358</c:v>
                </c:pt>
                <c:pt idx="1">
                  <c:v>2508</c:v>
                </c:pt>
                <c:pt idx="2">
                  <c:v>2732</c:v>
                </c:pt>
              </c:numCache>
            </c:numRef>
          </c:val>
          <c:extLst>
            <c:ext xmlns:c16="http://schemas.microsoft.com/office/drawing/2014/chart" uri="{C3380CC4-5D6E-409C-BE32-E72D297353CC}">
              <c16:uniqueId val="{00000000-82E5-4528-B53C-131136AB24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82E5-4528-B53C-131136AB24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464</c:v>
                </c:pt>
                <c:pt idx="1">
                  <c:v>595</c:v>
                </c:pt>
                <c:pt idx="2">
                  <c:v>904</c:v>
                </c:pt>
              </c:numCache>
            </c:numRef>
          </c:val>
          <c:extLst>
            <c:ext xmlns:c16="http://schemas.microsoft.com/office/drawing/2014/chart" uri="{C3380CC4-5D6E-409C-BE32-E72D297353CC}">
              <c16:uniqueId val="{00000002-82E5-4528-B53C-131136AB24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については、小・中学校の建設及び道の駅の整備での借入れの据え置き期間が終わり元利償還が始まってきているので、年々増加しているが、令和４年度がピークとなり、徐々に減少となる見込み。</a:t>
          </a:r>
        </a:p>
        <a:p>
          <a:r>
            <a:rPr kumimoji="1" lang="ja-JP" altLang="en-US" sz="1400">
              <a:latin typeface="ＭＳ ゴシック" pitchFamily="49" charset="-128"/>
              <a:ea typeface="ＭＳ ゴシック" pitchFamily="49" charset="-128"/>
            </a:rPr>
            <a:t>　実質公債費比率は、早期健全化基準、財政再生基準のほかにも指標が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以上になると、村債の発行に際して県知事の許可が必要となり、</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を超えると一部の村債の発行が制限されるが、本村の比率は、これを大きく下回っている。</a:t>
          </a:r>
        </a:p>
        <a:p>
          <a:r>
            <a:rPr kumimoji="1" lang="ja-JP" altLang="en-US" sz="1400">
              <a:latin typeface="ＭＳ ゴシック" pitchFamily="49" charset="-128"/>
              <a:ea typeface="ＭＳ ゴシック" pitchFamily="49" charset="-128"/>
            </a:rPr>
            <a:t>　今後も引き続き、財政の健全化を目指す。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現在は定時償還の起債のみで、満期一括償還の起債はないため、減債基金の積立は行っていない。</a:t>
          </a:r>
        </a:p>
        <a:p>
          <a:r>
            <a:rPr kumimoji="1" lang="ja-JP" altLang="en-US" sz="1000">
              <a:latin typeface="ＭＳ ゴシック" pitchFamily="49" charset="-128"/>
              <a:ea typeface="ＭＳ ゴシック" pitchFamily="49" charset="-128"/>
            </a:rPr>
            <a:t>　今後についても同様の予定。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小・中学校及び道の駅など大規模な建設事業が続いたために地方債残高が増加したが、令和元年度からは償還が始まったために減少に転じている。</a:t>
          </a:r>
        </a:p>
        <a:p>
          <a:r>
            <a:rPr kumimoji="1" lang="ja-JP" altLang="en-US" sz="1400">
              <a:latin typeface="ＭＳ ゴシック" pitchFamily="49" charset="-128"/>
              <a:ea typeface="ＭＳ ゴシック" pitchFamily="49" charset="-128"/>
            </a:rPr>
            <a:t>　また、組合等負担等見込額についても減少した。</a:t>
          </a:r>
        </a:p>
        <a:p>
          <a:r>
            <a:rPr kumimoji="1" lang="ja-JP" altLang="en-US" sz="1400">
              <a:latin typeface="ＭＳ ゴシック" pitchFamily="49" charset="-128"/>
              <a:ea typeface="ＭＳ ゴシック" pitchFamily="49" charset="-128"/>
            </a:rPr>
            <a:t>　設備投資による公営企業債等繰入見込額など増減した項目もあるが、財政調整基金へ積立を行ったことなどにより、充当可能な財源等が増加し、将来負担比率は減少している。</a:t>
          </a:r>
        </a:p>
        <a:p>
          <a:r>
            <a:rPr kumimoji="1" lang="ja-JP" altLang="en-US" sz="1400">
              <a:latin typeface="ＭＳ ゴシック" pitchFamily="49" charset="-128"/>
              <a:ea typeface="ＭＳ ゴシック" pitchFamily="49" charset="-128"/>
            </a:rPr>
            <a:t>　今後については、地方債残高が減少へと移行することが予想され、将来負担比率も減少していくことが見込まれる。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群馬県片品村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・財政調整基金、庁舎建設基金、給食センター建設基金及び森林環境譲与税基金等への積み立てにより、基金全体で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は、見込み以上の自主財源が確保出来たため、繰入れをすることなく財政調整基金へ積立が出来ている。大型事業の起債の償還などもピークを過ぎているが、庁舎建設や給食センター建設を控えているので、財源が不足していく可能性もあり、基金の繰入による基金全体の減少も充分予想される。今後も歳入と歳出のプライマリーバランスを十分勘案し、税収やふるさと納税寄付金などの自主財源の確保と並行し、必要な投資を行うための基金の取り崩しも視野に入れながら村政の運営にあた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・尾瀬の郷づくり基金については、ふるさと納税での寄付者の意向に沿った事業に充当するもの。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・給食センター建設基金は現状、老朽化の著しい施設の将来的な建替えを見越し令和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・尾瀬の郷づくり基金では、ふるさと納税に係る積立より取崩が多くなったことにより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・給食センター建設基金を令和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年度に新設した。本年度は、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・決算見込みを考慮して、余剰分を庁舎建設基金へ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・尾瀬の郷づくり基金については、これまでと同様に、ふるさと納税の寄付金（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年分）を積み立てし、前年度に積み立てした基金を寄付者の意向に沿った事業の財源として充当する予定である。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・庁舎建設基金及び給食センター建設基金については将来的な建設に向け今後も積み増していく方向。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・高齢者福祉基金などの基金については目的に合致する大きな事業の際に取り崩しを視野にいれていく。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・当初見込み以上の自主財源が確保できたため、一般会計への繰入れをすることなく運用することができ、また、決算剰余金などを積み立てることが出来たため。</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全体と重複するが、ここ数年は自主財源の確保により、繰入れをすることなく財政調整基金へ積立が出来ていたが、大型事業の起債の償還などもピークを過ぎているが、庁舎建設や給食センター建設を控えているので、基金の繰入による減少も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・近年の動きはない。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・満期一括償還の起債はないため、今のところ積み立ての予定はない。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ポイント上回ってはいるが、近年は同様の推移となっており、全国平均や群馬県平均と比較すると依然として低い数値となっている。　</a:t>
          </a:r>
        </a:p>
        <a:p>
          <a:r>
            <a:rPr kumimoji="1" lang="ja-JP" altLang="en-US" sz="1300">
              <a:latin typeface="ＭＳ Ｐゴシック" panose="020B0600070205080204" pitchFamily="50" charset="-128"/>
              <a:ea typeface="ＭＳ Ｐゴシック" panose="020B0600070205080204" pitchFamily="50" charset="-128"/>
            </a:rPr>
            <a:t>　コロナ後の人の流れの回復により、個人・法人住民税については経済活動再開による上昇が見込める。その他の税も含め税収の確保に努め、自主財源として個人からのふるさと納税や企業版ふるさと納税についても積極的に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年度のみ普通交付税を中心とした見込み以上の経常一般財源を確保し、経常経費の削減に努めた結果、類似団体と比較し比率が向上したが、令和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年度より再び類似団体とほぼ同程度となった。現在は、平均を上回っており、今後も引き続き人件費、消耗品、光熱水費及び委託料などの経常経費の削減に努めていく。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64</xdr:row>
      <xdr:rowOff>95673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3369"/>
          <a:ext cx="8382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633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63</xdr:row>
      <xdr:rowOff>78105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587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63</xdr:row>
      <xdr:rowOff>110279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5873"/>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11219</xdr:rowOff>
    </xdr:from>
    <xdr:to>
      <xdr:col>19</xdr:col>
      <xdr:colOff>184150</xdr:colOff>
      <xdr:row>63</xdr:row>
      <xdr:rowOff>112819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122996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171256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等の合計額の人口一人あたりの金額が類似団体平均を下回っている要因として、ゴミ処理業務や消防業務を一部事務組合で行っていることが挙げられる。一部事務組合の人件費や物件費等に充てる負担金や公営企業会計への繰出金などの費用を合計した場合、人口一人当たりの金額は大幅に増加することになる。当村の状況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年度以後は横ばいであったが、令和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年度から増加傾向にある。人件費については減少傾向にあるので今後も引き続き、物件費等の経費の抑制に努めていく。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109860</xdr:rowOff>
    </xdr:from>
    <xdr:to>
      <xdr:col>23</xdr:col>
      <xdr:colOff>133350</xdr:colOff>
      <xdr:row>81</xdr:row>
      <xdr:rowOff>123864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7310"/>
          <a:ext cx="838200" cy="1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120627</xdr:rowOff>
    </xdr:from>
    <xdr:to>
      <xdr:col>19</xdr:col>
      <xdr:colOff>133350</xdr:colOff>
      <xdr:row>81</xdr:row>
      <xdr:rowOff>123864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8077"/>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103777</xdr:rowOff>
    </xdr:from>
    <xdr:to>
      <xdr:col>15</xdr:col>
      <xdr:colOff>82550</xdr:colOff>
      <xdr:row>81</xdr:row>
      <xdr:rowOff>120627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1227"/>
          <a:ext cx="889000" cy="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88988</xdr:rowOff>
    </xdr:from>
    <xdr:to>
      <xdr:col>11</xdr:col>
      <xdr:colOff>31750</xdr:colOff>
      <xdr:row>81</xdr:row>
      <xdr:rowOff>103777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6438"/>
          <a:ext cx="889000" cy="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59060</xdr:rowOff>
    </xdr:from>
    <xdr:to>
      <xdr:col>23</xdr:col>
      <xdr:colOff>184150</xdr:colOff>
      <xdr:row>81</xdr:row>
      <xdr:rowOff>160660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151787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73064</xdr:rowOff>
    </xdr:from>
    <xdr:to>
      <xdr:col>19</xdr:col>
      <xdr:colOff>184150</xdr:colOff>
      <xdr:row>82</xdr:row>
      <xdr:rowOff>3214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13391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9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69827</xdr:rowOff>
    </xdr:from>
    <xdr:to>
      <xdr:col>15</xdr:col>
      <xdr:colOff>133350</xdr:colOff>
      <xdr:row>81</xdr:row>
      <xdr:rowOff>171427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52977</xdr:rowOff>
    </xdr:from>
    <xdr:to>
      <xdr:col>11</xdr:col>
      <xdr:colOff>82550</xdr:colOff>
      <xdr:row>81</xdr:row>
      <xdr:rowOff>154577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164754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38188</xdr:rowOff>
    </xdr:from>
    <xdr:to>
      <xdr:col>7</xdr:col>
      <xdr:colOff>31750</xdr:colOff>
      <xdr:row>81</xdr:row>
      <xdr:rowOff>139788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149965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類似団体の平均とほぼ同じ水準で推移している。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が少ないため年度毎の職員構成により値の変動が見られるが、職員給与制度については、国・県及び他の地方公共団体の給与制度の方向性を注視するとともに、将来に渡って行財政の健全運営を図るため、引き続き適正な給与制度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156972</xdr:rowOff>
    </xdr:from>
    <xdr:to>
      <xdr:col>81</xdr:col>
      <xdr:colOff>44450</xdr:colOff>
      <xdr:row>88</xdr:row>
      <xdr:rowOff>19304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7312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142494</xdr:rowOff>
    </xdr:from>
    <xdr:to>
      <xdr:col>77</xdr:col>
      <xdr:colOff>44450</xdr:colOff>
      <xdr:row>87</xdr:row>
      <xdr:rowOff>156972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586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142494</xdr:rowOff>
    </xdr:from>
    <xdr:to>
      <xdr:col>72</xdr:col>
      <xdr:colOff>203200</xdr:colOff>
      <xdr:row>88</xdr:row>
      <xdr:rowOff>38608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586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28956</xdr:rowOff>
    </xdr:from>
    <xdr:to>
      <xdr:col>68</xdr:col>
      <xdr:colOff>152400</xdr:colOff>
      <xdr:row>88</xdr:row>
      <xdr:rowOff>38608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1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139954</xdr:rowOff>
    </xdr:from>
    <xdr:to>
      <xdr:col>81</xdr:col>
      <xdr:colOff>95250</xdr:colOff>
      <xdr:row>88</xdr:row>
      <xdr:rowOff>70104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156481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106172</xdr:rowOff>
    </xdr:from>
    <xdr:to>
      <xdr:col>77</xdr:col>
      <xdr:colOff>95250</xdr:colOff>
      <xdr:row>88</xdr:row>
      <xdr:rowOff>36322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46499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32021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第６次片品村行政改革大綱に基づき職員数の抑制に努めてきたため、類似団体の平均値を下回る状況で推移してきている。</a:t>
          </a:r>
        </a:p>
        <a:p>
          <a:r>
            <a:rPr kumimoji="1" lang="ja-JP" altLang="en-US" sz="1300">
              <a:latin typeface="ＭＳ Ｐゴシック" panose="020B0600070205080204" pitchFamily="50" charset="-128"/>
              <a:ea typeface="ＭＳ Ｐゴシック" panose="020B0600070205080204" pitchFamily="50" charset="-128"/>
            </a:rPr>
            <a:t>　今後も、仕事の進め方の見直しや組織・機構の簡素合理化、指定管理者制度を含めた外部委託などによる事務の効率化を積極的に推進することで、不足する労働力を補うとともに行政サービスの質・量と執行体制の効率性・スリム化のバランスを勘案して、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92763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2617"/>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67628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526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59182</xdr:rowOff>
    </xdr:from>
    <xdr:to>
      <xdr:col>72</xdr:col>
      <xdr:colOff>203200</xdr:colOff>
      <xdr:row>60</xdr:row>
      <xdr:rowOff>67628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6182"/>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51541</xdr:rowOff>
    </xdr:from>
    <xdr:to>
      <xdr:col>68</xdr:col>
      <xdr:colOff>152400</xdr:colOff>
      <xdr:row>60</xdr:row>
      <xdr:rowOff>59182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8541"/>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41963</xdr:rowOff>
    </xdr:from>
    <xdr:to>
      <xdr:col>81</xdr:col>
      <xdr:colOff>95250</xdr:colOff>
      <xdr:row>60</xdr:row>
      <xdr:rowOff>143563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134690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5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126594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16828</xdr:rowOff>
    </xdr:from>
    <xdr:to>
      <xdr:col>73</xdr:col>
      <xdr:colOff>44450</xdr:colOff>
      <xdr:row>60</xdr:row>
      <xdr:rowOff>118428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128605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8382</xdr:rowOff>
    </xdr:from>
    <xdr:to>
      <xdr:col>68</xdr:col>
      <xdr:colOff>203200</xdr:colOff>
      <xdr:row>60</xdr:row>
      <xdr:rowOff>109982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120159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xdr:rowOff>
    </xdr:from>
    <xdr:to>
      <xdr:col>64</xdr:col>
      <xdr:colOff>152400</xdr:colOff>
      <xdr:row>60</xdr:row>
      <xdr:rowOff>102341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112518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小・中学校の建設や道の駅の整備に伴う起債の償還が開始されたことにより、令和元年度から年々ポイントが上昇し、数年は上昇していたが、今後は徐々に減少し横ばいが続くと思われる。</a:t>
          </a:r>
        </a:p>
        <a:p>
          <a:r>
            <a:rPr kumimoji="1" lang="ja-JP" altLang="en-US" sz="1300">
              <a:latin typeface="ＭＳ Ｐゴシック" panose="020B0600070205080204" pitchFamily="50" charset="-128"/>
              <a:ea typeface="ＭＳ Ｐゴシック" panose="020B0600070205080204" pitchFamily="50" charset="-128"/>
            </a:rPr>
            <a:t>　財政措置のある過疎対策事業債などの活用を検討しつつ、比率の上昇については注視していく。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160782</xdr:rowOff>
    </xdr:from>
    <xdr:to>
      <xdr:col>81</xdr:col>
      <xdr:colOff>44450</xdr:colOff>
      <xdr:row>40</xdr:row>
      <xdr:rowOff>170434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1878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160782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091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801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122174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705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109982</xdr:rowOff>
    </xdr:from>
    <xdr:to>
      <xdr:col>77</xdr:col>
      <xdr:colOff>95250</xdr:colOff>
      <xdr:row>41</xdr:row>
      <xdr:rowOff>40132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50309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3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71374</xdr:rowOff>
    </xdr:from>
    <xdr:to>
      <xdr:col>68</xdr:col>
      <xdr:colOff>203200</xdr:colOff>
      <xdr:row>41</xdr:row>
      <xdr:rowOff>1524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将来負担比率については、充当可能な基金残高等が増加したため、令和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年度以降は算定されなくなった。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きた小・中学校の建設や道の駅の整備など大規模な事業が終了し、それに伴う起債の償還が始まったことで、地方債残高は横ばいから減少へ移行しており、将来負担比率も算定されないことが見込まれるが、今後も引き続き、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例年、類似団体平均と比較してもほぼ同水準で推移しているが、令和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従来より人件費の抑制に努めているが、今後も適正な職員配置や庁内横断的に事業を実施することで、引き続き事務の効率化を図っていく。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73660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44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73660</xdr:rowOff>
    </xdr:from>
    <xdr:to>
      <xdr:col>19</xdr:col>
      <xdr:colOff>187325</xdr:colOff>
      <xdr:row>35</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44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2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157480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8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22860</xdr:rowOff>
    </xdr:from>
    <xdr:to>
      <xdr:col>20</xdr:col>
      <xdr:colOff>38100</xdr:colOff>
      <xdr:row>35</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60960</xdr:rowOff>
    </xdr:from>
    <xdr:to>
      <xdr:col>15</xdr:col>
      <xdr:colOff>149225</xdr:colOff>
      <xdr:row>35</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106680</xdr:rowOff>
    </xdr:from>
    <xdr:to>
      <xdr:col>11</xdr:col>
      <xdr:colOff>60325</xdr:colOff>
      <xdr:row>36</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減少傾向で、昨年度は類似団体と比較し同じとなり、今年度は平均値よりも減少した。寒冷地であるため電気や灯油、重油など燃料高騰の影響も多かったと思われるが、類似団体の平均を下回れるよう施設の維持管理に係る修繕等の物件費、事務機器の保守管理委託や施設等の管理委託に要する経費の節減を更に進め、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13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97282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02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97282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564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564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年度までは同水準で推移し、令和元年度から上昇傾向がみられたが令和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年度からは減少し、令和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ポイント上昇した。予算規模が小さいので、低所得世帯等への支援事業分などにより増加し影響を受ける事がある。</a:t>
          </a:r>
        </a:p>
        <a:p>
          <a:r>
            <a:rPr kumimoji="1" lang="ja-JP" altLang="en-US" sz="1300">
              <a:latin typeface="ＭＳ Ｐゴシック" panose="020B0600070205080204" pitchFamily="50" charset="-128"/>
              <a:ea typeface="ＭＳ Ｐゴシック" panose="020B0600070205080204" pitchFamily="50" charset="-128"/>
            </a:rPr>
            <a:t>　高齢者や子ども等への福祉政策については充実させつつもバランスを注視し、今後も適正な事業の執行に努める。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例年、類似団体とほぼ同程度で推移してきたが、令和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ポイント上昇した。繰出金は前年度より減少しているが、庁舎建設や給食センター建設に向けて基金積立金が増額している事が要因と思われる。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64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4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196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1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ポイント増加し、類似団体の平均値を上回った。地域通貨事業の運用が始まり、加盟店への支払費用が増加したことが原因となる。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安易に補助費を支出することなく適正を見極め類似団体の平均を下回れるよう歳出の抑制に努めていく。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38</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76924"/>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小・中学校の建設や道の駅建設など大型の整備事業が集中し地方債現在高が増加した影響で、令和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年度は、地方債の元利償還金が膨らみ、類似団体を上回っていたがピークを過ぎたので、令和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今後は、徐々に減少する事が予想されるが、普通建設事業費などの必要な投資を行いつつ、比率については上昇しすぎないよう注視していく。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33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83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848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100330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84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令和元年度からは減少傾向がみられ、例年類似団体を下回っていたが、令和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年度については類似団体を上回り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ポイント増加した。今後も引き続き、経常経費の節減と一般財源の確保に努め、低い水準を目指す。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37193</xdr:rowOff>
    </xdr:from>
    <xdr:to>
      <xdr:col>82</xdr:col>
      <xdr:colOff>107950</xdr:colOff>
      <xdr:row>78</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38843"/>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30662</xdr:rowOff>
    </xdr:from>
    <xdr:to>
      <xdr:col>78</xdr:col>
      <xdr:colOff>69850</xdr:colOff>
      <xdr:row>77</xdr:row>
      <xdr:rowOff>37193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32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68218</xdr:rowOff>
    </xdr:from>
    <xdr:to>
      <xdr:col>73</xdr:col>
      <xdr:colOff>180975</xdr:colOff>
      <xdr:row>77</xdr:row>
      <xdr:rowOff>30662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98418"/>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68218</xdr:rowOff>
    </xdr:from>
    <xdr:to>
      <xdr:col>69</xdr:col>
      <xdr:colOff>92075</xdr:colOff>
      <xdr:row>77</xdr:row>
      <xdr:rowOff>122101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98418"/>
          <a:ext cx="889000" cy="2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157843</xdr:rowOff>
    </xdr:from>
    <xdr:to>
      <xdr:col>78</xdr:col>
      <xdr:colOff>120650</xdr:colOff>
      <xdr:row>77</xdr:row>
      <xdr:rowOff>87993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98170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151312</xdr:rowOff>
    </xdr:from>
    <xdr:to>
      <xdr:col>74</xdr:col>
      <xdr:colOff>31750</xdr:colOff>
      <xdr:row>77</xdr:row>
      <xdr:rowOff>81462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91639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5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17418</xdr:rowOff>
    </xdr:from>
    <xdr:to>
      <xdr:col>69</xdr:col>
      <xdr:colOff>142875</xdr:colOff>
      <xdr:row>76</xdr:row>
      <xdr:rowOff>119018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129194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71301</xdr:rowOff>
    </xdr:from>
    <xdr:to>
      <xdr:col>65</xdr:col>
      <xdr:colOff>53975</xdr:colOff>
      <xdr:row>78</xdr:row>
      <xdr:rowOff>1451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157678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31110</xdr:rowOff>
    </xdr:from>
    <xdr:to>
      <xdr:col>29</xdr:col>
      <xdr:colOff>127000</xdr:colOff>
      <xdr:row>20</xdr:row>
      <xdr:rowOff>48968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7735"/>
          <a:ext cx="647700" cy="1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48968</xdr:rowOff>
    </xdr:from>
    <xdr:to>
      <xdr:col>26</xdr:col>
      <xdr:colOff>50800</xdr:colOff>
      <xdr:row>20</xdr:row>
      <xdr:rowOff>57172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5593"/>
          <a:ext cx="698500" cy="8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51493</xdr:rowOff>
    </xdr:from>
    <xdr:to>
      <xdr:col>22</xdr:col>
      <xdr:colOff>114300</xdr:colOff>
      <xdr:row>20</xdr:row>
      <xdr:rowOff>57172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28118"/>
          <a:ext cx="698500" cy="5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51493</xdr:rowOff>
    </xdr:from>
    <xdr:to>
      <xdr:col>18</xdr:col>
      <xdr:colOff>177800</xdr:colOff>
      <xdr:row>20</xdr:row>
      <xdr:rowOff>69938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28118"/>
          <a:ext cx="698500" cy="1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151760</xdr:rowOff>
    </xdr:from>
    <xdr:to>
      <xdr:col>29</xdr:col>
      <xdr:colOff>177800</xdr:colOff>
      <xdr:row>20</xdr:row>
      <xdr:rowOff>81910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169618</xdr:rowOff>
    </xdr:from>
    <xdr:to>
      <xdr:col>26</xdr:col>
      <xdr:colOff>101600</xdr:colOff>
      <xdr:row>20</xdr:row>
      <xdr:rowOff>99768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4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84545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1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6372</xdr:rowOff>
    </xdr:from>
    <xdr:to>
      <xdr:col>22</xdr:col>
      <xdr:colOff>165100</xdr:colOff>
      <xdr:row>20</xdr:row>
      <xdr:rowOff>107972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2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92749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693</xdr:rowOff>
    </xdr:from>
    <xdr:to>
      <xdr:col>19</xdr:col>
      <xdr:colOff>38100</xdr:colOff>
      <xdr:row>20</xdr:row>
      <xdr:rowOff>102293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7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87070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19138</xdr:rowOff>
    </xdr:from>
    <xdr:to>
      <xdr:col>15</xdr:col>
      <xdr:colOff>101600</xdr:colOff>
      <xdr:row>20</xdr:row>
      <xdr:rowOff>120738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105515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237034</xdr:rowOff>
    </xdr:from>
    <xdr:to>
      <xdr:col>29</xdr:col>
      <xdr:colOff>127000</xdr:colOff>
      <xdr:row>35</xdr:row>
      <xdr:rowOff>240623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47384"/>
          <a:ext cx="647700" cy="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228101</xdr:rowOff>
    </xdr:from>
    <xdr:to>
      <xdr:col>26</xdr:col>
      <xdr:colOff>50800</xdr:colOff>
      <xdr:row>35</xdr:row>
      <xdr:rowOff>237034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38451"/>
          <a:ext cx="698500" cy="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228101</xdr:rowOff>
    </xdr:from>
    <xdr:to>
      <xdr:col>22</xdr:col>
      <xdr:colOff>114300</xdr:colOff>
      <xdr:row>35</xdr:row>
      <xdr:rowOff>267914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8451"/>
          <a:ext cx="698500" cy="3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267914</xdr:rowOff>
    </xdr:from>
    <xdr:to>
      <xdr:col>18</xdr:col>
      <xdr:colOff>177800</xdr:colOff>
      <xdr:row>35</xdr:row>
      <xdr:rowOff>275348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8264"/>
          <a:ext cx="698500" cy="7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189823</xdr:rowOff>
    </xdr:from>
    <xdr:to>
      <xdr:col>29</xdr:col>
      <xdr:colOff>177800</xdr:colOff>
      <xdr:row>35</xdr:row>
      <xdr:rowOff>291423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00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161900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186234</xdr:rowOff>
    </xdr:from>
    <xdr:to>
      <xdr:col>26</xdr:col>
      <xdr:colOff>101600</xdr:colOff>
      <xdr:row>35</xdr:row>
      <xdr:rowOff>287834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6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272611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177301</xdr:rowOff>
    </xdr:from>
    <xdr:to>
      <xdr:col>22</xdr:col>
      <xdr:colOff>165100</xdr:colOff>
      <xdr:row>35</xdr:row>
      <xdr:rowOff>278901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263678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7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217114</xdr:rowOff>
    </xdr:from>
    <xdr:to>
      <xdr:col>19</xdr:col>
      <xdr:colOff>38100</xdr:colOff>
      <xdr:row>35</xdr:row>
      <xdr:rowOff>318714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303491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224548</xdr:rowOff>
    </xdr:from>
    <xdr:to>
      <xdr:col>15</xdr:col>
      <xdr:colOff>101600</xdr:colOff>
      <xdr:row>35</xdr:row>
      <xdr:rowOff>326148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4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310925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146842</xdr:rowOff>
    </xdr:from>
    <xdr:to>
      <xdr:col>24</xdr:col>
      <xdr:colOff>63500</xdr:colOff>
      <xdr:row>37</xdr:row>
      <xdr:rowOff>170927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90492"/>
          <a:ext cx="83820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164279</xdr:rowOff>
    </xdr:from>
    <xdr:to>
      <xdr:col>19</xdr:col>
      <xdr:colOff>177800</xdr:colOff>
      <xdr:row>37</xdr:row>
      <xdr:rowOff>170927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07929"/>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153538</xdr:rowOff>
    </xdr:from>
    <xdr:to>
      <xdr:col>15</xdr:col>
      <xdr:colOff>50800</xdr:colOff>
      <xdr:row>37</xdr:row>
      <xdr:rowOff>164279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97188"/>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153538</xdr:rowOff>
    </xdr:from>
    <xdr:to>
      <xdr:col>10</xdr:col>
      <xdr:colOff>114300</xdr:colOff>
      <xdr:row>37</xdr:row>
      <xdr:rowOff>169614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7188"/>
          <a:ext cx="889000" cy="1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96042</xdr:rowOff>
    </xdr:from>
    <xdr:to>
      <xdr:col>24</xdr:col>
      <xdr:colOff>114300</xdr:colOff>
      <xdr:row>38</xdr:row>
      <xdr:rowOff>26192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10969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120127</xdr:rowOff>
    </xdr:from>
    <xdr:to>
      <xdr:col>20</xdr:col>
      <xdr:colOff>38100</xdr:colOff>
      <xdr:row>38</xdr:row>
      <xdr:rowOff>50277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41404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5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113480</xdr:rowOff>
    </xdr:from>
    <xdr:to>
      <xdr:col>15</xdr:col>
      <xdr:colOff>101600</xdr:colOff>
      <xdr:row>38</xdr:row>
      <xdr:rowOff>43630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34756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102738</xdr:rowOff>
    </xdr:from>
    <xdr:to>
      <xdr:col>10</xdr:col>
      <xdr:colOff>165100</xdr:colOff>
      <xdr:row>38</xdr:row>
      <xdr:rowOff>32888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24016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118814</xdr:rowOff>
    </xdr:from>
    <xdr:to>
      <xdr:col>6</xdr:col>
      <xdr:colOff>38100</xdr:colOff>
      <xdr:row>38</xdr:row>
      <xdr:rowOff>48964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40091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157396</xdr:rowOff>
    </xdr:from>
    <xdr:to>
      <xdr:col>24</xdr:col>
      <xdr:colOff>63500</xdr:colOff>
      <xdr:row>58</xdr:row>
      <xdr:rowOff>17455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0046"/>
          <a:ext cx="8382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143100</xdr:rowOff>
    </xdr:from>
    <xdr:to>
      <xdr:col>19</xdr:col>
      <xdr:colOff>177800</xdr:colOff>
      <xdr:row>57</xdr:row>
      <xdr:rowOff>157396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5750"/>
          <a:ext cx="889000" cy="1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143100</xdr:rowOff>
    </xdr:from>
    <xdr:to>
      <xdr:col>15</xdr:col>
      <xdr:colOff>50800</xdr:colOff>
      <xdr:row>57</xdr:row>
      <xdr:rowOff>149382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575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149382</xdr:rowOff>
    </xdr:from>
    <xdr:to>
      <xdr:col>10</xdr:col>
      <xdr:colOff>114300</xdr:colOff>
      <xdr:row>58</xdr:row>
      <xdr:rowOff>3240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2032"/>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138105</xdr:rowOff>
    </xdr:from>
    <xdr:to>
      <xdr:col>24</xdr:col>
      <xdr:colOff>114300</xdr:colOff>
      <xdr:row>58</xdr:row>
      <xdr:rowOff>68255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53032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106596</xdr:rowOff>
    </xdr:from>
    <xdr:to>
      <xdr:col>20</xdr:col>
      <xdr:colOff>38100</xdr:colOff>
      <xdr:row>58</xdr:row>
      <xdr:rowOff>36746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27873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7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92300</xdr:rowOff>
    </xdr:from>
    <xdr:to>
      <xdr:col>15</xdr:col>
      <xdr:colOff>101600</xdr:colOff>
      <xdr:row>58</xdr:row>
      <xdr:rowOff>22450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98582</xdr:rowOff>
    </xdr:from>
    <xdr:to>
      <xdr:col>10</xdr:col>
      <xdr:colOff>165100</xdr:colOff>
      <xdr:row>58</xdr:row>
      <xdr:rowOff>28732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19859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6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123890</xdr:rowOff>
    </xdr:from>
    <xdr:to>
      <xdr:col>6</xdr:col>
      <xdr:colOff>38100</xdr:colOff>
      <xdr:row>58</xdr:row>
      <xdr:rowOff>54040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45167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8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89815</xdr:rowOff>
    </xdr:from>
    <xdr:to>
      <xdr:col>24</xdr:col>
      <xdr:colOff>63500</xdr:colOff>
      <xdr:row>77</xdr:row>
      <xdr:rowOff>131567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91465"/>
          <a:ext cx="838200" cy="4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89815</xdr:rowOff>
    </xdr:from>
    <xdr:to>
      <xdr:col>19</xdr:col>
      <xdr:colOff>177800</xdr:colOff>
      <xdr:row>77</xdr:row>
      <xdr:rowOff>164036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91465"/>
          <a:ext cx="889000" cy="7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164036</xdr:rowOff>
    </xdr:from>
    <xdr:to>
      <xdr:col>15</xdr:col>
      <xdr:colOff>50800</xdr:colOff>
      <xdr:row>78</xdr:row>
      <xdr:rowOff>98118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5686"/>
          <a:ext cx="889000" cy="1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77347</xdr:rowOff>
    </xdr:from>
    <xdr:to>
      <xdr:col>10</xdr:col>
      <xdr:colOff>114300</xdr:colOff>
      <xdr:row>78</xdr:row>
      <xdr:rowOff>98118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0447"/>
          <a:ext cx="8890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80767</xdr:rowOff>
    </xdr:from>
    <xdr:to>
      <xdr:col>24</xdr:col>
      <xdr:colOff>114300</xdr:colOff>
      <xdr:row>78</xdr:row>
      <xdr:rowOff>10917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59194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39015</xdr:rowOff>
    </xdr:from>
    <xdr:to>
      <xdr:col>20</xdr:col>
      <xdr:colOff>38100</xdr:colOff>
      <xdr:row>77</xdr:row>
      <xdr:rowOff>140615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157142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113236</xdr:rowOff>
    </xdr:from>
    <xdr:to>
      <xdr:col>15</xdr:col>
      <xdr:colOff>101600</xdr:colOff>
      <xdr:row>78</xdr:row>
      <xdr:rowOff>43386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34513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47318</xdr:rowOff>
    </xdr:from>
    <xdr:to>
      <xdr:col>10</xdr:col>
      <xdr:colOff>165100</xdr:colOff>
      <xdr:row>78</xdr:row>
      <xdr:rowOff>148918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140045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26547</xdr:rowOff>
    </xdr:from>
    <xdr:to>
      <xdr:col>6</xdr:col>
      <xdr:colOff>38100</xdr:colOff>
      <xdr:row>78</xdr:row>
      <xdr:rowOff>128147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119274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49905</xdr:rowOff>
    </xdr:from>
    <xdr:to>
      <xdr:col>24</xdr:col>
      <xdr:colOff>63500</xdr:colOff>
      <xdr:row>97</xdr:row>
      <xdr:rowOff>24783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09105"/>
          <a:ext cx="838200" cy="14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153927</xdr:rowOff>
    </xdr:from>
    <xdr:to>
      <xdr:col>19</xdr:col>
      <xdr:colOff>177800</xdr:colOff>
      <xdr:row>97</xdr:row>
      <xdr:rowOff>24783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13127"/>
          <a:ext cx="889000" cy="4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75654</xdr:rowOff>
    </xdr:from>
    <xdr:to>
      <xdr:col>15</xdr:col>
      <xdr:colOff>50800</xdr:colOff>
      <xdr:row>96</xdr:row>
      <xdr:rowOff>153927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34854"/>
          <a:ext cx="8890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75654</xdr:rowOff>
    </xdr:from>
    <xdr:to>
      <xdr:col>10</xdr:col>
      <xdr:colOff>114300</xdr:colOff>
      <xdr:row>97</xdr:row>
      <xdr:rowOff>73848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34854"/>
          <a:ext cx="889000" cy="16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170555</xdr:rowOff>
    </xdr:from>
    <xdr:to>
      <xdr:col>24</xdr:col>
      <xdr:colOff>114300</xdr:colOff>
      <xdr:row>96</xdr:row>
      <xdr:rowOff>100705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148982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145433</xdr:rowOff>
    </xdr:from>
    <xdr:to>
      <xdr:col>20</xdr:col>
      <xdr:colOff>38100</xdr:colOff>
      <xdr:row>97</xdr:row>
      <xdr:rowOff>75583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66710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103127</xdr:rowOff>
    </xdr:from>
    <xdr:to>
      <xdr:col>15</xdr:col>
      <xdr:colOff>101600</xdr:colOff>
      <xdr:row>97</xdr:row>
      <xdr:rowOff>33277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24404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24854</xdr:rowOff>
    </xdr:from>
    <xdr:to>
      <xdr:col>10</xdr:col>
      <xdr:colOff>165100</xdr:colOff>
      <xdr:row>96</xdr:row>
      <xdr:rowOff>126454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23048</xdr:rowOff>
    </xdr:from>
    <xdr:to>
      <xdr:col>6</xdr:col>
      <xdr:colOff>38100</xdr:colOff>
      <xdr:row>97</xdr:row>
      <xdr:rowOff>124648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115775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75808</xdr:rowOff>
    </xdr:from>
    <xdr:to>
      <xdr:col>55</xdr:col>
      <xdr:colOff>0</xdr:colOff>
      <xdr:row>37</xdr:row>
      <xdr:rowOff>137966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9458"/>
          <a:ext cx="838200" cy="6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137966</xdr:rowOff>
    </xdr:from>
    <xdr:to>
      <xdr:col>50</xdr:col>
      <xdr:colOff>114300</xdr:colOff>
      <xdr:row>38</xdr:row>
      <xdr:rowOff>36162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1616"/>
          <a:ext cx="889000" cy="6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36162</xdr:rowOff>
    </xdr:from>
    <xdr:to>
      <xdr:col>45</xdr:col>
      <xdr:colOff>177800</xdr:colOff>
      <xdr:row>38</xdr:row>
      <xdr:rowOff>41405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1262"/>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39389</xdr:rowOff>
    </xdr:from>
    <xdr:to>
      <xdr:col>41</xdr:col>
      <xdr:colOff>50800</xdr:colOff>
      <xdr:row>38</xdr:row>
      <xdr:rowOff>41405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83039"/>
          <a:ext cx="889000" cy="17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25008</xdr:rowOff>
    </xdr:from>
    <xdr:to>
      <xdr:col>55</xdr:col>
      <xdr:colOff>50800</xdr:colOff>
      <xdr:row>37</xdr:row>
      <xdr:rowOff>126608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3435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87166</xdr:rowOff>
    </xdr:from>
    <xdr:to>
      <xdr:col>50</xdr:col>
      <xdr:colOff>165100</xdr:colOff>
      <xdr:row>38</xdr:row>
      <xdr:rowOff>17316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8443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156812</xdr:rowOff>
    </xdr:from>
    <xdr:to>
      <xdr:col>46</xdr:col>
      <xdr:colOff>38100</xdr:colOff>
      <xdr:row>38</xdr:row>
      <xdr:rowOff>86962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78089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9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162055</xdr:rowOff>
    </xdr:from>
    <xdr:to>
      <xdr:col>41</xdr:col>
      <xdr:colOff>101600</xdr:colOff>
      <xdr:row>38</xdr:row>
      <xdr:rowOff>92205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83332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160039</xdr:rowOff>
    </xdr:from>
    <xdr:to>
      <xdr:col>36</xdr:col>
      <xdr:colOff>165100</xdr:colOff>
      <xdr:row>37</xdr:row>
      <xdr:rowOff>90189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81316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2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94607</xdr:rowOff>
    </xdr:from>
    <xdr:to>
      <xdr:col>55</xdr:col>
      <xdr:colOff>0</xdr:colOff>
      <xdr:row>58</xdr:row>
      <xdr:rowOff>114070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38707"/>
          <a:ext cx="838200" cy="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114070</xdr:rowOff>
    </xdr:from>
    <xdr:to>
      <xdr:col>50</xdr:col>
      <xdr:colOff>114300</xdr:colOff>
      <xdr:row>58</xdr:row>
      <xdr:rowOff>146880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8170"/>
          <a:ext cx="8890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146880</xdr:rowOff>
    </xdr:from>
    <xdr:to>
      <xdr:col>45</xdr:col>
      <xdr:colOff>177800</xdr:colOff>
      <xdr:row>58</xdr:row>
      <xdr:rowOff>158020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90980"/>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128457</xdr:rowOff>
    </xdr:from>
    <xdr:to>
      <xdr:col>41</xdr:col>
      <xdr:colOff>50800</xdr:colOff>
      <xdr:row>58</xdr:row>
      <xdr:rowOff>158020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72557"/>
          <a:ext cx="889000" cy="2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43807</xdr:rowOff>
    </xdr:from>
    <xdr:to>
      <xdr:col>55</xdr:col>
      <xdr:colOff>50800</xdr:colOff>
      <xdr:row>58</xdr:row>
      <xdr:rowOff>145407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130184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63270</xdr:rowOff>
    </xdr:from>
    <xdr:to>
      <xdr:col>50</xdr:col>
      <xdr:colOff>165100</xdr:colOff>
      <xdr:row>58</xdr:row>
      <xdr:rowOff>164870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155997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0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96080</xdr:rowOff>
    </xdr:from>
    <xdr:to>
      <xdr:col>46</xdr:col>
      <xdr:colOff>38100</xdr:colOff>
      <xdr:row>59</xdr:row>
      <xdr:rowOff>26230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17357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107220</xdr:rowOff>
    </xdr:from>
    <xdr:to>
      <xdr:col>41</xdr:col>
      <xdr:colOff>101600</xdr:colOff>
      <xdr:row>59</xdr:row>
      <xdr:rowOff>37370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28497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77657</xdr:rowOff>
    </xdr:from>
    <xdr:to>
      <xdr:col>36</xdr:col>
      <xdr:colOff>165100</xdr:colOff>
      <xdr:row>59</xdr:row>
      <xdr:rowOff>7807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170384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1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148575</xdr:rowOff>
    </xdr:from>
    <xdr:to>
      <xdr:col>55</xdr:col>
      <xdr:colOff>0</xdr:colOff>
      <xdr:row>79</xdr:row>
      <xdr:rowOff>25487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1675"/>
          <a:ext cx="8382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19867</xdr:rowOff>
    </xdr:from>
    <xdr:to>
      <xdr:col>50</xdr:col>
      <xdr:colOff>114300</xdr:colOff>
      <xdr:row>79</xdr:row>
      <xdr:rowOff>25487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4417"/>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169590</xdr:rowOff>
    </xdr:from>
    <xdr:to>
      <xdr:col>45</xdr:col>
      <xdr:colOff>177800</xdr:colOff>
      <xdr:row>79</xdr:row>
      <xdr:rowOff>19867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2690"/>
          <a:ext cx="8890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169590</xdr:rowOff>
    </xdr:from>
    <xdr:to>
      <xdr:col>41</xdr:col>
      <xdr:colOff>50800</xdr:colOff>
      <xdr:row>79</xdr:row>
      <xdr:rowOff>41878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2690"/>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97775</xdr:rowOff>
    </xdr:from>
    <xdr:to>
      <xdr:col>55</xdr:col>
      <xdr:colOff>50800</xdr:colOff>
      <xdr:row>79</xdr:row>
      <xdr:rowOff>27925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146137</xdr:rowOff>
    </xdr:from>
    <xdr:to>
      <xdr:col>50</xdr:col>
      <xdr:colOff>165100</xdr:colOff>
      <xdr:row>79</xdr:row>
      <xdr:rowOff>76287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67414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140517</xdr:rowOff>
    </xdr:from>
    <xdr:to>
      <xdr:col>46</xdr:col>
      <xdr:colOff>38100</xdr:colOff>
      <xdr:row>79</xdr:row>
      <xdr:rowOff>70667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61794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118790</xdr:rowOff>
    </xdr:from>
    <xdr:to>
      <xdr:col>41</xdr:col>
      <xdr:colOff>101600</xdr:colOff>
      <xdr:row>79</xdr:row>
      <xdr:rowOff>48940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40067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162528</xdr:rowOff>
    </xdr:from>
    <xdr:to>
      <xdr:col>36</xdr:col>
      <xdr:colOff>165100</xdr:colOff>
      <xdr:row>79</xdr:row>
      <xdr:rowOff>92678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83805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103770</xdr:rowOff>
    </xdr:from>
    <xdr:to>
      <xdr:col>55</xdr:col>
      <xdr:colOff>0</xdr:colOff>
      <xdr:row>98</xdr:row>
      <xdr:rowOff>119923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5870"/>
          <a:ext cx="838200" cy="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119923</xdr:rowOff>
    </xdr:from>
    <xdr:to>
      <xdr:col>50</xdr:col>
      <xdr:colOff>114300</xdr:colOff>
      <xdr:row>98</xdr:row>
      <xdr:rowOff>135496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22023"/>
          <a:ext cx="889000" cy="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135496</xdr:rowOff>
    </xdr:from>
    <xdr:to>
      <xdr:col>45</xdr:col>
      <xdr:colOff>177800</xdr:colOff>
      <xdr:row>99</xdr:row>
      <xdr:rowOff>9514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7596"/>
          <a:ext cx="889000" cy="4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85232</xdr:rowOff>
    </xdr:from>
    <xdr:to>
      <xdr:col>41</xdr:col>
      <xdr:colOff>50800</xdr:colOff>
      <xdr:row>99</xdr:row>
      <xdr:rowOff>9514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7332"/>
          <a:ext cx="889000" cy="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52970</xdr:rowOff>
    </xdr:from>
    <xdr:to>
      <xdr:col>55</xdr:col>
      <xdr:colOff>50800</xdr:colOff>
      <xdr:row>98</xdr:row>
      <xdr:rowOff>154570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139347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69123</xdr:rowOff>
    </xdr:from>
    <xdr:to>
      <xdr:col>50</xdr:col>
      <xdr:colOff>165100</xdr:colOff>
      <xdr:row>98</xdr:row>
      <xdr:rowOff>170723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161850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84696</xdr:rowOff>
    </xdr:from>
    <xdr:to>
      <xdr:col>46</xdr:col>
      <xdr:colOff>38100</xdr:colOff>
      <xdr:row>99</xdr:row>
      <xdr:rowOff>14846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5973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130164</xdr:rowOff>
    </xdr:from>
    <xdr:to>
      <xdr:col>41</xdr:col>
      <xdr:colOff>101600</xdr:colOff>
      <xdr:row>99</xdr:row>
      <xdr:rowOff>60314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51441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34432</xdr:rowOff>
    </xdr:from>
    <xdr:to>
      <xdr:col>36</xdr:col>
      <xdr:colOff>165100</xdr:colOff>
      <xdr:row>98</xdr:row>
      <xdr:rowOff>136032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127159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2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127412</xdr:rowOff>
    </xdr:from>
    <xdr:to>
      <xdr:col>85</xdr:col>
      <xdr:colOff>127000</xdr:colOff>
      <xdr:row>77</xdr:row>
      <xdr:rowOff>129614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29062"/>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124341</xdr:rowOff>
    </xdr:from>
    <xdr:to>
      <xdr:col>81</xdr:col>
      <xdr:colOff>50800</xdr:colOff>
      <xdr:row>77</xdr:row>
      <xdr:rowOff>127412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25991"/>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124341</xdr:rowOff>
    </xdr:from>
    <xdr:to>
      <xdr:col>76</xdr:col>
      <xdr:colOff>114300</xdr:colOff>
      <xdr:row>78</xdr:row>
      <xdr:rowOff>3984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25991"/>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3984</xdr:rowOff>
    </xdr:from>
    <xdr:to>
      <xdr:col>71</xdr:col>
      <xdr:colOff>177800</xdr:colOff>
      <xdr:row>78</xdr:row>
      <xdr:rowOff>13463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77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78814</xdr:rowOff>
    </xdr:from>
    <xdr:to>
      <xdr:col>85</xdr:col>
      <xdr:colOff>177800</xdr:colOff>
      <xdr:row>78</xdr:row>
      <xdr:rowOff>8964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57241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76612</xdr:rowOff>
    </xdr:from>
    <xdr:to>
      <xdr:col>81</xdr:col>
      <xdr:colOff>101600</xdr:colOff>
      <xdr:row>78</xdr:row>
      <xdr:rowOff>6762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169339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7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73541</xdr:rowOff>
    </xdr:from>
    <xdr:to>
      <xdr:col>76</xdr:col>
      <xdr:colOff>165100</xdr:colOff>
      <xdr:row>78</xdr:row>
      <xdr:rowOff>3691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166268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6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124634</xdr:rowOff>
    </xdr:from>
    <xdr:to>
      <xdr:col>72</xdr:col>
      <xdr:colOff>38100</xdr:colOff>
      <xdr:row>78</xdr:row>
      <xdr:rowOff>54784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45911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1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134113</xdr:rowOff>
    </xdr:from>
    <xdr:to>
      <xdr:col>67</xdr:col>
      <xdr:colOff>101600</xdr:colOff>
      <xdr:row>78</xdr:row>
      <xdr:rowOff>64263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55390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33347</xdr:rowOff>
    </xdr:from>
    <xdr:to>
      <xdr:col>85</xdr:col>
      <xdr:colOff>127000</xdr:colOff>
      <xdr:row>98</xdr:row>
      <xdr:rowOff>84040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35447"/>
          <a:ext cx="8382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42565</xdr:rowOff>
    </xdr:from>
    <xdr:to>
      <xdr:col>81</xdr:col>
      <xdr:colOff>50800</xdr:colOff>
      <xdr:row>98</xdr:row>
      <xdr:rowOff>84040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44665"/>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42565</xdr:rowOff>
    </xdr:from>
    <xdr:to>
      <xdr:col>76</xdr:col>
      <xdr:colOff>114300</xdr:colOff>
      <xdr:row>98</xdr:row>
      <xdr:rowOff>77057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4665"/>
          <a:ext cx="8890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77057</xdr:rowOff>
    </xdr:from>
    <xdr:to>
      <xdr:col>71</xdr:col>
      <xdr:colOff>177800</xdr:colOff>
      <xdr:row>98</xdr:row>
      <xdr:rowOff>91159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9157"/>
          <a:ext cx="88900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153997</xdr:rowOff>
    </xdr:from>
    <xdr:to>
      <xdr:col>85</xdr:col>
      <xdr:colOff>177800</xdr:colOff>
      <xdr:row>98</xdr:row>
      <xdr:rowOff>84147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33240</xdr:rowOff>
    </xdr:from>
    <xdr:to>
      <xdr:col>81</xdr:col>
      <xdr:colOff>101600</xdr:colOff>
      <xdr:row>98</xdr:row>
      <xdr:rowOff>134840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163215</xdr:rowOff>
    </xdr:from>
    <xdr:to>
      <xdr:col>76</xdr:col>
      <xdr:colOff>165100</xdr:colOff>
      <xdr:row>98</xdr:row>
      <xdr:rowOff>93365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84492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8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26257</xdr:rowOff>
    </xdr:from>
    <xdr:to>
      <xdr:col>72</xdr:col>
      <xdr:colOff>38100</xdr:colOff>
      <xdr:row>98</xdr:row>
      <xdr:rowOff>127857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118984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2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40359</xdr:rowOff>
    </xdr:from>
    <xdr:to>
      <xdr:col>67</xdr:col>
      <xdr:colOff>101600</xdr:colOff>
      <xdr:row>98</xdr:row>
      <xdr:rowOff>141959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133086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96805</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83355"/>
          <a:ext cx="838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46005</xdr:rowOff>
    </xdr:from>
    <xdr:to>
      <xdr:col>116</xdr:col>
      <xdr:colOff>114300</xdr:colOff>
      <xdr:row>39</xdr:row>
      <xdr:rowOff>147605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132382</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6435</xdr:rowOff>
    </xdr:from>
    <xdr:to>
      <xdr:col>116</xdr:col>
      <xdr:colOff>63500</xdr:colOff>
      <xdr:row>76</xdr:row>
      <xdr:rowOff>140908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36635"/>
          <a:ext cx="838200" cy="1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127895</xdr:rowOff>
    </xdr:from>
    <xdr:to>
      <xdr:col>111</xdr:col>
      <xdr:colOff>177800</xdr:colOff>
      <xdr:row>76</xdr:row>
      <xdr:rowOff>6435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86645"/>
          <a:ext cx="889000" cy="4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127895</xdr:rowOff>
    </xdr:from>
    <xdr:to>
      <xdr:col>107</xdr:col>
      <xdr:colOff>50800</xdr:colOff>
      <xdr:row>76</xdr:row>
      <xdr:rowOff>56407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86645"/>
          <a:ext cx="889000" cy="9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56407</xdr:rowOff>
    </xdr:from>
    <xdr:to>
      <xdr:col>102</xdr:col>
      <xdr:colOff>114300</xdr:colOff>
      <xdr:row>76</xdr:row>
      <xdr:rowOff>58099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6607"/>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90108</xdr:rowOff>
    </xdr:from>
    <xdr:to>
      <xdr:col>116</xdr:col>
      <xdr:colOff>114300</xdr:colOff>
      <xdr:row>77</xdr:row>
      <xdr:rowOff>20258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68535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127085</xdr:rowOff>
    </xdr:from>
    <xdr:to>
      <xdr:col>112</xdr:col>
      <xdr:colOff>38100</xdr:colOff>
      <xdr:row>76</xdr:row>
      <xdr:rowOff>57235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48362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7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77095</xdr:rowOff>
    </xdr:from>
    <xdr:to>
      <xdr:col>107</xdr:col>
      <xdr:colOff>101600</xdr:colOff>
      <xdr:row>76</xdr:row>
      <xdr:rowOff>7246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3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169822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5607</xdr:rowOff>
    </xdr:from>
    <xdr:to>
      <xdr:col>102</xdr:col>
      <xdr:colOff>165100</xdr:colOff>
      <xdr:row>76</xdr:row>
      <xdr:rowOff>107207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98334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7299</xdr:rowOff>
    </xdr:from>
    <xdr:to>
      <xdr:col>98</xdr:col>
      <xdr:colOff>38100</xdr:colOff>
      <xdr:row>76</xdr:row>
      <xdr:rowOff>108899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100026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3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159,178</a:t>
          </a:r>
          <a:r>
            <a:rPr kumimoji="1" lang="ja-JP" altLang="en-US" sz="1300">
              <a:latin typeface="ＭＳ Ｐゴシック" panose="020B0600070205080204" pitchFamily="50" charset="-128"/>
              <a:ea typeface="ＭＳ Ｐゴシック" panose="020B0600070205080204" pitchFamily="50" charset="-128"/>
            </a:rPr>
            <a:t>円となっており、昨年からは増加したものの類似団体平均は大きく下回っている状況である。近年の教育、観光施設等の大規模な整備事業が平成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年度に終了したが、最近は、橋梁整備の事業などにより増加している。</a:t>
          </a:r>
        </a:p>
        <a:p>
          <a:r>
            <a:rPr kumimoji="1" lang="ja-JP" altLang="en-US" sz="1300">
              <a:latin typeface="ＭＳ Ｐゴシック" panose="020B0600070205080204" pitchFamily="50" charset="-128"/>
              <a:ea typeface="ＭＳ Ｐゴシック" panose="020B0600070205080204" pitchFamily="50" charset="-128"/>
            </a:rPr>
            <a:t>一方、公債費については、これらの大規模事業により地方債現在高が増加した影響もあるが、ピークは過ぎており、徐々に減少していくと見込まれる。なお、金利上昇に伴う影響を注視したい。</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事業の取捨選択を徹底していくことで、今後も引き続き、普通建設事業費を押さえることを目指しているが、庁舎や給食センター建設を控えており、大幅に上昇する見込みである。</a:t>
          </a:r>
        </a:p>
        <a:p>
          <a:r>
            <a:rPr kumimoji="1" lang="ja-JP" altLang="en-US" sz="1300">
              <a:latin typeface="ＭＳ Ｐゴシック" panose="020B0600070205080204" pitchFamily="50" charset="-128"/>
              <a:ea typeface="ＭＳ Ｐゴシック" panose="020B0600070205080204" pitchFamily="50" charset="-128"/>
            </a:rPr>
            <a:t>なお、補助費等については、国の新型コロナウイルス対策により令和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年度を含めいずれの年度においても類似団体を下回っている。地域通貨導入に伴い、加盟店への支払経費の影響もあり増加傾向である。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
3,805
391.76
4,980,833
4,527,878
414,758
3,109,204
4,060,091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54566</xdr:rowOff>
    </xdr:from>
    <xdr:to>
      <xdr:col>24</xdr:col>
      <xdr:colOff>63500</xdr:colOff>
      <xdr:row>37</xdr:row>
      <xdr:rowOff>79445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8216"/>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63157</xdr:rowOff>
    </xdr:from>
    <xdr:to>
      <xdr:col>19</xdr:col>
      <xdr:colOff>177800</xdr:colOff>
      <xdr:row>37</xdr:row>
      <xdr:rowOff>79445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06807"/>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63157</xdr:rowOff>
    </xdr:from>
    <xdr:to>
      <xdr:col>15</xdr:col>
      <xdr:colOff>50800</xdr:colOff>
      <xdr:row>37</xdr:row>
      <xdr:rowOff>71425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0680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71425</xdr:rowOff>
    </xdr:from>
    <xdr:to>
      <xdr:col>10</xdr:col>
      <xdr:colOff>114300</xdr:colOff>
      <xdr:row>37</xdr:row>
      <xdr:rowOff>87103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5075"/>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3766</xdr:rowOff>
    </xdr:from>
    <xdr:to>
      <xdr:col>24</xdr:col>
      <xdr:colOff>114300</xdr:colOff>
      <xdr:row>37</xdr:row>
      <xdr:rowOff>105366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153643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28645</xdr:rowOff>
    </xdr:from>
    <xdr:to>
      <xdr:col>20</xdr:col>
      <xdr:colOff>38100</xdr:colOff>
      <xdr:row>37</xdr:row>
      <xdr:rowOff>130245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121372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12357</xdr:rowOff>
    </xdr:from>
    <xdr:to>
      <xdr:col>15</xdr:col>
      <xdr:colOff>101600</xdr:colOff>
      <xdr:row>37</xdr:row>
      <xdr:rowOff>113957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105084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20625</xdr:rowOff>
    </xdr:from>
    <xdr:to>
      <xdr:col>10</xdr:col>
      <xdr:colOff>165100</xdr:colOff>
      <xdr:row>37</xdr:row>
      <xdr:rowOff>122225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113352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36303</xdr:rowOff>
    </xdr:from>
    <xdr:to>
      <xdr:col>6</xdr:col>
      <xdr:colOff>38100</xdr:colOff>
      <xdr:row>37</xdr:row>
      <xdr:rowOff>137903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129030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11786</xdr:rowOff>
    </xdr:from>
    <xdr:to>
      <xdr:col>24</xdr:col>
      <xdr:colOff>63500</xdr:colOff>
      <xdr:row>58</xdr:row>
      <xdr:rowOff>14282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5886"/>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11786</xdr:rowOff>
    </xdr:from>
    <xdr:to>
      <xdr:col>19</xdr:col>
      <xdr:colOff>177800</xdr:colOff>
      <xdr:row>58</xdr:row>
      <xdr:rowOff>20715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5886"/>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20715</xdr:rowOff>
    </xdr:from>
    <xdr:to>
      <xdr:col>15</xdr:col>
      <xdr:colOff>50800</xdr:colOff>
      <xdr:row>58</xdr:row>
      <xdr:rowOff>43033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4815"/>
          <a:ext cx="889000" cy="2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147766</xdr:rowOff>
    </xdr:from>
    <xdr:to>
      <xdr:col>10</xdr:col>
      <xdr:colOff>114300</xdr:colOff>
      <xdr:row>58</xdr:row>
      <xdr:rowOff>43033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0416"/>
          <a:ext cx="889000" cy="6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134932</xdr:rowOff>
    </xdr:from>
    <xdr:to>
      <xdr:col>24</xdr:col>
      <xdr:colOff>114300</xdr:colOff>
      <xdr:row>58</xdr:row>
      <xdr:rowOff>65082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132436</xdr:rowOff>
    </xdr:from>
    <xdr:to>
      <xdr:col>20</xdr:col>
      <xdr:colOff>38100</xdr:colOff>
      <xdr:row>58</xdr:row>
      <xdr:rowOff>62586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53713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9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141365</xdr:rowOff>
    </xdr:from>
    <xdr:to>
      <xdr:col>15</xdr:col>
      <xdr:colOff>101600</xdr:colOff>
      <xdr:row>58</xdr:row>
      <xdr:rowOff>71515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62642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163683</xdr:rowOff>
    </xdr:from>
    <xdr:to>
      <xdr:col>10</xdr:col>
      <xdr:colOff>165100</xdr:colOff>
      <xdr:row>58</xdr:row>
      <xdr:rowOff>93833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84960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96966</xdr:rowOff>
    </xdr:from>
    <xdr:to>
      <xdr:col>6</xdr:col>
      <xdr:colOff>38100</xdr:colOff>
      <xdr:row>58</xdr:row>
      <xdr:rowOff>27116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18243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82792</xdr:rowOff>
    </xdr:from>
    <xdr:to>
      <xdr:col>24</xdr:col>
      <xdr:colOff>63500</xdr:colOff>
      <xdr:row>78</xdr:row>
      <xdr:rowOff>16520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84442"/>
          <a:ext cx="838200" cy="10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145999</xdr:rowOff>
    </xdr:from>
    <xdr:to>
      <xdr:col>19</xdr:col>
      <xdr:colOff>177800</xdr:colOff>
      <xdr:row>78</xdr:row>
      <xdr:rowOff>16520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47649"/>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145999</xdr:rowOff>
    </xdr:from>
    <xdr:to>
      <xdr:col>15</xdr:col>
      <xdr:colOff>50800</xdr:colOff>
      <xdr:row>77</xdr:row>
      <xdr:rowOff>146411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4764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146411</xdr:rowOff>
    </xdr:from>
    <xdr:to>
      <xdr:col>10</xdr:col>
      <xdr:colOff>114300</xdr:colOff>
      <xdr:row>78</xdr:row>
      <xdr:rowOff>54226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48061"/>
          <a:ext cx="889000" cy="7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31992</xdr:rowOff>
    </xdr:from>
    <xdr:to>
      <xdr:col>24</xdr:col>
      <xdr:colOff>114300</xdr:colOff>
      <xdr:row>77</xdr:row>
      <xdr:rowOff>133592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10419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137170</xdr:rowOff>
    </xdr:from>
    <xdr:to>
      <xdr:col>20</xdr:col>
      <xdr:colOff>38100</xdr:colOff>
      <xdr:row>78</xdr:row>
      <xdr:rowOff>67320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58447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3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95199</xdr:rowOff>
    </xdr:from>
    <xdr:to>
      <xdr:col>15</xdr:col>
      <xdr:colOff>101600</xdr:colOff>
      <xdr:row>78</xdr:row>
      <xdr:rowOff>25349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16476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8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95611</xdr:rowOff>
    </xdr:from>
    <xdr:to>
      <xdr:col>10</xdr:col>
      <xdr:colOff>165100</xdr:colOff>
      <xdr:row>78</xdr:row>
      <xdr:rowOff>25761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3426</xdr:rowOff>
    </xdr:from>
    <xdr:to>
      <xdr:col>6</xdr:col>
      <xdr:colOff>38100</xdr:colOff>
      <xdr:row>78</xdr:row>
      <xdr:rowOff>105026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96153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6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80967</xdr:rowOff>
    </xdr:from>
    <xdr:to>
      <xdr:col>24</xdr:col>
      <xdr:colOff>63500</xdr:colOff>
      <xdr:row>98</xdr:row>
      <xdr:rowOff>90258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3067"/>
          <a:ext cx="8382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88630</xdr:rowOff>
    </xdr:from>
    <xdr:to>
      <xdr:col>19</xdr:col>
      <xdr:colOff>177800</xdr:colOff>
      <xdr:row>98</xdr:row>
      <xdr:rowOff>90258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90730"/>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88187</xdr:rowOff>
    </xdr:from>
    <xdr:to>
      <xdr:col>15</xdr:col>
      <xdr:colOff>50800</xdr:colOff>
      <xdr:row>98</xdr:row>
      <xdr:rowOff>88630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90287"/>
          <a:ext cx="889000" cy="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88187</xdr:rowOff>
    </xdr:from>
    <xdr:to>
      <xdr:col>10</xdr:col>
      <xdr:colOff>114300</xdr:colOff>
      <xdr:row>98</xdr:row>
      <xdr:rowOff>91466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0287"/>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30167</xdr:rowOff>
    </xdr:from>
    <xdr:to>
      <xdr:col>24</xdr:col>
      <xdr:colOff>114300</xdr:colOff>
      <xdr:row>98</xdr:row>
      <xdr:rowOff>131767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116544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39458</xdr:rowOff>
    </xdr:from>
    <xdr:to>
      <xdr:col>20</xdr:col>
      <xdr:colOff>38100</xdr:colOff>
      <xdr:row>98</xdr:row>
      <xdr:rowOff>141058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37830</xdr:rowOff>
    </xdr:from>
    <xdr:to>
      <xdr:col>15</xdr:col>
      <xdr:colOff>101600</xdr:colOff>
      <xdr:row>98</xdr:row>
      <xdr:rowOff>139430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130557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37387</xdr:rowOff>
    </xdr:from>
    <xdr:to>
      <xdr:col>10</xdr:col>
      <xdr:colOff>165100</xdr:colOff>
      <xdr:row>98</xdr:row>
      <xdr:rowOff>138987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130114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40666</xdr:rowOff>
    </xdr:from>
    <xdr:to>
      <xdr:col>6</xdr:col>
      <xdr:colOff>38100</xdr:colOff>
      <xdr:row>98</xdr:row>
      <xdr:rowOff>142266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133393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43053</xdr:rowOff>
    </xdr:from>
    <xdr:to>
      <xdr:col>55</xdr:col>
      <xdr:colOff>0</xdr:colOff>
      <xdr:row>39</xdr:row>
      <xdr:rowOff>43053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96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43053</xdr:rowOff>
    </xdr:from>
    <xdr:to>
      <xdr:col>50</xdr:col>
      <xdr:colOff>114300</xdr:colOff>
      <xdr:row>39</xdr:row>
      <xdr:rowOff>43053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6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43053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947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43053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947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163703</xdr:rowOff>
    </xdr:from>
    <xdr:to>
      <xdr:col>55</xdr:col>
      <xdr:colOff>50800</xdr:colOff>
      <xdr:row>39</xdr:row>
      <xdr:rowOff>93853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78630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163703</xdr:rowOff>
    </xdr:from>
    <xdr:to>
      <xdr:col>50</xdr:col>
      <xdr:colOff>165100</xdr:colOff>
      <xdr:row>39</xdr:row>
      <xdr:rowOff>93853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84980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163703</xdr:rowOff>
    </xdr:from>
    <xdr:to>
      <xdr:col>46</xdr:col>
      <xdr:colOff>38100</xdr:colOff>
      <xdr:row>39</xdr:row>
      <xdr:rowOff>93853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84980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84853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163703</xdr:rowOff>
    </xdr:from>
    <xdr:to>
      <xdr:col>36</xdr:col>
      <xdr:colOff>165100</xdr:colOff>
      <xdr:row>39</xdr:row>
      <xdr:rowOff>93853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84980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96169</xdr:rowOff>
    </xdr:from>
    <xdr:to>
      <xdr:col>55</xdr:col>
      <xdr:colOff>0</xdr:colOff>
      <xdr:row>58</xdr:row>
      <xdr:rowOff>110242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0269"/>
          <a:ext cx="838200" cy="1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91687</xdr:rowOff>
    </xdr:from>
    <xdr:to>
      <xdr:col>50</xdr:col>
      <xdr:colOff>114300</xdr:colOff>
      <xdr:row>58</xdr:row>
      <xdr:rowOff>96169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35787"/>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91687</xdr:rowOff>
    </xdr:from>
    <xdr:to>
      <xdr:col>45</xdr:col>
      <xdr:colOff>177800</xdr:colOff>
      <xdr:row>58</xdr:row>
      <xdr:rowOff>121369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35787"/>
          <a:ext cx="889000" cy="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121369</xdr:rowOff>
    </xdr:from>
    <xdr:to>
      <xdr:col>41</xdr:col>
      <xdr:colOff>50800</xdr:colOff>
      <xdr:row>58</xdr:row>
      <xdr:rowOff>124699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5469"/>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59442</xdr:rowOff>
    </xdr:from>
    <xdr:to>
      <xdr:col>55</xdr:col>
      <xdr:colOff>50800</xdr:colOff>
      <xdr:row>58</xdr:row>
      <xdr:rowOff>161042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145819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45369</xdr:rowOff>
    </xdr:from>
    <xdr:to>
      <xdr:col>50</xdr:col>
      <xdr:colOff>165100</xdr:colOff>
      <xdr:row>58</xdr:row>
      <xdr:rowOff>146969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138096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40887</xdr:rowOff>
    </xdr:from>
    <xdr:to>
      <xdr:col>46</xdr:col>
      <xdr:colOff>38100</xdr:colOff>
      <xdr:row>58</xdr:row>
      <xdr:rowOff>142487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133614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70569</xdr:rowOff>
    </xdr:from>
    <xdr:to>
      <xdr:col>41</xdr:col>
      <xdr:colOff>101600</xdr:colOff>
      <xdr:row>59</xdr:row>
      <xdr:rowOff>719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163296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73899</xdr:rowOff>
    </xdr:from>
    <xdr:to>
      <xdr:col>36</xdr:col>
      <xdr:colOff>165100</xdr:colOff>
      <xdr:row>59</xdr:row>
      <xdr:rowOff>4049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166626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1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86447</xdr:rowOff>
    </xdr:from>
    <xdr:to>
      <xdr:col>55</xdr:col>
      <xdr:colOff>0</xdr:colOff>
      <xdr:row>77</xdr:row>
      <xdr:rowOff>143483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8097"/>
          <a:ext cx="8382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58102</xdr:rowOff>
    </xdr:from>
    <xdr:to>
      <xdr:col>50</xdr:col>
      <xdr:colOff>114300</xdr:colOff>
      <xdr:row>77</xdr:row>
      <xdr:rowOff>86447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59752"/>
          <a:ext cx="8890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58102</xdr:rowOff>
    </xdr:from>
    <xdr:to>
      <xdr:col>45</xdr:col>
      <xdr:colOff>177800</xdr:colOff>
      <xdr:row>77</xdr:row>
      <xdr:rowOff>85598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9752"/>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85598</xdr:rowOff>
    </xdr:from>
    <xdr:to>
      <xdr:col>41</xdr:col>
      <xdr:colOff>50800</xdr:colOff>
      <xdr:row>78</xdr:row>
      <xdr:rowOff>13886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7248"/>
          <a:ext cx="8890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92683</xdr:rowOff>
    </xdr:from>
    <xdr:to>
      <xdr:col>55</xdr:col>
      <xdr:colOff>50800</xdr:colOff>
      <xdr:row>78</xdr:row>
      <xdr:rowOff>22833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9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71110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35647</xdr:rowOff>
    </xdr:from>
    <xdr:to>
      <xdr:col>50</xdr:col>
      <xdr:colOff>165100</xdr:colOff>
      <xdr:row>77</xdr:row>
      <xdr:rowOff>137247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153774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7302</xdr:rowOff>
    </xdr:from>
    <xdr:to>
      <xdr:col>46</xdr:col>
      <xdr:colOff>38100</xdr:colOff>
      <xdr:row>77</xdr:row>
      <xdr:rowOff>108902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125429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34798</xdr:rowOff>
    </xdr:from>
    <xdr:to>
      <xdr:col>41</xdr:col>
      <xdr:colOff>101600</xdr:colOff>
      <xdr:row>77</xdr:row>
      <xdr:rowOff>136398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152925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134536</xdr:rowOff>
    </xdr:from>
    <xdr:to>
      <xdr:col>36</xdr:col>
      <xdr:colOff>165100</xdr:colOff>
      <xdr:row>78</xdr:row>
      <xdr:rowOff>64686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55813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130970</xdr:rowOff>
    </xdr:from>
    <xdr:to>
      <xdr:col>55</xdr:col>
      <xdr:colOff>0</xdr:colOff>
      <xdr:row>98</xdr:row>
      <xdr:rowOff>138250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33070"/>
          <a:ext cx="8382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138250</xdr:rowOff>
    </xdr:from>
    <xdr:to>
      <xdr:col>50</xdr:col>
      <xdr:colOff>114300</xdr:colOff>
      <xdr:row>98</xdr:row>
      <xdr:rowOff>168042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40350"/>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168042</xdr:rowOff>
    </xdr:from>
    <xdr:to>
      <xdr:col>45</xdr:col>
      <xdr:colOff>177800</xdr:colOff>
      <xdr:row>99</xdr:row>
      <xdr:rowOff>11613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70142"/>
          <a:ext cx="889000" cy="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11613</xdr:rowOff>
    </xdr:from>
    <xdr:to>
      <xdr:col>41</xdr:col>
      <xdr:colOff>50800</xdr:colOff>
      <xdr:row>99</xdr:row>
      <xdr:rowOff>38336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85163"/>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80170</xdr:rowOff>
    </xdr:from>
    <xdr:to>
      <xdr:col>55</xdr:col>
      <xdr:colOff>50800</xdr:colOff>
      <xdr:row>99</xdr:row>
      <xdr:rowOff>10320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166547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87450</xdr:rowOff>
    </xdr:from>
    <xdr:to>
      <xdr:col>50</xdr:col>
      <xdr:colOff>165100</xdr:colOff>
      <xdr:row>99</xdr:row>
      <xdr:rowOff>17600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8727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117242</xdr:rowOff>
    </xdr:from>
    <xdr:to>
      <xdr:col>46</xdr:col>
      <xdr:colOff>38100</xdr:colOff>
      <xdr:row>99</xdr:row>
      <xdr:rowOff>47392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38519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132263</xdr:rowOff>
    </xdr:from>
    <xdr:to>
      <xdr:col>41</xdr:col>
      <xdr:colOff>101600</xdr:colOff>
      <xdr:row>99</xdr:row>
      <xdr:rowOff>62413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53540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158986</xdr:rowOff>
    </xdr:from>
    <xdr:to>
      <xdr:col>36</xdr:col>
      <xdr:colOff>165100</xdr:colOff>
      <xdr:row>99</xdr:row>
      <xdr:rowOff>89136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80263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40449</xdr:rowOff>
    </xdr:from>
    <xdr:to>
      <xdr:col>85</xdr:col>
      <xdr:colOff>127000</xdr:colOff>
      <xdr:row>38</xdr:row>
      <xdr:rowOff>53594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5549"/>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53594</xdr:rowOff>
    </xdr:from>
    <xdr:to>
      <xdr:col>81</xdr:col>
      <xdr:colOff>50800</xdr:colOff>
      <xdr:row>38</xdr:row>
      <xdr:rowOff>63888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68694"/>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63888</xdr:rowOff>
    </xdr:from>
    <xdr:to>
      <xdr:col>76</xdr:col>
      <xdr:colOff>114300</xdr:colOff>
      <xdr:row>38</xdr:row>
      <xdr:rowOff>69996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8988"/>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69996</xdr:rowOff>
    </xdr:from>
    <xdr:to>
      <xdr:col>71</xdr:col>
      <xdr:colOff>177800</xdr:colOff>
      <xdr:row>38</xdr:row>
      <xdr:rowOff>80447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5096"/>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161099</xdr:rowOff>
    </xdr:from>
    <xdr:to>
      <xdr:col>85</xdr:col>
      <xdr:colOff>177800</xdr:colOff>
      <xdr:row>38</xdr:row>
      <xdr:rowOff>91249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139526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2794</xdr:rowOff>
    </xdr:from>
    <xdr:to>
      <xdr:col>81</xdr:col>
      <xdr:colOff>101600</xdr:colOff>
      <xdr:row>38</xdr:row>
      <xdr:rowOff>104394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95521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13088</xdr:rowOff>
    </xdr:from>
    <xdr:to>
      <xdr:col>76</xdr:col>
      <xdr:colOff>165100</xdr:colOff>
      <xdr:row>38</xdr:row>
      <xdr:rowOff>114688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105815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19196</xdr:rowOff>
    </xdr:from>
    <xdr:to>
      <xdr:col>72</xdr:col>
      <xdr:colOff>38100</xdr:colOff>
      <xdr:row>38</xdr:row>
      <xdr:rowOff>120796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111923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29647</xdr:rowOff>
    </xdr:from>
    <xdr:to>
      <xdr:col>67</xdr:col>
      <xdr:colOff>101600</xdr:colOff>
      <xdr:row>38</xdr:row>
      <xdr:rowOff>131247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122374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170283</xdr:rowOff>
    </xdr:from>
    <xdr:to>
      <xdr:col>85</xdr:col>
      <xdr:colOff>127000</xdr:colOff>
      <xdr:row>58</xdr:row>
      <xdr:rowOff>121273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2933"/>
          <a:ext cx="838200" cy="1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121273</xdr:rowOff>
    </xdr:from>
    <xdr:to>
      <xdr:col>81</xdr:col>
      <xdr:colOff>50800</xdr:colOff>
      <xdr:row>58</xdr:row>
      <xdr:rowOff>137320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65373"/>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134152</xdr:rowOff>
    </xdr:from>
    <xdr:to>
      <xdr:col>76</xdr:col>
      <xdr:colOff>114300</xdr:colOff>
      <xdr:row>58</xdr:row>
      <xdr:rowOff>137320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78252"/>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116932</xdr:rowOff>
    </xdr:from>
    <xdr:to>
      <xdr:col>71</xdr:col>
      <xdr:colOff>177800</xdr:colOff>
      <xdr:row>58</xdr:row>
      <xdr:rowOff>134152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61032"/>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119483</xdr:rowOff>
    </xdr:from>
    <xdr:to>
      <xdr:col>85</xdr:col>
      <xdr:colOff>177800</xdr:colOff>
      <xdr:row>58</xdr:row>
      <xdr:rowOff>49633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97910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70473</xdr:rowOff>
    </xdr:from>
    <xdr:to>
      <xdr:col>81</xdr:col>
      <xdr:colOff>101600</xdr:colOff>
      <xdr:row>59</xdr:row>
      <xdr:rowOff>623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163200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0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86520</xdr:rowOff>
    </xdr:from>
    <xdr:to>
      <xdr:col>76</xdr:col>
      <xdr:colOff>165100</xdr:colOff>
      <xdr:row>59</xdr:row>
      <xdr:rowOff>16670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7797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83352</xdr:rowOff>
    </xdr:from>
    <xdr:to>
      <xdr:col>72</xdr:col>
      <xdr:colOff>38100</xdr:colOff>
      <xdr:row>59</xdr:row>
      <xdr:rowOff>13502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66132</xdr:rowOff>
    </xdr:from>
    <xdr:to>
      <xdr:col>67</xdr:col>
      <xdr:colOff>101600</xdr:colOff>
      <xdr:row>58</xdr:row>
      <xdr:rowOff>167732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158859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0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127412</xdr:rowOff>
    </xdr:from>
    <xdr:to>
      <xdr:col>85</xdr:col>
      <xdr:colOff>127000</xdr:colOff>
      <xdr:row>97</xdr:row>
      <xdr:rowOff>129614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58062"/>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124341</xdr:rowOff>
    </xdr:from>
    <xdr:to>
      <xdr:col>81</xdr:col>
      <xdr:colOff>50800</xdr:colOff>
      <xdr:row>97</xdr:row>
      <xdr:rowOff>127412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54991"/>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124341</xdr:rowOff>
    </xdr:from>
    <xdr:to>
      <xdr:col>76</xdr:col>
      <xdr:colOff>114300</xdr:colOff>
      <xdr:row>98</xdr:row>
      <xdr:rowOff>3984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54991"/>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3984</xdr:rowOff>
    </xdr:from>
    <xdr:to>
      <xdr:col>71</xdr:col>
      <xdr:colOff>177800</xdr:colOff>
      <xdr:row>98</xdr:row>
      <xdr:rowOff>13463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06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78814</xdr:rowOff>
    </xdr:from>
    <xdr:to>
      <xdr:col>85</xdr:col>
      <xdr:colOff>177800</xdr:colOff>
      <xdr:row>98</xdr:row>
      <xdr:rowOff>8964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57241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8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76612</xdr:rowOff>
    </xdr:from>
    <xdr:to>
      <xdr:col>81</xdr:col>
      <xdr:colOff>101600</xdr:colOff>
      <xdr:row>98</xdr:row>
      <xdr:rowOff>6762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169339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9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73541</xdr:rowOff>
    </xdr:from>
    <xdr:to>
      <xdr:col>76</xdr:col>
      <xdr:colOff>165100</xdr:colOff>
      <xdr:row>98</xdr:row>
      <xdr:rowOff>3691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166268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9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124634</xdr:rowOff>
    </xdr:from>
    <xdr:to>
      <xdr:col>72</xdr:col>
      <xdr:colOff>38100</xdr:colOff>
      <xdr:row>98</xdr:row>
      <xdr:rowOff>54784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45911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134113</xdr:rowOff>
    </xdr:from>
    <xdr:to>
      <xdr:col>67</xdr:col>
      <xdr:colOff>101600</xdr:colOff>
      <xdr:row>98</xdr:row>
      <xdr:rowOff>64263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55390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年度以降ほとんどの事業について類似団体平均をほぼ下回っている。令和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年度の商工費が類似団体と比較して</a:t>
          </a:r>
          <a:r>
            <a:rPr kumimoji="1" lang="en-US" altLang="ja-JP" sz="1300">
              <a:latin typeface="ＭＳ Ｐゴシック" panose="020B0600070205080204" pitchFamily="50" charset="-128"/>
              <a:ea typeface="ＭＳ Ｐゴシック" panose="020B0600070205080204" pitchFamily="50" charset="-128"/>
            </a:rPr>
            <a:t>15,166</a:t>
          </a:r>
          <a:r>
            <a:rPr kumimoji="1" lang="ja-JP" altLang="en-US" sz="1300">
              <a:latin typeface="ＭＳ Ｐゴシック" panose="020B0600070205080204" pitchFamily="50" charset="-128"/>
              <a:ea typeface="ＭＳ Ｐゴシック" panose="020B0600070205080204" pitchFamily="50" charset="-128"/>
            </a:rPr>
            <a:t>円高くなり、令和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14,089</a:t>
          </a:r>
          <a:r>
            <a:rPr kumimoji="1" lang="ja-JP" altLang="en-US" sz="1300">
              <a:latin typeface="ＭＳ Ｐゴシック" panose="020B0600070205080204" pitchFamily="50" charset="-128"/>
              <a:ea typeface="ＭＳ Ｐゴシック" panose="020B0600070205080204" pitchFamily="50" charset="-128"/>
            </a:rPr>
            <a:t>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9,262</a:t>
          </a:r>
          <a:r>
            <a:rPr kumimoji="1" lang="ja-JP" altLang="en-US" sz="1300">
              <a:latin typeface="ＭＳ Ｐゴシック" panose="020B0600070205080204" pitchFamily="50" charset="-128"/>
              <a:ea typeface="ＭＳ Ｐゴシック" panose="020B0600070205080204" pitchFamily="50" charset="-128"/>
            </a:rPr>
            <a:t>円高くなっているが、主な要因は新型コロナウイルスで冷え込んだ村内経済を支援するための経費が増加したためである。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教育費については、社会体育施設のクレイグラウンドを人工芝グラウンドに改修したことにより大幅に上昇した。事業は令和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年度に完了したので、次年度は減小を見込む。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財政調整基金については、過去の大幅な積立金減少に伴う状況を改善するため努力してきた。決算剰余金を積み立てるとともに最低限の取り崩しに努めている。令和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は、最終的に取り崩しを行わずに済みました。実質収支額はプラスを維持しているが、実質単年度収支について、繰越財源の影響により若干のマイナスとなった。後世まで誇れる村づくりへの投資をしつつ、歳出削減と引き続き将来に向けての財源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一般会計、国民健康保険特別会計、介護保険特別会計、後期高齢者医療特別会計、簡易水道事業会計、下水道事業会計のいずれの会計も実質赤字額は算出されなかった。</a:t>
          </a:r>
        </a:p>
        <a:p>
          <a:r>
            <a:rPr kumimoji="1" lang="ja-JP" altLang="en-US" sz="1400">
              <a:latin typeface="ＭＳ ゴシック" pitchFamily="49" charset="-128"/>
              <a:ea typeface="ＭＳ ゴシック" pitchFamily="49" charset="-128"/>
            </a:rPr>
            <a:t>　今後も同様に財政の健全化を目指す。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4980833</v>
      </c>
      <c r="BO4" s="449"/>
      <c r="BP4" s="449"/>
      <c r="BQ4" s="449"/>
      <c r="BR4" s="449"/>
      <c r="BS4" s="449"/>
      <c r="BT4" s="449"/>
      <c r="BU4" s="450"/>
      <c r="BV4" s="448">
        <v>4704556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13.3</v>
      </c>
      <c r="CU4" s="589"/>
      <c r="CV4" s="589"/>
      <c r="CW4" s="589"/>
      <c r="CX4" s="589"/>
      <c r="CY4" s="589"/>
      <c r="CZ4" s="589"/>
      <c r="DA4" s="590"/>
      <c r="DB4" s="588">
        <v>13.9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4527878</v>
      </c>
      <c r="BO5" s="420"/>
      <c r="BP5" s="420"/>
      <c r="BQ5" s="420"/>
      <c r="BR5" s="420"/>
      <c r="BS5" s="420"/>
      <c r="BT5" s="420"/>
      <c r="BU5" s="421"/>
      <c r="BV5" s="419">
        <v>4255335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86.8</v>
      </c>
      <c r="CU5" s="417"/>
      <c r="CV5" s="417"/>
      <c r="CW5" s="417"/>
      <c r="CX5" s="417"/>
      <c r="CY5" s="417"/>
      <c r="CZ5" s="417"/>
      <c r="DA5" s="418"/>
      <c r="DB5" s="416">
        <v>81.7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452955</v>
      </c>
      <c r="BO6" s="420"/>
      <c r="BP6" s="420"/>
      <c r="BQ6" s="420"/>
      <c r="BR6" s="420"/>
      <c r="BS6" s="420"/>
      <c r="BT6" s="420"/>
      <c r="BU6" s="421"/>
      <c r="BV6" s="419">
        <v>449221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v>
      </c>
      <c r="CU6" s="563"/>
      <c r="CV6" s="563"/>
      <c r="CW6" s="563"/>
      <c r="CX6" s="563"/>
      <c r="CY6" s="563"/>
      <c r="CZ6" s="563"/>
      <c r="DA6" s="564"/>
      <c r="DB6" s="562">
        <v>82.1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38197</v>
      </c>
      <c r="BO7" s="420"/>
      <c r="BP7" s="420"/>
      <c r="BQ7" s="420"/>
      <c r="BR7" s="420"/>
      <c r="BS7" s="420"/>
      <c r="BT7" s="420"/>
      <c r="BU7" s="421"/>
      <c r="BV7" s="419">
        <v>23787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3109204</v>
      </c>
      <c r="CU7" s="420"/>
      <c r="CV7" s="420"/>
      <c r="CW7" s="420"/>
      <c r="CX7" s="420"/>
      <c r="CY7" s="420"/>
      <c r="CZ7" s="420"/>
      <c r="DA7" s="421"/>
      <c r="DB7" s="419">
        <v>3051641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414758</v>
      </c>
      <c r="BO8" s="420"/>
      <c r="BP8" s="420"/>
      <c r="BQ8" s="420"/>
      <c r="BR8" s="420"/>
      <c r="BS8" s="420"/>
      <c r="BT8" s="420"/>
      <c r="BU8" s="421"/>
      <c r="BV8" s="419">
        <v>425434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3993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-10676</v>
      </c>
      <c r="BO9" s="420"/>
      <c r="BP9" s="420"/>
      <c r="BQ9" s="420"/>
      <c r="BR9" s="420"/>
      <c r="BS9" s="420"/>
      <c r="BT9" s="420"/>
      <c r="BU9" s="421"/>
      <c r="BV9" s="419">
        <v>77659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15.2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4390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4419</v>
      </c>
      <c r="BO10" s="420"/>
      <c r="BP10" s="420"/>
      <c r="BQ10" s="420"/>
      <c r="BR10" s="420"/>
      <c r="BS10" s="420"/>
      <c r="BT10" s="420"/>
      <c r="BU10" s="421"/>
      <c r="BV10" s="419">
        <v>2221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3928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32000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3805</v>
      </c>
      <c r="S13" s="507"/>
      <c r="T13" s="507"/>
      <c r="U13" s="507"/>
      <c r="V13" s="508"/>
      <c r="W13" s="509" t="s">
        <v>131</v>
      </c>
      <c r="X13" s="405"/>
      <c r="Y13" s="405"/>
      <c r="Z13" s="405"/>
      <c r="AA13" s="405"/>
      <c r="AB13" s="406"/>
      <c r="AC13" s="372">
        <v>487</v>
      </c>
      <c r="AD13" s="373"/>
      <c r="AE13" s="373"/>
      <c r="AF13" s="373"/>
      <c r="AG13" s="374"/>
      <c r="AH13" s="372">
        <v>526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-6257</v>
      </c>
      <c r="BO13" s="420"/>
      <c r="BP13" s="420"/>
      <c r="BQ13" s="420"/>
      <c r="BR13" s="420"/>
      <c r="BS13" s="420"/>
      <c r="BT13" s="420"/>
      <c r="BU13" s="421"/>
      <c r="BV13" s="419">
        <v>47880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5.9</v>
      </c>
      <c r="CU13" s="417"/>
      <c r="CV13" s="417"/>
      <c r="CW13" s="417"/>
      <c r="CX13" s="417"/>
      <c r="CY13" s="417"/>
      <c r="CZ13" s="417"/>
      <c r="DA13" s="418"/>
      <c r="DB13" s="416">
        <v>5.7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3999</v>
      </c>
      <c r="S14" s="507"/>
      <c r="T14" s="507"/>
      <c r="U14" s="507"/>
      <c r="V14" s="508"/>
      <c r="W14" s="510"/>
      <c r="X14" s="408"/>
      <c r="Y14" s="408"/>
      <c r="Z14" s="408"/>
      <c r="AA14" s="408"/>
      <c r="AB14" s="409"/>
      <c r="AC14" s="499">
        <v>21.1</v>
      </c>
      <c r="AD14" s="500"/>
      <c r="AE14" s="500"/>
      <c r="AF14" s="500"/>
      <c r="AG14" s="501"/>
      <c r="AH14" s="499">
        <v>21.1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3903</v>
      </c>
      <c r="S15" s="507"/>
      <c r="T15" s="507"/>
      <c r="U15" s="507"/>
      <c r="V15" s="508"/>
      <c r="W15" s="509" t="s">
        <v>137</v>
      </c>
      <c r="X15" s="405"/>
      <c r="Y15" s="405"/>
      <c r="Z15" s="405"/>
      <c r="AA15" s="405"/>
      <c r="AB15" s="406"/>
      <c r="AC15" s="372">
        <v>444</v>
      </c>
      <c r="AD15" s="373"/>
      <c r="AE15" s="373"/>
      <c r="AF15" s="373"/>
      <c r="AG15" s="374"/>
      <c r="AH15" s="372">
        <v>454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713233</v>
      </c>
      <c r="BO15" s="449"/>
      <c r="BP15" s="449"/>
      <c r="BQ15" s="449"/>
      <c r="BR15" s="449"/>
      <c r="BS15" s="449"/>
      <c r="BT15" s="449"/>
      <c r="BU15" s="450"/>
      <c r="BV15" s="448">
        <v>692210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19.2</v>
      </c>
      <c r="AD16" s="500"/>
      <c r="AE16" s="500"/>
      <c r="AF16" s="500"/>
      <c r="AG16" s="501"/>
      <c r="AH16" s="499">
        <v>18.2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2926308</v>
      </c>
      <c r="BO16" s="420"/>
      <c r="BP16" s="420"/>
      <c r="BQ16" s="420"/>
      <c r="BR16" s="420"/>
      <c r="BS16" s="420"/>
      <c r="BT16" s="420"/>
      <c r="BU16" s="421"/>
      <c r="BV16" s="419">
        <v>2866015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1379</v>
      </c>
      <c r="AD17" s="373"/>
      <c r="AE17" s="373"/>
      <c r="AF17" s="373"/>
      <c r="AG17" s="374"/>
      <c r="AH17" s="372">
        <v>1514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889926</v>
      </c>
      <c r="BO17" s="420"/>
      <c r="BP17" s="420"/>
      <c r="BQ17" s="420"/>
      <c r="BR17" s="420"/>
      <c r="BS17" s="420"/>
      <c r="BT17" s="420"/>
      <c r="BU17" s="421"/>
      <c r="BV17" s="419">
        <v>864511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391.76</v>
      </c>
      <c r="M18" s="472"/>
      <c r="N18" s="472"/>
      <c r="O18" s="472"/>
      <c r="P18" s="472"/>
      <c r="Q18" s="472"/>
      <c r="R18" s="473"/>
      <c r="S18" s="473"/>
      <c r="T18" s="473"/>
      <c r="U18" s="473"/>
      <c r="V18" s="474"/>
      <c r="W18" s="490"/>
      <c r="X18" s="491"/>
      <c r="Y18" s="491"/>
      <c r="Z18" s="491"/>
      <c r="AA18" s="491"/>
      <c r="AB18" s="515"/>
      <c r="AC18" s="389">
        <v>59.7</v>
      </c>
      <c r="AD18" s="390"/>
      <c r="AE18" s="390"/>
      <c r="AF18" s="390"/>
      <c r="AG18" s="475"/>
      <c r="AH18" s="389">
        <v>60.7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2724007</v>
      </c>
      <c r="BO18" s="420"/>
      <c r="BP18" s="420"/>
      <c r="BQ18" s="420"/>
      <c r="BR18" s="420"/>
      <c r="BS18" s="420"/>
      <c r="BT18" s="420"/>
      <c r="BU18" s="421"/>
      <c r="BV18" s="419">
        <v>2521954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3782907</v>
      </c>
      <c r="BO19" s="420"/>
      <c r="BP19" s="420"/>
      <c r="BQ19" s="420"/>
      <c r="BR19" s="420"/>
      <c r="BS19" s="420"/>
      <c r="BT19" s="420"/>
      <c r="BU19" s="421"/>
      <c r="BV19" s="419">
        <v>3596889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1574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4060091</v>
      </c>
      <c r="BO22" s="449"/>
      <c r="BP22" s="449"/>
      <c r="BQ22" s="449"/>
      <c r="BR22" s="449"/>
      <c r="BS22" s="449"/>
      <c r="BT22" s="449"/>
      <c r="BU22" s="450"/>
      <c r="BV22" s="448">
        <v>4217834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4016140</v>
      </c>
      <c r="BO23" s="420"/>
      <c r="BP23" s="420"/>
      <c r="BQ23" s="420"/>
      <c r="BR23" s="420"/>
      <c r="BS23" s="420"/>
      <c r="BT23" s="420"/>
      <c r="BU23" s="421"/>
      <c r="BV23" s="419">
        <v>4153045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6000</v>
      </c>
      <c r="R24" s="373"/>
      <c r="S24" s="373"/>
      <c r="T24" s="373"/>
      <c r="U24" s="373"/>
      <c r="V24" s="374"/>
      <c r="W24" s="462"/>
      <c r="X24" s="399"/>
      <c r="Y24" s="400"/>
      <c r="Z24" s="375" t="s">
        <v>162</v>
      </c>
      <c r="AA24" s="376"/>
      <c r="AB24" s="376"/>
      <c r="AC24" s="376"/>
      <c r="AD24" s="376"/>
      <c r="AE24" s="376"/>
      <c r="AF24" s="376"/>
      <c r="AG24" s="377"/>
      <c r="AH24" s="372">
        <v>76</v>
      </c>
      <c r="AI24" s="373"/>
      <c r="AJ24" s="373"/>
      <c r="AK24" s="373"/>
      <c r="AL24" s="374"/>
      <c r="AM24" s="372">
        <v>222832</v>
      </c>
      <c r="AN24" s="373"/>
      <c r="AO24" s="373"/>
      <c r="AP24" s="373"/>
      <c r="AQ24" s="373"/>
      <c r="AR24" s="374"/>
      <c r="AS24" s="372">
        <v>2932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2816906</v>
      </c>
      <c r="BO24" s="420"/>
      <c r="BP24" s="420"/>
      <c r="BQ24" s="420"/>
      <c r="BR24" s="420"/>
      <c r="BS24" s="420"/>
      <c r="BT24" s="420"/>
      <c r="BU24" s="421"/>
      <c r="BV24" s="419">
        <v>2823428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5270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6740</v>
      </c>
      <c r="BO25" s="449"/>
      <c r="BP25" s="449"/>
      <c r="BQ25" s="449"/>
      <c r="BR25" s="449"/>
      <c r="BS25" s="449"/>
      <c r="BT25" s="449"/>
      <c r="BU25" s="450"/>
      <c r="BV25" s="448">
        <v>8246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4920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2470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1980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2732440</v>
      </c>
      <c r="BO28" s="449"/>
      <c r="BP28" s="449"/>
      <c r="BQ28" s="449"/>
      <c r="BR28" s="449"/>
      <c r="BS28" s="449"/>
      <c r="BT28" s="449"/>
      <c r="BU28" s="450"/>
      <c r="BV28" s="448">
        <v>2508021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10</v>
      </c>
      <c r="M29" s="373"/>
      <c r="N29" s="373"/>
      <c r="O29" s="373"/>
      <c r="P29" s="374"/>
      <c r="Q29" s="372">
        <v>1800</v>
      </c>
      <c r="R29" s="373"/>
      <c r="S29" s="373"/>
      <c r="T29" s="373"/>
      <c r="U29" s="373"/>
      <c r="V29" s="374"/>
      <c r="W29" s="463"/>
      <c r="X29" s="464"/>
      <c r="Y29" s="465"/>
      <c r="Z29" s="375" t="s">
        <v>178</v>
      </c>
      <c r="AA29" s="376"/>
      <c r="AB29" s="376"/>
      <c r="AC29" s="376"/>
      <c r="AD29" s="376"/>
      <c r="AE29" s="376"/>
      <c r="AF29" s="376"/>
      <c r="AG29" s="377"/>
      <c r="AH29" s="372">
        <v>76</v>
      </c>
      <c r="AI29" s="373"/>
      <c r="AJ29" s="373"/>
      <c r="AK29" s="373"/>
      <c r="AL29" s="374"/>
      <c r="AM29" s="372">
        <v>222832</v>
      </c>
      <c r="AN29" s="373"/>
      <c r="AO29" s="373"/>
      <c r="AP29" s="373"/>
      <c r="AQ29" s="373"/>
      <c r="AR29" s="374"/>
      <c r="AS29" s="372">
        <v>2932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782</v>
      </c>
      <c r="BO29" s="420"/>
      <c r="BP29" s="420"/>
      <c r="BQ29" s="420"/>
      <c r="BR29" s="420"/>
      <c r="BS29" s="420"/>
      <c r="BT29" s="420"/>
      <c r="BU29" s="421"/>
      <c r="BV29" s="419">
        <v>782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904222</v>
      </c>
      <c r="BO30" s="454"/>
      <c r="BP30" s="454"/>
      <c r="BQ30" s="454"/>
      <c r="BR30" s="454"/>
      <c r="BS30" s="454"/>
      <c r="BT30" s="454"/>
      <c r="BU30" s="455"/>
      <c r="BV30" s="453">
        <v>595254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群馬県後期高齢者医療広域連合（一般会計）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片品村振興公社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群馬県後期高齢者医療広域連合（後期高齢者医療特別会計）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利根沼田学校組合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利根沼田広域市町村圏振興整備組合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利根東部衛生施設組合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NV5Bpv6y91f0FWVkxyeH5VKlEOyQT8oLpTgRW93y/csNy7EkvAdMaDR2nAF7vNILPG8n7b7xBuOozYICIDMMw==" saltValue="YTDX0jc0TjmpOd7XmEXF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10.15</v>
      </c>
      <c r="G34" s="33">
        <v>16.899999999999999</v>
      </c>
      <c r="H34" s="33">
        <v>11.33</v>
      </c>
      <c r="I34" s="33">
        <v>13.94</v>
      </c>
      <c r="J34" s="34">
        <v>13.33</v>
      </c>
      <c r="K34" s="22"/>
      <c r="L34" s="22"/>
      <c r="M34" s="22"/>
      <c r="N34" s="22"/>
      <c r="O34" s="22"/>
      <c r="P34" s="22"/>
    </row>
    <row r="35" spans="1:16" ht="39" customHeight="1" x14ac:dyDescent="0.2">
      <c r="A35" s="22"/>
      <c r="B35" s="35"/>
      <c r="C35" s="1145" t="s">
        <v>533</v>
      </c>
      <c r="D35" s="1146"/>
      <c r="E35" s="1147"/>
      <c r="F35" s="36">
        <v>0.84</v>
      </c>
      <c r="G35" s="37">
        <v>0.94</v>
      </c>
      <c r="H35" s="37">
        <v>0.94</v>
      </c>
      <c r="I35" s="37">
        <v>0.99</v>
      </c>
      <c r="J35" s="38">
        <v>0.99</v>
      </c>
      <c r="K35" s="22"/>
      <c r="L35" s="22"/>
      <c r="M35" s="22"/>
      <c r="N35" s="22"/>
      <c r="O35" s="22"/>
      <c r="P35" s="22"/>
    </row>
    <row r="36" spans="1:16" ht="39" customHeight="1" x14ac:dyDescent="0.2">
      <c r="A36" s="22"/>
      <c r="B36" s="35"/>
      <c r="C36" s="1145" t="s">
        <v>534</v>
      </c>
      <c r="D36" s="1146"/>
      <c r="E36" s="1147"/>
      <c r="F36" s="36">
        <v>0.21</v>
      </c>
      <c r="G36" s="37">
        <v>0.72</v>
      </c>
      <c r="H36" s="37">
        <v>0.47</v>
      </c>
      <c r="I36" s="37">
        <v>1.38</v>
      </c>
      <c r="J36" s="38">
        <v>0.86</v>
      </c>
      <c r="K36" s="22"/>
      <c r="L36" s="22"/>
      <c r="M36" s="22"/>
      <c r="N36" s="22"/>
      <c r="O36" s="22"/>
      <c r="P36" s="22"/>
    </row>
    <row r="37" spans="1:16" ht="39" customHeight="1" x14ac:dyDescent="0.2">
      <c r="A37" s="22"/>
      <c r="B37" s="35"/>
      <c r="C37" s="1145" t="s">
        <v>535</v>
      </c>
      <c r="D37" s="1146"/>
      <c r="E37" s="1147"/>
      <c r="F37" s="36" t="s">
        <v>486</v>
      </c>
      <c r="G37" s="37" t="s">
        <v>486</v>
      </c>
      <c r="H37" s="37" t="s">
        <v>486</v>
      </c>
      <c r="I37" s="37" t="s">
        <v>486</v>
      </c>
      <c r="J37" s="38">
        <v>0.57999999999999996</v>
      </c>
      <c r="K37" s="22"/>
      <c r="L37" s="22"/>
      <c r="M37" s="22"/>
      <c r="N37" s="22"/>
      <c r="O37" s="22"/>
      <c r="P37" s="22"/>
    </row>
    <row r="38" spans="1:16" ht="39" customHeight="1" x14ac:dyDescent="0.2">
      <c r="A38" s="22"/>
      <c r="B38" s="35"/>
      <c r="C38" s="1145" t="s">
        <v>536</v>
      </c>
      <c r="D38" s="1146"/>
      <c r="E38" s="1147"/>
      <c r="F38" s="36" t="s">
        <v>486</v>
      </c>
      <c r="G38" s="37" t="s">
        <v>486</v>
      </c>
      <c r="H38" s="37" t="s">
        <v>486</v>
      </c>
      <c r="I38" s="37" t="s">
        <v>486</v>
      </c>
      <c r="J38" s="38">
        <v>0.13</v>
      </c>
      <c r="K38" s="22"/>
      <c r="L38" s="22"/>
      <c r="M38" s="22"/>
      <c r="N38" s="22"/>
      <c r="O38" s="22"/>
      <c r="P38" s="22"/>
    </row>
    <row r="39" spans="1:16" ht="39" customHeight="1" x14ac:dyDescent="0.2">
      <c r="A39" s="22"/>
      <c r="B39" s="35"/>
      <c r="C39" s="1145" t="s">
        <v>537</v>
      </c>
      <c r="D39" s="1146"/>
      <c r="E39" s="1147"/>
      <c r="F39" s="36">
        <v>0.03</v>
      </c>
      <c r="G39" s="37">
        <v>0.01</v>
      </c>
      <c r="H39" s="37">
        <v>0</v>
      </c>
      <c r="I39" s="37">
        <v>0.01</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0.53</v>
      </c>
      <c r="G43" s="42">
        <v>0.54</v>
      </c>
      <c r="H43" s="42">
        <v>1.72</v>
      </c>
      <c r="I43" s="42">
        <v>0.62</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bDiNLUbZHT9zLep6lLJ950kYDipSLBV52gwmTNLsQOwycK2yuiH10eccLCplQiGSpNxHxtint9RxFqMeRqChA==" saltValue="6h4nzKMgozOzZD1JaP+f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454</v>
      </c>
      <c r="L45" s="60">
        <v>466</v>
      </c>
      <c r="M45" s="60">
        <v>564</v>
      </c>
      <c r="N45" s="60">
        <v>546</v>
      </c>
      <c r="O45" s="61">
        <v>531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43</v>
      </c>
      <c r="L48" s="64">
        <v>39</v>
      </c>
      <c r="M48" s="64">
        <v>42</v>
      </c>
      <c r="N48" s="64">
        <v>43</v>
      </c>
      <c r="O48" s="65">
        <v>40</v>
      </c>
      <c r="P48" s="48"/>
      <c r="Q48" s="48"/>
      <c r="R48" s="48"/>
      <c r="S48" s="48"/>
      <c r="T48" s="48"/>
      <c r="U48" s="48"/>
    </row>
    <row r="49" spans="1:21" ht="30.75" customHeight="1" x14ac:dyDescent="0.2">
      <c r="A49" s="48"/>
      <c r="B49" s="1178"/>
      <c r="C49" s="1179"/>
      <c r="D49" s="62"/>
      <c r="E49" s="1155" t="s">
        <v>14</v>
      </c>
      <c r="F49" s="1155"/>
      <c r="G49" s="1155"/>
      <c r="H49" s="1155"/>
      <c r="I49" s="1155"/>
      <c r="J49" s="1156"/>
      <c r="K49" s="63">
        <v>18</v>
      </c>
      <c r="L49" s="64">
        <v>20</v>
      </c>
      <c r="M49" s="64">
        <v>20</v>
      </c>
      <c r="N49" s="64">
        <v>20</v>
      </c>
      <c r="O49" s="65">
        <v>16</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2</v>
      </c>
      <c r="O50" s="65">
        <v>2</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387</v>
      </c>
      <c r="L52" s="64">
        <v>393</v>
      </c>
      <c r="M52" s="64">
        <v>460</v>
      </c>
      <c r="N52" s="64">
        <v>457</v>
      </c>
      <c r="O52" s="65">
        <v>442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128</v>
      </c>
      <c r="L53" s="69">
        <v>132</v>
      </c>
      <c r="M53" s="69">
        <v>166</v>
      </c>
      <c r="N53" s="69">
        <v>154</v>
      </c>
      <c r="O53" s="70">
        <v>147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pe8Ls/bN1PL6dkTXIvV2gGV4RRPdp+jdKbWqxbw8VDqI0AxJIie5mQFHMpRI7h+cYfKvhumLGw3NYnx67ntnw==" saltValue="K+WtnUobZDG8y2gjFJca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4954</v>
      </c>
      <c r="J41" s="344">
        <v>4784</v>
      </c>
      <c r="K41" s="344">
        <v>4481</v>
      </c>
      <c r="L41" s="344">
        <v>4218</v>
      </c>
      <c r="M41" s="345">
        <v>4060</v>
      </c>
    </row>
    <row r="42" spans="2:13" ht="27.75" customHeight="1" x14ac:dyDescent="0.2">
      <c r="B42" s="1186"/>
      <c r="C42" s="1187"/>
      <c r="D42" s="106"/>
      <c r="E42" s="1190" t="s">
        <v>32</v>
      </c>
      <c r="F42" s="1190"/>
      <c r="G42" s="1190"/>
      <c r="H42" s="1191"/>
      <c r="I42" s="346">
        <v>6</v>
      </c>
      <c r="J42" s="347">
        <v>4</v>
      </c>
      <c r="K42" s="347">
        <v>3</v>
      </c>
      <c r="L42" s="347">
        <v>8</v>
      </c>
      <c r="M42" s="348">
        <v>7</v>
      </c>
    </row>
    <row r="43" spans="2:13" ht="27.75" customHeight="1" x14ac:dyDescent="0.2">
      <c r="B43" s="1186"/>
      <c r="C43" s="1187"/>
      <c r="D43" s="106"/>
      <c r="E43" s="1190" t="s">
        <v>33</v>
      </c>
      <c r="F43" s="1190"/>
      <c r="G43" s="1190"/>
      <c r="H43" s="1191"/>
      <c r="I43" s="346">
        <v>345</v>
      </c>
      <c r="J43" s="347">
        <v>408</v>
      </c>
      <c r="K43" s="347">
        <v>586</v>
      </c>
      <c r="L43" s="347">
        <v>615</v>
      </c>
      <c r="M43" s="348">
        <v>562</v>
      </c>
    </row>
    <row r="44" spans="2:13" ht="27.75" customHeight="1" x14ac:dyDescent="0.2">
      <c r="B44" s="1186"/>
      <c r="C44" s="1187"/>
      <c r="D44" s="106"/>
      <c r="E44" s="1190" t="s">
        <v>34</v>
      </c>
      <c r="F44" s="1190"/>
      <c r="G44" s="1190"/>
      <c r="H44" s="1191"/>
      <c r="I44" s="346">
        <v>81</v>
      </c>
      <c r="J44" s="347">
        <v>72</v>
      </c>
      <c r="K44" s="347">
        <v>68</v>
      </c>
      <c r="L44" s="347">
        <v>59</v>
      </c>
      <c r="M44" s="348">
        <v>57</v>
      </c>
    </row>
    <row r="45" spans="2:13" ht="27.75" customHeight="1" x14ac:dyDescent="0.2">
      <c r="B45" s="1186"/>
      <c r="C45" s="1187"/>
      <c r="D45" s="106"/>
      <c r="E45" s="1190" t="s">
        <v>35</v>
      </c>
      <c r="F45" s="1190"/>
      <c r="G45" s="1190"/>
      <c r="H45" s="1191"/>
      <c r="I45" s="346">
        <v>584</v>
      </c>
      <c r="J45" s="347">
        <v>663</v>
      </c>
      <c r="K45" s="347">
        <v>659</v>
      </c>
      <c r="L45" s="347">
        <v>549</v>
      </c>
      <c r="M45" s="348">
        <v>527</v>
      </c>
    </row>
    <row r="46" spans="2:13" ht="27.75" customHeight="1" x14ac:dyDescent="0.2">
      <c r="B46" s="1186"/>
      <c r="C46" s="1187"/>
      <c r="D46" s="107"/>
      <c r="E46" s="1190" t="s">
        <v>36</v>
      </c>
      <c r="F46" s="1190"/>
      <c r="G46" s="1190"/>
      <c r="H46" s="1191"/>
      <c r="I46" s="346" t="s">
        <v>486</v>
      </c>
      <c r="J46" s="347">
        <v>4</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2143</v>
      </c>
      <c r="J50" s="347">
        <v>2534</v>
      </c>
      <c r="K50" s="347">
        <v>3201</v>
      </c>
      <c r="L50" s="347">
        <v>3492</v>
      </c>
      <c r="M50" s="348">
        <v>4031</v>
      </c>
    </row>
    <row r="51" spans="2:13" ht="27.75" customHeight="1" x14ac:dyDescent="0.2">
      <c r="B51" s="1186"/>
      <c r="C51" s="1187"/>
      <c r="D51" s="106"/>
      <c r="E51" s="1190" t="s">
        <v>42</v>
      </c>
      <c r="F51" s="1190"/>
      <c r="G51" s="1190"/>
      <c r="H51" s="1191"/>
      <c r="I51" s="346" t="s">
        <v>486</v>
      </c>
      <c r="J51" s="347" t="s">
        <v>486</v>
      </c>
      <c r="K51" s="347" t="s">
        <v>486</v>
      </c>
      <c r="L51" s="347" t="s">
        <v>486</v>
      </c>
      <c r="M51" s="348" t="s">
        <v>486</v>
      </c>
    </row>
    <row r="52" spans="2:13" ht="27.75" customHeight="1" x14ac:dyDescent="0.2">
      <c r="B52" s="1188"/>
      <c r="C52" s="1189"/>
      <c r="D52" s="106"/>
      <c r="E52" s="1190" t="s">
        <v>43</v>
      </c>
      <c r="F52" s="1190"/>
      <c r="G52" s="1190"/>
      <c r="H52" s="1191"/>
      <c r="I52" s="346">
        <v>4114</v>
      </c>
      <c r="J52" s="347">
        <v>3996</v>
      </c>
      <c r="K52" s="347">
        <v>3944</v>
      </c>
      <c r="L52" s="347">
        <v>3695</v>
      </c>
      <c r="M52" s="348">
        <v>3507</v>
      </c>
    </row>
    <row r="53" spans="2:13" ht="27.75" customHeight="1" thickBot="1" x14ac:dyDescent="0.25">
      <c r="B53" s="1192" t="s">
        <v>19</v>
      </c>
      <c r="C53" s="1193"/>
      <c r="D53" s="110"/>
      <c r="E53" s="1194" t="s">
        <v>44</v>
      </c>
      <c r="F53" s="1194"/>
      <c r="G53" s="1194"/>
      <c r="H53" s="1195"/>
      <c r="I53" s="349">
        <v>-288</v>
      </c>
      <c r="J53" s="350">
        <v>-595</v>
      </c>
      <c r="K53" s="350">
        <v>-1348</v>
      </c>
      <c r="L53" s="350">
        <v>-1737</v>
      </c>
      <c r="M53" s="351">
        <v>-2326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72eX4i14nOcNkB6ybeqSOvS5nZ69xrub3cSBUGfWqCE6sNfGqvuAADYjL6CpnFW010xcd6rj8ha0fvY9sR+3A==" saltValue="haOBLB2iY3tCbxooN8Kp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2358</v>
      </c>
      <c r="G55" s="352">
        <v>2508</v>
      </c>
      <c r="H55" s="353">
        <v>2732</v>
      </c>
    </row>
    <row r="56" spans="2:8" ht="52.5" customHeight="1" x14ac:dyDescent="0.2">
      <c r="B56" s="122"/>
      <c r="C56" s="1213" t="s">
        <v>47</v>
      </c>
      <c r="D56" s="1213"/>
      <c r="E56" s="1214"/>
      <c r="F56" s="354">
        <v>1</v>
      </c>
      <c r="G56" s="354">
        <v>1</v>
      </c>
      <c r="H56" s="355">
        <v>1</v>
      </c>
    </row>
    <row r="57" spans="2:8" ht="53.25" customHeight="1" x14ac:dyDescent="0.2">
      <c r="B57" s="122"/>
      <c r="C57" s="1215" t="s">
        <v>48</v>
      </c>
      <c r="D57" s="1215"/>
      <c r="E57" s="1216"/>
      <c r="F57" s="356">
        <v>464</v>
      </c>
      <c r="G57" s="356">
        <v>595</v>
      </c>
      <c r="H57" s="357">
        <v>904</v>
      </c>
    </row>
    <row r="58" spans="2:8" ht="45.75" customHeight="1" x14ac:dyDescent="0.2">
      <c r="B58" s="123"/>
      <c r="C58" s="1203" t="s">
        <v>556</v>
      </c>
      <c r="D58" s="1204"/>
      <c r="E58" s="1205"/>
      <c r="F58" s="358">
        <v>100</v>
      </c>
      <c r="G58" s="358">
        <v>200</v>
      </c>
      <c r="H58" s="359">
        <v>450</v>
      </c>
    </row>
    <row r="59" spans="2:8" ht="45.75" customHeight="1" x14ac:dyDescent="0.2">
      <c r="B59" s="123"/>
      <c r="C59" s="1203" t="s">
        <v>558</v>
      </c>
      <c r="D59" s="1204"/>
      <c r="E59" s="1205"/>
      <c r="F59" s="358">
        <v>0</v>
      </c>
      <c r="G59" s="358">
        <v>40</v>
      </c>
      <c r="H59" s="359">
        <v>140</v>
      </c>
    </row>
    <row r="60" spans="2:8" ht="45.75" customHeight="1" x14ac:dyDescent="0.2">
      <c r="B60" s="123"/>
      <c r="C60" s="1203" t="s">
        <v>555</v>
      </c>
      <c r="D60" s="1204"/>
      <c r="E60" s="1205"/>
      <c r="F60" s="358">
        <v>100</v>
      </c>
      <c r="G60" s="358">
        <v>100</v>
      </c>
      <c r="H60" s="359">
        <v>100</v>
      </c>
    </row>
    <row r="61" spans="2:8" ht="45.75" customHeight="1" x14ac:dyDescent="0.2">
      <c r="B61" s="123"/>
      <c r="C61" s="1203" t="s">
        <v>559</v>
      </c>
      <c r="D61" s="1204"/>
      <c r="E61" s="1205"/>
      <c r="F61" s="358">
        <v>36</v>
      </c>
      <c r="G61" s="358">
        <v>37</v>
      </c>
      <c r="H61" s="359">
        <v>47</v>
      </c>
    </row>
    <row r="62" spans="2:8" ht="45.75" customHeight="1" thickBot="1" x14ac:dyDescent="0.25">
      <c r="B62" s="124"/>
      <c r="C62" s="1206" t="s">
        <v>557</v>
      </c>
      <c r="D62" s="1207"/>
      <c r="E62" s="1208"/>
      <c r="F62" s="360">
        <v>175</v>
      </c>
      <c r="G62" s="360">
        <v>167</v>
      </c>
      <c r="H62" s="361">
        <v>44</v>
      </c>
    </row>
    <row r="63" spans="2:8" ht="52.5" customHeight="1" thickBot="1" x14ac:dyDescent="0.25">
      <c r="B63" s="125"/>
      <c r="C63" s="1209" t="s">
        <v>49</v>
      </c>
      <c r="D63" s="1209"/>
      <c r="E63" s="1210"/>
      <c r="F63" s="362">
        <v>2822</v>
      </c>
      <c r="G63" s="362">
        <v>3104</v>
      </c>
      <c r="H63" s="363">
        <v>3637</v>
      </c>
    </row>
    <row r="64" spans="2:8" ht="13.2" x14ac:dyDescent="0.2"/>
  </sheetData>
  <sheetProtection algorithmName="SHA-512" hashValue="1T2uTGz0ZWH9HNT0abonDS3xZ5kinGiGt4KjK1a5fbinruR4o/XgPSYCW/xKaTtcH+m2W2Lg6oNFvLl70JOe1w==" saltValue="VBUKSKtoTESl32sobq38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114755</v>
      </c>
      <c r="E3" s="144"/>
      <c r="F3" s="145">
        <v>301035</v>
      </c>
      <c r="G3" s="146"/>
      <c r="H3" s="147"/>
    </row>
    <row r="4" spans="1:8" x14ac:dyDescent="0.2">
      <c r="A4" s="148"/>
      <c r="B4" s="149"/>
      <c r="C4" s="150"/>
      <c r="D4" s="151">
        <v>66753</v>
      </c>
      <c r="E4" s="152"/>
      <c r="F4" s="153">
        <v>154376</v>
      </c>
      <c r="G4" s="154"/>
      <c r="H4" s="155"/>
    </row>
    <row r="5" spans="1:8" x14ac:dyDescent="0.2">
      <c r="A5" s="136" t="s">
        <v>519</v>
      </c>
      <c r="B5" s="141"/>
      <c r="C5" s="142"/>
      <c r="D5" s="143">
        <v>75958</v>
      </c>
      <c r="E5" s="144"/>
      <c r="F5" s="145">
        <v>277467</v>
      </c>
      <c r="G5" s="146"/>
      <c r="H5" s="147"/>
    </row>
    <row r="6" spans="1:8" x14ac:dyDescent="0.2">
      <c r="A6" s="148"/>
      <c r="B6" s="149"/>
      <c r="C6" s="150"/>
      <c r="D6" s="151">
        <v>32267</v>
      </c>
      <c r="E6" s="152"/>
      <c r="F6" s="153">
        <v>128378</v>
      </c>
      <c r="G6" s="154"/>
      <c r="H6" s="155"/>
    </row>
    <row r="7" spans="1:8" x14ac:dyDescent="0.2">
      <c r="A7" s="136" t="s">
        <v>520</v>
      </c>
      <c r="B7" s="141"/>
      <c r="C7" s="142"/>
      <c r="D7" s="143">
        <v>90577</v>
      </c>
      <c r="E7" s="144"/>
      <c r="F7" s="145">
        <v>282256</v>
      </c>
      <c r="G7" s="146"/>
      <c r="H7" s="147"/>
    </row>
    <row r="8" spans="1:8" x14ac:dyDescent="0.2">
      <c r="A8" s="148"/>
      <c r="B8" s="149"/>
      <c r="C8" s="150"/>
      <c r="D8" s="151">
        <v>48027</v>
      </c>
      <c r="E8" s="152"/>
      <c r="F8" s="153">
        <v>145453</v>
      </c>
      <c r="G8" s="154"/>
      <c r="H8" s="155"/>
    </row>
    <row r="9" spans="1:8" x14ac:dyDescent="0.2">
      <c r="A9" s="136" t="s">
        <v>521</v>
      </c>
      <c r="B9" s="141"/>
      <c r="C9" s="142"/>
      <c r="D9" s="143">
        <v>133635</v>
      </c>
      <c r="E9" s="144"/>
      <c r="F9" s="145">
        <v>295341</v>
      </c>
      <c r="G9" s="146"/>
      <c r="H9" s="147"/>
    </row>
    <row r="10" spans="1:8" x14ac:dyDescent="0.2">
      <c r="A10" s="148"/>
      <c r="B10" s="149"/>
      <c r="C10" s="150"/>
      <c r="D10" s="151">
        <v>74957</v>
      </c>
      <c r="E10" s="152"/>
      <c r="F10" s="153">
        <v>137402</v>
      </c>
      <c r="G10" s="154"/>
      <c r="H10" s="155"/>
    </row>
    <row r="11" spans="1:8" x14ac:dyDescent="0.2">
      <c r="A11" s="136" t="s">
        <v>522</v>
      </c>
      <c r="B11" s="141"/>
      <c r="C11" s="142"/>
      <c r="D11" s="143">
        <v>159178</v>
      </c>
      <c r="E11" s="144"/>
      <c r="F11" s="145">
        <v>292845</v>
      </c>
      <c r="G11" s="146"/>
      <c r="H11" s="147"/>
    </row>
    <row r="12" spans="1:8" x14ac:dyDescent="0.2">
      <c r="A12" s="148"/>
      <c r="B12" s="149"/>
      <c r="C12" s="156"/>
      <c r="D12" s="151">
        <v>118977</v>
      </c>
      <c r="E12" s="152"/>
      <c r="F12" s="153">
        <v>143187</v>
      </c>
      <c r="G12" s="154"/>
      <c r="H12" s="155"/>
    </row>
    <row r="13" spans="1:8" x14ac:dyDescent="0.2">
      <c r="A13" s="136"/>
      <c r="B13" s="141"/>
      <c r="C13" s="157"/>
      <c r="D13" s="158">
        <v>114821</v>
      </c>
      <c r="E13" s="159"/>
      <c r="F13" s="160">
        <v>289789</v>
      </c>
      <c r="G13" s="161"/>
      <c r="H13" s="147"/>
    </row>
    <row r="14" spans="1:8" x14ac:dyDescent="0.2">
      <c r="A14" s="148"/>
      <c r="B14" s="149"/>
      <c r="C14" s="150"/>
      <c r="D14" s="151">
        <v>68196</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10.15</v>
      </c>
      <c r="C19" s="162">
        <f>ROUND(VALUE(SUBSTITUTE(実質収支比率等に係る経年分析!G$48,"▲","-")),2)</f>
        <v>16.91</v>
      </c>
      <c r="D19" s="162">
        <f>ROUND(VALUE(SUBSTITUTE(実質収支比率等に係る経年分析!H$48,"▲","-")),2)</f>
        <v>11.34</v>
      </c>
      <c r="E19" s="162">
        <f>ROUND(VALUE(SUBSTITUTE(実質収支比率等に係る経年分析!I$48,"▲","-")),2)</f>
        <v>13.94</v>
      </c>
      <c r="F19" s="162">
        <f>ROUND(VALUE(SUBSTITUTE(実質収支比率等に係る経年分析!J$48,"▲","-")),2)</f>
        <v>13.34</v>
      </c>
    </row>
    <row r="20" spans="1:11" x14ac:dyDescent="0.2">
      <c r="A20" s="162" t="s">
        <v>53</v>
      </c>
      <c r="B20" s="162">
        <f>ROUND(VALUE(SUBSTITUTE(実質収支比率等に係る経年分析!F$47,"▲","-")),2)</f>
        <v>56.51</v>
      </c>
      <c r="C20" s="162">
        <f>ROUND(VALUE(SUBSTITUTE(実質収支比率等に係る経年分析!G$47,"▲","-")),2)</f>
        <v>64.069999999999993</v>
      </c>
      <c r="D20" s="162">
        <f>ROUND(VALUE(SUBSTITUTE(実質収支比率等に係る経年分析!H$47,"▲","-")),2)</f>
        <v>76.849999999999994</v>
      </c>
      <c r="E20" s="162">
        <f>ROUND(VALUE(SUBSTITUTE(実質収支比率等に係る経年分析!I$47,"▲","-")),2)</f>
        <v>82.19</v>
      </c>
      <c r="F20" s="162">
        <f>ROUND(VALUE(SUBSTITUTE(実質収支比率等に係る経年分析!J$47,"▲","-")),2)</f>
        <v>87.88</v>
      </c>
    </row>
    <row r="21" spans="1:11" x14ac:dyDescent="0.2">
      <c r="A21" s="162" t="s">
        <v>54</v>
      </c>
      <c r="B21" s="162">
        <f>IF(ISNUMBER(VALUE(SUBSTITUTE(実質収支比率等に係る経年分析!F$49,"▲","-"))),ROUND(VALUE(SUBSTITUTE(実質収支比率等に係る経年分析!F$49,"▲","-")),2),NA())</f>
        <v>7.06</v>
      </c>
      <c r="C21" s="162">
        <f>IF(ISNUMBER(VALUE(SUBSTITUTE(実質収支比率等に係る経年分析!G$49,"▲","-"))),ROUND(VALUE(SUBSTITUTE(実質収支比率等に係る経年分析!G$49,"▲","-")),2),NA())</f>
        <v>14.69</v>
      </c>
      <c r="D21" s="162">
        <f>IF(ISNUMBER(VALUE(SUBSTITUTE(実質収支比率等に係る経年分析!H$49,"▲","-"))),ROUND(VALUE(SUBSTITUTE(実質収支比率等に係る経年分析!H$49,"▲","-")),2),NA())</f>
        <v>-0.49</v>
      </c>
      <c r="E21" s="162">
        <f>IF(ISNUMBER(VALUE(SUBSTITUTE(実質収支比率等に係る経年分析!I$49,"▲","-"))),ROUND(VALUE(SUBSTITUTE(実質収支比率等に係る経年分析!I$49,"▲","-")),2),NA())</f>
        <v>1.57</v>
      </c>
      <c r="F21" s="162">
        <f>IF(ISNUMBER(VALUE(SUBSTITUTE(実質収支比率等に係る経年分析!J$49,"▲","-"))),ROUND(VALUE(SUBSTITUTE(実質収支比率等に係る経年分析!J$49,"▲","-")),2),NA())</f>
        <v>-0.2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1.72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2">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0.86</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0.84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10.15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16.899999999999999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13.33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387</v>
      </c>
      <c r="E42" s="164"/>
      <c r="F42" s="164"/>
      <c r="G42" s="164">
        <f>'実質公債費比率（分子）の構造'!L$52</f>
        <v>393</v>
      </c>
      <c r="H42" s="164"/>
      <c r="I42" s="164"/>
      <c r="J42" s="164">
        <f>'実質公債費比率（分子）の構造'!M$52</f>
        <v>460</v>
      </c>
      <c r="K42" s="164"/>
      <c r="L42" s="164"/>
      <c r="M42" s="164">
        <f>'実質公債費比率（分子）の構造'!N$52</f>
        <v>457</v>
      </c>
      <c r="N42" s="164"/>
      <c r="O42" s="164"/>
      <c r="P42" s="164">
        <f>'実質公債費比率（分子）の構造'!O$52</f>
        <v>442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2</v>
      </c>
      <c r="L44" s="164"/>
      <c r="M44" s="164"/>
      <c r="N44" s="164">
        <f>'実質公債費比率（分子）の構造'!O$50</f>
        <v>2</v>
      </c>
      <c r="O44" s="164"/>
      <c r="P44" s="164"/>
    </row>
    <row r="45" spans="1:16" x14ac:dyDescent="0.2">
      <c r="A45" s="164" t="s">
        <v>63</v>
      </c>
      <c r="B45" s="164">
        <f>'実質公債費比率（分子）の構造'!K$49</f>
        <v>18</v>
      </c>
      <c r="C45" s="164"/>
      <c r="D45" s="164"/>
      <c r="E45" s="164">
        <f>'実質公債費比率（分子）の構造'!L$49</f>
        <v>20</v>
      </c>
      <c r="F45" s="164"/>
      <c r="G45" s="164"/>
      <c r="H45" s="164">
        <f>'実質公債費比率（分子）の構造'!M$49</f>
        <v>20</v>
      </c>
      <c r="I45" s="164"/>
      <c r="J45" s="164"/>
      <c r="K45" s="164">
        <f>'実質公債費比率（分子）の構造'!N$49</f>
        <v>20</v>
      </c>
      <c r="L45" s="164"/>
      <c r="M45" s="164"/>
      <c r="N45" s="164">
        <f>'実質公債費比率（分子）の構造'!O$49</f>
        <v>16</v>
      </c>
      <c r="O45" s="164"/>
      <c r="P45" s="164"/>
    </row>
    <row r="46" spans="1:16" x14ac:dyDescent="0.2">
      <c r="A46" s="164" t="s">
        <v>64</v>
      </c>
      <c r="B46" s="164">
        <f>'実質公債費比率（分子）の構造'!K$48</f>
        <v>43</v>
      </c>
      <c r="C46" s="164"/>
      <c r="D46" s="164"/>
      <c r="E46" s="164">
        <f>'実質公債費比率（分子）の構造'!L$48</f>
        <v>39</v>
      </c>
      <c r="F46" s="164"/>
      <c r="G46" s="164"/>
      <c r="H46" s="164">
        <f>'実質公債費比率（分子）の構造'!M$48</f>
        <v>42</v>
      </c>
      <c r="I46" s="164"/>
      <c r="J46" s="164"/>
      <c r="K46" s="164">
        <f>'実質公債費比率（分子）の構造'!N$48</f>
        <v>43</v>
      </c>
      <c r="L46" s="164"/>
      <c r="M46" s="164"/>
      <c r="N46" s="164">
        <f>'実質公債費比率（分子）の構造'!O$48</f>
        <v>40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454</v>
      </c>
      <c r="C49" s="164"/>
      <c r="D49" s="164"/>
      <c r="E49" s="164">
        <f>'実質公債費比率（分子）の構造'!L$45</f>
        <v>466</v>
      </c>
      <c r="F49" s="164"/>
      <c r="G49" s="164"/>
      <c r="H49" s="164">
        <f>'実質公債費比率（分子）の構造'!M$45</f>
        <v>564</v>
      </c>
      <c r="I49" s="164"/>
      <c r="J49" s="164"/>
      <c r="K49" s="164">
        <f>'実質公債費比率（分子）の構造'!N$45</f>
        <v>546</v>
      </c>
      <c r="L49" s="164"/>
      <c r="M49" s="164"/>
      <c r="N49" s="164">
        <f>'実質公債費比率（分子）の構造'!O$45</f>
        <v>531</v>
      </c>
      <c r="O49" s="164"/>
      <c r="P49" s="164"/>
    </row>
    <row r="50" spans="1:16" x14ac:dyDescent="0.2">
      <c r="A50" s="164" t="s">
        <v>67</v>
      </c>
      <c r="B50" s="164" t="e">
        <f>NA()</f>
        <v>#N/A</v>
      </c>
      <c r="C50" s="164">
        <f>IF(ISNUMBER('実質公債費比率（分子）の構造'!K$53),'実質公債費比率（分子）の構造'!K$53,NA())</f>
        <v>128</v>
      </c>
      <c r="D50" s="164" t="e">
        <f>NA()</f>
        <v>#N/A</v>
      </c>
      <c r="E50" s="164" t="e">
        <f>NA()</f>
        <v>#N/A</v>
      </c>
      <c r="F50" s="164">
        <f>IF(ISNUMBER('実質公債費比率（分子）の構造'!L$53),'実質公債費比率（分子）の構造'!L$53,NA())</f>
        <v>132</v>
      </c>
      <c r="G50" s="164" t="e">
        <f>NA()</f>
        <v>#N/A</v>
      </c>
      <c r="H50" s="164" t="e">
        <f>NA()</f>
        <v>#N/A</v>
      </c>
      <c r="I50" s="164">
        <f>IF(ISNUMBER('実質公債費比率（分子）の構造'!M$53),'実質公債費比率（分子）の構造'!M$53,NA())</f>
        <v>166</v>
      </c>
      <c r="J50" s="164" t="e">
        <f>NA()</f>
        <v>#N/A</v>
      </c>
      <c r="K50" s="164" t="e">
        <f>NA()</f>
        <v>#N/A</v>
      </c>
      <c r="L50" s="164">
        <f>IF(ISNUMBER('実質公債費比率（分子）の構造'!N$53),'実質公債費比率（分子）の構造'!N$53,NA())</f>
        <v>154</v>
      </c>
      <c r="M50" s="164" t="e">
        <f>NA()</f>
        <v>#N/A</v>
      </c>
      <c r="N50" s="164" t="e">
        <f>NA()</f>
        <v>#N/A</v>
      </c>
      <c r="O50" s="164">
        <f>IF(ISNUMBER('実質公債費比率（分子）の構造'!O$53),'実質公債費比率（分子）の構造'!O$53,NA())</f>
        <v>147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4114</v>
      </c>
      <c r="E56" s="163"/>
      <c r="F56" s="163"/>
      <c r="G56" s="163">
        <f>'将来負担比率（分子）の構造'!J$52</f>
        <v>3996</v>
      </c>
      <c r="H56" s="163"/>
      <c r="I56" s="163"/>
      <c r="J56" s="163">
        <f>'将来負担比率（分子）の構造'!K$52</f>
        <v>3944</v>
      </c>
      <c r="K56" s="163"/>
      <c r="L56" s="163"/>
      <c r="M56" s="163">
        <f>'将来負担比率（分子）の構造'!L$52</f>
        <v>3695</v>
      </c>
      <c r="N56" s="163"/>
      <c r="O56" s="163"/>
      <c r="P56" s="163">
        <f>'将来負担比率（分子）の構造'!M$52</f>
        <v>3507</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2143</v>
      </c>
      <c r="E58" s="163"/>
      <c r="F58" s="163"/>
      <c r="G58" s="163">
        <f>'将来負担比率（分子）の構造'!J$50</f>
        <v>2534</v>
      </c>
      <c r="H58" s="163"/>
      <c r="I58" s="163"/>
      <c r="J58" s="163">
        <f>'将来負担比率（分子）の構造'!K$50</f>
        <v>3201</v>
      </c>
      <c r="K58" s="163"/>
      <c r="L58" s="163"/>
      <c r="M58" s="163">
        <f>'将来負担比率（分子）の構造'!L$50</f>
        <v>3492</v>
      </c>
      <c r="N58" s="163"/>
      <c r="O58" s="163"/>
      <c r="P58" s="163">
        <f>'将来負担比率（分子）の構造'!M$50</f>
        <v>4031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f>'将来負担比率（分子）の構造'!J$46</f>
        <v>4</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584</v>
      </c>
      <c r="C62" s="163"/>
      <c r="D62" s="163"/>
      <c r="E62" s="163">
        <f>'将来負担比率（分子）の構造'!J$45</f>
        <v>663</v>
      </c>
      <c r="F62" s="163"/>
      <c r="G62" s="163"/>
      <c r="H62" s="163">
        <f>'将来負担比率（分子）の構造'!K$45</f>
        <v>659</v>
      </c>
      <c r="I62" s="163"/>
      <c r="J62" s="163"/>
      <c r="K62" s="163">
        <f>'将来負担比率（分子）の構造'!L$45</f>
        <v>549</v>
      </c>
      <c r="L62" s="163"/>
      <c r="M62" s="163"/>
      <c r="N62" s="163">
        <f>'将来負担比率（分子）の構造'!M$45</f>
        <v>527</v>
      </c>
      <c r="O62" s="163"/>
      <c r="P62" s="163"/>
    </row>
    <row r="63" spans="1:16" x14ac:dyDescent="0.2">
      <c r="A63" s="163" t="s">
        <v>34</v>
      </c>
      <c r="B63" s="163">
        <f>'将来負担比率（分子）の構造'!I$44</f>
        <v>81</v>
      </c>
      <c r="C63" s="163"/>
      <c r="D63" s="163"/>
      <c r="E63" s="163">
        <f>'将来負担比率（分子）の構造'!J$44</f>
        <v>72</v>
      </c>
      <c r="F63" s="163"/>
      <c r="G63" s="163"/>
      <c r="H63" s="163">
        <f>'将来負担比率（分子）の構造'!K$44</f>
        <v>68</v>
      </c>
      <c r="I63" s="163"/>
      <c r="J63" s="163"/>
      <c r="K63" s="163">
        <f>'将来負担比率（分子）の構造'!L$44</f>
        <v>59</v>
      </c>
      <c r="L63" s="163"/>
      <c r="M63" s="163"/>
      <c r="N63" s="163">
        <f>'将来負担比率（分子）の構造'!M$44</f>
        <v>57</v>
      </c>
      <c r="O63" s="163"/>
      <c r="P63" s="163"/>
    </row>
    <row r="64" spans="1:16" x14ac:dyDescent="0.2">
      <c r="A64" s="163" t="s">
        <v>33</v>
      </c>
      <c r="B64" s="163">
        <f>'将来負担比率（分子）の構造'!I$43</f>
        <v>345</v>
      </c>
      <c r="C64" s="163"/>
      <c r="D64" s="163"/>
      <c r="E64" s="163">
        <f>'将来負担比率（分子）の構造'!J$43</f>
        <v>408</v>
      </c>
      <c r="F64" s="163"/>
      <c r="G64" s="163"/>
      <c r="H64" s="163">
        <f>'将来負担比率（分子）の構造'!K$43</f>
        <v>586</v>
      </c>
      <c r="I64" s="163"/>
      <c r="J64" s="163"/>
      <c r="K64" s="163">
        <f>'将来負担比率（分子）の構造'!L$43</f>
        <v>615</v>
      </c>
      <c r="L64" s="163"/>
      <c r="M64" s="163"/>
      <c r="N64" s="163">
        <f>'将来負担比率（分子）の構造'!M$43</f>
        <v>562</v>
      </c>
      <c r="O64" s="163"/>
      <c r="P64" s="163"/>
    </row>
    <row r="65" spans="1:16" x14ac:dyDescent="0.2">
      <c r="A65" s="163" t="s">
        <v>32</v>
      </c>
      <c r="B65" s="163">
        <f>'将来負担比率（分子）の構造'!I$42</f>
        <v>6</v>
      </c>
      <c r="C65" s="163"/>
      <c r="D65" s="163"/>
      <c r="E65" s="163">
        <f>'将来負担比率（分子）の構造'!J$42</f>
        <v>4</v>
      </c>
      <c r="F65" s="163"/>
      <c r="G65" s="163"/>
      <c r="H65" s="163">
        <f>'将来負担比率（分子）の構造'!K$42</f>
        <v>3</v>
      </c>
      <c r="I65" s="163"/>
      <c r="J65" s="163"/>
      <c r="K65" s="163">
        <f>'将来負担比率（分子）の構造'!L$42</f>
        <v>8</v>
      </c>
      <c r="L65" s="163"/>
      <c r="M65" s="163"/>
      <c r="N65" s="163">
        <f>'将来負担比率（分子）の構造'!M$42</f>
        <v>7</v>
      </c>
      <c r="O65" s="163"/>
      <c r="P65" s="163"/>
    </row>
    <row r="66" spans="1:16" x14ac:dyDescent="0.2">
      <c r="A66" s="163" t="s">
        <v>31</v>
      </c>
      <c r="B66" s="163">
        <f>'将来負担比率（分子）の構造'!I$41</f>
        <v>4954</v>
      </c>
      <c r="C66" s="163"/>
      <c r="D66" s="163"/>
      <c r="E66" s="163">
        <f>'将来負担比率（分子）の構造'!J$41</f>
        <v>4784</v>
      </c>
      <c r="F66" s="163"/>
      <c r="G66" s="163"/>
      <c r="H66" s="163">
        <f>'将来負担比率（分子）の構造'!K$41</f>
        <v>4481</v>
      </c>
      <c r="I66" s="163"/>
      <c r="J66" s="163"/>
      <c r="K66" s="163">
        <f>'将来負担比率（分子）の構造'!L$41</f>
        <v>4218</v>
      </c>
      <c r="L66" s="163"/>
      <c r="M66" s="163"/>
      <c r="N66" s="163">
        <f>'将来負担比率（分子）の構造'!M$41</f>
        <v>4060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2358</v>
      </c>
      <c r="C72" s="167">
        <f>基金残高に係る経年分析!G55</f>
        <v>2508</v>
      </c>
      <c r="D72" s="167">
        <f>基金残高に係る経年分析!H55</f>
        <v>2732</v>
      </c>
    </row>
    <row r="73" spans="1:16" x14ac:dyDescent="0.2">
      <c r="A73" s="166" t="s">
        <v>74</v>
      </c>
      <c r="B73" s="167">
        <f>基金残高に係る経年分析!F56</f>
        <v>1</v>
      </c>
      <c r="C73" s="167">
        <f>基金残高に係る経年分析!G56</f>
        <v>1</v>
      </c>
      <c r="D73" s="167">
        <f>基金残高に係る経年分析!H56</f>
        <v>1</v>
      </c>
    </row>
    <row r="74" spans="1:16" x14ac:dyDescent="0.2">
      <c r="A74" s="166" t="s">
        <v>75</v>
      </c>
      <c r="B74" s="167">
        <f>基金残高に係る経年分析!F57</f>
        <v>464</v>
      </c>
      <c r="C74" s="167">
        <f>基金残高に係る経年分析!G57</f>
        <v>595</v>
      </c>
      <c r="D74" s="167">
        <f>基金残高に係る経年分析!H57</f>
        <v>904</v>
      </c>
    </row>
  </sheetData>
  <sheetProtection algorithmName="SHA-512" hashValue="Ldk4w8GTNVm7Icko63Jf3BTf88smdiVbbVcBNXusaMM3/0f8NzW4OtRurWVjIp6bY2+zbVJ+ytkuY77C4+KuMA==" saltValue="nf4/EAjgxZ2z2sCazQod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657811</v>
      </c>
      <c r="S5" s="677"/>
      <c r="T5" s="677"/>
      <c r="U5" s="677"/>
      <c r="V5" s="677"/>
      <c r="W5" s="677"/>
      <c r="X5" s="677"/>
      <c r="Y5" s="702"/>
      <c r="Z5" s="715">
        <v>13.2</v>
      </c>
      <c r="AA5" s="715"/>
      <c r="AB5" s="715"/>
      <c r="AC5" s="715"/>
      <c r="AD5" s="716">
        <v>657811</v>
      </c>
      <c r="AE5" s="716"/>
      <c r="AF5" s="716"/>
      <c r="AG5" s="716"/>
      <c r="AH5" s="716"/>
      <c r="AI5" s="716"/>
      <c r="AJ5" s="716"/>
      <c r="AK5" s="716"/>
      <c r="AL5" s="703">
        <v>21</v>
      </c>
      <c r="AM5" s="685"/>
      <c r="AN5" s="685"/>
      <c r="AO5" s="704"/>
      <c r="AP5" s="679" t="s">
        <v>217</v>
      </c>
      <c r="AQ5" s="680"/>
      <c r="AR5" s="680"/>
      <c r="AS5" s="680"/>
      <c r="AT5" s="680"/>
      <c r="AU5" s="680"/>
      <c r="AV5" s="680"/>
      <c r="AW5" s="680"/>
      <c r="AX5" s="680"/>
      <c r="AY5" s="680"/>
      <c r="AZ5" s="680"/>
      <c r="BA5" s="680"/>
      <c r="BB5" s="680"/>
      <c r="BC5" s="680"/>
      <c r="BD5" s="680"/>
      <c r="BE5" s="680"/>
      <c r="BF5" s="681"/>
      <c r="BG5" s="621">
        <v>654109</v>
      </c>
      <c r="BH5" s="622"/>
      <c r="BI5" s="622"/>
      <c r="BJ5" s="622"/>
      <c r="BK5" s="622"/>
      <c r="BL5" s="622"/>
      <c r="BM5" s="622"/>
      <c r="BN5" s="623"/>
      <c r="BO5" s="659">
        <v>99.4</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91839</v>
      </c>
      <c r="S6" s="622"/>
      <c r="T6" s="622"/>
      <c r="U6" s="622"/>
      <c r="V6" s="622"/>
      <c r="W6" s="622"/>
      <c r="X6" s="622"/>
      <c r="Y6" s="623"/>
      <c r="Z6" s="659">
        <v>1.8</v>
      </c>
      <c r="AA6" s="659"/>
      <c r="AB6" s="659"/>
      <c r="AC6" s="659"/>
      <c r="AD6" s="660">
        <v>91839</v>
      </c>
      <c r="AE6" s="660"/>
      <c r="AF6" s="660"/>
      <c r="AG6" s="660"/>
      <c r="AH6" s="660"/>
      <c r="AI6" s="660"/>
      <c r="AJ6" s="660"/>
      <c r="AK6" s="660"/>
      <c r="AL6" s="624">
        <v>2.9</v>
      </c>
      <c r="AM6" s="625"/>
      <c r="AN6" s="625"/>
      <c r="AO6" s="661"/>
      <c r="AP6" s="618" t="s">
        <v>222</v>
      </c>
      <c r="AQ6" s="619"/>
      <c r="AR6" s="619"/>
      <c r="AS6" s="619"/>
      <c r="AT6" s="619"/>
      <c r="AU6" s="619"/>
      <c r="AV6" s="619"/>
      <c r="AW6" s="619"/>
      <c r="AX6" s="619"/>
      <c r="AY6" s="619"/>
      <c r="AZ6" s="619"/>
      <c r="BA6" s="619"/>
      <c r="BB6" s="619"/>
      <c r="BC6" s="619"/>
      <c r="BD6" s="619"/>
      <c r="BE6" s="619"/>
      <c r="BF6" s="620"/>
      <c r="BG6" s="621">
        <v>654109</v>
      </c>
      <c r="BH6" s="622"/>
      <c r="BI6" s="622"/>
      <c r="BJ6" s="622"/>
      <c r="BK6" s="622"/>
      <c r="BL6" s="622"/>
      <c r="BM6" s="622"/>
      <c r="BN6" s="623"/>
      <c r="BO6" s="659">
        <v>99.4</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68619</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68619</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141</v>
      </c>
      <c r="S7" s="622"/>
      <c r="T7" s="622"/>
      <c r="U7" s="622"/>
      <c r="V7" s="622"/>
      <c r="W7" s="622"/>
      <c r="X7" s="622"/>
      <c r="Y7" s="623"/>
      <c r="Z7" s="659">
        <v>0</v>
      </c>
      <c r="AA7" s="659"/>
      <c r="AB7" s="659"/>
      <c r="AC7" s="659"/>
      <c r="AD7" s="660">
        <v>141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150200</v>
      </c>
      <c r="BH7" s="622"/>
      <c r="BI7" s="622"/>
      <c r="BJ7" s="622"/>
      <c r="BK7" s="622"/>
      <c r="BL7" s="622"/>
      <c r="BM7" s="622"/>
      <c r="BN7" s="623"/>
      <c r="BO7" s="659">
        <v>22.8</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1077517</v>
      </c>
      <c r="CS7" s="622"/>
      <c r="CT7" s="622"/>
      <c r="CU7" s="622"/>
      <c r="CV7" s="622"/>
      <c r="CW7" s="622"/>
      <c r="CX7" s="622"/>
      <c r="CY7" s="623"/>
      <c r="CZ7" s="659">
        <v>23.8</v>
      </c>
      <c r="DA7" s="659"/>
      <c r="DB7" s="659"/>
      <c r="DC7" s="659"/>
      <c r="DD7" s="627">
        <v>16668</v>
      </c>
      <c r="DE7" s="622"/>
      <c r="DF7" s="622"/>
      <c r="DG7" s="622"/>
      <c r="DH7" s="622"/>
      <c r="DI7" s="622"/>
      <c r="DJ7" s="622"/>
      <c r="DK7" s="622"/>
      <c r="DL7" s="622"/>
      <c r="DM7" s="622"/>
      <c r="DN7" s="622"/>
      <c r="DO7" s="622"/>
      <c r="DP7" s="623"/>
      <c r="DQ7" s="627">
        <v>832814</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2797</v>
      </c>
      <c r="S8" s="622"/>
      <c r="T8" s="622"/>
      <c r="U8" s="622"/>
      <c r="V8" s="622"/>
      <c r="W8" s="622"/>
      <c r="X8" s="622"/>
      <c r="Y8" s="623"/>
      <c r="Z8" s="659">
        <v>0.1</v>
      </c>
      <c r="AA8" s="659"/>
      <c r="AB8" s="659"/>
      <c r="AC8" s="659"/>
      <c r="AD8" s="660">
        <v>2797</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6117</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824591</v>
      </c>
      <c r="CS8" s="622"/>
      <c r="CT8" s="622"/>
      <c r="CU8" s="622"/>
      <c r="CV8" s="622"/>
      <c r="CW8" s="622"/>
      <c r="CX8" s="622"/>
      <c r="CY8" s="623"/>
      <c r="CZ8" s="659">
        <v>18.2</v>
      </c>
      <c r="DA8" s="659"/>
      <c r="DB8" s="659"/>
      <c r="DC8" s="659"/>
      <c r="DD8" s="627">
        <v>59116</v>
      </c>
      <c r="DE8" s="622"/>
      <c r="DF8" s="622"/>
      <c r="DG8" s="622"/>
      <c r="DH8" s="622"/>
      <c r="DI8" s="622"/>
      <c r="DJ8" s="622"/>
      <c r="DK8" s="622"/>
      <c r="DL8" s="622"/>
      <c r="DM8" s="622"/>
      <c r="DN8" s="622"/>
      <c r="DO8" s="622"/>
      <c r="DP8" s="623"/>
      <c r="DQ8" s="627">
        <v>570561</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3748</v>
      </c>
      <c r="S9" s="622"/>
      <c r="T9" s="622"/>
      <c r="U9" s="622"/>
      <c r="V9" s="622"/>
      <c r="W9" s="622"/>
      <c r="X9" s="622"/>
      <c r="Y9" s="623"/>
      <c r="Z9" s="659">
        <v>0.1</v>
      </c>
      <c r="AA9" s="659"/>
      <c r="AB9" s="659"/>
      <c r="AC9" s="659"/>
      <c r="AD9" s="660">
        <v>3748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117367</v>
      </c>
      <c r="BH9" s="622"/>
      <c r="BI9" s="622"/>
      <c r="BJ9" s="622"/>
      <c r="BK9" s="622"/>
      <c r="BL9" s="622"/>
      <c r="BM9" s="622"/>
      <c r="BN9" s="623"/>
      <c r="BO9" s="659">
        <v>17.8</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278225</v>
      </c>
      <c r="CS9" s="622"/>
      <c r="CT9" s="622"/>
      <c r="CU9" s="622"/>
      <c r="CV9" s="622"/>
      <c r="CW9" s="622"/>
      <c r="CX9" s="622"/>
      <c r="CY9" s="623"/>
      <c r="CZ9" s="659">
        <v>6.1</v>
      </c>
      <c r="DA9" s="659"/>
      <c r="DB9" s="659"/>
      <c r="DC9" s="659"/>
      <c r="DD9" s="627">
        <v>12088</v>
      </c>
      <c r="DE9" s="622"/>
      <c r="DF9" s="622"/>
      <c r="DG9" s="622"/>
      <c r="DH9" s="622"/>
      <c r="DI9" s="622"/>
      <c r="DJ9" s="622"/>
      <c r="DK9" s="622"/>
      <c r="DL9" s="622"/>
      <c r="DM9" s="622"/>
      <c r="DN9" s="622"/>
      <c r="DO9" s="622"/>
      <c r="DP9" s="623"/>
      <c r="DQ9" s="627">
        <v>244178</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12169</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43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43</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108298</v>
      </c>
      <c r="S11" s="622"/>
      <c r="T11" s="622"/>
      <c r="U11" s="622"/>
      <c r="V11" s="622"/>
      <c r="W11" s="622"/>
      <c r="X11" s="622"/>
      <c r="Y11" s="623"/>
      <c r="Z11" s="624">
        <v>2.2000000000000002</v>
      </c>
      <c r="AA11" s="625"/>
      <c r="AB11" s="625"/>
      <c r="AC11" s="626"/>
      <c r="AD11" s="627">
        <v>108298</v>
      </c>
      <c r="AE11" s="622"/>
      <c r="AF11" s="622"/>
      <c r="AG11" s="622"/>
      <c r="AH11" s="622"/>
      <c r="AI11" s="622"/>
      <c r="AJ11" s="622"/>
      <c r="AK11" s="623"/>
      <c r="AL11" s="624">
        <v>3.5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14547</v>
      </c>
      <c r="BH11" s="622"/>
      <c r="BI11" s="622"/>
      <c r="BJ11" s="622"/>
      <c r="BK11" s="622"/>
      <c r="BL11" s="622"/>
      <c r="BM11" s="622"/>
      <c r="BN11" s="623"/>
      <c r="BO11" s="659">
        <v>2.2000000000000002</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326788</v>
      </c>
      <c r="CS11" s="622"/>
      <c r="CT11" s="622"/>
      <c r="CU11" s="622"/>
      <c r="CV11" s="622"/>
      <c r="CW11" s="622"/>
      <c r="CX11" s="622"/>
      <c r="CY11" s="623"/>
      <c r="CZ11" s="659">
        <v>7.2</v>
      </c>
      <c r="DA11" s="659"/>
      <c r="DB11" s="659"/>
      <c r="DC11" s="659"/>
      <c r="DD11" s="627">
        <v>116679</v>
      </c>
      <c r="DE11" s="622"/>
      <c r="DF11" s="622"/>
      <c r="DG11" s="622"/>
      <c r="DH11" s="622"/>
      <c r="DI11" s="622"/>
      <c r="DJ11" s="622"/>
      <c r="DK11" s="622"/>
      <c r="DL11" s="622"/>
      <c r="DM11" s="622"/>
      <c r="DN11" s="622"/>
      <c r="DO11" s="622"/>
      <c r="DP11" s="623"/>
      <c r="DQ11" s="627">
        <v>207647</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455841</v>
      </c>
      <c r="BH12" s="622"/>
      <c r="BI12" s="622"/>
      <c r="BJ12" s="622"/>
      <c r="BK12" s="622"/>
      <c r="BL12" s="622"/>
      <c r="BM12" s="622"/>
      <c r="BN12" s="623"/>
      <c r="BO12" s="659">
        <v>69.3</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251421</v>
      </c>
      <c r="CS12" s="622"/>
      <c r="CT12" s="622"/>
      <c r="CU12" s="622"/>
      <c r="CV12" s="622"/>
      <c r="CW12" s="622"/>
      <c r="CX12" s="622"/>
      <c r="CY12" s="623"/>
      <c r="CZ12" s="659">
        <v>5.6</v>
      </c>
      <c r="DA12" s="659"/>
      <c r="DB12" s="659"/>
      <c r="DC12" s="659"/>
      <c r="DD12" s="627">
        <v>13258</v>
      </c>
      <c r="DE12" s="622"/>
      <c r="DF12" s="622"/>
      <c r="DG12" s="622"/>
      <c r="DH12" s="622"/>
      <c r="DI12" s="622"/>
      <c r="DJ12" s="622"/>
      <c r="DK12" s="622"/>
      <c r="DL12" s="622"/>
      <c r="DM12" s="622"/>
      <c r="DN12" s="622"/>
      <c r="DO12" s="622"/>
      <c r="DP12" s="623"/>
      <c r="DQ12" s="627">
        <v>210602</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432461</v>
      </c>
      <c r="BH13" s="622"/>
      <c r="BI13" s="622"/>
      <c r="BJ13" s="622"/>
      <c r="BK13" s="622"/>
      <c r="BL13" s="622"/>
      <c r="BM13" s="622"/>
      <c r="BN13" s="623"/>
      <c r="BO13" s="659">
        <v>65.7</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335240</v>
      </c>
      <c r="CS13" s="622"/>
      <c r="CT13" s="622"/>
      <c r="CU13" s="622"/>
      <c r="CV13" s="622"/>
      <c r="CW13" s="622"/>
      <c r="CX13" s="622"/>
      <c r="CY13" s="623"/>
      <c r="CZ13" s="659">
        <v>7.4</v>
      </c>
      <c r="DA13" s="659"/>
      <c r="DB13" s="659"/>
      <c r="DC13" s="659"/>
      <c r="DD13" s="627">
        <v>180309</v>
      </c>
      <c r="DE13" s="622"/>
      <c r="DF13" s="622"/>
      <c r="DG13" s="622"/>
      <c r="DH13" s="622"/>
      <c r="DI13" s="622"/>
      <c r="DJ13" s="622"/>
      <c r="DK13" s="622"/>
      <c r="DL13" s="622"/>
      <c r="DM13" s="622"/>
      <c r="DN13" s="622"/>
      <c r="DO13" s="622"/>
      <c r="DP13" s="623"/>
      <c r="DQ13" s="627">
        <v>162492</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23110</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180885</v>
      </c>
      <c r="CS14" s="622"/>
      <c r="CT14" s="622"/>
      <c r="CU14" s="622"/>
      <c r="CV14" s="622"/>
      <c r="CW14" s="622"/>
      <c r="CX14" s="622"/>
      <c r="CY14" s="623"/>
      <c r="CZ14" s="659">
        <v>4</v>
      </c>
      <c r="DA14" s="659"/>
      <c r="DB14" s="659"/>
      <c r="DC14" s="659"/>
      <c r="DD14" s="627">
        <v>7587</v>
      </c>
      <c r="DE14" s="622"/>
      <c r="DF14" s="622"/>
      <c r="DG14" s="622"/>
      <c r="DH14" s="622"/>
      <c r="DI14" s="622"/>
      <c r="DJ14" s="622"/>
      <c r="DK14" s="622"/>
      <c r="DL14" s="622"/>
      <c r="DM14" s="622"/>
      <c r="DN14" s="622"/>
      <c r="DO14" s="622"/>
      <c r="DP14" s="623"/>
      <c r="DQ14" s="627">
        <v>171385</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9437</v>
      </c>
      <c r="S15" s="622"/>
      <c r="T15" s="622"/>
      <c r="U15" s="622"/>
      <c r="V15" s="622"/>
      <c r="W15" s="622"/>
      <c r="X15" s="622"/>
      <c r="Y15" s="623"/>
      <c r="Z15" s="659">
        <v>0.2</v>
      </c>
      <c r="AA15" s="659"/>
      <c r="AB15" s="659"/>
      <c r="AC15" s="659"/>
      <c r="AD15" s="660">
        <v>9437</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24958</v>
      </c>
      <c r="BH15" s="622"/>
      <c r="BI15" s="622"/>
      <c r="BJ15" s="622"/>
      <c r="BK15" s="622"/>
      <c r="BL15" s="622"/>
      <c r="BM15" s="622"/>
      <c r="BN15" s="623"/>
      <c r="BO15" s="659">
        <v>3.8</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653110</v>
      </c>
      <c r="CS15" s="622"/>
      <c r="CT15" s="622"/>
      <c r="CU15" s="622"/>
      <c r="CV15" s="622"/>
      <c r="CW15" s="622"/>
      <c r="CX15" s="622"/>
      <c r="CY15" s="623"/>
      <c r="CZ15" s="659">
        <v>14.4</v>
      </c>
      <c r="DA15" s="659"/>
      <c r="DB15" s="659"/>
      <c r="DC15" s="659"/>
      <c r="DD15" s="627">
        <v>219547</v>
      </c>
      <c r="DE15" s="622"/>
      <c r="DF15" s="622"/>
      <c r="DG15" s="622"/>
      <c r="DH15" s="622"/>
      <c r="DI15" s="622"/>
      <c r="DJ15" s="622"/>
      <c r="DK15" s="622"/>
      <c r="DL15" s="622"/>
      <c r="DM15" s="622"/>
      <c r="DN15" s="622"/>
      <c r="DO15" s="622"/>
      <c r="DP15" s="623"/>
      <c r="DQ15" s="627">
        <v>330172</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12956</v>
      </c>
      <c r="S16" s="622"/>
      <c r="T16" s="622"/>
      <c r="U16" s="622"/>
      <c r="V16" s="622"/>
      <c r="W16" s="622"/>
      <c r="X16" s="622"/>
      <c r="Y16" s="623"/>
      <c r="Z16" s="659">
        <v>0.3</v>
      </c>
      <c r="AA16" s="659"/>
      <c r="AB16" s="659"/>
      <c r="AC16" s="659"/>
      <c r="AD16" s="660">
        <v>12956</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19301</v>
      </c>
      <c r="S17" s="622"/>
      <c r="T17" s="622"/>
      <c r="U17" s="622"/>
      <c r="V17" s="622"/>
      <c r="W17" s="622"/>
      <c r="X17" s="622"/>
      <c r="Y17" s="623"/>
      <c r="Z17" s="659">
        <v>0.4</v>
      </c>
      <c r="AA17" s="659"/>
      <c r="AB17" s="659"/>
      <c r="AC17" s="659"/>
      <c r="AD17" s="660">
        <v>19301</v>
      </c>
      <c r="AE17" s="660"/>
      <c r="AF17" s="660"/>
      <c r="AG17" s="660"/>
      <c r="AH17" s="660"/>
      <c r="AI17" s="660"/>
      <c r="AJ17" s="660"/>
      <c r="AK17" s="660"/>
      <c r="AL17" s="624">
        <v>0.6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531439</v>
      </c>
      <c r="CS17" s="622"/>
      <c r="CT17" s="622"/>
      <c r="CU17" s="622"/>
      <c r="CV17" s="622"/>
      <c r="CW17" s="622"/>
      <c r="CX17" s="622"/>
      <c r="CY17" s="623"/>
      <c r="CZ17" s="659">
        <v>11.7</v>
      </c>
      <c r="DA17" s="659"/>
      <c r="DB17" s="659"/>
      <c r="DC17" s="659"/>
      <c r="DD17" s="627" t="s">
        <v>122</v>
      </c>
      <c r="DE17" s="622"/>
      <c r="DF17" s="622"/>
      <c r="DG17" s="622"/>
      <c r="DH17" s="622"/>
      <c r="DI17" s="622"/>
      <c r="DJ17" s="622"/>
      <c r="DK17" s="622"/>
      <c r="DL17" s="622"/>
      <c r="DM17" s="622"/>
      <c r="DN17" s="622"/>
      <c r="DO17" s="622"/>
      <c r="DP17" s="623"/>
      <c r="DQ17" s="627">
        <v>531439</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1105</v>
      </c>
      <c r="S18" s="622"/>
      <c r="T18" s="622"/>
      <c r="U18" s="622"/>
      <c r="V18" s="622"/>
      <c r="W18" s="622"/>
      <c r="X18" s="622"/>
      <c r="Y18" s="623"/>
      <c r="Z18" s="659">
        <v>0</v>
      </c>
      <c r="AA18" s="659"/>
      <c r="AB18" s="659"/>
      <c r="AC18" s="659"/>
      <c r="AD18" s="660">
        <v>1105</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14224</v>
      </c>
      <c r="S19" s="622"/>
      <c r="T19" s="622"/>
      <c r="U19" s="622"/>
      <c r="V19" s="622"/>
      <c r="W19" s="622"/>
      <c r="X19" s="622"/>
      <c r="Y19" s="623"/>
      <c r="Z19" s="659">
        <v>0.3</v>
      </c>
      <c r="AA19" s="659"/>
      <c r="AB19" s="659"/>
      <c r="AC19" s="659"/>
      <c r="AD19" s="660">
        <v>14224</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3702</v>
      </c>
      <c r="BH19" s="622"/>
      <c r="BI19" s="622"/>
      <c r="BJ19" s="622"/>
      <c r="BK19" s="622"/>
      <c r="BL19" s="622"/>
      <c r="BM19" s="622"/>
      <c r="BN19" s="623"/>
      <c r="BO19" s="659">
        <v>0.6</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3972</v>
      </c>
      <c r="S20" s="622"/>
      <c r="T20" s="622"/>
      <c r="U20" s="622"/>
      <c r="V20" s="622"/>
      <c r="W20" s="622"/>
      <c r="X20" s="622"/>
      <c r="Y20" s="623"/>
      <c r="Z20" s="659">
        <v>0.1</v>
      </c>
      <c r="AA20" s="659"/>
      <c r="AB20" s="659"/>
      <c r="AC20" s="659"/>
      <c r="AD20" s="660">
        <v>3972</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3702</v>
      </c>
      <c r="BH20" s="622"/>
      <c r="BI20" s="622"/>
      <c r="BJ20" s="622"/>
      <c r="BK20" s="622"/>
      <c r="BL20" s="622"/>
      <c r="BM20" s="622"/>
      <c r="BN20" s="623"/>
      <c r="BO20" s="659">
        <v>0.6</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4527878</v>
      </c>
      <c r="CS20" s="622"/>
      <c r="CT20" s="622"/>
      <c r="CU20" s="622"/>
      <c r="CV20" s="622"/>
      <c r="CW20" s="622"/>
      <c r="CX20" s="622"/>
      <c r="CY20" s="623"/>
      <c r="CZ20" s="659">
        <v>100</v>
      </c>
      <c r="DA20" s="659"/>
      <c r="DB20" s="659"/>
      <c r="DC20" s="659"/>
      <c r="DD20" s="627">
        <v>625252</v>
      </c>
      <c r="DE20" s="622"/>
      <c r="DF20" s="622"/>
      <c r="DG20" s="622"/>
      <c r="DH20" s="622"/>
      <c r="DI20" s="622"/>
      <c r="DJ20" s="622"/>
      <c r="DK20" s="622"/>
      <c r="DL20" s="622"/>
      <c r="DM20" s="622"/>
      <c r="DN20" s="622"/>
      <c r="DO20" s="622"/>
      <c r="DP20" s="623"/>
      <c r="DQ20" s="627">
        <v>3329952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2327940</v>
      </c>
      <c r="S21" s="622"/>
      <c r="T21" s="622"/>
      <c r="U21" s="622"/>
      <c r="V21" s="622"/>
      <c r="W21" s="622"/>
      <c r="X21" s="622"/>
      <c r="Y21" s="623"/>
      <c r="Z21" s="659">
        <v>46.7</v>
      </c>
      <c r="AA21" s="659"/>
      <c r="AB21" s="659"/>
      <c r="AC21" s="659"/>
      <c r="AD21" s="660">
        <v>2213075</v>
      </c>
      <c r="AE21" s="660"/>
      <c r="AF21" s="660"/>
      <c r="AG21" s="660"/>
      <c r="AH21" s="660"/>
      <c r="AI21" s="660"/>
      <c r="AJ21" s="660"/>
      <c r="AK21" s="660"/>
      <c r="AL21" s="624">
        <v>70.7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3702</v>
      </c>
      <c r="BH21" s="622"/>
      <c r="BI21" s="622"/>
      <c r="BJ21" s="622"/>
      <c r="BK21" s="622"/>
      <c r="BL21" s="622"/>
      <c r="BM21" s="622"/>
      <c r="BN21" s="623"/>
      <c r="BO21" s="659">
        <v>0.6</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2213075</v>
      </c>
      <c r="S22" s="622"/>
      <c r="T22" s="622"/>
      <c r="U22" s="622"/>
      <c r="V22" s="622"/>
      <c r="W22" s="622"/>
      <c r="X22" s="622"/>
      <c r="Y22" s="623"/>
      <c r="Z22" s="659">
        <v>44.4</v>
      </c>
      <c r="AA22" s="659"/>
      <c r="AB22" s="659"/>
      <c r="AC22" s="659"/>
      <c r="AD22" s="660">
        <v>2213075</v>
      </c>
      <c r="AE22" s="660"/>
      <c r="AF22" s="660"/>
      <c r="AG22" s="660"/>
      <c r="AH22" s="660"/>
      <c r="AI22" s="660"/>
      <c r="AJ22" s="660"/>
      <c r="AK22" s="660"/>
      <c r="AL22" s="624">
        <v>70.7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114865</v>
      </c>
      <c r="S23" s="622"/>
      <c r="T23" s="622"/>
      <c r="U23" s="622"/>
      <c r="V23" s="622"/>
      <c r="W23" s="622"/>
      <c r="X23" s="622"/>
      <c r="Y23" s="623"/>
      <c r="Z23" s="659">
        <v>2.2999999999999998</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1503262</v>
      </c>
      <c r="CS24" s="677"/>
      <c r="CT24" s="677"/>
      <c r="CU24" s="677"/>
      <c r="CV24" s="677"/>
      <c r="CW24" s="677"/>
      <c r="CX24" s="677"/>
      <c r="CY24" s="702"/>
      <c r="CZ24" s="703">
        <v>33.200000000000003</v>
      </c>
      <c r="DA24" s="685"/>
      <c r="DB24" s="685"/>
      <c r="DC24" s="705"/>
      <c r="DD24" s="701">
        <v>1347027</v>
      </c>
      <c r="DE24" s="677"/>
      <c r="DF24" s="677"/>
      <c r="DG24" s="677"/>
      <c r="DH24" s="677"/>
      <c r="DI24" s="677"/>
      <c r="DJ24" s="677"/>
      <c r="DK24" s="702"/>
      <c r="DL24" s="701">
        <v>1285782</v>
      </c>
      <c r="DM24" s="677"/>
      <c r="DN24" s="677"/>
      <c r="DO24" s="677"/>
      <c r="DP24" s="677"/>
      <c r="DQ24" s="677"/>
      <c r="DR24" s="677"/>
      <c r="DS24" s="677"/>
      <c r="DT24" s="677"/>
      <c r="DU24" s="677"/>
      <c r="DV24" s="702"/>
      <c r="DW24" s="703">
        <v>41</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3234268</v>
      </c>
      <c r="S25" s="622"/>
      <c r="T25" s="622"/>
      <c r="U25" s="622"/>
      <c r="V25" s="622"/>
      <c r="W25" s="622"/>
      <c r="X25" s="622"/>
      <c r="Y25" s="623"/>
      <c r="Z25" s="659">
        <v>64.900000000000006</v>
      </c>
      <c r="AA25" s="659"/>
      <c r="AB25" s="659"/>
      <c r="AC25" s="659"/>
      <c r="AD25" s="660">
        <v>3119403</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709497</v>
      </c>
      <c r="CS25" s="634"/>
      <c r="CT25" s="634"/>
      <c r="CU25" s="634"/>
      <c r="CV25" s="634"/>
      <c r="CW25" s="634"/>
      <c r="CX25" s="634"/>
      <c r="CY25" s="635"/>
      <c r="CZ25" s="624">
        <v>15.7</v>
      </c>
      <c r="DA25" s="636"/>
      <c r="DB25" s="636"/>
      <c r="DC25" s="637"/>
      <c r="DD25" s="627">
        <v>691343</v>
      </c>
      <c r="DE25" s="634"/>
      <c r="DF25" s="634"/>
      <c r="DG25" s="634"/>
      <c r="DH25" s="634"/>
      <c r="DI25" s="634"/>
      <c r="DJ25" s="634"/>
      <c r="DK25" s="635"/>
      <c r="DL25" s="627">
        <v>691343</v>
      </c>
      <c r="DM25" s="634"/>
      <c r="DN25" s="634"/>
      <c r="DO25" s="634"/>
      <c r="DP25" s="634"/>
      <c r="DQ25" s="634"/>
      <c r="DR25" s="634"/>
      <c r="DS25" s="634"/>
      <c r="DT25" s="634"/>
      <c r="DU25" s="634"/>
      <c r="DV25" s="635"/>
      <c r="DW25" s="624">
        <v>22</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945</v>
      </c>
      <c r="S26" s="622"/>
      <c r="T26" s="622"/>
      <c r="U26" s="622"/>
      <c r="V26" s="622"/>
      <c r="W26" s="622"/>
      <c r="X26" s="622"/>
      <c r="Y26" s="623"/>
      <c r="Z26" s="659">
        <v>0</v>
      </c>
      <c r="AA26" s="659"/>
      <c r="AB26" s="659"/>
      <c r="AC26" s="659"/>
      <c r="AD26" s="660">
        <v>945</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424109</v>
      </c>
      <c r="CS26" s="622"/>
      <c r="CT26" s="622"/>
      <c r="CU26" s="622"/>
      <c r="CV26" s="622"/>
      <c r="CW26" s="622"/>
      <c r="CX26" s="622"/>
      <c r="CY26" s="623"/>
      <c r="CZ26" s="624">
        <v>9.4</v>
      </c>
      <c r="DA26" s="636"/>
      <c r="DB26" s="636"/>
      <c r="DC26" s="637"/>
      <c r="DD26" s="627">
        <v>411502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6745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657811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262326</v>
      </c>
      <c r="CS27" s="634"/>
      <c r="CT27" s="634"/>
      <c r="CU27" s="634"/>
      <c r="CV27" s="634"/>
      <c r="CW27" s="634"/>
      <c r="CX27" s="634"/>
      <c r="CY27" s="635"/>
      <c r="CZ27" s="624">
        <v>5.8</v>
      </c>
      <c r="DA27" s="636"/>
      <c r="DB27" s="636"/>
      <c r="DC27" s="637"/>
      <c r="DD27" s="627">
        <v>124245</v>
      </c>
      <c r="DE27" s="634"/>
      <c r="DF27" s="634"/>
      <c r="DG27" s="634"/>
      <c r="DH27" s="634"/>
      <c r="DI27" s="634"/>
      <c r="DJ27" s="634"/>
      <c r="DK27" s="635"/>
      <c r="DL27" s="627">
        <v>63000</v>
      </c>
      <c r="DM27" s="634"/>
      <c r="DN27" s="634"/>
      <c r="DO27" s="634"/>
      <c r="DP27" s="634"/>
      <c r="DQ27" s="634"/>
      <c r="DR27" s="634"/>
      <c r="DS27" s="634"/>
      <c r="DT27" s="634"/>
      <c r="DU27" s="634"/>
      <c r="DV27" s="635"/>
      <c r="DW27" s="624">
        <v>2</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17527</v>
      </c>
      <c r="S28" s="622"/>
      <c r="T28" s="622"/>
      <c r="U28" s="622"/>
      <c r="V28" s="622"/>
      <c r="W28" s="622"/>
      <c r="X28" s="622"/>
      <c r="Y28" s="623"/>
      <c r="Z28" s="659">
        <v>0.4</v>
      </c>
      <c r="AA28" s="659"/>
      <c r="AB28" s="659"/>
      <c r="AC28" s="659"/>
      <c r="AD28" s="660">
        <v>10545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531439</v>
      </c>
      <c r="CS28" s="622"/>
      <c r="CT28" s="622"/>
      <c r="CU28" s="622"/>
      <c r="CV28" s="622"/>
      <c r="CW28" s="622"/>
      <c r="CX28" s="622"/>
      <c r="CY28" s="623"/>
      <c r="CZ28" s="624">
        <v>11.7</v>
      </c>
      <c r="DA28" s="636"/>
      <c r="DB28" s="636"/>
      <c r="DC28" s="637"/>
      <c r="DD28" s="627">
        <v>531439</v>
      </c>
      <c r="DE28" s="622"/>
      <c r="DF28" s="622"/>
      <c r="DG28" s="622"/>
      <c r="DH28" s="622"/>
      <c r="DI28" s="622"/>
      <c r="DJ28" s="622"/>
      <c r="DK28" s="623"/>
      <c r="DL28" s="627">
        <v>531439</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2641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531439</v>
      </c>
      <c r="CS29" s="634"/>
      <c r="CT29" s="634"/>
      <c r="CU29" s="634"/>
      <c r="CV29" s="634"/>
      <c r="CW29" s="634"/>
      <c r="CX29" s="634"/>
      <c r="CY29" s="635"/>
      <c r="CZ29" s="624">
        <v>11.7</v>
      </c>
      <c r="DA29" s="636"/>
      <c r="DB29" s="636"/>
      <c r="DC29" s="637"/>
      <c r="DD29" s="627">
        <v>531439</v>
      </c>
      <c r="DE29" s="634"/>
      <c r="DF29" s="634"/>
      <c r="DG29" s="634"/>
      <c r="DH29" s="634"/>
      <c r="DI29" s="634"/>
      <c r="DJ29" s="634"/>
      <c r="DK29" s="635"/>
      <c r="DL29" s="627">
        <v>531439</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290669</v>
      </c>
      <c r="S30" s="622"/>
      <c r="T30" s="622"/>
      <c r="U30" s="622"/>
      <c r="V30" s="622"/>
      <c r="W30" s="622"/>
      <c r="X30" s="622"/>
      <c r="Y30" s="623"/>
      <c r="Z30" s="659">
        <v>5.8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522743</v>
      </c>
      <c r="CS30" s="622"/>
      <c r="CT30" s="622"/>
      <c r="CU30" s="622"/>
      <c r="CV30" s="622"/>
      <c r="CW30" s="622"/>
      <c r="CX30" s="622"/>
      <c r="CY30" s="623"/>
      <c r="CZ30" s="624">
        <v>11.5</v>
      </c>
      <c r="DA30" s="636"/>
      <c r="DB30" s="636"/>
      <c r="DC30" s="637"/>
      <c r="DD30" s="627">
        <v>522743</v>
      </c>
      <c r="DE30" s="622"/>
      <c r="DF30" s="622"/>
      <c r="DG30" s="622"/>
      <c r="DH30" s="622"/>
      <c r="DI30" s="622"/>
      <c r="DJ30" s="622"/>
      <c r="DK30" s="623"/>
      <c r="DL30" s="627">
        <v>522743</v>
      </c>
      <c r="DM30" s="622"/>
      <c r="DN30" s="622"/>
      <c r="DO30" s="622"/>
      <c r="DP30" s="622"/>
      <c r="DQ30" s="622"/>
      <c r="DR30" s="622"/>
      <c r="DS30" s="622"/>
      <c r="DT30" s="622"/>
      <c r="DU30" s="622"/>
      <c r="DV30" s="623"/>
      <c r="DW30" s="624">
        <v>16.7</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98</v>
      </c>
      <c r="BH31" s="684"/>
      <c r="BI31" s="684"/>
      <c r="BJ31" s="684"/>
      <c r="BK31" s="684"/>
      <c r="BL31" s="684"/>
      <c r="BM31" s="685">
        <v>82.5</v>
      </c>
      <c r="BN31" s="684"/>
      <c r="BO31" s="684"/>
      <c r="BP31" s="684"/>
      <c r="BQ31" s="686"/>
      <c r="BR31" s="683">
        <v>97.1</v>
      </c>
      <c r="BS31" s="684"/>
      <c r="BT31" s="684"/>
      <c r="BU31" s="684"/>
      <c r="BV31" s="684"/>
      <c r="BW31" s="684"/>
      <c r="BX31" s="685">
        <v>83.2</v>
      </c>
      <c r="BY31" s="684"/>
      <c r="BZ31" s="684"/>
      <c r="CA31" s="684"/>
      <c r="CB31" s="686"/>
      <c r="CD31" s="642"/>
      <c r="CE31" s="643"/>
      <c r="CF31" s="618" t="s">
        <v>301</v>
      </c>
      <c r="CG31" s="619"/>
      <c r="CH31" s="619"/>
      <c r="CI31" s="619"/>
      <c r="CJ31" s="619"/>
      <c r="CK31" s="619"/>
      <c r="CL31" s="619"/>
      <c r="CM31" s="619"/>
      <c r="CN31" s="619"/>
      <c r="CO31" s="619"/>
      <c r="CP31" s="619"/>
      <c r="CQ31" s="620"/>
      <c r="CR31" s="621">
        <v>8696</v>
      </c>
      <c r="CS31" s="634"/>
      <c r="CT31" s="634"/>
      <c r="CU31" s="634"/>
      <c r="CV31" s="634"/>
      <c r="CW31" s="634"/>
      <c r="CX31" s="634"/>
      <c r="CY31" s="635"/>
      <c r="CZ31" s="624">
        <v>0.2</v>
      </c>
      <c r="DA31" s="636"/>
      <c r="DB31" s="636"/>
      <c r="DC31" s="637"/>
      <c r="DD31" s="627">
        <v>8696</v>
      </c>
      <c r="DE31" s="634"/>
      <c r="DF31" s="634"/>
      <c r="DG31" s="634"/>
      <c r="DH31" s="634"/>
      <c r="DI31" s="634"/>
      <c r="DJ31" s="634"/>
      <c r="DK31" s="635"/>
      <c r="DL31" s="627">
        <v>8696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250063</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98.1</v>
      </c>
      <c r="BH32" s="634"/>
      <c r="BI32" s="634"/>
      <c r="BJ32" s="634"/>
      <c r="BK32" s="634"/>
      <c r="BL32" s="634"/>
      <c r="BM32" s="625">
        <v>92.8</v>
      </c>
      <c r="BN32" s="634"/>
      <c r="BO32" s="634"/>
      <c r="BP32" s="634"/>
      <c r="BQ32" s="657"/>
      <c r="BR32" s="692">
        <v>98.1</v>
      </c>
      <c r="BS32" s="634"/>
      <c r="BT32" s="634"/>
      <c r="BU32" s="634"/>
      <c r="BV32" s="634"/>
      <c r="BW32" s="634"/>
      <c r="BX32" s="625">
        <v>93.5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11443</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97.7</v>
      </c>
      <c r="BH33" s="606"/>
      <c r="BI33" s="606"/>
      <c r="BJ33" s="606"/>
      <c r="BK33" s="606"/>
      <c r="BL33" s="606"/>
      <c r="BM33" s="652">
        <v>77.400000000000006</v>
      </c>
      <c r="BN33" s="606"/>
      <c r="BO33" s="606"/>
      <c r="BP33" s="606"/>
      <c r="BQ33" s="669"/>
      <c r="BR33" s="682">
        <v>96.3</v>
      </c>
      <c r="BS33" s="606"/>
      <c r="BT33" s="606"/>
      <c r="BU33" s="606"/>
      <c r="BV33" s="606"/>
      <c r="BW33" s="606"/>
      <c r="BX33" s="652">
        <v>77.900000000000006</v>
      </c>
      <c r="BY33" s="606"/>
      <c r="BZ33" s="606"/>
      <c r="CA33" s="606"/>
      <c r="CB33" s="669"/>
      <c r="CD33" s="618" t="s">
        <v>308</v>
      </c>
      <c r="CE33" s="619"/>
      <c r="CF33" s="619"/>
      <c r="CG33" s="619"/>
      <c r="CH33" s="619"/>
      <c r="CI33" s="619"/>
      <c r="CJ33" s="619"/>
      <c r="CK33" s="619"/>
      <c r="CL33" s="619"/>
      <c r="CM33" s="619"/>
      <c r="CN33" s="619"/>
      <c r="CO33" s="619"/>
      <c r="CP33" s="619"/>
      <c r="CQ33" s="620"/>
      <c r="CR33" s="621">
        <v>2399364</v>
      </c>
      <c r="CS33" s="634"/>
      <c r="CT33" s="634"/>
      <c r="CU33" s="634"/>
      <c r="CV33" s="634"/>
      <c r="CW33" s="634"/>
      <c r="CX33" s="634"/>
      <c r="CY33" s="635"/>
      <c r="CZ33" s="624">
        <v>53</v>
      </c>
      <c r="DA33" s="636"/>
      <c r="DB33" s="636"/>
      <c r="DC33" s="637"/>
      <c r="DD33" s="627">
        <v>1856624</v>
      </c>
      <c r="DE33" s="634"/>
      <c r="DF33" s="634"/>
      <c r="DG33" s="634"/>
      <c r="DH33" s="634"/>
      <c r="DI33" s="634"/>
      <c r="DJ33" s="634"/>
      <c r="DK33" s="635"/>
      <c r="DL33" s="627">
        <v>1438225</v>
      </c>
      <c r="DM33" s="634"/>
      <c r="DN33" s="634"/>
      <c r="DO33" s="634"/>
      <c r="DP33" s="634"/>
      <c r="DQ33" s="634"/>
      <c r="DR33" s="634"/>
      <c r="DS33" s="634"/>
      <c r="DT33" s="634"/>
      <c r="DU33" s="634"/>
      <c r="DV33" s="635"/>
      <c r="DW33" s="624">
        <v>45.8</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83313</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613772</v>
      </c>
      <c r="CS34" s="622"/>
      <c r="CT34" s="622"/>
      <c r="CU34" s="622"/>
      <c r="CV34" s="622"/>
      <c r="CW34" s="622"/>
      <c r="CX34" s="622"/>
      <c r="CY34" s="623"/>
      <c r="CZ34" s="624">
        <v>13.6</v>
      </c>
      <c r="DA34" s="636"/>
      <c r="DB34" s="636"/>
      <c r="DC34" s="637"/>
      <c r="DD34" s="627">
        <v>435954</v>
      </c>
      <c r="DE34" s="622"/>
      <c r="DF34" s="622"/>
      <c r="DG34" s="622"/>
      <c r="DH34" s="622"/>
      <c r="DI34" s="622"/>
      <c r="DJ34" s="622"/>
      <c r="DK34" s="623"/>
      <c r="DL34" s="627">
        <v>419006</v>
      </c>
      <c r="DM34" s="622"/>
      <c r="DN34" s="622"/>
      <c r="DO34" s="622"/>
      <c r="DP34" s="622"/>
      <c r="DQ34" s="622"/>
      <c r="DR34" s="622"/>
      <c r="DS34" s="622"/>
      <c r="DT34" s="622"/>
      <c r="DU34" s="622"/>
      <c r="DV34" s="623"/>
      <c r="DW34" s="624">
        <v>13.4</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200365</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154289</v>
      </c>
      <c r="CS35" s="634"/>
      <c r="CT35" s="634"/>
      <c r="CU35" s="634"/>
      <c r="CV35" s="634"/>
      <c r="CW35" s="634"/>
      <c r="CX35" s="634"/>
      <c r="CY35" s="635"/>
      <c r="CZ35" s="624">
        <v>3.4</v>
      </c>
      <c r="DA35" s="636"/>
      <c r="DB35" s="636"/>
      <c r="DC35" s="637"/>
      <c r="DD35" s="627">
        <v>144764</v>
      </c>
      <c r="DE35" s="634"/>
      <c r="DF35" s="634"/>
      <c r="DG35" s="634"/>
      <c r="DH35" s="634"/>
      <c r="DI35" s="634"/>
      <c r="DJ35" s="634"/>
      <c r="DK35" s="635"/>
      <c r="DL35" s="627">
        <v>144764</v>
      </c>
      <c r="DM35" s="634"/>
      <c r="DN35" s="634"/>
      <c r="DO35" s="634"/>
      <c r="DP35" s="634"/>
      <c r="DQ35" s="634"/>
      <c r="DR35" s="634"/>
      <c r="DS35" s="634"/>
      <c r="DT35" s="634"/>
      <c r="DU35" s="634"/>
      <c r="DV35" s="635"/>
      <c r="DW35" s="624">
        <v>4.5999999999999996</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229221</v>
      </c>
      <c r="S36" s="622"/>
      <c r="T36" s="622"/>
      <c r="U36" s="622"/>
      <c r="V36" s="622"/>
      <c r="W36" s="622"/>
      <c r="X36" s="622"/>
      <c r="Y36" s="623"/>
      <c r="Z36" s="659">
        <v>4.5999999999999996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411796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26797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880378</v>
      </c>
      <c r="CS36" s="622"/>
      <c r="CT36" s="622"/>
      <c r="CU36" s="622"/>
      <c r="CV36" s="622"/>
      <c r="CW36" s="622"/>
      <c r="CX36" s="622"/>
      <c r="CY36" s="623"/>
      <c r="CZ36" s="624">
        <v>19.399999999999999</v>
      </c>
      <c r="DA36" s="636"/>
      <c r="DB36" s="636"/>
      <c r="DC36" s="637"/>
      <c r="DD36" s="627">
        <v>694024</v>
      </c>
      <c r="DE36" s="622"/>
      <c r="DF36" s="622"/>
      <c r="DG36" s="622"/>
      <c r="DH36" s="622"/>
      <c r="DI36" s="622"/>
      <c r="DJ36" s="622"/>
      <c r="DK36" s="623"/>
      <c r="DL36" s="627">
        <v>632138</v>
      </c>
      <c r="DM36" s="622"/>
      <c r="DN36" s="622"/>
      <c r="DO36" s="622"/>
      <c r="DP36" s="622"/>
      <c r="DQ36" s="622"/>
      <c r="DR36" s="622"/>
      <c r="DS36" s="622"/>
      <c r="DT36" s="622"/>
      <c r="DU36" s="622"/>
      <c r="DV36" s="623"/>
      <c r="DW36" s="624">
        <v>20.100000000000001</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288633</v>
      </c>
      <c r="S37" s="622"/>
      <c r="T37" s="622"/>
      <c r="U37" s="622"/>
      <c r="V37" s="622"/>
      <c r="W37" s="622"/>
      <c r="X37" s="622"/>
      <c r="Y37" s="623"/>
      <c r="Z37" s="659">
        <v>5.8</v>
      </c>
      <c r="AA37" s="659"/>
      <c r="AB37" s="659"/>
      <c r="AC37" s="659"/>
      <c r="AD37" s="660">
        <v>543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89460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24588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310993</v>
      </c>
      <c r="CS37" s="634"/>
      <c r="CT37" s="634"/>
      <c r="CU37" s="634"/>
      <c r="CV37" s="634"/>
      <c r="CW37" s="634"/>
      <c r="CX37" s="634"/>
      <c r="CY37" s="635"/>
      <c r="CZ37" s="624">
        <v>6.9</v>
      </c>
      <c r="DA37" s="636"/>
      <c r="DB37" s="636"/>
      <c r="DC37" s="637"/>
      <c r="DD37" s="627">
        <v>306803</v>
      </c>
      <c r="DE37" s="634"/>
      <c r="DF37" s="634"/>
      <c r="DG37" s="634"/>
      <c r="DH37" s="634"/>
      <c r="DI37" s="634"/>
      <c r="DJ37" s="634"/>
      <c r="DK37" s="635"/>
      <c r="DL37" s="627">
        <v>263784</v>
      </c>
      <c r="DM37" s="634"/>
      <c r="DN37" s="634"/>
      <c r="DO37" s="634"/>
      <c r="DP37" s="634"/>
      <c r="DQ37" s="634"/>
      <c r="DR37" s="634"/>
      <c r="DS37" s="634"/>
      <c r="DT37" s="634"/>
      <c r="DU37" s="634"/>
      <c r="DV37" s="635"/>
      <c r="DW37" s="624">
        <v>8.4</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365000</v>
      </c>
      <c r="S38" s="622"/>
      <c r="T38" s="622"/>
      <c r="U38" s="622"/>
      <c r="V38" s="622"/>
      <c r="W38" s="622"/>
      <c r="X38" s="622"/>
      <c r="Y38" s="623"/>
      <c r="Z38" s="659">
        <v>7.3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28772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725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293564</v>
      </c>
      <c r="CS38" s="622"/>
      <c r="CT38" s="622"/>
      <c r="CU38" s="622"/>
      <c r="CV38" s="622"/>
      <c r="CW38" s="622"/>
      <c r="CX38" s="622"/>
      <c r="CY38" s="623"/>
      <c r="CZ38" s="624">
        <v>6.5</v>
      </c>
      <c r="DA38" s="636"/>
      <c r="DB38" s="636"/>
      <c r="DC38" s="637"/>
      <c r="DD38" s="627">
        <v>249455</v>
      </c>
      <c r="DE38" s="622"/>
      <c r="DF38" s="622"/>
      <c r="DG38" s="622"/>
      <c r="DH38" s="622"/>
      <c r="DI38" s="622"/>
      <c r="DJ38" s="622"/>
      <c r="DK38" s="623"/>
      <c r="DL38" s="627">
        <v>241817</v>
      </c>
      <c r="DM38" s="622"/>
      <c r="DN38" s="622"/>
      <c r="DO38" s="622"/>
      <c r="DP38" s="622"/>
      <c r="DQ38" s="622"/>
      <c r="DR38" s="622"/>
      <c r="DS38" s="622"/>
      <c r="DT38" s="622"/>
      <c r="DU38" s="622"/>
      <c r="DV38" s="623"/>
      <c r="DW38" s="624">
        <v>7.7</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1242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456861</v>
      </c>
      <c r="CS39" s="634"/>
      <c r="CT39" s="634"/>
      <c r="CU39" s="634"/>
      <c r="CV39" s="634"/>
      <c r="CW39" s="634"/>
      <c r="CX39" s="634"/>
      <c r="CY39" s="635"/>
      <c r="CZ39" s="624">
        <v>10.1</v>
      </c>
      <c r="DA39" s="636"/>
      <c r="DB39" s="636"/>
      <c r="DC39" s="637"/>
      <c r="DD39" s="627">
        <v>331927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6200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500</v>
      </c>
      <c r="CS40" s="622"/>
      <c r="CT40" s="622"/>
      <c r="CU40" s="622"/>
      <c r="CV40" s="622"/>
      <c r="CW40" s="622"/>
      <c r="CX40" s="622"/>
      <c r="CY40" s="623"/>
      <c r="CZ40" s="624">
        <v>0</v>
      </c>
      <c r="DA40" s="636"/>
      <c r="DB40" s="636"/>
      <c r="DC40" s="637"/>
      <c r="DD40" s="627">
        <v>500</v>
      </c>
      <c r="DE40" s="622"/>
      <c r="DF40" s="622"/>
      <c r="DG40" s="622"/>
      <c r="DH40" s="622"/>
      <c r="DI40" s="622"/>
      <c r="DJ40" s="622"/>
      <c r="DK40" s="623"/>
      <c r="DL40" s="627">
        <v>500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4980833</v>
      </c>
      <c r="S41" s="646"/>
      <c r="T41" s="646"/>
      <c r="U41" s="646"/>
      <c r="V41" s="646"/>
      <c r="W41" s="646"/>
      <c r="X41" s="646"/>
      <c r="Y41" s="649"/>
      <c r="Z41" s="650">
        <v>100</v>
      </c>
      <c r="AA41" s="650"/>
      <c r="AB41" s="650"/>
      <c r="AC41" s="650"/>
      <c r="AD41" s="651">
        <v>3131436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52824</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240740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319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625252</v>
      </c>
      <c r="CS42" s="634"/>
      <c r="CT42" s="634"/>
      <c r="CU42" s="634"/>
      <c r="CV42" s="634"/>
      <c r="CW42" s="634"/>
      <c r="CX42" s="634"/>
      <c r="CY42" s="635"/>
      <c r="CZ42" s="624">
        <v>13.8</v>
      </c>
      <c r="DA42" s="636"/>
      <c r="DB42" s="636"/>
      <c r="DC42" s="637"/>
      <c r="DD42" s="627">
        <v>126301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27259</v>
      </c>
      <c r="CS43" s="634"/>
      <c r="CT43" s="634"/>
      <c r="CU43" s="634"/>
      <c r="CV43" s="634"/>
      <c r="CW43" s="634"/>
      <c r="CX43" s="634"/>
      <c r="CY43" s="635"/>
      <c r="CZ43" s="624">
        <v>0.6</v>
      </c>
      <c r="DA43" s="636"/>
      <c r="DB43" s="636"/>
      <c r="DC43" s="637"/>
      <c r="DD43" s="627">
        <v>27259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625252</v>
      </c>
      <c r="CS44" s="622"/>
      <c r="CT44" s="622"/>
      <c r="CU44" s="622"/>
      <c r="CV44" s="622"/>
      <c r="CW44" s="622"/>
      <c r="CX44" s="622"/>
      <c r="CY44" s="623"/>
      <c r="CZ44" s="624">
        <v>13.8</v>
      </c>
      <c r="DA44" s="625"/>
      <c r="DB44" s="625"/>
      <c r="DC44" s="626"/>
      <c r="DD44" s="627">
        <v>126301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150392</v>
      </c>
      <c r="CS45" s="634"/>
      <c r="CT45" s="634"/>
      <c r="CU45" s="634"/>
      <c r="CV45" s="634"/>
      <c r="CW45" s="634"/>
      <c r="CX45" s="634"/>
      <c r="CY45" s="635"/>
      <c r="CZ45" s="624">
        <v>3.3</v>
      </c>
      <c r="DA45" s="636"/>
      <c r="DB45" s="636"/>
      <c r="DC45" s="637"/>
      <c r="DD45" s="627">
        <v>16890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467340</v>
      </c>
      <c r="CS46" s="622"/>
      <c r="CT46" s="622"/>
      <c r="CU46" s="622"/>
      <c r="CV46" s="622"/>
      <c r="CW46" s="622"/>
      <c r="CX46" s="622"/>
      <c r="CY46" s="623"/>
      <c r="CZ46" s="624">
        <v>10.3</v>
      </c>
      <c r="DA46" s="625"/>
      <c r="DB46" s="625"/>
      <c r="DC46" s="626"/>
      <c r="DD46" s="627">
        <v>101891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4527878</v>
      </c>
      <c r="CS49" s="606"/>
      <c r="CT49" s="606"/>
      <c r="CU49" s="606"/>
      <c r="CV49" s="606"/>
      <c r="CW49" s="606"/>
      <c r="CX49" s="606"/>
      <c r="CY49" s="607"/>
      <c r="CZ49" s="608">
        <v>100</v>
      </c>
      <c r="DA49" s="609"/>
      <c r="DB49" s="609"/>
      <c r="DC49" s="610"/>
      <c r="DD49" s="611">
        <v>3329952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fQhoSGfY3srJHQMPHtiBoOJwSl7gkiTHRkrBAcKpvvGi5ZuDmbetUqFG5xzXlelcDNsAg1URPyJOaxCm9tGOA==" saltValue="lGJyH7Bn9Qi5ZdBfYY8h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4982</v>
      </c>
      <c r="R7" s="1103"/>
      <c r="S7" s="1103"/>
      <c r="T7" s="1103"/>
      <c r="U7" s="1103"/>
      <c r="V7" s="1103">
        <v>4529</v>
      </c>
      <c r="W7" s="1103"/>
      <c r="X7" s="1103"/>
      <c r="Y7" s="1103"/>
      <c r="Z7" s="1103"/>
      <c r="AA7" s="1103">
        <v>453</v>
      </c>
      <c r="AB7" s="1103"/>
      <c r="AC7" s="1103"/>
      <c r="AD7" s="1103"/>
      <c r="AE7" s="1104"/>
      <c r="AF7" s="1105">
        <v>415</v>
      </c>
      <c r="AG7" s="1106"/>
      <c r="AH7" s="1106"/>
      <c r="AI7" s="1106"/>
      <c r="AJ7" s="1107"/>
      <c r="AK7" s="1108">
        <v>198</v>
      </c>
      <c r="AL7" s="1109"/>
      <c r="AM7" s="1109"/>
      <c r="AN7" s="1109"/>
      <c r="AO7" s="1109"/>
      <c r="AP7" s="1109">
        <v>4060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10</v>
      </c>
      <c r="CI7" s="1097"/>
      <c r="CJ7" s="1097"/>
      <c r="CK7" s="1097"/>
      <c r="CL7" s="1098"/>
      <c r="CM7" s="1096">
        <v>56</v>
      </c>
      <c r="CN7" s="1097"/>
      <c r="CO7" s="1097"/>
      <c r="CP7" s="1097"/>
      <c r="CQ7" s="1098"/>
      <c r="CR7" s="1096">
        <v>9</v>
      </c>
      <c r="CS7" s="1097"/>
      <c r="CT7" s="1097"/>
      <c r="CU7" s="1097"/>
      <c r="CV7" s="1098"/>
      <c r="CW7" s="1096" t="s">
        <v>560</v>
      </c>
      <c r="CX7" s="1097"/>
      <c r="CY7" s="1097"/>
      <c r="CZ7" s="1097"/>
      <c r="DA7" s="1098"/>
      <c r="DB7" s="1096" t="s">
        <v>545</v>
      </c>
      <c r="DC7" s="1097"/>
      <c r="DD7" s="1097"/>
      <c r="DE7" s="1097"/>
      <c r="DF7" s="1098"/>
      <c r="DG7" s="1096" t="s">
        <v>545</v>
      </c>
      <c r="DH7" s="1097"/>
      <c r="DI7" s="1097"/>
      <c r="DJ7" s="1097"/>
      <c r="DK7" s="1098"/>
      <c r="DL7" s="1096" t="s">
        <v>545</v>
      </c>
      <c r="DM7" s="1097"/>
      <c r="DN7" s="1097"/>
      <c r="DO7" s="1097"/>
      <c r="DP7" s="1098"/>
      <c r="DQ7" s="1096" t="s">
        <v>545</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4981</v>
      </c>
      <c r="R23" s="1061"/>
      <c r="S23" s="1061"/>
      <c r="T23" s="1061"/>
      <c r="U23" s="1061"/>
      <c r="V23" s="1061">
        <v>4528</v>
      </c>
      <c r="W23" s="1061"/>
      <c r="X23" s="1061"/>
      <c r="Y23" s="1061"/>
      <c r="Z23" s="1061"/>
      <c r="AA23" s="1061">
        <v>453</v>
      </c>
      <c r="AB23" s="1061"/>
      <c r="AC23" s="1061"/>
      <c r="AD23" s="1061"/>
      <c r="AE23" s="1068"/>
      <c r="AF23" s="1069">
        <v>415</v>
      </c>
      <c r="AG23" s="1061"/>
      <c r="AH23" s="1061"/>
      <c r="AI23" s="1061"/>
      <c r="AJ23" s="1070"/>
      <c r="AK23" s="1071"/>
      <c r="AL23" s="1072"/>
      <c r="AM23" s="1072"/>
      <c r="AN23" s="1072"/>
      <c r="AO23" s="1072"/>
      <c r="AP23" s="1061">
        <v>4060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645</v>
      </c>
      <c r="R28" s="1051"/>
      <c r="S28" s="1051"/>
      <c r="T28" s="1051"/>
      <c r="U28" s="1051"/>
      <c r="V28" s="1051">
        <v>618</v>
      </c>
      <c r="W28" s="1051"/>
      <c r="X28" s="1051"/>
      <c r="Y28" s="1051"/>
      <c r="Z28" s="1051"/>
      <c r="AA28" s="1051">
        <v>27</v>
      </c>
      <c r="AB28" s="1051"/>
      <c r="AC28" s="1051"/>
      <c r="AD28" s="1051"/>
      <c r="AE28" s="1052"/>
      <c r="AF28" s="1053">
        <v>27</v>
      </c>
      <c r="AG28" s="1051"/>
      <c r="AH28" s="1051"/>
      <c r="AI28" s="1051"/>
      <c r="AJ28" s="1054"/>
      <c r="AK28" s="1042">
        <v>48</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677</v>
      </c>
      <c r="R29" s="1039"/>
      <c r="S29" s="1039"/>
      <c r="T29" s="1039"/>
      <c r="U29" s="1039"/>
      <c r="V29" s="1039">
        <v>646</v>
      </c>
      <c r="W29" s="1039"/>
      <c r="X29" s="1039"/>
      <c r="Y29" s="1039"/>
      <c r="Z29" s="1039"/>
      <c r="AA29" s="1039">
        <v>31</v>
      </c>
      <c r="AB29" s="1039"/>
      <c r="AC29" s="1039"/>
      <c r="AD29" s="1039"/>
      <c r="AE29" s="1040"/>
      <c r="AF29" s="1035">
        <v>31</v>
      </c>
      <c r="AG29" s="1036"/>
      <c r="AH29" s="1036"/>
      <c r="AI29" s="1036"/>
      <c r="AJ29" s="1037"/>
      <c r="AK29" s="980">
        <v>97</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76</v>
      </c>
      <c r="R30" s="1039"/>
      <c r="S30" s="1039"/>
      <c r="T30" s="1039"/>
      <c r="U30" s="1039"/>
      <c r="V30" s="1039">
        <v>76</v>
      </c>
      <c r="W30" s="1039"/>
      <c r="X30" s="1039"/>
      <c r="Y30" s="1039"/>
      <c r="Z30" s="1039"/>
      <c r="AA30" s="1039">
        <v>0</v>
      </c>
      <c r="AB30" s="1039"/>
      <c r="AC30" s="1039"/>
      <c r="AD30" s="1039"/>
      <c r="AE30" s="1040"/>
      <c r="AF30" s="1035">
        <v>0</v>
      </c>
      <c r="AG30" s="1036"/>
      <c r="AH30" s="1036"/>
      <c r="AI30" s="1036"/>
      <c r="AJ30" s="1037"/>
      <c r="AK30" s="980">
        <v>0</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119</v>
      </c>
      <c r="R31" s="1039"/>
      <c r="S31" s="1039"/>
      <c r="T31" s="1039"/>
      <c r="U31" s="1039"/>
      <c r="V31" s="1039">
        <v>117</v>
      </c>
      <c r="W31" s="1039"/>
      <c r="X31" s="1039"/>
      <c r="Y31" s="1039"/>
      <c r="Z31" s="1039"/>
      <c r="AA31" s="1039">
        <v>2</v>
      </c>
      <c r="AB31" s="1039"/>
      <c r="AC31" s="1039"/>
      <c r="AD31" s="1039"/>
      <c r="AE31" s="1040"/>
      <c r="AF31" s="1035">
        <v>18</v>
      </c>
      <c r="AG31" s="1036"/>
      <c r="AH31" s="1036"/>
      <c r="AI31" s="1036"/>
      <c r="AJ31" s="1037"/>
      <c r="AK31" s="980">
        <v>29</v>
      </c>
      <c r="AL31" s="971"/>
      <c r="AM31" s="971"/>
      <c r="AN31" s="971"/>
      <c r="AO31" s="971"/>
      <c r="AP31" s="971">
        <v>183</v>
      </c>
      <c r="AQ31" s="971"/>
      <c r="AR31" s="971"/>
      <c r="AS31" s="971"/>
      <c r="AT31" s="971"/>
      <c r="AU31" s="971">
        <v>118</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169</v>
      </c>
      <c r="R32" s="1039"/>
      <c r="S32" s="1039"/>
      <c r="T32" s="1039"/>
      <c r="U32" s="1039"/>
      <c r="V32" s="1039">
        <v>216</v>
      </c>
      <c r="W32" s="1039"/>
      <c r="X32" s="1039"/>
      <c r="Y32" s="1039"/>
      <c r="Z32" s="1039"/>
      <c r="AA32" s="1039">
        <v>-46</v>
      </c>
      <c r="AB32" s="1039"/>
      <c r="AC32" s="1039"/>
      <c r="AD32" s="1039"/>
      <c r="AE32" s="1040"/>
      <c r="AF32" s="1035">
        <v>4</v>
      </c>
      <c r="AG32" s="1036"/>
      <c r="AH32" s="1036"/>
      <c r="AI32" s="1036"/>
      <c r="AJ32" s="1037"/>
      <c r="AK32" s="980">
        <v>89</v>
      </c>
      <c r="AL32" s="971"/>
      <c r="AM32" s="971"/>
      <c r="AN32" s="971"/>
      <c r="AO32" s="971"/>
      <c r="AP32" s="971">
        <v>457</v>
      </c>
      <c r="AQ32" s="971"/>
      <c r="AR32" s="971"/>
      <c r="AS32" s="971"/>
      <c r="AT32" s="971"/>
      <c r="AU32" s="971">
        <v>444</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80</v>
      </c>
      <c r="AG63" s="959"/>
      <c r="AH63" s="959"/>
      <c r="AI63" s="959"/>
      <c r="AJ63" s="1022"/>
      <c r="AK63" s="1023"/>
      <c r="AL63" s="963"/>
      <c r="AM63" s="963"/>
      <c r="AN63" s="963"/>
      <c r="AO63" s="963"/>
      <c r="AP63" s="959">
        <v>640</v>
      </c>
      <c r="AQ63" s="959"/>
      <c r="AR63" s="959"/>
      <c r="AS63" s="959"/>
      <c r="AT63" s="959"/>
      <c r="AU63" s="959">
        <v>562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546</v>
      </c>
      <c r="C68" s="986"/>
      <c r="D68" s="986"/>
      <c r="E68" s="986"/>
      <c r="F68" s="986"/>
      <c r="G68" s="986"/>
      <c r="H68" s="986"/>
      <c r="I68" s="986"/>
      <c r="J68" s="986"/>
      <c r="K68" s="986"/>
      <c r="L68" s="986"/>
      <c r="M68" s="986"/>
      <c r="N68" s="986"/>
      <c r="O68" s="986"/>
      <c r="P68" s="987"/>
      <c r="Q68" s="988">
        <v>103</v>
      </c>
      <c r="R68" s="982"/>
      <c r="S68" s="982"/>
      <c r="T68" s="982"/>
      <c r="U68" s="982"/>
      <c r="V68" s="982">
        <v>91</v>
      </c>
      <c r="W68" s="982"/>
      <c r="X68" s="982"/>
      <c r="Y68" s="982"/>
      <c r="Z68" s="982"/>
      <c r="AA68" s="982">
        <v>11</v>
      </c>
      <c r="AB68" s="982"/>
      <c r="AC68" s="982"/>
      <c r="AD68" s="982"/>
      <c r="AE68" s="982"/>
      <c r="AF68" s="982">
        <v>11</v>
      </c>
      <c r="AG68" s="982"/>
      <c r="AH68" s="982"/>
      <c r="AI68" s="982"/>
      <c r="AJ68" s="982"/>
      <c r="AK68" s="982" t="s">
        <v>547</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276838</v>
      </c>
      <c r="R69" s="971"/>
      <c r="S69" s="971"/>
      <c r="T69" s="971"/>
      <c r="U69" s="971"/>
      <c r="V69" s="971">
        <v>269931</v>
      </c>
      <c r="W69" s="971"/>
      <c r="X69" s="971"/>
      <c r="Y69" s="971"/>
      <c r="Z69" s="971"/>
      <c r="AA69" s="971">
        <v>6907</v>
      </c>
      <c r="AB69" s="971"/>
      <c r="AC69" s="971"/>
      <c r="AD69" s="971"/>
      <c r="AE69" s="971"/>
      <c r="AF69" s="971">
        <v>6907</v>
      </c>
      <c r="AG69" s="971"/>
      <c r="AH69" s="971"/>
      <c r="AI69" s="971"/>
      <c r="AJ69" s="971"/>
      <c r="AK69" s="971">
        <v>2277</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227</v>
      </c>
      <c r="R70" s="971"/>
      <c r="S70" s="971"/>
      <c r="T70" s="971"/>
      <c r="U70" s="971"/>
      <c r="V70" s="971">
        <v>199</v>
      </c>
      <c r="W70" s="971"/>
      <c r="X70" s="971"/>
      <c r="Y70" s="971"/>
      <c r="Z70" s="971"/>
      <c r="AA70" s="971">
        <v>28</v>
      </c>
      <c r="AB70" s="971"/>
      <c r="AC70" s="971"/>
      <c r="AD70" s="971"/>
      <c r="AE70" s="971"/>
      <c r="AF70" s="971">
        <v>28</v>
      </c>
      <c r="AG70" s="971"/>
      <c r="AH70" s="971"/>
      <c r="AI70" s="971"/>
      <c r="AJ70" s="971"/>
      <c r="AK70" s="971">
        <v>75</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4539</v>
      </c>
      <c r="R71" s="971"/>
      <c r="S71" s="971"/>
      <c r="T71" s="971"/>
      <c r="U71" s="971"/>
      <c r="V71" s="971">
        <v>4239</v>
      </c>
      <c r="W71" s="971"/>
      <c r="X71" s="971"/>
      <c r="Y71" s="971"/>
      <c r="Z71" s="971"/>
      <c r="AA71" s="971">
        <v>300</v>
      </c>
      <c r="AB71" s="971"/>
      <c r="AC71" s="971"/>
      <c r="AD71" s="971"/>
      <c r="AE71" s="971"/>
      <c r="AF71" s="971">
        <v>300</v>
      </c>
      <c r="AG71" s="971"/>
      <c r="AH71" s="971"/>
      <c r="AI71" s="971"/>
      <c r="AJ71" s="971"/>
      <c r="AK71" s="971" t="s">
        <v>547</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532</v>
      </c>
      <c r="R72" s="971"/>
      <c r="S72" s="971"/>
      <c r="T72" s="971"/>
      <c r="U72" s="971"/>
      <c r="V72" s="971">
        <v>521</v>
      </c>
      <c r="W72" s="971"/>
      <c r="X72" s="971"/>
      <c r="Y72" s="971"/>
      <c r="Z72" s="971"/>
      <c r="AA72" s="971">
        <v>11</v>
      </c>
      <c r="AB72" s="971"/>
      <c r="AC72" s="971"/>
      <c r="AD72" s="971"/>
      <c r="AE72" s="971"/>
      <c r="AF72" s="971">
        <v>11</v>
      </c>
      <c r="AG72" s="971"/>
      <c r="AH72" s="971"/>
      <c r="AI72" s="971"/>
      <c r="AJ72" s="971"/>
      <c r="AK72" s="971" t="s">
        <v>547</v>
      </c>
      <c r="AL72" s="971"/>
      <c r="AM72" s="971"/>
      <c r="AN72" s="971"/>
      <c r="AO72" s="971"/>
      <c r="AP72" s="971">
        <v>68</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2427</v>
      </c>
      <c r="R73" s="971"/>
      <c r="S73" s="971"/>
      <c r="T73" s="971"/>
      <c r="U73" s="971"/>
      <c r="V73" s="971">
        <v>2399</v>
      </c>
      <c r="W73" s="971"/>
      <c r="X73" s="971"/>
      <c r="Y73" s="971"/>
      <c r="Z73" s="971"/>
      <c r="AA73" s="971">
        <v>27</v>
      </c>
      <c r="AB73" s="971"/>
      <c r="AC73" s="971"/>
      <c r="AD73" s="971"/>
      <c r="AE73" s="971"/>
      <c r="AF73" s="971">
        <v>27</v>
      </c>
      <c r="AG73" s="971"/>
      <c r="AH73" s="971"/>
      <c r="AI73" s="971"/>
      <c r="AJ73" s="971"/>
      <c r="AK73" s="971">
        <v>296</v>
      </c>
      <c r="AL73" s="971"/>
      <c r="AM73" s="971"/>
      <c r="AN73" s="971"/>
      <c r="AO73" s="971"/>
      <c r="AP73" s="971">
        <v>852</v>
      </c>
      <c r="AQ73" s="971"/>
      <c r="AR73" s="971"/>
      <c r="AS73" s="971"/>
      <c r="AT73" s="971"/>
      <c r="AU73" s="971">
        <v>57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553</v>
      </c>
      <c r="C74" s="975"/>
      <c r="D74" s="975"/>
      <c r="E74" s="975"/>
      <c r="F74" s="975"/>
      <c r="G74" s="975"/>
      <c r="H74" s="975"/>
      <c r="I74" s="975"/>
      <c r="J74" s="975"/>
      <c r="K74" s="975"/>
      <c r="L74" s="975"/>
      <c r="M74" s="975"/>
      <c r="N74" s="975"/>
      <c r="O74" s="975"/>
      <c r="P74" s="976"/>
      <c r="Q74" s="977">
        <v>329</v>
      </c>
      <c r="R74" s="971"/>
      <c r="S74" s="971"/>
      <c r="T74" s="971"/>
      <c r="U74" s="971"/>
      <c r="V74" s="971">
        <v>298</v>
      </c>
      <c r="W74" s="971"/>
      <c r="X74" s="971"/>
      <c r="Y74" s="971"/>
      <c r="Z74" s="971"/>
      <c r="AA74" s="971">
        <v>31</v>
      </c>
      <c r="AB74" s="971"/>
      <c r="AC74" s="971"/>
      <c r="AD74" s="971"/>
      <c r="AE74" s="971"/>
      <c r="AF74" s="971">
        <v>22</v>
      </c>
      <c r="AG74" s="971"/>
      <c r="AH74" s="971"/>
      <c r="AI74" s="971"/>
      <c r="AJ74" s="971"/>
      <c r="AK74" s="971">
        <v>38</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7307</v>
      </c>
      <c r="AG88" s="959"/>
      <c r="AH88" s="959"/>
      <c r="AI88" s="959"/>
      <c r="AJ88" s="959"/>
      <c r="AK88" s="963"/>
      <c r="AL88" s="963"/>
      <c r="AM88" s="963"/>
      <c r="AN88" s="963"/>
      <c r="AO88" s="963"/>
      <c r="AP88" s="959">
        <v>920</v>
      </c>
      <c r="AQ88" s="959"/>
      <c r="AR88" s="959"/>
      <c r="AS88" s="959"/>
      <c r="AT88" s="959"/>
      <c r="AU88" s="959">
        <v>57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v>
      </c>
      <c r="CS102" s="953"/>
      <c r="CT102" s="953"/>
      <c r="CU102" s="953"/>
      <c r="CV102" s="954"/>
      <c r="CW102" s="952" t="s">
        <v>486</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564399</v>
      </c>
      <c r="AB110" s="889"/>
      <c r="AC110" s="889"/>
      <c r="AD110" s="889"/>
      <c r="AE110" s="890"/>
      <c r="AF110" s="891">
        <v>545662</v>
      </c>
      <c r="AG110" s="889"/>
      <c r="AH110" s="889"/>
      <c r="AI110" s="889"/>
      <c r="AJ110" s="890"/>
      <c r="AK110" s="891">
        <v>531439</v>
      </c>
      <c r="AL110" s="889"/>
      <c r="AM110" s="889"/>
      <c r="AN110" s="889"/>
      <c r="AO110" s="890"/>
      <c r="AP110" s="892">
        <v>19.899999999999999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4480805</v>
      </c>
      <c r="BR110" s="842"/>
      <c r="BS110" s="842"/>
      <c r="BT110" s="842"/>
      <c r="BU110" s="842"/>
      <c r="BV110" s="842">
        <v>4217834</v>
      </c>
      <c r="BW110" s="842"/>
      <c r="BX110" s="842"/>
      <c r="BY110" s="842"/>
      <c r="BZ110" s="842"/>
      <c r="CA110" s="842">
        <v>4060091</v>
      </c>
      <c r="CB110" s="842"/>
      <c r="CC110" s="842"/>
      <c r="CD110" s="842"/>
      <c r="CE110" s="842"/>
      <c r="CF110" s="866">
        <v>152.19999999999999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2975</v>
      </c>
      <c r="BR111" s="817"/>
      <c r="BS111" s="817"/>
      <c r="BT111" s="817"/>
      <c r="BU111" s="817"/>
      <c r="BV111" s="817">
        <v>8246</v>
      </c>
      <c r="BW111" s="817"/>
      <c r="BX111" s="817"/>
      <c r="BY111" s="817"/>
      <c r="BZ111" s="817"/>
      <c r="CA111" s="817">
        <v>6740</v>
      </c>
      <c r="CB111" s="817"/>
      <c r="CC111" s="817"/>
      <c r="CD111" s="817"/>
      <c r="CE111" s="817"/>
      <c r="CF111" s="875">
        <v>0.3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585720</v>
      </c>
      <c r="BR112" s="817"/>
      <c r="BS112" s="817"/>
      <c r="BT112" s="817"/>
      <c r="BU112" s="817"/>
      <c r="BV112" s="817">
        <v>615399</v>
      </c>
      <c r="BW112" s="817"/>
      <c r="BX112" s="817"/>
      <c r="BY112" s="817"/>
      <c r="BZ112" s="817"/>
      <c r="CA112" s="817">
        <v>561880</v>
      </c>
      <c r="CB112" s="817"/>
      <c r="CC112" s="817"/>
      <c r="CD112" s="817"/>
      <c r="CE112" s="817"/>
      <c r="CF112" s="875">
        <v>21.1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41616</v>
      </c>
      <c r="AB113" s="919"/>
      <c r="AC113" s="919"/>
      <c r="AD113" s="919"/>
      <c r="AE113" s="920"/>
      <c r="AF113" s="921">
        <v>43471</v>
      </c>
      <c r="AG113" s="919"/>
      <c r="AH113" s="919"/>
      <c r="AI113" s="919"/>
      <c r="AJ113" s="920"/>
      <c r="AK113" s="921">
        <v>39746</v>
      </c>
      <c r="AL113" s="919"/>
      <c r="AM113" s="919"/>
      <c r="AN113" s="919"/>
      <c r="AO113" s="920"/>
      <c r="AP113" s="922">
        <v>1.5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67645</v>
      </c>
      <c r="BR113" s="817"/>
      <c r="BS113" s="817"/>
      <c r="BT113" s="817"/>
      <c r="BU113" s="817"/>
      <c r="BV113" s="817">
        <v>58692</v>
      </c>
      <c r="BW113" s="817"/>
      <c r="BX113" s="817"/>
      <c r="BY113" s="817"/>
      <c r="BZ113" s="817"/>
      <c r="CA113" s="817">
        <v>56601</v>
      </c>
      <c r="CB113" s="817"/>
      <c r="CC113" s="817"/>
      <c r="CD113" s="817"/>
      <c r="CE113" s="817"/>
      <c r="CF113" s="875">
        <v>2.1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19677</v>
      </c>
      <c r="AB114" s="780"/>
      <c r="AC114" s="780"/>
      <c r="AD114" s="780"/>
      <c r="AE114" s="781"/>
      <c r="AF114" s="782">
        <v>20208</v>
      </c>
      <c r="AG114" s="780"/>
      <c r="AH114" s="780"/>
      <c r="AI114" s="780"/>
      <c r="AJ114" s="781"/>
      <c r="AK114" s="782">
        <v>15866</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659235</v>
      </c>
      <c r="BR114" s="817"/>
      <c r="BS114" s="817"/>
      <c r="BT114" s="817"/>
      <c r="BU114" s="817"/>
      <c r="BV114" s="817">
        <v>548844</v>
      </c>
      <c r="BW114" s="817"/>
      <c r="BX114" s="817"/>
      <c r="BY114" s="817"/>
      <c r="BZ114" s="817"/>
      <c r="CA114" s="817">
        <v>526538</v>
      </c>
      <c r="CB114" s="817"/>
      <c r="CC114" s="817"/>
      <c r="CD114" s="817"/>
      <c r="CE114" s="817"/>
      <c r="CF114" s="875">
        <v>19.7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90</v>
      </c>
      <c r="AB115" s="919"/>
      <c r="AC115" s="919"/>
      <c r="AD115" s="919"/>
      <c r="AE115" s="920"/>
      <c r="AF115" s="921">
        <v>2300</v>
      </c>
      <c r="AG115" s="919"/>
      <c r="AH115" s="919"/>
      <c r="AI115" s="919"/>
      <c r="AJ115" s="920"/>
      <c r="AK115" s="921">
        <v>2183</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v>3738</v>
      </c>
      <c r="DM116" s="780"/>
      <c r="DN116" s="780"/>
      <c r="DO116" s="780"/>
      <c r="DP116" s="781"/>
      <c r="DQ116" s="782">
        <v>3277</v>
      </c>
      <c r="DR116" s="780"/>
      <c r="DS116" s="780"/>
      <c r="DT116" s="780"/>
      <c r="DU116" s="781"/>
      <c r="DV116" s="824">
        <v>0.1</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625782</v>
      </c>
      <c r="AB117" s="903"/>
      <c r="AC117" s="903"/>
      <c r="AD117" s="903"/>
      <c r="AE117" s="904"/>
      <c r="AF117" s="905">
        <v>611641</v>
      </c>
      <c r="AG117" s="903"/>
      <c r="AH117" s="903"/>
      <c r="AI117" s="903"/>
      <c r="AJ117" s="904"/>
      <c r="AK117" s="905">
        <v>589234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5796380</v>
      </c>
      <c r="BR119" s="845"/>
      <c r="BS119" s="845"/>
      <c r="BT119" s="845"/>
      <c r="BU119" s="845"/>
      <c r="BV119" s="845">
        <v>5449015</v>
      </c>
      <c r="BW119" s="845"/>
      <c r="BX119" s="845"/>
      <c r="BY119" s="845"/>
      <c r="BZ119" s="845"/>
      <c r="CA119" s="845">
        <v>5211850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2975</v>
      </c>
      <c r="DH119" s="764"/>
      <c r="DI119" s="764"/>
      <c r="DJ119" s="764"/>
      <c r="DK119" s="765"/>
      <c r="DL119" s="766">
        <v>4508</v>
      </c>
      <c r="DM119" s="764"/>
      <c r="DN119" s="764"/>
      <c r="DO119" s="764"/>
      <c r="DP119" s="765"/>
      <c r="DQ119" s="766">
        <v>3463</v>
      </c>
      <c r="DR119" s="764"/>
      <c r="DS119" s="764"/>
      <c r="DT119" s="764"/>
      <c r="DU119" s="765"/>
      <c r="DV119" s="848">
        <v>0.1</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3201071</v>
      </c>
      <c r="BR120" s="842"/>
      <c r="BS120" s="842"/>
      <c r="BT120" s="842"/>
      <c r="BU120" s="842"/>
      <c r="BV120" s="842">
        <v>3491512</v>
      </c>
      <c r="BW120" s="842"/>
      <c r="BX120" s="842"/>
      <c r="BY120" s="842"/>
      <c r="BZ120" s="842"/>
      <c r="CA120" s="842">
        <v>4031023</v>
      </c>
      <c r="CB120" s="842"/>
      <c r="CC120" s="842"/>
      <c r="CD120" s="842"/>
      <c r="CE120" s="842"/>
      <c r="CF120" s="866">
        <v>151.1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443714</v>
      </c>
      <c r="DR120" s="842"/>
      <c r="DS120" s="842"/>
      <c r="DT120" s="842"/>
      <c r="DU120" s="842"/>
      <c r="DV120" s="843">
        <v>16.600000000000001</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118166</v>
      </c>
      <c r="DR121" s="817"/>
      <c r="DS121" s="817"/>
      <c r="DT121" s="817"/>
      <c r="DU121" s="817"/>
      <c r="DV121" s="794">
        <v>4.4000000000000004</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3943525</v>
      </c>
      <c r="BR122" s="845"/>
      <c r="BS122" s="845"/>
      <c r="BT122" s="845"/>
      <c r="BU122" s="845"/>
      <c r="BV122" s="845">
        <v>3694865</v>
      </c>
      <c r="BW122" s="845"/>
      <c r="BX122" s="845"/>
      <c r="BY122" s="845"/>
      <c r="BZ122" s="845"/>
      <c r="CA122" s="845">
        <v>3506873</v>
      </c>
      <c r="CB122" s="845"/>
      <c r="CC122" s="845"/>
      <c r="CD122" s="845"/>
      <c r="CE122" s="845"/>
      <c r="CF122" s="846">
        <v>131.4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7144596</v>
      </c>
      <c r="BR123" s="833"/>
      <c r="BS123" s="833"/>
      <c r="BT123" s="833"/>
      <c r="BU123" s="833"/>
      <c r="BV123" s="833">
        <v>7186377</v>
      </c>
      <c r="BW123" s="833"/>
      <c r="BX123" s="833"/>
      <c r="BY123" s="833"/>
      <c r="BZ123" s="833"/>
      <c r="CA123" s="833">
        <v>7537896</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585720</v>
      </c>
      <c r="DH124" s="764"/>
      <c r="DI124" s="764"/>
      <c r="DJ124" s="764"/>
      <c r="DK124" s="765"/>
      <c r="DL124" s="766">
        <v>615399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90</v>
      </c>
      <c r="AB127" s="780"/>
      <c r="AC127" s="780"/>
      <c r="AD127" s="780"/>
      <c r="AE127" s="781"/>
      <c r="AF127" s="782">
        <v>2300</v>
      </c>
      <c r="AG127" s="780"/>
      <c r="AH127" s="780"/>
      <c r="AI127" s="780"/>
      <c r="AJ127" s="781"/>
      <c r="AK127" s="782">
        <v>2183</v>
      </c>
      <c r="AL127" s="780"/>
      <c r="AM127" s="780"/>
      <c r="AN127" s="780"/>
      <c r="AO127" s="781"/>
      <c r="AP127" s="824">
        <v>0.1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3068134</v>
      </c>
      <c r="AB129" s="780"/>
      <c r="AC129" s="780"/>
      <c r="AD129" s="780"/>
      <c r="AE129" s="781"/>
      <c r="AF129" s="782">
        <v>3051641</v>
      </c>
      <c r="AG129" s="780"/>
      <c r="AH129" s="780"/>
      <c r="AI129" s="780"/>
      <c r="AJ129" s="781"/>
      <c r="AK129" s="782">
        <v>3109204</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460681</v>
      </c>
      <c r="AB130" s="780"/>
      <c r="AC130" s="780"/>
      <c r="AD130" s="780"/>
      <c r="AE130" s="781"/>
      <c r="AF130" s="782">
        <v>457946</v>
      </c>
      <c r="AG130" s="780"/>
      <c r="AH130" s="780"/>
      <c r="AI130" s="780"/>
      <c r="AJ130" s="781"/>
      <c r="AK130" s="782">
        <v>441353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2607453</v>
      </c>
      <c r="AB131" s="764"/>
      <c r="AC131" s="764"/>
      <c r="AD131" s="764"/>
      <c r="AE131" s="765"/>
      <c r="AF131" s="766">
        <v>2593695</v>
      </c>
      <c r="AG131" s="764"/>
      <c r="AH131" s="764"/>
      <c r="AI131" s="764"/>
      <c r="AJ131" s="765"/>
      <c r="AK131" s="766">
        <v>2667851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6.3318878610000002</v>
      </c>
      <c r="AB132" s="745"/>
      <c r="AC132" s="745"/>
      <c r="AD132" s="745"/>
      <c r="AE132" s="746"/>
      <c r="AF132" s="747">
        <v>5.9257160149999999</v>
      </c>
      <c r="AG132" s="745"/>
      <c r="AH132" s="745"/>
      <c r="AI132" s="745"/>
      <c r="AJ132" s="746"/>
      <c r="AK132" s="747">
        <v>5.5430756819999996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5.5</v>
      </c>
      <c r="AB133" s="724"/>
      <c r="AC133" s="724"/>
      <c r="AD133" s="724"/>
      <c r="AE133" s="725"/>
      <c r="AF133" s="723">
        <v>5.7</v>
      </c>
      <c r="AG133" s="724"/>
      <c r="AH133" s="724"/>
      <c r="AI133" s="724"/>
      <c r="AJ133" s="725"/>
      <c r="AK133" s="723">
        <v>5.9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K/5MC3k9F6N4fAb8VhA03dm/3InFAwO3TS6SNV7TjY1aKcYYlFVdIpJCSyKbjCq72nd3i88IhoXBGHNCzcvlw==" saltValue="806CzqB0r7o75pT79amt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XT9io7ynB5nhPFZuo04VUl40x0S/lMr/BOoVUjHnSmr35P7W78fQpjUzh9fFxUZYdd0oOj9VJRM/9HME7ZivA==" saltValue="q2LKUW0ZUH8tY8MxbYf5o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ZrFB4+KT7oWBl9/YmJTOThohNACUR4+yM38/F/higHQBsI7ZSmuAisBQvYnFichyL1hFJND6JsPXwZjT0gMqA==" saltValue="c52FCXdGAJ8OI8xKwmTX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709497</v>
      </c>
      <c r="AP9" s="269">
        <v>180626</v>
      </c>
      <c r="AQ9" s="270">
        <v>263788</v>
      </c>
      <c r="AR9" s="271">
        <v>-31.5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153978</v>
      </c>
      <c r="AP10" s="272">
        <v>39200</v>
      </c>
      <c r="AQ10" s="273">
        <v>39680</v>
      </c>
      <c r="AR10" s="274">
        <v>-1.2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4557</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51504</v>
      </c>
      <c r="AP13" s="272">
        <v>13112</v>
      </c>
      <c r="AQ13" s="273">
        <v>12917</v>
      </c>
      <c r="AR13" s="274">
        <v>1.5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27259</v>
      </c>
      <c r="AP14" s="272">
        <v>6940</v>
      </c>
      <c r="AQ14" s="273">
        <v>4746</v>
      </c>
      <c r="AR14" s="274">
        <v>46.2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-57119</v>
      </c>
      <c r="AP15" s="272">
        <v>-14541</v>
      </c>
      <c r="AQ15" s="273">
        <v>-12765</v>
      </c>
      <c r="AR15" s="274">
        <v>13.9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885119</v>
      </c>
      <c r="AP16" s="272">
        <v>225336</v>
      </c>
      <c r="AQ16" s="273">
        <v>312922</v>
      </c>
      <c r="AR16" s="274">
        <v>-28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19.350000000000001</v>
      </c>
      <c r="AP21" s="286">
        <v>24.75</v>
      </c>
      <c r="AQ21" s="287">
        <v>-5.4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95.4</v>
      </c>
      <c r="AP22" s="291">
        <v>95.6</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531439</v>
      </c>
      <c r="AP32" s="300">
        <v>135295</v>
      </c>
      <c r="AQ32" s="301">
        <v>170896</v>
      </c>
      <c r="AR32" s="302">
        <v>-20.8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5</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39746</v>
      </c>
      <c r="AP35" s="300">
        <v>10119</v>
      </c>
      <c r="AQ35" s="301">
        <v>33138</v>
      </c>
      <c r="AR35" s="302">
        <v>-69.5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15866</v>
      </c>
      <c r="AP36" s="300">
        <v>4039</v>
      </c>
      <c r="AQ36" s="301">
        <v>2943</v>
      </c>
      <c r="AR36" s="302">
        <v>37.200000000000003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2183</v>
      </c>
      <c r="AP37" s="300">
        <v>556</v>
      </c>
      <c r="AQ37" s="301">
        <v>1487</v>
      </c>
      <c r="AR37" s="302">
        <v>-62.6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60</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-8408</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-441353</v>
      </c>
      <c r="AP40" s="300">
        <v>-112361</v>
      </c>
      <c r="AQ40" s="301">
        <v>-141122</v>
      </c>
      <c r="AR40" s="302">
        <v>-20.399999999999999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147881</v>
      </c>
      <c r="AP41" s="300">
        <v>37648</v>
      </c>
      <c r="AQ41" s="301">
        <v>59000</v>
      </c>
      <c r="AR41" s="302">
        <v>-36.200000000000003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490805</v>
      </c>
      <c r="AN51" s="322">
        <v>114755</v>
      </c>
      <c r="AO51" s="323">
        <v>-7.6</v>
      </c>
      <c r="AP51" s="324">
        <v>301035</v>
      </c>
      <c r="AQ51" s="325">
        <v>12.2</v>
      </c>
      <c r="AR51" s="326">
        <v>-19.8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285501</v>
      </c>
      <c r="AN52" s="330">
        <v>66753</v>
      </c>
      <c r="AO52" s="331">
        <v>-12.3</v>
      </c>
      <c r="AP52" s="332">
        <v>154376</v>
      </c>
      <c r="AQ52" s="333">
        <v>29.1</v>
      </c>
      <c r="AR52" s="334">
        <v>-41.4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317885</v>
      </c>
      <c r="AN53" s="322">
        <v>75958</v>
      </c>
      <c r="AO53" s="323">
        <v>-33.799999999999997</v>
      </c>
      <c r="AP53" s="324">
        <v>277467</v>
      </c>
      <c r="AQ53" s="325">
        <v>-7.8</v>
      </c>
      <c r="AR53" s="326">
        <v>-26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135036</v>
      </c>
      <c r="AN54" s="330">
        <v>32267</v>
      </c>
      <c r="AO54" s="331">
        <v>-51.7</v>
      </c>
      <c r="AP54" s="332">
        <v>128378</v>
      </c>
      <c r="AQ54" s="333">
        <v>-16.8</v>
      </c>
      <c r="AR54" s="334">
        <v>-34.9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370279</v>
      </c>
      <c r="AN55" s="322">
        <v>90577</v>
      </c>
      <c r="AO55" s="323">
        <v>19.2</v>
      </c>
      <c r="AP55" s="324">
        <v>282256</v>
      </c>
      <c r="AQ55" s="325">
        <v>1.7</v>
      </c>
      <c r="AR55" s="326">
        <v>17.5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196336</v>
      </c>
      <c r="AN56" s="330">
        <v>48027</v>
      </c>
      <c r="AO56" s="331">
        <v>48.8</v>
      </c>
      <c r="AP56" s="332">
        <v>145453</v>
      </c>
      <c r="AQ56" s="333">
        <v>13.3</v>
      </c>
      <c r="AR56" s="334">
        <v>35.5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534407</v>
      </c>
      <c r="AN57" s="322">
        <v>133635</v>
      </c>
      <c r="AO57" s="323">
        <v>47.5</v>
      </c>
      <c r="AP57" s="324">
        <v>295341</v>
      </c>
      <c r="AQ57" s="325">
        <v>4.5999999999999996</v>
      </c>
      <c r="AR57" s="326">
        <v>42.9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299753</v>
      </c>
      <c r="AN58" s="330">
        <v>74957</v>
      </c>
      <c r="AO58" s="331">
        <v>56.1</v>
      </c>
      <c r="AP58" s="332">
        <v>137402</v>
      </c>
      <c r="AQ58" s="333">
        <v>-5.5</v>
      </c>
      <c r="AR58" s="334">
        <v>61.6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625252</v>
      </c>
      <c r="AN59" s="322">
        <v>159178</v>
      </c>
      <c r="AO59" s="323">
        <v>19.100000000000001</v>
      </c>
      <c r="AP59" s="324">
        <v>292845</v>
      </c>
      <c r="AQ59" s="325">
        <v>-0.8</v>
      </c>
      <c r="AR59" s="326">
        <v>19.899999999999999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467340</v>
      </c>
      <c r="AN60" s="330">
        <v>118977</v>
      </c>
      <c r="AO60" s="331">
        <v>58.7</v>
      </c>
      <c r="AP60" s="332">
        <v>143187</v>
      </c>
      <c r="AQ60" s="333">
        <v>4.2</v>
      </c>
      <c r="AR60" s="334">
        <v>54.5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467726</v>
      </c>
      <c r="AN61" s="337">
        <v>114821</v>
      </c>
      <c r="AO61" s="338">
        <v>8.9</v>
      </c>
      <c r="AP61" s="339">
        <v>289789</v>
      </c>
      <c r="AQ61" s="340">
        <v>2</v>
      </c>
      <c r="AR61" s="326">
        <v>6.9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276793</v>
      </c>
      <c r="AN62" s="330">
        <v>68196</v>
      </c>
      <c r="AO62" s="331">
        <v>19.899999999999999</v>
      </c>
      <c r="AP62" s="332">
        <v>141759</v>
      </c>
      <c r="AQ62" s="333">
        <v>4.9000000000000004</v>
      </c>
      <c r="AR62" s="334">
        <v>15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kYg9Xjsq6ElEu/ihSQeK1MLwz5v6w5Hs2TGCJ5xScoWqm6K1oeqaH7ZA5x8Bd7G6jopEOAO5Nf/83AWP70A+g==" saltValue="fYpRP9ARv0pX5B6PjGAk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p6zW3jsDFSW53caDUDPomVaA1oYZQPZwSBIZooTmnKE83sRMhywJnMtzkr7oTaXdQSS/2Xh6yCXrUa6PffnQTQ==" saltValue="X38OmB10VI0ISWlZuDQJ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yWrOEH4jR8g8kvkSiujpIVpmOe3iWFrp5bad289FQThraZM6lcDaq4lbfnuSBvPJPH04mQcsM+iZ4WcrGfaqUg==" saltValue="EXcoAQFWIK53NPO3tJKG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56.51</v>
      </c>
      <c r="G47" s="12">
        <v>64.069999999999993</v>
      </c>
      <c r="H47" s="12">
        <v>76.849999999999994</v>
      </c>
      <c r="I47" s="12">
        <v>82.19</v>
      </c>
      <c r="J47" s="13">
        <v>87.88</v>
      </c>
    </row>
    <row r="48" spans="2:10" ht="57.75" customHeight="1" x14ac:dyDescent="0.2">
      <c r="B48" s="14"/>
      <c r="C48" s="1141" t="s">
        <v>4</v>
      </c>
      <c r="D48" s="1141"/>
      <c r="E48" s="1142"/>
      <c r="F48" s="15">
        <v>10.15</v>
      </c>
      <c r="G48" s="16">
        <v>16.91</v>
      </c>
      <c r="H48" s="16">
        <v>11.34</v>
      </c>
      <c r="I48" s="16">
        <v>13.94</v>
      </c>
      <c r="J48" s="17">
        <v>13.34</v>
      </c>
    </row>
    <row r="49" spans="2:10" ht="57.75" customHeight="1" thickBot="1" x14ac:dyDescent="0.25">
      <c r="B49" s="18"/>
      <c r="C49" s="1143" t="s">
        <v>5</v>
      </c>
      <c r="D49" s="1143"/>
      <c r="E49" s="1144"/>
      <c r="F49" s="19">
        <v>7.06</v>
      </c>
      <c r="G49" s="20">
        <v>14.69</v>
      </c>
      <c r="H49" s="20" t="s">
        <v>530</v>
      </c>
      <c r="I49" s="20">
        <v>1.57</v>
      </c>
      <c r="J49" s="21" t="s">
        <v>531</v>
      </c>
    </row>
    <row r="50" spans="2:10" ht="13.2" x14ac:dyDescent="0.2"/>
  </sheetData>
  <sheetProtection algorithmName="SHA-512" hashValue="JxEy8L8bPpAz+z68J14xudaYk1QOAkGYhDjmWkPEv57uExeDJOaXMxSvSHv6zialaC3HOkDpV28KCccerRLcZA==" saltValue="CCdMyrldsb7EilwKD2EJ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DD36BD6-4EDE-4129-8D3E-A1B28182D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8F3B9E-B955-4DB8-B4F3-38D99A933EF9}">
  <ds:schemaRefs>
    <ds:schemaRef ds:uri="http://schemas.microsoft.com/sharepoint/v3/contenttype/forms"/>
  </ds:schemaRefs>
</ds:datastoreItem>
</file>

<file path=customXml/itemProps3.xml><?xml version="1.0" encoding="utf-8"?>
<ds:datastoreItem xmlns:ds="http://schemas.openxmlformats.org/officeDocument/2006/customXml" ds:itemID="{75FFA205-8427-41A9-BD5C-9FC0AAD4FACE}">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2026-03-17T04:40:30Z</cp:lastPrinted>
  <dcterms:created xsi:type="dcterms:W3CDTF">2026-02-23T05:21:33Z</dcterms:created>
  <dcterms:modified xsi:type="dcterms:W3CDTF">2026-03-19T02:45:25Z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