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10B5F044-EE10-4988-B67D-B2F612F650B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W35" i="10"/>
  <c r="BW36" i="10" s="1"/>
  <c r="BW37" i="10" s="1"/>
  <c r="BW38" i="10" s="1"/>
  <c r="BW39" i="10" s="1"/>
  <c r="BW40" i="10" s="1"/>
  <c r="BW41" i="10" s="1"/>
  <c r="BW42" i="10" s="1"/>
  <c r="BE35" i="10"/>
  <c r="C35" i="10"/>
  <c r="CO34" i="10"/>
  <c r="BW34"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<sst xmlns="http://schemas.openxmlformats.org/spreadsheetml/2006/main" count="1098" uniqueCount="566">
  <si>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</si>
  <si>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</si>
  <si>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</si>
  <si>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</si>
  <si>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</si>
  <si>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</si>
  <si>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</si>
  <si>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</si>
  <si>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</si>
  <si>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</si>
  <si>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</si>
  <si>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</si>
  <si>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</si>
  <si>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</si>
  <si>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</si>
  <si>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</si>
  <si>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</si>
  <si>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</si>
  <si>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</si>
  <si>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</si>
  <si>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</si>
  <si>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</si>
  <si>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</si>
  <si>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</si>
  <si>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</si>
  <si>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</si>
  <si>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</si>
  <si>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</si>
  <si>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</si>
  <si>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</si>
  <si>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</si>
  <si>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</si>
  <si>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</si>
  <si>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</si>
  <si>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</si>
  <si>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</si>
  <si>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</si>
  <si>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</si>
  <si>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</si>
  <si>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</si>
  <si>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</si>
  <si>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</si>
  <si>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</si>
  <si>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</si>
  <si>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</si>
  <si>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</si>
  <si>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</si>
  <si>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</si>
  <si>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</si>
  <si>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</si>
  <si>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</si>
  <si>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</si>
  <si>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</si>
  <si>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</si>
  <si>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</si>
  <si>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</si>
  <si>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</si>
  <si>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</si>
  <si>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</si>
  <si>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</si>
  <si>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</si>
  <si>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</si>
  <si>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</si>
  <si>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</si>
  <si>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</si>
  <si>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</si>
  <si>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</si>
  <si>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</si>
  <si>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</si>
  <si>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</si>
  <si>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</si>
  <si>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</si>
  <si>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</si>
  <si>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</si>
  <si>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</si>
  <si>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</si>
  <si>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</si>
  <si>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</si>
  <si>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</si>
  <si>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</si>
  <si>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</si>
  <si>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</si>
  <si>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</si>
  <si>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</si>
  <si>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</si>
  <si>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</si>
  <si>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</si>
  <si>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</si>
  <si>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</si>
  <si>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</si>
  <si>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</si>
  <si>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</si>
  <si>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</si>
  <si>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</si>
  <si>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草津町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</si>
  <si>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</si>
  <si>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</si>
  <si>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</si>
  <si>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</si>
  <si>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</si>
  <si>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</si>
  <si>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</si>
  <si>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</si>
  <si>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</si>
  <si>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</si>
  <si>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</si>
  <si>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</si>
  <si>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</si>
  <si>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</si>
  <si>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</si>
  <si>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</si>
  <si>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</si>
  <si>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</si>
  <si>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</si>
  <si>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</si>
  <si>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</si>
  <si>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</si>
  <si>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</si>
  <si>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</si>
  <si>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</si>
  <si>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</si>
  <si>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</si>
  <si>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</si>
  <si>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</si>
  <si>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</si>
  <si>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</si>
  <si>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</si>
  <si>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</si>
  <si>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</si>
  <si>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</si>
  <si>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</si>
  <si>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</si>
  <si>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</si>
  <si>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</si>
  <si>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</si>
  <si>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</si>
  <si>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</si>
  <si>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</si>
  <si>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</si>
  <si>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</si>
  <si>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</si>
  <si>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</si>
  <si>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</si>
  <si>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</si>
  <si>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</si>
  <si>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</si>
  <si>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</si>
  <si>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</si>
  <si>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</si>
  <si>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</si>
  <si>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</si>
  <si>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</si>
  <si>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</si>
  <si>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</si>
  <si>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</si>
  <si>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</si>
  <si>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</si>
  <si>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</si>
  <si>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</si>
  <si>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</si>
  <si>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</si>
  <si>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</si>
  <si>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</si>
  <si>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</si>
  <si>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</si>
  <si>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</si>
  <si>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</si>
  <si>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</si>
  <si>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</si>
  <si>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</si>
  <si>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</si>
  <si>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</si>
  <si>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</si>
  <si>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</si>
  <si>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</si>
  <si>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</si>
  <si>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</si>
  <si>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</si>
  <si>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</si>
  <si>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</si>
  <si>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</si>
  <si>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</si>
  <si>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</si>
  <si>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</si>
  <si>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</si>
  <si>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</si>
  <si>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</si>
  <si>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</si>
  <si>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</si>
  <si>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</si>
  <si>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</si>
  <si>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</si>
  <si>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</si>
  <si>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</si>
  <si>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</si>
  <si>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</si>
  <si>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</si>
  <si>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</si>
  <si>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</si>
  <si>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</si>
  <si>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</si>
  <si>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</si>
  <si>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</si>
  <si>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群馬県草津町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</si>
  <si>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</si>
  <si>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</si>
  <si>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</si>
  <si>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</si>
  <si>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</si>
  <si>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</si>
  <si>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</si>
  <si>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</si>
  <si>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</si>
  <si>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</si>
  <si>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</si>
  <si>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</si>
  <si>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</si>
  <si>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</si>
  <si>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</si>
  <si>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</si>
  <si>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</si>
  <si>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</si>
  <si>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</si>
  <si>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</si>
  <si>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</si>
  <si>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</si>
  <si>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</si>
  <si>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</si>
  <si>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</si>
  <si>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</si>
  <si>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</si>
  <si>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</si>
  <si>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</si>
  <si>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</si>
  <si>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</si>
  <si>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</si>
  <si>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</si>
  <si>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</si>
  <si>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</si>
  <si>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</si>
  <si>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</si>
  <si>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</si>
  <si>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</si>
  <si>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</si>
  <si>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</si>
  <si>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</si>
  <si>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</si>
  <si>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</si>
  <si>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</si>
  <si>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</si>
  <si>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</si>
  <si>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</si>
  <si>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</si>
  <si>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</si>
  <si>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</si>
  <si>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</si>
  <si>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</si>
  <si>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</si>
  <si>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</si>
  <si>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</si>
  <si>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</si>
  <si>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</si>
  <si>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</si>
  <si>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</si>
  <si>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</si>
  <si>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</si>
  <si>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</si>
  <si>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</si>
  <si>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</si>
  <si>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</si>
  <si>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</si>
  <si>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</si>
  <si>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</si>
  <si>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</si>
  <si>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</si>
  <si>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</si>
  <si>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</si>
  <si>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</si>
  <si>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</si>
  <si>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</si>
  <si>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</si>
  <si>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</si>
  <si>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</si>
  <si>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</si>
  <si>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</si>
  <si>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</si>
  <si>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</si>
  <si>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</si>
  <si>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</si>
  <si>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</si>
  <si>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</si>
  <si>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</si>
  <si>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</si>
  <si>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</si>
  <si>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</si>
  <si>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</si>
  <si>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</si>
  <si>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</si>
  <si>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</si>
  <si>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</si>
  <si>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</si>
  <si>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</si>
  <si>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</si>
  <si>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</si>
  <si>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</si>
  <si>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</si>
  <si>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</si>
  <si>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</si>
  <si>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</si>
  <si>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</si>
  <si>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</si>
  <si>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</si>
  <si>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</si>
  <si>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</si>
  <si>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</si>
  <si>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</si>
  <si>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</si>
  <si>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</si>
  <si>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</si>
  <si>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</si>
  <si>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</si>
  <si>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</si>
  <si>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</si>
  <si>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</si>
  <si>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</si>
  <si>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</si>
  <si>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</si>
  <si>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</si>
  <si>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</si>
  <si>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</si>
  <si>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</si>
  <si>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</si>
  <si>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</si>
  <si>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</si>
  <si>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</si>
  <si>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</si>
  <si>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</si>
  <si>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</si>
  <si>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</si>
  <si>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</si>
  <si>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</si>
  <si>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</si>
  <si>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</si>
  <si>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</si>
  <si>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</si>
  <si>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</si>
  <si>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</si>
  <si>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</si>
  <si>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</si>
  <si>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</si>
  <si>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</si>
  <si>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</si>
  <si>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</si>
  <si>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</si>
  <si>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群馬県草津町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</si>
  <si>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</si>
  <si>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</si>
  <si>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</si>
  <si>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</si>
  <si>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</si>
  <si>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</si>
  <si>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</si>
  <si>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</si>
  <si>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</si>
  <si>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</si>
  <si>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</si>
  <si>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</si>
  <si>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</si>
  <si>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</si>
  <si>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</si>
  <si>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</si>
  <si>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</si>
  <si>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</si>
  <si>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</si>
  <si>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</si>
  <si>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</si>
  <si>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</si>
  <si>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</si>
  <si>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</si>
  <si>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</si>
  <si>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</si>
  <si>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</si>
  <si>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</si>
  <si>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</si>
  <si>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</si>
  <si>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</si>
  <si>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</si>
  <si>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</si>
  <si>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</si>
  <si>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</si>
  <si>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</si>
  <si>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</si>
  <si>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</si>
  <si>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温泉温水供給事業会計</t>
    <phoneticPr fontId="5"/>
  </si>
  <si>
    <t>千客万来事業会計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</si>
  <si>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</si>
  <si>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</si>
  <si>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</si>
  <si>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</si>
  <si>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</si>
  <si>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</si>
  <si>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</si>
  <si>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</si>
  <si>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</si>
  <si>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</si>
  <si>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</si>
  <si>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</si>
  <si>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</si>
  <si>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</si>
  <si>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</si>
  <si>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</si>
  <si>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</si>
  <si>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</si>
  <si>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</si>
  <si>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</si>
  <si>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</si>
  <si>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</si>
  <si>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</si>
  <si>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</si>
  <si>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</si>
  <si>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</si>
  <si>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</si>
  <si>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</si>
  <si>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</si>
  <si>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</si>
  <si>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</si>
  <si>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</si>
  <si>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</si>
  <si>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</si>
  <si>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</si>
  <si>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</si>
  <si>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</si>
  <si>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</si>
  <si>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</si>
  <si>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</si>
  <si>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</si>
  <si>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</si>
  <si>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</si>
  <si>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</si>
  <si>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</si>
  <si>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</si>
  <si>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</si>
  <si>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</si>
  <si>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</si>
  <si>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</si>
  <si>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</si>
  <si>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</si>
  <si>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</si>
  <si>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</si>
  <si>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</si>
  <si>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</si>
  <si>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</si>
  <si>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</si>
  <si>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</si>
  <si>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</si>
  <si>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</si>
  <si>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</si>
  <si>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</si>
  <si>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</si>
  <si>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</si>
  <si>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</si>
  <si>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</si>
  <si>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</si>
  <si>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</si>
  <si>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</si>
  <si>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</si>
  <si>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</si>
  <si>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</si>
  <si>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</si>
  <si>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</si>
  <si>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</si>
  <si>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</si>
  <si>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</si>
  <si>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</si>
  <si>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</si>
  <si>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</si>
  <si>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</si>
  <si>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</si>
  <si>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</si>
  <si>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</si>
  <si>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</si>
  <si>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</si>
  <si>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</si>
  <si>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</si>
  <si>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</si>
  <si>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</si>
  <si>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</si>
  <si>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</si>
  <si>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</si>
  <si>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</si>
  <si>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</si>
  <si>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</si>
  <si>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</si>
  <si>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</si>
  <si>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</si>
  <si>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</si>
  <si>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</si>
  <si>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</si>
  <si>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</si>
  <si>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</si>
  <si>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</si>
  <si>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</si>
  <si>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</si>
  <si>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</si>
  <si>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</si>
  <si>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</si>
  <si>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</si>
  <si>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</si>
  <si>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</si>
  <si>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</si>
  <si>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</si>
  <si>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</si>
  <si>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</si>
  <si>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</si>
  <si>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</si>
  <si>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</si>
  <si>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</si>
  <si>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</si>
  <si>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</si>
  <si>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</si>
  <si>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</si>
  <si>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</si>
  <si>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</si>
  <si>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</si>
  <si>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</si>
  <si>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</si>
  <si>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</si>
  <si>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</si>
  <si>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</si>
  <si>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</si>
  <si>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</si>
  <si>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9.22</t>
  </si>
  <si>
    <t>温泉温水供給事業会計</t>
  </si>
  <si>
    <t>千客万来事業会計</t>
  </si>
  <si>
    <t>水道事業会計</t>
  </si>
  <si>
    <t>公共下水道事業特別会計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</si>
  <si>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</si>
  <si>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</si>
  <si>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</si>
  <si>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</si>
  <si>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</si>
  <si>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</si>
  <si>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</si>
  <si>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</si>
  <si>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</si>
  <si>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</si>
  <si>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</si>
  <si>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群馬県後期高齢者医療広域連合（一般会計）</t>
    <rPh sb="0" eb="14">
      <t>グンマケンコウキコウレイシャイリョウコウイキレンゴウ</t>
    </rPh>
    <rPh sb="15" eb="19">
      <t>イッパンカイケイ</t>
    </rPh>
    <phoneticPr fontId="2"/>
  </si>
  <si>
    <t>群馬県後期高齢者医療広域連合（後期高齢者医療特別会計）</t>
  </si>
  <si>
    <t>群馬県市町村会館管理組合</t>
  </si>
  <si>
    <t>群馬県市町村総合事務組合</t>
  </si>
  <si>
    <t>吾妻環境施設組合</t>
  </si>
  <si>
    <t>吾妻広域町村圏振興整備組合</t>
  </si>
  <si>
    <t>吾妻広域町村圏振興整備組合（病院事業会計）</t>
  </si>
  <si>
    <t>西吾妻衛生施設組合</t>
  </si>
  <si>
    <t>西吾妻福祉病院組合</t>
  </si>
  <si>
    <t>-</t>
    <phoneticPr fontId="2"/>
  </si>
  <si>
    <t>－</t>
  </si>
  <si>
    <t>－</t>
    <phoneticPr fontId="2"/>
  </si>
  <si>
    <t>草津観光公社</t>
    <rPh sb="0" eb="6">
      <t>クサツカンコウコウシャ</t>
    </rPh>
    <phoneticPr fontId="2"/>
  </si>
  <si>
    <t>ザスパ</t>
    <phoneticPr fontId="2"/>
  </si>
  <si>
    <t>草津よいとこ元気基金</t>
    <rPh sb="0" eb="2">
      <t>クサツ</t>
    </rPh>
    <rPh sb="6" eb="10">
      <t>ゲンキキキン</t>
    </rPh>
    <phoneticPr fontId="5"/>
  </si>
  <si>
    <t>公共施設等整備基金</t>
    <rPh sb="0" eb="9">
      <t>コウキョウシセツトウセイビキキン</t>
    </rPh>
    <phoneticPr fontId="5"/>
  </si>
  <si>
    <t>教育振興基金</t>
    <rPh sb="0" eb="6">
      <t>キョウイクシンコウキキン</t>
    </rPh>
    <phoneticPr fontId="5"/>
  </si>
  <si>
    <t>福祉振興基金</t>
    <rPh sb="0" eb="6">
      <t>フクシシンコウキキン</t>
    </rPh>
    <phoneticPr fontId="5"/>
  </si>
  <si>
    <t>森林環境譲与税基金</t>
    <rPh sb="0" eb="7">
      <t>シンリンカンキョウジョウヨゼイ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</si>
</sst>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59DE-493A-80E9-914B4A98E8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118728</c:v>
                </c:pt>
                <c:pt idx="1">
                  <c:v>72696</c:v>
                </c:pt>
                <c:pt idx="2">
                  <c:v>90927</c:v>
                </c:pt>
                <c:pt idx="3">
                  <c:v>157092</c:v>
                </c:pt>
                <c:pt idx="4">
                  <c:v>77587</c:v>
                </c:pt>
              </c:numCache>
            </c:numRef>
          </c:val>
          <c:smooth val="0"/>
          <c:extLst>
            <c:ext xmlns:c16="http://schemas.microsoft.com/office/drawing/2014/chart" uri="{C3380CC4-5D6E-409C-BE32-E72D297353CC}">
              <c16:uniqueId val="{00000001-59DE-493A-80E9-914B4A98E8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5.88</c:v>
                </c:pt>
                <c:pt idx="1">
                  <c:v>3.93</c:v>
                </c:pt>
                <c:pt idx="2">
                  <c:v>3.59</c:v>
                </c:pt>
                <c:pt idx="3">
                  <c:v>6.63</c:v>
                </c:pt>
                <c:pt idx="4">
                  <c:v>4.3099999999999996</c:v>
                </c:pt>
              </c:numCache>
            </c:numRef>
          </c:val>
          <c:extLst>
            <c:ext xmlns:c16="http://schemas.microsoft.com/office/drawing/2014/chart" uri="{C3380CC4-5D6E-409C-BE32-E72D297353CC}">
              <c16:uniqueId val="{00000000-74CA-4BD4-8005-EBFB51AD09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81.650000000000006</c:v>
                </c:pt>
                <c:pt idx="1">
                  <c:v>86.15</c:v>
                </c:pt>
                <c:pt idx="2">
                  <c:v>93.4</c:v>
                </c:pt>
                <c:pt idx="3">
                  <c:v>91.86</c:v>
                </c:pt>
                <c:pt idx="4">
                  <c:v>86.06</c:v>
                </c:pt>
              </c:numCache>
            </c:numRef>
          </c:val>
          <c:extLst>
            <c:ext xmlns:c16="http://schemas.microsoft.com/office/drawing/2014/chart" uri="{C3380CC4-5D6E-409C-BE32-E72D297353CC}">
              <c16:uniqueId val="{00000001-74CA-4BD4-8005-EBFB51AD09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4.17</c:v>
                </c:pt>
                <c:pt idx="1">
                  <c:v>7.53</c:v>
                </c:pt>
                <c:pt idx="2">
                  <c:v>1.51</c:v>
                </c:pt>
                <c:pt idx="3">
                  <c:v>0.15</c:v>
                </c:pt>
                <c:pt idx="4">
                  <c:v>-9.2200000000000006</c:v>
                </c:pt>
              </c:numCache>
            </c:numRef>
          </c:val>
          <c:smooth val="0"/>
          <c:extLst>
            <c:ext xmlns:c16="http://schemas.microsoft.com/office/drawing/2014/chart" uri="{C3380CC4-5D6E-409C-BE32-E72D297353CC}">
              <c16:uniqueId val="{00000002-74CA-4BD4-8005-EBFB51AD09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0.04</c:v>
                </c:pt>
                <c:pt idx="4">
                  <c:v>#N/A</c:v>
                </c:pt>
                <c:pt idx="5">
                  <c:v>0.02</c:v>
                </c:pt>
                <c:pt idx="6">
                  <c:v>0</c:v>
                </c:pt>
                <c:pt idx="7">
                  <c:v>0</c:v>
                </c:pt>
                <c:pt idx="8">
                  <c:v>0</c:v>
                </c:pt>
                <c:pt idx="9">
                  <c:v>0</c:v>
                </c:pt>
              </c:numCache>
            </c:numRef>
          </c:val>
          <c:extLst>
            <c:ext xmlns:c16="http://schemas.microsoft.com/office/drawing/2014/chart" uri="{C3380CC4-5D6E-409C-BE32-E72D297353CC}">
              <c16:uniqueId val="{00000000-DA4E-4D19-93CB-801BC01901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4E-4D19-93CB-801BC01901D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0.25</c:v>
                </c:pt>
                <c:pt idx="2">
                  <c:v>#N/A</c:v>
                </c:pt>
                <c:pt idx="3">
                  <c:v>0.24</c:v>
                </c:pt>
                <c:pt idx="4">
                  <c:v>#N/A</c:v>
                </c:pt>
                <c:pt idx="5">
                  <c:v>0.32</c:v>
                </c:pt>
                <c:pt idx="6">
                  <c:v>#N/A</c:v>
                </c:pt>
                <c:pt idx="7">
                  <c:v>0.16</c:v>
                </c:pt>
                <c:pt idx="8">
                  <c:v>#N/A</c:v>
                </c:pt>
                <c:pt idx="9">
                  <c:v>0.19</c:v>
                </c:pt>
              </c:numCache>
            </c:numRef>
          </c:val>
          <c:extLst>
            <c:ext xmlns:c16="http://schemas.microsoft.com/office/drawing/2014/chart" uri="{C3380CC4-5D6E-409C-BE32-E72D297353CC}">
              <c16:uniqueId val="{00000002-DA4E-4D19-93CB-801BC01901D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0.48</c:v>
                </c:pt>
                <c:pt idx="4">
                  <c:v>#N/A</c:v>
                </c:pt>
                <c:pt idx="5">
                  <c:v>0.64</c:v>
                </c:pt>
                <c:pt idx="6">
                  <c:v>#N/A</c:v>
                </c:pt>
                <c:pt idx="7">
                  <c:v>1.71</c:v>
                </c:pt>
                <c:pt idx="8">
                  <c:v>#N/A</c:v>
                </c:pt>
                <c:pt idx="9">
                  <c:v>0.8</c:v>
                </c:pt>
              </c:numCache>
            </c:numRef>
          </c:val>
          <c:extLst>
            <c:ext xmlns:c16="http://schemas.microsoft.com/office/drawing/2014/chart" uri="{C3380CC4-5D6E-409C-BE32-E72D297353CC}">
              <c16:uniqueId val="{00000003-DA4E-4D19-93CB-801BC01901D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1.05</c:v>
                </c:pt>
                <c:pt idx="2">
                  <c:v>#N/A</c:v>
                </c:pt>
                <c:pt idx="3">
                  <c:v>0.66</c:v>
                </c:pt>
                <c:pt idx="4">
                  <c:v>#N/A</c:v>
                </c:pt>
                <c:pt idx="5">
                  <c:v>0.77</c:v>
                </c:pt>
                <c:pt idx="6">
                  <c:v>#N/A</c:v>
                </c:pt>
                <c:pt idx="7">
                  <c:v>1.99</c:v>
                </c:pt>
                <c:pt idx="8">
                  <c:v>#N/A</c:v>
                </c:pt>
                <c:pt idx="9">
                  <c:v>1.0900000000000001</c:v>
                </c:pt>
              </c:numCache>
            </c:numRef>
          </c:val>
          <c:extLst>
            <c:ext xmlns:c16="http://schemas.microsoft.com/office/drawing/2014/chart" uri="{C3380CC4-5D6E-409C-BE32-E72D297353CC}">
              <c16:uniqueId val="{00000004-DA4E-4D19-93CB-801BC01901D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5.92</c:v>
                </c:pt>
                <c:pt idx="2">
                  <c:v>#N/A</c:v>
                </c:pt>
                <c:pt idx="3">
                  <c:v>3.97</c:v>
                </c:pt>
                <c:pt idx="4">
                  <c:v>#N/A</c:v>
                </c:pt>
                <c:pt idx="5">
                  <c:v>3.63</c:v>
                </c:pt>
                <c:pt idx="6">
                  <c:v>#N/A</c:v>
                </c:pt>
                <c:pt idx="7">
                  <c:v>6.67</c:v>
                </c:pt>
                <c:pt idx="8">
                  <c:v>#N/A</c:v>
                </c:pt>
                <c:pt idx="9">
                  <c:v>4.34</c:v>
                </c:pt>
              </c:numCache>
            </c:numRef>
          </c:val>
          <c:extLst>
            <c:ext xmlns:c16="http://schemas.microsoft.com/office/drawing/2014/chart" uri="{C3380CC4-5D6E-409C-BE32-E72D297353CC}">
              <c16:uniqueId val="{00000005-DA4E-4D19-93CB-801BC01901D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3.8</c:v>
                </c:pt>
                <c:pt idx="2">
                  <c:v>#N/A</c:v>
                </c:pt>
                <c:pt idx="3">
                  <c:v>6.11</c:v>
                </c:pt>
                <c:pt idx="4">
                  <c:v>#N/A</c:v>
                </c:pt>
                <c:pt idx="5">
                  <c:v>6.11</c:v>
                </c:pt>
                <c:pt idx="6">
                  <c:v>#N/A</c:v>
                </c:pt>
                <c:pt idx="7">
                  <c:v>10.28</c:v>
                </c:pt>
                <c:pt idx="8">
                  <c:v>#N/A</c:v>
                </c:pt>
                <c:pt idx="9">
                  <c:v>16.600000000000001</c:v>
                </c:pt>
              </c:numCache>
            </c:numRef>
          </c:val>
          <c:extLst>
            <c:ext xmlns:c16="http://schemas.microsoft.com/office/drawing/2014/chart" uri="{C3380CC4-5D6E-409C-BE32-E72D297353CC}">
              <c16:uniqueId val="{00000006-DA4E-4D19-93CB-801BC01901D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31.07</c:v>
                </c:pt>
                <c:pt idx="2">
                  <c:v>#N/A</c:v>
                </c:pt>
                <c:pt idx="3">
                  <c:v>28.06</c:v>
                </c:pt>
                <c:pt idx="4">
                  <c:v>#N/A</c:v>
                </c:pt>
                <c:pt idx="5">
                  <c:v>30.43</c:v>
                </c:pt>
                <c:pt idx="6">
                  <c:v>#N/A</c:v>
                </c:pt>
                <c:pt idx="7">
                  <c:v>30.68</c:v>
                </c:pt>
                <c:pt idx="8">
                  <c:v>#N/A</c:v>
                </c:pt>
                <c:pt idx="9">
                  <c:v>24.94</c:v>
                </c:pt>
              </c:numCache>
            </c:numRef>
          </c:val>
          <c:extLst>
            <c:ext xmlns:c16="http://schemas.microsoft.com/office/drawing/2014/chart" uri="{C3380CC4-5D6E-409C-BE32-E72D297353CC}">
              <c16:uniqueId val="{00000007-DA4E-4D19-93CB-801BC01901D9}"/>
            </c:ext>
          </c:extLst>
        </c:ser>
        <c:ser>
          <c:idx val="8"/>
          <c:order val="8"/>
          <c:tx>
            <c:strRef>
              <c:f>データシート!$A$35</c:f>
              <c:strCache>
                <c:ptCount val="1"/>
                <c:pt idx="0">
                  <c:v>千客万来事業会計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35</c:v>
                </c:pt>
                <c:pt idx="4">
                  <c:v>#N/A</c:v>
                </c:pt>
                <c:pt idx="5">
                  <c:v>37.01</c:v>
                </c:pt>
                <c:pt idx="6">
                  <c:v>#N/A</c:v>
                </c:pt>
                <c:pt idx="7">
                  <c:v>34.33</c:v>
                </c:pt>
                <c:pt idx="8">
                  <c:v>#N/A</c:v>
                </c:pt>
                <c:pt idx="9">
                  <c:v>35.74</c:v>
                </c:pt>
              </c:numCache>
            </c:numRef>
          </c:val>
          <c:extLst>
            <c:ext xmlns:c16="http://schemas.microsoft.com/office/drawing/2014/chart" uri="{C3380CC4-5D6E-409C-BE32-E72D297353CC}">
              <c16:uniqueId val="{00000008-DA4E-4D19-93CB-801BC01901D9}"/>
            </c:ext>
          </c:extLst>
        </c:ser>
        <c:ser>
          <c:idx val="9"/>
          <c:order val="9"/>
          <c:tx>
            <c:strRef>
              <c:f>データシート!$A$36</c:f>
              <c:strCache>
                <c:ptCount val="1"/>
                <c:pt idx="0">
                  <c:v>温泉温水供給事業会計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72.14</c:v>
                </c:pt>
                <c:pt idx="2">
                  <c:v>#N/A</c:v>
                </c:pt>
                <c:pt idx="3">
                  <c:v>69.55</c:v>
                </c:pt>
                <c:pt idx="4">
                  <c:v>#N/A</c:v>
                </c:pt>
                <c:pt idx="5">
                  <c:v>65.69</c:v>
                </c:pt>
                <c:pt idx="6">
                  <c:v>#N/A</c:v>
                </c:pt>
                <c:pt idx="7">
                  <c:v>48.22</c:v>
                </c:pt>
                <c:pt idx="8">
                  <c:v>#N/A</c:v>
                </c:pt>
                <c:pt idx="9">
                  <c:v>52.31</c:v>
                </c:pt>
              </c:numCache>
            </c:numRef>
          </c:val>
          <c:extLst>
            <c:ext xmlns:c16="http://schemas.microsoft.com/office/drawing/2014/chart" uri="{C3380CC4-5D6E-409C-BE32-E72D297353CC}">
              <c16:uniqueId val="{00000009-DA4E-4D19-93CB-801BC01901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287</c:v>
                </c:pt>
                <c:pt idx="5">
                  <c:v>410</c:v>
                </c:pt>
                <c:pt idx="8">
                  <c:v>291</c:v>
                </c:pt>
                <c:pt idx="11">
                  <c:v>287</c:v>
                </c:pt>
                <c:pt idx="14">
                  <c:v>289</c:v>
                </c:pt>
              </c:numCache>
            </c:numRef>
          </c:val>
          <c:extLst>
            <c:ext xmlns:c16="http://schemas.microsoft.com/office/drawing/2014/chart" uri="{C3380CC4-5D6E-409C-BE32-E72D297353CC}">
              <c16:uniqueId val="{00000000-7512-47F0-9597-D7879C8591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12-47F0-9597-D7879C8591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7512-47F0-9597-D7879C8591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53</c:v>
                </c:pt>
                <c:pt idx="6">
                  <c:v>51</c:v>
                </c:pt>
                <c:pt idx="9">
                  <c:v>59</c:v>
                </c:pt>
                <c:pt idx="12">
                  <c:v>59</c:v>
                </c:pt>
              </c:numCache>
            </c:numRef>
          </c:val>
          <c:extLst>
            <c:ext xmlns:c16="http://schemas.microsoft.com/office/drawing/2014/chart" uri="{C3380CC4-5D6E-409C-BE32-E72D297353CC}">
              <c16:uniqueId val="{00000003-7512-47F0-9597-D7879C8591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c:v>
                </c:pt>
                <c:pt idx="3">
                  <c:v>16</c:v>
                </c:pt>
                <c:pt idx="6">
                  <c:v>25</c:v>
                </c:pt>
                <c:pt idx="9">
                  <c:v>50</c:v>
                </c:pt>
                <c:pt idx="12">
                  <c:v>76</c:v>
                </c:pt>
              </c:numCache>
            </c:numRef>
          </c:val>
          <c:extLst>
            <c:ext xmlns:c16="http://schemas.microsoft.com/office/drawing/2014/chart" uri="{C3380CC4-5D6E-409C-BE32-E72D297353CC}">
              <c16:uniqueId val="{00000004-7512-47F0-9597-D7879C8591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12-47F0-9597-D7879C8591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12-47F0-9597-D7879C8591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319</c:v>
                </c:pt>
                <c:pt idx="3">
                  <c:v>432</c:v>
                </c:pt>
                <c:pt idx="6">
                  <c:v>307</c:v>
                </c:pt>
                <c:pt idx="9">
                  <c:v>292</c:v>
                </c:pt>
                <c:pt idx="12">
                  <c:v>293</c:v>
                </c:pt>
              </c:numCache>
            </c:numRef>
          </c:val>
          <c:extLst>
            <c:ext xmlns:c16="http://schemas.microsoft.com/office/drawing/2014/chart" uri="{C3380CC4-5D6E-409C-BE32-E72D297353CC}">
              <c16:uniqueId val="{00000007-7512-47F0-9597-D7879C8591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c:v>
                </c:pt>
                <c:pt idx="2">
                  <c:v>#N/A</c:v>
                </c:pt>
                <c:pt idx="3">
                  <c:v>#N/A</c:v>
                </c:pt>
                <c:pt idx="4">
                  <c:v>92</c:v>
                </c:pt>
                <c:pt idx="5">
                  <c:v>#N/A</c:v>
                </c:pt>
                <c:pt idx="6">
                  <c:v>#N/A</c:v>
                </c:pt>
                <c:pt idx="7">
                  <c:v>93</c:v>
                </c:pt>
                <c:pt idx="8">
                  <c:v>#N/A</c:v>
                </c:pt>
                <c:pt idx="9">
                  <c:v>#N/A</c:v>
                </c:pt>
                <c:pt idx="10">
                  <c:v>115</c:v>
                </c:pt>
                <c:pt idx="11">
                  <c:v>#N/A</c:v>
                </c:pt>
                <c:pt idx="12">
                  <c:v>#N/A</c:v>
                </c:pt>
                <c:pt idx="13">
                  <c:v>140</c:v>
                </c:pt>
                <c:pt idx="14">
                  <c:v>#N/A</c:v>
                </c:pt>
              </c:numCache>
            </c:numRef>
          </c:val>
          <c:smooth val="0"/>
          <c:extLst>
            <c:ext xmlns:c16="http://schemas.microsoft.com/office/drawing/2014/chart" uri="{C3380CC4-5D6E-409C-BE32-E72D297353CC}">
              <c16:uniqueId val="{00000008-7512-47F0-9597-D7879C8591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3260</c:v>
                </c:pt>
                <c:pt idx="5">
                  <c:v>3403</c:v>
                </c:pt>
                <c:pt idx="8">
                  <c:v>3343</c:v>
                </c:pt>
                <c:pt idx="11">
                  <c:v>3235</c:v>
                </c:pt>
                <c:pt idx="14">
                  <c:v>3132</c:v>
                </c:pt>
              </c:numCache>
            </c:numRef>
          </c:val>
          <c:extLst>
            <c:ext xmlns:c16="http://schemas.microsoft.com/office/drawing/2014/chart" uri="{C3380CC4-5D6E-409C-BE32-E72D297353CC}">
              <c16:uniqueId val="{00000000-29C2-46D5-AF85-BC6FD0A51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518</c:v>
                </c:pt>
                <c:pt idx="5">
                  <c:v>17</c:v>
                </c:pt>
                <c:pt idx="8">
                  <c:v>9</c:v>
                </c:pt>
                <c:pt idx="11">
                  <c:v>6</c:v>
                </c:pt>
                <c:pt idx="14">
                  <c:v>3</c:v>
                </c:pt>
              </c:numCache>
            </c:numRef>
          </c:val>
          <c:extLst>
            <c:ext xmlns:c16="http://schemas.microsoft.com/office/drawing/2014/chart" uri="{C3380CC4-5D6E-409C-BE32-E72D297353CC}">
              <c16:uniqueId val="{00000001-29C2-46D5-AF85-BC6FD0A51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4395</c:v>
                </c:pt>
                <c:pt idx="5">
                  <c:v>5154</c:v>
                </c:pt>
                <c:pt idx="8">
                  <c:v>5728</c:v>
                </c:pt>
                <c:pt idx="11">
                  <c:v>5779</c:v>
                </c:pt>
                <c:pt idx="14">
                  <c:v>6224</c:v>
                </c:pt>
              </c:numCache>
            </c:numRef>
          </c:val>
          <c:extLst>
            <c:ext xmlns:c16="http://schemas.microsoft.com/office/drawing/2014/chart" uri="{C3380CC4-5D6E-409C-BE32-E72D297353CC}">
              <c16:uniqueId val="{00000002-29C2-46D5-AF85-BC6FD0A51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C2-46D5-AF85-BC6FD0A51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C2-46D5-AF85-BC6FD0A51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C2-46D5-AF85-BC6FD0A51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1747</c:v>
                </c:pt>
                <c:pt idx="3">
                  <c:v>1737</c:v>
                </c:pt>
                <c:pt idx="6">
                  <c:v>1742</c:v>
                </c:pt>
                <c:pt idx="9">
                  <c:v>1730</c:v>
                </c:pt>
                <c:pt idx="12">
                  <c:v>1710</c:v>
                </c:pt>
              </c:numCache>
            </c:numRef>
          </c:val>
          <c:extLst>
            <c:ext xmlns:c16="http://schemas.microsoft.com/office/drawing/2014/chart" uri="{C3380CC4-5D6E-409C-BE32-E72D297353CC}">
              <c16:uniqueId val="{00000006-29C2-46D5-AF85-BC6FD0A51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455</c:v>
                </c:pt>
                <c:pt idx="3">
                  <c:v>432</c:v>
                </c:pt>
                <c:pt idx="6">
                  <c:v>394</c:v>
                </c:pt>
                <c:pt idx="9">
                  <c:v>342</c:v>
                </c:pt>
                <c:pt idx="12">
                  <c:v>402</c:v>
                </c:pt>
              </c:numCache>
            </c:numRef>
          </c:val>
          <c:extLst>
            <c:ext xmlns:c16="http://schemas.microsoft.com/office/drawing/2014/chart" uri="{C3380CC4-5D6E-409C-BE32-E72D297353CC}">
              <c16:uniqueId val="{00000007-29C2-46D5-AF85-BC6FD0A51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239</c:v>
                </c:pt>
                <c:pt idx="3">
                  <c:v>491</c:v>
                </c:pt>
                <c:pt idx="6">
                  <c:v>598</c:v>
                </c:pt>
                <c:pt idx="9">
                  <c:v>664</c:v>
                </c:pt>
                <c:pt idx="12">
                  <c:v>782</c:v>
                </c:pt>
              </c:numCache>
            </c:numRef>
          </c:val>
          <c:extLst>
            <c:ext xmlns:c16="http://schemas.microsoft.com/office/drawing/2014/chart" uri="{C3380CC4-5D6E-409C-BE32-E72D297353CC}">
              <c16:uniqueId val="{00000008-29C2-46D5-AF85-BC6FD0A51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9-29C2-46D5-AF85-BC6FD0A51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3529</c:v>
                </c:pt>
                <c:pt idx="3">
                  <c:v>3362</c:v>
                </c:pt>
                <c:pt idx="6">
                  <c:v>3185</c:v>
                </c:pt>
                <c:pt idx="9">
                  <c:v>3138</c:v>
                </c:pt>
                <c:pt idx="12">
                  <c:v>2950</c:v>
                </c:pt>
              </c:numCache>
            </c:numRef>
          </c:val>
          <c:extLst>
            <c:ext xmlns:c16="http://schemas.microsoft.com/office/drawing/2014/chart" uri="{C3380CC4-5D6E-409C-BE32-E72D297353CC}">
              <c16:uniqueId val="{0000000A-29C2-46D5-AF85-BC6FD0A519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C2-46D5-AF85-BC6FD0A519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2462</c:v>
                </c:pt>
                <c:pt idx="1">
                  <c:v>2435</c:v>
                </c:pt>
                <c:pt idx="2">
                  <c:v>2342</c:v>
                </c:pt>
              </c:numCache>
            </c:numRef>
          </c:val>
          <c:extLst>
            <c:ext xmlns:c16="http://schemas.microsoft.com/office/drawing/2014/chart" uri="{C3380CC4-5D6E-409C-BE32-E72D297353CC}">
              <c16:uniqueId val="{00000000-E399-4715-A461-9D58256673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c:v>
                </c:pt>
                <c:pt idx="1">
                  <c:v>257</c:v>
                </c:pt>
                <c:pt idx="2">
                  <c:v>343</c:v>
                </c:pt>
              </c:numCache>
            </c:numRef>
          </c:val>
          <c:extLst>
            <c:ext xmlns:c16="http://schemas.microsoft.com/office/drawing/2014/chart" uri="{C3380CC4-5D6E-409C-BE32-E72D297353CC}">
              <c16:uniqueId val="{00000001-E399-4715-A461-9D58256673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2824</c:v>
                </c:pt>
                <c:pt idx="1">
                  <c:v>2944</c:v>
                </c:pt>
                <c:pt idx="2">
                  <c:v>3379</c:v>
                </c:pt>
              </c:numCache>
            </c:numRef>
          </c:val>
          <c:extLst>
            <c:ext xmlns:c16="http://schemas.microsoft.com/office/drawing/2014/chart" uri="{C3380CC4-5D6E-409C-BE32-E72D297353CC}">
              <c16:uniqueId val="{00000002-E399-4715-A461-9D58256673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分子について、元利償還金は抑制できている状況であるが、千客万来事業会計のゴンドラ建設に伴う繰入金が参入されたことで、前年度からさらに増加となった。また分母については、住民税、入湯税の伸びにより増加しているが、分子の増加幅が上回ったことから、単年度実質公債費比率は約</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ポイントの悪化となった。また令和３年度の単年度公債費比率が約２ポイント差であったため、３か年平均で見ると</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ポイントの悪化となった。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が減少していることと、充当可能基金が増加していることから、減少傾向にある。充当可能基金の増加は主によいとこ元気基金の伸びによるものであり、財政調整基金については取崩の影響で減少しているので、引き続き災害等に備えた積立を行いたい。今後大型インフラの整備に伴う基金の取崩や、地方債の償還が増えることも懸念されるので、行政コストの削減と充当可能基金の確保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群馬県草津町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・令和６年度末の基金残高は約６０億６，４００万円であり、前年度から４億２，８００万円の増となった。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・主なものとしては、財政調整基金が約９，３００万円の減、減債基金が８，６００万円の増、草津よいとこ元気基金が２億８，４００万円の増、公共施設等整備基金が１億円の増となっている。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における収入は観光によるものが大きく、景気や情勢に左右されやすい。また活火山によるリスクも抱えている中で、災害にも耐えうるよう、財政調整基金の積立を継続的に行っていく。また公共施設の更新や維持補修の経費が増えていくことが予想されているので、財政調整基金に限らず、基金全体の積立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・草津よいとこ元気基金：温泉、観光及び産業振興に関する事業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・公共施設等整備基金：草津町の公共施設整備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・福祉振興基金：草津町における社会福祉のため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・教育振興基金：小中学校の施設整備やスポーツ振興のため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・草津よいとこ元気基金：２億８，４００万円の増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・公共施設等整備基金：１億円の増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・福祉振興基金：１００万円の増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・教育振興基金：旧中学校施設整備基金、旧スポーツ振興基金、旧小学校施設整備基金を統合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・草津よいとこ元気基金：寄付目的にあった取崩を予定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・令和６年度末の残高は２３億４，２００万円であり、９，３００万円の減となった。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・財源不足による取崩が多かったことで減少となっている。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・大規模災害等に備え、一定規模の残高を維持できるよう計画的な積立を行っていく。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・令和６年度の残高は３億４，３００万円であり、前年度から８，６００万円の増となった。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・地方債償還に備えた積立を行ったための増加となっている。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・老朽化した公共施設の更新の財源として地方債を見込んでいるため、一般財源の圧迫を軽減するべく計画的な積立を行っていく。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で、前年度と比較すると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ポイントの減少となった。令和３年度から令和６年度の単年度指数が</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おり、ほぼ横ばいながら緩やかな減少傾向が続いている。基準財政収入額は増加傾向にあるが、基準財政需要額の伸びがそれを上回っている。類似団体と比較して良好な数値ではあるものの、減少傾向は続いているため、引き続き自主財源の確保と事業費の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113595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91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59972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ポイント上回る</a:t>
          </a:r>
          <a:r>
            <a:rPr kumimoji="1" lang="en-US" altLang="ja-JP" sz="1200">
              <a:latin typeface="ＭＳ Ｐゴシック" panose="020B0600070205080204" pitchFamily="50" charset="-128"/>
              <a:ea typeface="ＭＳ Ｐゴシック" panose="020B0600070205080204" pitchFamily="50" charset="-128"/>
            </a:rPr>
            <a:t>99.7</a:t>
          </a:r>
          <a:r>
            <a:rPr kumimoji="1" lang="ja-JP" altLang="en-US" sz="1200">
              <a:latin typeface="ＭＳ Ｐゴシック" panose="020B0600070205080204" pitchFamily="50" charset="-128"/>
              <a:ea typeface="ＭＳ Ｐゴシック" panose="020B0600070205080204" pitchFamily="50" charset="-128"/>
            </a:rPr>
            <a:t>％であり、前年度と比較すると</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ポイントの増加となった。分母としては町民税や入湯税の伸びにより増額しているものの、人件費（人事院勧告による）、物件費（一般廃棄物収集運搬処分委託料及びふるさと納税収納システム手数料）、維持補修費（クリーンセンターの老朽化に伴う補修経費）の増額により、分母よりも分子の増額幅が大きく上回ったことが要因となる。今後もシステムの導入費やランニングコスト、公共施設の老朽化に伴う維持補修経費の増額が見込まれている中で、引き続き全庁的な物件費の抑制や事業の見直しにより歳出の圧縮を図り、全国屈指の観光力を活かして、徴税対策や、施設使用料の見直しに取り組み、自主財源の確保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67</xdr:row>
      <xdr:rowOff>17272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05210"/>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599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104648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221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65</xdr:row>
      <xdr:rowOff>65786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221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33799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3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２８４円上回る３６３，９２０円であり、前年度と比較すると４４，７２５円の上昇となった。上昇の要因としては、ふるさと納税収納システム手数料などの役務費の増加、システム機器の更新などの備品購入費の増加が主な要因となっている。類似団体平均と大きく変わらないが、引き続きコスト削減や委託契約の見直しを行い、物件費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147693</xdr:rowOff>
    </xdr:from>
    <xdr:to>
      <xdr:col>23</xdr:col>
      <xdr:colOff>133350</xdr:colOff>
      <xdr:row>81</xdr:row>
      <xdr:rowOff>169278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5143"/>
          <a:ext cx="83820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147693</xdr:rowOff>
    </xdr:from>
    <xdr:to>
      <xdr:col>19</xdr:col>
      <xdr:colOff>133350</xdr:colOff>
      <xdr:row>82</xdr:row>
      <xdr:rowOff>16608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35143"/>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143940</xdr:rowOff>
    </xdr:from>
    <xdr:to>
      <xdr:col>15</xdr:col>
      <xdr:colOff>82550</xdr:colOff>
      <xdr:row>82</xdr:row>
      <xdr:rowOff>16608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1390"/>
          <a:ext cx="889000" cy="4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131021</xdr:rowOff>
    </xdr:from>
    <xdr:to>
      <xdr:col>11</xdr:col>
      <xdr:colOff>31750</xdr:colOff>
      <xdr:row>81</xdr:row>
      <xdr:rowOff>143940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18471"/>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118478</xdr:rowOff>
    </xdr:from>
    <xdr:to>
      <xdr:col>23</xdr:col>
      <xdr:colOff>184150</xdr:colOff>
      <xdr:row>82</xdr:row>
      <xdr:rowOff>48628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166755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96893</xdr:rowOff>
    </xdr:from>
    <xdr:to>
      <xdr:col>19</xdr:col>
      <xdr:colOff>184150</xdr:colOff>
      <xdr:row>82</xdr:row>
      <xdr:rowOff>27043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11820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137258</xdr:rowOff>
    </xdr:from>
    <xdr:to>
      <xdr:col>15</xdr:col>
      <xdr:colOff>133350</xdr:colOff>
      <xdr:row>82</xdr:row>
      <xdr:rowOff>67408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2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52185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93140</xdr:rowOff>
    </xdr:from>
    <xdr:to>
      <xdr:col>11</xdr:col>
      <xdr:colOff>82550</xdr:colOff>
      <xdr:row>82</xdr:row>
      <xdr:rowOff>23290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6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80221</xdr:rowOff>
    </xdr:from>
    <xdr:to>
      <xdr:col>7</xdr:col>
      <xdr:colOff>31750</xdr:colOff>
      <xdr:row>82</xdr:row>
      <xdr:rowOff>10371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であり、前年度平均と比べると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ポイントの増加となった。引き続き人事院勧告に準拠して給与水準の適正化を図っていく。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85</xdr:row>
      <xdr:rowOff>31750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40718"/>
          <a:ext cx="8382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110368</xdr:rowOff>
    </xdr:from>
    <xdr:to>
      <xdr:col>77</xdr:col>
      <xdr:colOff>44450</xdr:colOff>
      <xdr:row>86</xdr:row>
      <xdr:rowOff>9677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40718"/>
          <a:ext cx="889000" cy="4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543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59568</xdr:rowOff>
    </xdr:from>
    <xdr:to>
      <xdr:col>77</xdr:col>
      <xdr:colOff>95250</xdr:colOff>
      <xdr:row>83</xdr:row>
      <xdr:rowOff>161168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171345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15.52</a:t>
          </a:r>
          <a:r>
            <a:rPr kumimoji="1" lang="ja-JP" altLang="en-US" sz="1300">
              <a:latin typeface="ＭＳ Ｐゴシック" panose="020B0600070205080204" pitchFamily="50" charset="-128"/>
              <a:ea typeface="ＭＳ Ｐゴシック" panose="020B0600070205080204" pitchFamily="50" charset="-128"/>
            </a:rPr>
            <a:t>人であり、前年度と比較すると</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人の増加となった。観光立町であるという特殊な事情と、人口の減少によって、職員数は類似団体と比べてやや高い水準となっている。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132122</xdr:rowOff>
    </xdr:from>
    <xdr:to>
      <xdr:col>81</xdr:col>
      <xdr:colOff>44450</xdr:colOff>
      <xdr:row>63</xdr:row>
      <xdr:rowOff>35475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62022"/>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132122</xdr:rowOff>
    </xdr:from>
    <xdr:to>
      <xdr:col>77</xdr:col>
      <xdr:colOff>44450</xdr:colOff>
      <xdr:row>62</xdr:row>
      <xdr:rowOff>149013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6202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148209</xdr:rowOff>
    </xdr:from>
    <xdr:to>
      <xdr:col>72</xdr:col>
      <xdr:colOff>203200</xdr:colOff>
      <xdr:row>62</xdr:row>
      <xdr:rowOff>149013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7810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148209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6282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156125</xdr:rowOff>
    </xdr:from>
    <xdr:to>
      <xdr:col>81</xdr:col>
      <xdr:colOff>95250</xdr:colOff>
      <xdr:row>63</xdr:row>
      <xdr:rowOff>86275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128202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5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81322</xdr:rowOff>
    </xdr:from>
    <xdr:to>
      <xdr:col>77</xdr:col>
      <xdr:colOff>95250</xdr:colOff>
      <xdr:row>63</xdr:row>
      <xdr:rowOff>11472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167699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9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98213</xdr:rowOff>
    </xdr:from>
    <xdr:to>
      <xdr:col>73</xdr:col>
      <xdr:colOff>44450</xdr:colOff>
      <xdr:row>63</xdr:row>
      <xdr:rowOff>28363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13140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97409</xdr:rowOff>
    </xdr:from>
    <xdr:to>
      <xdr:col>68</xdr:col>
      <xdr:colOff>203200</xdr:colOff>
      <xdr:row>63</xdr:row>
      <xdr:rowOff>27559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12336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ポイントの増加となった。単年度で見ると、地方債償還金はほぼ横ばいであるが、千客事業会計のゴンドラ建設に伴う繰入金が参入したことで、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141732</xdr:rowOff>
    </xdr:from>
    <xdr:to>
      <xdr:col>81</xdr:col>
      <xdr:colOff>44450</xdr:colOff>
      <xdr:row>39</xdr:row>
      <xdr:rowOff>28194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6568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141732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6471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151384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6471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38</xdr:row>
      <xdr:rowOff>170688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90932</xdr:rowOff>
    </xdr:from>
    <xdr:to>
      <xdr:col>77</xdr:col>
      <xdr:colOff>95250</xdr:colOff>
      <xdr:row>39</xdr:row>
      <xdr:rowOff>21082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31259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37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類似団体平均と同じく将来負担比率は０％と算定されていない。地方債の抑制や、財政調整基金及びふるさと納税の積立により充当可能基金が増加していることが主な要因となっている。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ポイントの増加となった。職員数の増加に加えて、人件費のベースアップが主な要因と考えられる。引き続き会計年度任用職員制度を活用しつつ、必要最低限の職員採用と適切な人員配備を行う。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32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9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であり、前年度比較すると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加となった。廃棄物処分委託料の増加と、ふるさと納税の収納システム手数料の増加が主な要因である。今後も物価や人件費の上昇が見込まれるので、コストカットや委託契約の見直し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19</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359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88900</xdr:rowOff>
    </xdr:from>
    <xdr:to>
      <xdr:col>78</xdr:col>
      <xdr:colOff>69850</xdr:colOff>
      <xdr:row>18</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035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73660</xdr:rowOff>
    </xdr:from>
    <xdr:to>
      <xdr:col>73</xdr:col>
      <xdr:colOff>180975</xdr:colOff>
      <xdr:row>17</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883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73660</xdr:rowOff>
    </xdr:from>
    <xdr:to>
      <xdr:col>69</xdr:col>
      <xdr:colOff>92075</xdr:colOff>
      <xdr:row>17</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883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156210</xdr:rowOff>
    </xdr:from>
    <xdr:to>
      <xdr:col>82</xdr:col>
      <xdr:colOff>158750</xdr:colOff>
      <xdr:row>19</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128287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99060</xdr:rowOff>
    </xdr:from>
    <xdr:to>
      <xdr:col>78</xdr:col>
      <xdr:colOff>120650</xdr:colOff>
      <xdr:row>19</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13987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22860</xdr:rowOff>
    </xdr:from>
    <xdr:to>
      <xdr:col>69</xdr:col>
      <xdr:colOff>142875</xdr:colOff>
      <xdr:row>17</xdr:row>
      <xdr:rowOff>124460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109237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91440</xdr:rowOff>
    </xdr:from>
    <xdr:to>
      <xdr:col>65</xdr:col>
      <xdr:colOff>53975</xdr:colOff>
      <xdr:row>18</xdr:row>
      <xdr:rowOff>21590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9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ポイントであり、前年度と比較すると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ポイントの減少となった。扶助費については昨年に続き横ばいの傾向で推移している。引き続き福祉サービスの低下を招かないように、質と価格の適正化に努める。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ポイントの増加となった。クリーンセンターに係る維持経費が大幅な増額となったことが主な要因であるが、同施設は稼働開始から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年以上経過しており、今後も維持補修に係る経費が嵩む見込みのため、効率的な修繕計画を立て、極力突発的な出費を未然に防ぐように努める。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806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7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経費の内訳としては、団体に対する負担金やイベント関連団体への補助金などがあるが、吾妻広域消防本部への負担金の増額が主な増加要因となっている。負担金については費用対効果を検討しながら、金額が適正かどうかを慎重に判断していきたい。</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683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35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357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122445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9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ポイントの減少となった。公債費については前年同様に緩やかな減少傾向が続いている。今後も地方債の抑制に努める。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27940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752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86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76</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095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76</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148590</xdr:rowOff>
    </xdr:from>
    <xdr:to>
      <xdr:col>20</xdr:col>
      <xdr:colOff>38100</xdr:colOff>
      <xdr:row>75</xdr:row>
      <xdr:rowOff>78740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88917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ポイントの増加となる。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観光立町としての特殊事情のため、類似団体平均を大きく上回っており、引き続き義務的経費を中心に経費の削減を進め、財政の健全化に努める。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73661</xdr:rowOff>
    </xdr:from>
    <xdr:to>
      <xdr:col>82</xdr:col>
      <xdr:colOff>107950</xdr:colOff>
      <xdr:row>81</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789661"/>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157480</xdr:rowOff>
    </xdr:from>
    <xdr:to>
      <xdr:col>78</xdr:col>
      <xdr:colOff>69850</xdr:colOff>
      <xdr:row>80</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30580"/>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78</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591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157480</xdr:rowOff>
    </xdr:from>
    <xdr:to>
      <xdr:col>69</xdr:col>
      <xdr:colOff>92075</xdr:colOff>
      <xdr:row>80</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5913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99061</xdr:rowOff>
    </xdr:from>
    <xdr:to>
      <xdr:col>82</xdr:col>
      <xdr:colOff>158750</xdr:colOff>
      <xdr:row>82</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7638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106680</xdr:rowOff>
    </xdr:from>
    <xdr:to>
      <xdr:col>74</xdr:col>
      <xdr:colOff>31750</xdr:colOff>
      <xdr:row>79</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21607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106680</xdr:rowOff>
    </xdr:from>
    <xdr:to>
      <xdr:col>69</xdr:col>
      <xdr:colOff>142875</xdr:colOff>
      <xdr:row>78</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21607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121920</xdr:rowOff>
    </xdr:from>
    <xdr:to>
      <xdr:col>65</xdr:col>
      <xdr:colOff>53975</xdr:colOff>
      <xdr:row>80</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125705</xdr:rowOff>
    </xdr:from>
    <xdr:to>
      <xdr:col>29</xdr:col>
      <xdr:colOff>127000</xdr:colOff>
      <xdr:row>17</xdr:row>
      <xdr:rowOff>17657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16530"/>
          <a:ext cx="647700" cy="63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110482</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17657</xdr:rowOff>
    </xdr:from>
    <xdr:to>
      <xdr:col>26</xdr:col>
      <xdr:colOff>50800</xdr:colOff>
      <xdr:row>17</xdr:row>
      <xdr:rowOff>48364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79932"/>
          <a:ext cx="698500" cy="3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48364</xdr:rowOff>
    </xdr:from>
    <xdr:to>
      <xdr:col>22</xdr:col>
      <xdr:colOff>114300</xdr:colOff>
      <xdr:row>17</xdr:row>
      <xdr:rowOff>86248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10639"/>
          <a:ext cx="698500" cy="37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86248</xdr:rowOff>
    </xdr:from>
    <xdr:to>
      <xdr:col>18</xdr:col>
      <xdr:colOff>177800</xdr:colOff>
      <xdr:row>17</xdr:row>
      <xdr:rowOff>100776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48523"/>
          <a:ext cx="698500" cy="14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74905</xdr:rowOff>
    </xdr:from>
    <xdr:to>
      <xdr:col>29</xdr:col>
      <xdr:colOff>177800</xdr:colOff>
      <xdr:row>17</xdr:row>
      <xdr:rowOff>5055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65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91432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138307</xdr:rowOff>
    </xdr:from>
    <xdr:to>
      <xdr:col>26</xdr:col>
      <xdr:colOff>101600</xdr:colOff>
      <xdr:row>17</xdr:row>
      <xdr:rowOff>68457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2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78634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9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169014</xdr:rowOff>
    </xdr:from>
    <xdr:to>
      <xdr:col>22</xdr:col>
      <xdr:colOff>165100</xdr:colOff>
      <xdr:row>17</xdr:row>
      <xdr:rowOff>99164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5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109341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2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35448</xdr:rowOff>
    </xdr:from>
    <xdr:to>
      <xdr:col>19</xdr:col>
      <xdr:colOff>38100</xdr:colOff>
      <xdr:row>17</xdr:row>
      <xdr:rowOff>137048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9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147225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6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49976</xdr:rowOff>
    </xdr:from>
    <xdr:to>
      <xdr:col>15</xdr:col>
      <xdr:colOff>101600</xdr:colOff>
      <xdr:row>17</xdr:row>
      <xdr:rowOff>151576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1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161753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8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140538</xdr:rowOff>
    </xdr:from>
    <xdr:to>
      <xdr:col>29</xdr:col>
      <xdr:colOff>127000</xdr:colOff>
      <xdr:row>37</xdr:row>
      <xdr:rowOff>189649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65238"/>
          <a:ext cx="6477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189649</xdr:rowOff>
    </xdr:from>
    <xdr:to>
      <xdr:col>26</xdr:col>
      <xdr:colOff>50800</xdr:colOff>
      <xdr:row>37</xdr:row>
      <xdr:rowOff>239941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14349"/>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239941</xdr:rowOff>
    </xdr:from>
    <xdr:to>
      <xdr:col>22</xdr:col>
      <xdr:colOff>114300</xdr:colOff>
      <xdr:row>37</xdr:row>
      <xdr:rowOff>241833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64641"/>
          <a:ext cx="698500" cy="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226911</xdr:rowOff>
    </xdr:from>
    <xdr:to>
      <xdr:col>18</xdr:col>
      <xdr:colOff>177800</xdr:colOff>
      <xdr:row>37</xdr:row>
      <xdr:rowOff>241833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51611"/>
          <a:ext cx="698500" cy="14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89738</xdr:rowOff>
    </xdr:from>
    <xdr:to>
      <xdr:col>29</xdr:col>
      <xdr:colOff>177800</xdr:colOff>
      <xdr:row>37</xdr:row>
      <xdr:rowOff>191338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1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61815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8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138849</xdr:rowOff>
    </xdr:from>
    <xdr:to>
      <xdr:col>26</xdr:col>
      <xdr:colOff>101600</xdr:colOff>
      <xdr:row>37</xdr:row>
      <xdr:rowOff>240449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6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225226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49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189141</xdr:rowOff>
    </xdr:from>
    <xdr:to>
      <xdr:col>22</xdr:col>
      <xdr:colOff>165100</xdr:colOff>
      <xdr:row>37</xdr:row>
      <xdr:rowOff>290741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1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275518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0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191033</xdr:rowOff>
    </xdr:from>
    <xdr:to>
      <xdr:col>19</xdr:col>
      <xdr:colOff>38100</xdr:colOff>
      <xdr:row>37</xdr:row>
      <xdr:rowOff>292633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15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277410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0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176111</xdr:rowOff>
    </xdr:from>
    <xdr:to>
      <xdr:col>15</xdr:col>
      <xdr:colOff>101600</xdr:colOff>
      <xdr:row>37</xdr:row>
      <xdr:rowOff>277711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0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262488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8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105433</xdr:rowOff>
    </xdr:from>
    <xdr:to>
      <xdr:col>24</xdr:col>
      <xdr:colOff>63500</xdr:colOff>
      <xdr:row>35</xdr:row>
      <xdr:rowOff>42735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4733"/>
          <a:ext cx="838200" cy="10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31481</xdr:rowOff>
    </xdr:from>
    <xdr:to>
      <xdr:col>19</xdr:col>
      <xdr:colOff>177800</xdr:colOff>
      <xdr:row>35</xdr:row>
      <xdr:rowOff>42735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32231"/>
          <a:ext cx="8890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31481</xdr:rowOff>
    </xdr:from>
    <xdr:to>
      <xdr:col>15</xdr:col>
      <xdr:colOff>50800</xdr:colOff>
      <xdr:row>35</xdr:row>
      <xdr:rowOff>45738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2231"/>
          <a:ext cx="889000" cy="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45738</xdr:rowOff>
    </xdr:from>
    <xdr:to>
      <xdr:col>10</xdr:col>
      <xdr:colOff>114300</xdr:colOff>
      <xdr:row>35</xdr:row>
      <xdr:rowOff>68681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6488"/>
          <a:ext cx="889000" cy="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54633</xdr:rowOff>
    </xdr:from>
    <xdr:to>
      <xdr:col>24</xdr:col>
      <xdr:colOff>114300</xdr:colOff>
      <xdr:row>34</xdr:row>
      <xdr:rowOff>156233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33060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163385</xdr:rowOff>
    </xdr:from>
    <xdr:to>
      <xdr:col>20</xdr:col>
      <xdr:colOff>38100</xdr:colOff>
      <xdr:row>35</xdr:row>
      <xdr:rowOff>93535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84662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8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152131</xdr:rowOff>
    </xdr:from>
    <xdr:to>
      <xdr:col>15</xdr:col>
      <xdr:colOff>101600</xdr:colOff>
      <xdr:row>35</xdr:row>
      <xdr:rowOff>82281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98808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166388</xdr:rowOff>
    </xdr:from>
    <xdr:to>
      <xdr:col>10</xdr:col>
      <xdr:colOff>165100</xdr:colOff>
      <xdr:row>35</xdr:row>
      <xdr:rowOff>96538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113065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17881</xdr:rowOff>
    </xdr:from>
    <xdr:to>
      <xdr:col>6</xdr:col>
      <xdr:colOff>38100</xdr:colOff>
      <xdr:row>35</xdr:row>
      <xdr:rowOff>119481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136008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54851</xdr:rowOff>
    </xdr:from>
    <xdr:to>
      <xdr:col>24</xdr:col>
      <xdr:colOff>63500</xdr:colOff>
      <xdr:row>58</xdr:row>
      <xdr:rowOff>65963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8951"/>
          <a:ext cx="838200" cy="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28441</xdr:rowOff>
    </xdr:from>
    <xdr:to>
      <xdr:col>19</xdr:col>
      <xdr:colOff>177800</xdr:colOff>
      <xdr:row>58</xdr:row>
      <xdr:rowOff>65963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72541"/>
          <a:ext cx="889000" cy="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28441</xdr:rowOff>
    </xdr:from>
    <xdr:to>
      <xdr:col>15</xdr:col>
      <xdr:colOff>50800</xdr:colOff>
      <xdr:row>58</xdr:row>
      <xdr:rowOff>66267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72541"/>
          <a:ext cx="889000" cy="3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66267</xdr:rowOff>
    </xdr:from>
    <xdr:to>
      <xdr:col>10</xdr:col>
      <xdr:colOff>114300</xdr:colOff>
      <xdr:row>58</xdr:row>
      <xdr:rowOff>75610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0367"/>
          <a:ext cx="889000" cy="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4051</xdr:rowOff>
    </xdr:from>
    <xdr:to>
      <xdr:col>24</xdr:col>
      <xdr:colOff>114300</xdr:colOff>
      <xdr:row>58</xdr:row>
      <xdr:rowOff>105651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15163</xdr:rowOff>
    </xdr:from>
    <xdr:to>
      <xdr:col>20</xdr:col>
      <xdr:colOff>38100</xdr:colOff>
      <xdr:row>58</xdr:row>
      <xdr:rowOff>116763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133290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149091</xdr:rowOff>
    </xdr:from>
    <xdr:to>
      <xdr:col>15</xdr:col>
      <xdr:colOff>101600</xdr:colOff>
      <xdr:row>58</xdr:row>
      <xdr:rowOff>79241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95768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9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15467</xdr:rowOff>
    </xdr:from>
    <xdr:to>
      <xdr:col>10</xdr:col>
      <xdr:colOff>165100</xdr:colOff>
      <xdr:row>58</xdr:row>
      <xdr:rowOff>117067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133594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24810</xdr:rowOff>
    </xdr:from>
    <xdr:to>
      <xdr:col>6</xdr:col>
      <xdr:colOff>38100</xdr:colOff>
      <xdr:row>58</xdr:row>
      <xdr:rowOff>126410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142937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116363</xdr:rowOff>
    </xdr:from>
    <xdr:to>
      <xdr:col>24</xdr:col>
      <xdr:colOff>63500</xdr:colOff>
      <xdr:row>76</xdr:row>
      <xdr:rowOff>128194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975113"/>
          <a:ext cx="838200" cy="18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45593</xdr:rowOff>
    </xdr:from>
    <xdr:to>
      <xdr:col>19</xdr:col>
      <xdr:colOff>177800</xdr:colOff>
      <xdr:row>76</xdr:row>
      <xdr:rowOff>128194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075793"/>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45593</xdr:rowOff>
    </xdr:from>
    <xdr:to>
      <xdr:col>15</xdr:col>
      <xdr:colOff>50800</xdr:colOff>
      <xdr:row>76</xdr:row>
      <xdr:rowOff>153436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075793"/>
          <a:ext cx="889000" cy="10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153436</xdr:rowOff>
    </xdr:from>
    <xdr:to>
      <xdr:col>10</xdr:col>
      <xdr:colOff>114300</xdr:colOff>
      <xdr:row>77</xdr:row>
      <xdr:rowOff>79597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83636"/>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65563</xdr:rowOff>
    </xdr:from>
    <xdr:to>
      <xdr:col>24</xdr:col>
      <xdr:colOff>114300</xdr:colOff>
      <xdr:row>75</xdr:row>
      <xdr:rowOff>167163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88440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77394</xdr:rowOff>
    </xdr:from>
    <xdr:to>
      <xdr:col>20</xdr:col>
      <xdr:colOff>38100</xdr:colOff>
      <xdr:row>77</xdr:row>
      <xdr:rowOff>7544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24071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166243</xdr:rowOff>
    </xdr:from>
    <xdr:to>
      <xdr:col>15</xdr:col>
      <xdr:colOff>101600</xdr:colOff>
      <xdr:row>76</xdr:row>
      <xdr:rowOff>96393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112920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102636</xdr:rowOff>
    </xdr:from>
    <xdr:to>
      <xdr:col>10</xdr:col>
      <xdr:colOff>165100</xdr:colOff>
      <xdr:row>77</xdr:row>
      <xdr:rowOff>32786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49312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28797</xdr:rowOff>
    </xdr:from>
    <xdr:to>
      <xdr:col>6</xdr:col>
      <xdr:colOff>38100</xdr:colOff>
      <xdr:row>77</xdr:row>
      <xdr:rowOff>130397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146924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15684</xdr:rowOff>
    </xdr:from>
    <xdr:to>
      <xdr:col>24</xdr:col>
      <xdr:colOff>63500</xdr:colOff>
      <xdr:row>98</xdr:row>
      <xdr:rowOff>161424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17784"/>
          <a:ext cx="838200" cy="14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15684</xdr:rowOff>
    </xdr:from>
    <xdr:to>
      <xdr:col>19</xdr:col>
      <xdr:colOff>177800</xdr:colOff>
      <xdr:row>98</xdr:row>
      <xdr:rowOff>128712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17784"/>
          <a:ext cx="889000" cy="11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109578</xdr:rowOff>
    </xdr:from>
    <xdr:to>
      <xdr:col>15</xdr:col>
      <xdr:colOff>50800</xdr:colOff>
      <xdr:row>98</xdr:row>
      <xdr:rowOff>128712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11678"/>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109578</xdr:rowOff>
    </xdr:from>
    <xdr:to>
      <xdr:col>10</xdr:col>
      <xdr:colOff>114300</xdr:colOff>
      <xdr:row>99</xdr:row>
      <xdr:rowOff>116246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11678"/>
          <a:ext cx="8890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110624</xdr:rowOff>
    </xdr:from>
    <xdr:to>
      <xdr:col>24</xdr:col>
      <xdr:colOff>114300</xdr:colOff>
      <xdr:row>99</xdr:row>
      <xdr:rowOff>40774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25551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136334</xdr:rowOff>
    </xdr:from>
    <xdr:to>
      <xdr:col>20</xdr:col>
      <xdr:colOff>38100</xdr:colOff>
      <xdr:row>98</xdr:row>
      <xdr:rowOff>66484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57611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77912</xdr:rowOff>
    </xdr:from>
    <xdr:to>
      <xdr:col>15</xdr:col>
      <xdr:colOff>101600</xdr:colOff>
      <xdr:row>99</xdr:row>
      <xdr:rowOff>8062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8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170639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7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58778</xdr:rowOff>
    </xdr:from>
    <xdr:to>
      <xdr:col>10</xdr:col>
      <xdr:colOff>165100</xdr:colOff>
      <xdr:row>98</xdr:row>
      <xdr:rowOff>160378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151505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65446</xdr:rowOff>
    </xdr:from>
    <xdr:to>
      <xdr:col>6</xdr:col>
      <xdr:colOff>38100</xdr:colOff>
      <xdr:row>99</xdr:row>
      <xdr:rowOff>167046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158173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151046</xdr:rowOff>
    </xdr:from>
    <xdr:to>
      <xdr:col>55</xdr:col>
      <xdr:colOff>0</xdr:colOff>
      <xdr:row>37</xdr:row>
      <xdr:rowOff>28265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23246"/>
          <a:ext cx="8382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28265</xdr:rowOff>
    </xdr:from>
    <xdr:to>
      <xdr:col>50</xdr:col>
      <xdr:colOff>114300</xdr:colOff>
      <xdr:row>38</xdr:row>
      <xdr:rowOff>65211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71915"/>
          <a:ext cx="889000" cy="20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65211</xdr:rowOff>
    </xdr:from>
    <xdr:to>
      <xdr:col>45</xdr:col>
      <xdr:colOff>177800</xdr:colOff>
      <xdr:row>38</xdr:row>
      <xdr:rowOff>107753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80311"/>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36621</xdr:rowOff>
    </xdr:from>
    <xdr:to>
      <xdr:col>41</xdr:col>
      <xdr:colOff>50800</xdr:colOff>
      <xdr:row>38</xdr:row>
      <xdr:rowOff>107753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08821"/>
          <a:ext cx="889000" cy="4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100246</xdr:rowOff>
    </xdr:from>
    <xdr:to>
      <xdr:col>55</xdr:col>
      <xdr:colOff>50800</xdr:colOff>
      <xdr:row>37</xdr:row>
      <xdr:rowOff>30396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2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148915</xdr:rowOff>
    </xdr:from>
    <xdr:to>
      <xdr:col>50</xdr:col>
      <xdr:colOff>165100</xdr:colOff>
      <xdr:row>37</xdr:row>
      <xdr:rowOff>79065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95592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9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14411</xdr:rowOff>
    </xdr:from>
    <xdr:to>
      <xdr:col>46</xdr:col>
      <xdr:colOff>38100</xdr:colOff>
      <xdr:row>38</xdr:row>
      <xdr:rowOff>116011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107138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56953</xdr:rowOff>
    </xdr:from>
    <xdr:to>
      <xdr:col>41</xdr:col>
      <xdr:colOff>101600</xdr:colOff>
      <xdr:row>38</xdr:row>
      <xdr:rowOff>158553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149680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6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157271</xdr:rowOff>
    </xdr:from>
    <xdr:to>
      <xdr:col>36</xdr:col>
      <xdr:colOff>165100</xdr:colOff>
      <xdr:row>36</xdr:row>
      <xdr:rowOff>87421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103948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3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67877</xdr:rowOff>
    </xdr:from>
    <xdr:to>
      <xdr:col>55</xdr:col>
      <xdr:colOff>0</xdr:colOff>
      <xdr:row>58</xdr:row>
      <xdr:rowOff>104227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11977"/>
          <a:ext cx="838200" cy="3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67877</xdr:rowOff>
    </xdr:from>
    <xdr:to>
      <xdr:col>50</xdr:col>
      <xdr:colOff>114300</xdr:colOff>
      <xdr:row>58</xdr:row>
      <xdr:rowOff>98128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11977"/>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98128</xdr:rowOff>
    </xdr:from>
    <xdr:to>
      <xdr:col>45</xdr:col>
      <xdr:colOff>177800</xdr:colOff>
      <xdr:row>58</xdr:row>
      <xdr:rowOff>106463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42228"/>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85417</xdr:rowOff>
    </xdr:from>
    <xdr:to>
      <xdr:col>41</xdr:col>
      <xdr:colOff>50800</xdr:colOff>
      <xdr:row>58</xdr:row>
      <xdr:rowOff>106463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9517"/>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53427</xdr:rowOff>
    </xdr:from>
    <xdr:to>
      <xdr:col>55</xdr:col>
      <xdr:colOff>50800</xdr:colOff>
      <xdr:row>58</xdr:row>
      <xdr:rowOff>155027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17077</xdr:rowOff>
    </xdr:from>
    <xdr:to>
      <xdr:col>50</xdr:col>
      <xdr:colOff>165100</xdr:colOff>
      <xdr:row>58</xdr:row>
      <xdr:rowOff>118677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109804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5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47328</xdr:rowOff>
    </xdr:from>
    <xdr:to>
      <xdr:col>46</xdr:col>
      <xdr:colOff>38100</xdr:colOff>
      <xdr:row>58</xdr:row>
      <xdr:rowOff>148928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140055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55663</xdr:rowOff>
    </xdr:from>
    <xdr:to>
      <xdr:col>41</xdr:col>
      <xdr:colOff>101600</xdr:colOff>
      <xdr:row>58</xdr:row>
      <xdr:rowOff>157263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148390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34617</xdr:rowOff>
    </xdr:from>
    <xdr:to>
      <xdr:col>36</xdr:col>
      <xdr:colOff>165100</xdr:colOff>
      <xdr:row>58</xdr:row>
      <xdr:rowOff>136217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127344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7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85741</xdr:rowOff>
    </xdr:from>
    <xdr:to>
      <xdr:col>55</xdr:col>
      <xdr:colOff>0</xdr:colOff>
      <xdr:row>78</xdr:row>
      <xdr:rowOff>130691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58841"/>
          <a:ext cx="838200" cy="4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85741</xdr:rowOff>
    </xdr:from>
    <xdr:to>
      <xdr:col>50</xdr:col>
      <xdr:colOff>114300</xdr:colOff>
      <xdr:row>78</xdr:row>
      <xdr:rowOff>117576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58841"/>
          <a:ext cx="8890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117576</xdr:rowOff>
    </xdr:from>
    <xdr:to>
      <xdr:col>45</xdr:col>
      <xdr:colOff>177800</xdr:colOff>
      <xdr:row>78</xdr:row>
      <xdr:rowOff>127690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0676"/>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114624</xdr:rowOff>
    </xdr:from>
    <xdr:to>
      <xdr:col>41</xdr:col>
      <xdr:colOff>50800</xdr:colOff>
      <xdr:row>78</xdr:row>
      <xdr:rowOff>127690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87724"/>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79891</xdr:rowOff>
    </xdr:from>
    <xdr:to>
      <xdr:col>55</xdr:col>
      <xdr:colOff>50800</xdr:colOff>
      <xdr:row>79</xdr:row>
      <xdr:rowOff>10041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34941</xdr:rowOff>
    </xdr:from>
    <xdr:to>
      <xdr:col>50</xdr:col>
      <xdr:colOff>165100</xdr:colOff>
      <xdr:row>78</xdr:row>
      <xdr:rowOff>136541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153068</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66776</xdr:rowOff>
    </xdr:from>
    <xdr:to>
      <xdr:col>46</xdr:col>
      <xdr:colOff>38100</xdr:colOff>
      <xdr:row>78</xdr:row>
      <xdr:rowOff>168376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159503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76890</xdr:rowOff>
    </xdr:from>
    <xdr:to>
      <xdr:col>41</xdr:col>
      <xdr:colOff>101600</xdr:colOff>
      <xdr:row>79</xdr:row>
      <xdr:rowOff>7040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169617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63824</xdr:rowOff>
    </xdr:from>
    <xdr:to>
      <xdr:col>36</xdr:col>
      <xdr:colOff>165100</xdr:colOff>
      <xdr:row>78</xdr:row>
      <xdr:rowOff>165424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16749</xdr:rowOff>
    </xdr:from>
    <xdr:to>
      <xdr:col>55</xdr:col>
      <xdr:colOff>0</xdr:colOff>
      <xdr:row>98</xdr:row>
      <xdr:rowOff>64674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18849"/>
          <a:ext cx="838200" cy="4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52242</xdr:rowOff>
    </xdr:from>
    <xdr:to>
      <xdr:col>50</xdr:col>
      <xdr:colOff>114300</xdr:colOff>
      <xdr:row>98</xdr:row>
      <xdr:rowOff>64674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54342"/>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52110</xdr:rowOff>
    </xdr:from>
    <xdr:to>
      <xdr:col>45</xdr:col>
      <xdr:colOff>177800</xdr:colOff>
      <xdr:row>98</xdr:row>
      <xdr:rowOff>52242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54210"/>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11102</xdr:rowOff>
    </xdr:from>
    <xdr:to>
      <xdr:col>41</xdr:col>
      <xdr:colOff>50800</xdr:colOff>
      <xdr:row>98</xdr:row>
      <xdr:rowOff>52110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13202"/>
          <a:ext cx="8890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137399</xdr:rowOff>
    </xdr:from>
    <xdr:to>
      <xdr:col>55</xdr:col>
      <xdr:colOff>50800</xdr:colOff>
      <xdr:row>98</xdr:row>
      <xdr:rowOff>67549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52326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13874</xdr:rowOff>
    </xdr:from>
    <xdr:to>
      <xdr:col>50</xdr:col>
      <xdr:colOff>165100</xdr:colOff>
      <xdr:row>98</xdr:row>
      <xdr:rowOff>115474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106601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1442</xdr:rowOff>
    </xdr:from>
    <xdr:to>
      <xdr:col>46</xdr:col>
      <xdr:colOff>38100</xdr:colOff>
      <xdr:row>98</xdr:row>
      <xdr:rowOff>103042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94169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1310</xdr:rowOff>
    </xdr:from>
    <xdr:to>
      <xdr:col>41</xdr:col>
      <xdr:colOff>101600</xdr:colOff>
      <xdr:row>98</xdr:row>
      <xdr:rowOff>102910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94037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131752</xdr:rowOff>
    </xdr:from>
    <xdr:to>
      <xdr:col>36</xdr:col>
      <xdr:colOff>165100</xdr:colOff>
      <xdr:row>98</xdr:row>
      <xdr:rowOff>61902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6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53029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127415</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2515"/>
          <a:ext cx="838200" cy="1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76615</xdr:rowOff>
    </xdr:from>
    <xdr:to>
      <xdr:col>85</xdr:col>
      <xdr:colOff>177800</xdr:colOff>
      <xdr:row>39</xdr:row>
      <xdr:rowOff>6765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28970</xdr:rowOff>
    </xdr:from>
    <xdr:to>
      <xdr:col>85</xdr:col>
      <xdr:colOff>127000</xdr:colOff>
      <xdr:row>78</xdr:row>
      <xdr:rowOff>29133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40207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24493</xdr:rowOff>
    </xdr:from>
    <xdr:to>
      <xdr:col>81</xdr:col>
      <xdr:colOff>50800</xdr:colOff>
      <xdr:row>78</xdr:row>
      <xdr:rowOff>29133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97593"/>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150487</xdr:rowOff>
    </xdr:from>
    <xdr:to>
      <xdr:col>76</xdr:col>
      <xdr:colOff>114300</xdr:colOff>
      <xdr:row>78</xdr:row>
      <xdr:rowOff>24493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52137"/>
          <a:ext cx="889000" cy="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150487</xdr:rowOff>
    </xdr:from>
    <xdr:to>
      <xdr:col>71</xdr:col>
      <xdr:colOff>177800</xdr:colOff>
      <xdr:row>78</xdr:row>
      <xdr:rowOff>22558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2137"/>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149620</xdr:rowOff>
    </xdr:from>
    <xdr:to>
      <xdr:col>85</xdr:col>
      <xdr:colOff>177800</xdr:colOff>
      <xdr:row>78</xdr:row>
      <xdr:rowOff>79770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64547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149783</xdr:rowOff>
    </xdr:from>
    <xdr:to>
      <xdr:col>81</xdr:col>
      <xdr:colOff>101600</xdr:colOff>
      <xdr:row>78</xdr:row>
      <xdr:rowOff>79933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71060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4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145143</xdr:rowOff>
    </xdr:from>
    <xdr:to>
      <xdr:col>76</xdr:col>
      <xdr:colOff>165100</xdr:colOff>
      <xdr:row>78</xdr:row>
      <xdr:rowOff>75293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66420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99687</xdr:rowOff>
    </xdr:from>
    <xdr:to>
      <xdr:col>72</xdr:col>
      <xdr:colOff>38100</xdr:colOff>
      <xdr:row>78</xdr:row>
      <xdr:rowOff>29837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20964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143208</xdr:rowOff>
    </xdr:from>
    <xdr:to>
      <xdr:col>67</xdr:col>
      <xdr:colOff>101600</xdr:colOff>
      <xdr:row>78</xdr:row>
      <xdr:rowOff>73358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64485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44619</xdr:rowOff>
    </xdr:from>
    <xdr:to>
      <xdr:col>85</xdr:col>
      <xdr:colOff>127000</xdr:colOff>
      <xdr:row>95</xdr:row>
      <xdr:rowOff>4407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160919"/>
          <a:ext cx="838200" cy="1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104302</xdr:rowOff>
    </xdr:from>
    <xdr:to>
      <xdr:col>81</xdr:col>
      <xdr:colOff>50800</xdr:colOff>
      <xdr:row>95</xdr:row>
      <xdr:rowOff>4407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220602"/>
          <a:ext cx="889000" cy="7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73678</xdr:rowOff>
    </xdr:from>
    <xdr:to>
      <xdr:col>76</xdr:col>
      <xdr:colOff>114300</xdr:colOff>
      <xdr:row>94</xdr:row>
      <xdr:rowOff>104302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189978"/>
          <a:ext cx="8890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73678</xdr:rowOff>
    </xdr:from>
    <xdr:to>
      <xdr:col>71</xdr:col>
      <xdr:colOff>177800</xdr:colOff>
      <xdr:row>96</xdr:row>
      <xdr:rowOff>30308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189978"/>
          <a:ext cx="889000" cy="29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165269</xdr:rowOff>
    </xdr:from>
    <xdr:to>
      <xdr:col>85</xdr:col>
      <xdr:colOff>177800</xdr:colOff>
      <xdr:row>94</xdr:row>
      <xdr:rowOff>95419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11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16696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9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125057</xdr:rowOff>
    </xdr:from>
    <xdr:to>
      <xdr:col>81</xdr:col>
      <xdr:colOff>101600</xdr:colOff>
      <xdr:row>95</xdr:row>
      <xdr:rowOff>55207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2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71734</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01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53502</xdr:rowOff>
    </xdr:from>
    <xdr:to>
      <xdr:col>76</xdr:col>
      <xdr:colOff>165100</xdr:colOff>
      <xdr:row>94</xdr:row>
      <xdr:rowOff>155102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1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179</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594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22878</xdr:rowOff>
    </xdr:from>
    <xdr:to>
      <xdr:col>72</xdr:col>
      <xdr:colOff>38100</xdr:colOff>
      <xdr:row>94</xdr:row>
      <xdr:rowOff>124478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1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141005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91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150958</xdr:rowOff>
    </xdr:from>
    <xdr:to>
      <xdr:col>67</xdr:col>
      <xdr:colOff>101600</xdr:colOff>
      <xdr:row>96</xdr:row>
      <xdr:rowOff>81108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97635</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66875</xdr:rowOff>
    </xdr:from>
    <xdr:to>
      <xdr:col>116</xdr:col>
      <xdr:colOff>63500</xdr:colOff>
      <xdr:row>76</xdr:row>
      <xdr:rowOff>88297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97075"/>
          <a:ext cx="838200" cy="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88297</xdr:rowOff>
    </xdr:from>
    <xdr:to>
      <xdr:col>111</xdr:col>
      <xdr:colOff>177800</xdr:colOff>
      <xdr:row>76</xdr:row>
      <xdr:rowOff>106913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18497"/>
          <a:ext cx="889000" cy="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106913</xdr:rowOff>
    </xdr:from>
    <xdr:to>
      <xdr:col>107</xdr:col>
      <xdr:colOff>50800</xdr:colOff>
      <xdr:row>76</xdr:row>
      <xdr:rowOff>147586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37113"/>
          <a:ext cx="889000" cy="4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147586</xdr:rowOff>
    </xdr:from>
    <xdr:to>
      <xdr:col>102</xdr:col>
      <xdr:colOff>114300</xdr:colOff>
      <xdr:row>76</xdr:row>
      <xdr:rowOff>153955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77786"/>
          <a:ext cx="8890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16075</xdr:rowOff>
    </xdr:from>
    <xdr:to>
      <xdr:col>116</xdr:col>
      <xdr:colOff>114300</xdr:colOff>
      <xdr:row>76</xdr:row>
      <xdr:rowOff>117675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165952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37497</xdr:rowOff>
    </xdr:from>
    <xdr:to>
      <xdr:col>112</xdr:col>
      <xdr:colOff>38100</xdr:colOff>
      <xdr:row>76</xdr:row>
      <xdr:rowOff>139097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56113</xdr:rowOff>
    </xdr:from>
    <xdr:to>
      <xdr:col>107</xdr:col>
      <xdr:colOff>101600</xdr:colOff>
      <xdr:row>76</xdr:row>
      <xdr:rowOff>157713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148840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96786</xdr:rowOff>
    </xdr:from>
    <xdr:to>
      <xdr:col>102</xdr:col>
      <xdr:colOff>165100</xdr:colOff>
      <xdr:row>77</xdr:row>
      <xdr:rowOff>26936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18063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1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103155</xdr:rowOff>
    </xdr:from>
    <xdr:to>
      <xdr:col>98</xdr:col>
      <xdr:colOff>38100</xdr:colOff>
      <xdr:row>77</xdr:row>
      <xdr:rowOff>33305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24432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・歳出決算総額は、住民一人当たり約１１０万円となっている。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・人件費については、住民一人当たり約１５万円であり、類似団体平均を約２千円下回っている。引き続き会計年度任用職員制度を活用しながら、適正な職員採用を行う。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約６万円であり、類似団体平均を約３万６千円下回っている。前年と比較して約２万円下がっているのは、生活支援商品券事業の終了が主な要因である。引き続き福祉サービスの低下を招くことのないように、費用と品質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住民一人当たり約３万円であり、類似団体平均を約１万７千円上回っている。ごみ処理施設の老朽化に伴う維持補修経費が多額になっていることが主な要因である。前年度から約１万円上昇しているが、施設の老朽化に伴い今後も多額の費用が掛かることが見込まれるので、公共施設総合管理計画に基づいて、適正な管理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71120</xdr:rowOff>
    </xdr:from>
    <xdr:to>
      <xdr:col>24</xdr:col>
      <xdr:colOff>63500</xdr:colOff>
      <xdr:row>34</xdr:row>
      <xdr:rowOff>101219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00420"/>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71120</xdr:rowOff>
    </xdr:from>
    <xdr:to>
      <xdr:col>19</xdr:col>
      <xdr:colOff>177800</xdr:colOff>
      <xdr:row>34</xdr:row>
      <xdr:rowOff>169799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00420"/>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169799</xdr:rowOff>
    </xdr:from>
    <xdr:to>
      <xdr:col>15</xdr:col>
      <xdr:colOff>50800</xdr:colOff>
      <xdr:row>34</xdr:row>
      <xdr:rowOff>170561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909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116967</xdr:rowOff>
    </xdr:from>
    <xdr:to>
      <xdr:col>10</xdr:col>
      <xdr:colOff>114300</xdr:colOff>
      <xdr:row>34</xdr:row>
      <xdr:rowOff>170561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6267"/>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50419</xdr:rowOff>
    </xdr:from>
    <xdr:to>
      <xdr:col>24</xdr:col>
      <xdr:colOff>114300</xdr:colOff>
      <xdr:row>34</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73296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20320</xdr:rowOff>
    </xdr:from>
    <xdr:to>
      <xdr:col>20</xdr:col>
      <xdr:colOff>38100</xdr:colOff>
      <xdr:row>34</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138447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118999</xdr:rowOff>
    </xdr:from>
    <xdr:to>
      <xdr:col>15</xdr:col>
      <xdr:colOff>101600</xdr:colOff>
      <xdr:row>35</xdr:row>
      <xdr:rowOff>49149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65676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119761</xdr:rowOff>
    </xdr:from>
    <xdr:to>
      <xdr:col>10</xdr:col>
      <xdr:colOff>165100</xdr:colOff>
      <xdr:row>35</xdr:row>
      <xdr:rowOff>49911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66438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66167</xdr:rowOff>
    </xdr:from>
    <xdr:to>
      <xdr:col>6</xdr:col>
      <xdr:colOff>38100</xdr:colOff>
      <xdr:row>34</xdr:row>
      <xdr:rowOff>167767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12844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65915</xdr:rowOff>
    </xdr:from>
    <xdr:to>
      <xdr:col>24</xdr:col>
      <xdr:colOff>63500</xdr:colOff>
      <xdr:row>56</xdr:row>
      <xdr:rowOff>144414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7115"/>
          <a:ext cx="838200" cy="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90980</xdr:rowOff>
    </xdr:from>
    <xdr:to>
      <xdr:col>19</xdr:col>
      <xdr:colOff>177800</xdr:colOff>
      <xdr:row>56</xdr:row>
      <xdr:rowOff>144414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92180"/>
          <a:ext cx="889000" cy="5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90980</xdr:rowOff>
    </xdr:from>
    <xdr:to>
      <xdr:col>15</xdr:col>
      <xdr:colOff>50800</xdr:colOff>
      <xdr:row>56</xdr:row>
      <xdr:rowOff>110551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2180"/>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72785</xdr:rowOff>
    </xdr:from>
    <xdr:to>
      <xdr:col>10</xdr:col>
      <xdr:colOff>114300</xdr:colOff>
      <xdr:row>56</xdr:row>
      <xdr:rowOff>110551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73985"/>
          <a:ext cx="8890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xdr:rowOff>
    </xdr:from>
    <xdr:to>
      <xdr:col>24</xdr:col>
      <xdr:colOff>114300</xdr:colOff>
      <xdr:row>56</xdr:row>
      <xdr:rowOff>116715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37992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93614</xdr:rowOff>
    </xdr:from>
    <xdr:to>
      <xdr:col>20</xdr:col>
      <xdr:colOff>38100</xdr:colOff>
      <xdr:row>57</xdr:row>
      <xdr:rowOff>23764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40291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40180</xdr:rowOff>
    </xdr:from>
    <xdr:to>
      <xdr:col>15</xdr:col>
      <xdr:colOff>101600</xdr:colOff>
      <xdr:row>56</xdr:row>
      <xdr:rowOff>141780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158307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59751</xdr:rowOff>
    </xdr:from>
    <xdr:to>
      <xdr:col>10</xdr:col>
      <xdr:colOff>165100</xdr:colOff>
      <xdr:row>56</xdr:row>
      <xdr:rowOff>161351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21985</xdr:rowOff>
    </xdr:from>
    <xdr:to>
      <xdr:col>6</xdr:col>
      <xdr:colOff>38100</xdr:colOff>
      <xdr:row>56</xdr:row>
      <xdr:rowOff>123585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140112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32658</xdr:rowOff>
    </xdr:from>
    <xdr:to>
      <xdr:col>24</xdr:col>
      <xdr:colOff>63500</xdr:colOff>
      <xdr:row>77</xdr:row>
      <xdr:rowOff>70991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34308"/>
          <a:ext cx="838200" cy="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32658</xdr:rowOff>
    </xdr:from>
    <xdr:to>
      <xdr:col>19</xdr:col>
      <xdr:colOff>177800</xdr:colOff>
      <xdr:row>77</xdr:row>
      <xdr:rowOff>93013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4308"/>
          <a:ext cx="889000" cy="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93013</xdr:rowOff>
    </xdr:from>
    <xdr:to>
      <xdr:col>15</xdr:col>
      <xdr:colOff>50800</xdr:colOff>
      <xdr:row>77</xdr:row>
      <xdr:rowOff>99017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94663"/>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99017</xdr:rowOff>
    </xdr:from>
    <xdr:to>
      <xdr:col>10</xdr:col>
      <xdr:colOff>114300</xdr:colOff>
      <xdr:row>78</xdr:row>
      <xdr:rowOff>40461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0667"/>
          <a:ext cx="889000" cy="1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20191</xdr:rowOff>
    </xdr:from>
    <xdr:to>
      <xdr:col>24</xdr:col>
      <xdr:colOff>114300</xdr:colOff>
      <xdr:row>77</xdr:row>
      <xdr:rowOff>121791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170068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153308</xdr:rowOff>
    </xdr:from>
    <xdr:to>
      <xdr:col>20</xdr:col>
      <xdr:colOff>38100</xdr:colOff>
      <xdr:row>77</xdr:row>
      <xdr:rowOff>83458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74585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42213</xdr:rowOff>
    </xdr:from>
    <xdr:to>
      <xdr:col>15</xdr:col>
      <xdr:colOff>101600</xdr:colOff>
      <xdr:row>77</xdr:row>
      <xdr:rowOff>143813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48217</xdr:rowOff>
    </xdr:from>
    <xdr:to>
      <xdr:col>10</xdr:col>
      <xdr:colOff>165100</xdr:colOff>
      <xdr:row>77</xdr:row>
      <xdr:rowOff>149817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161111</xdr:rowOff>
    </xdr:from>
    <xdr:to>
      <xdr:col>6</xdr:col>
      <xdr:colOff>38100</xdr:colOff>
      <xdr:row>78</xdr:row>
      <xdr:rowOff>91261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82388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91305</xdr:rowOff>
    </xdr:from>
    <xdr:to>
      <xdr:col>24</xdr:col>
      <xdr:colOff>63500</xdr:colOff>
      <xdr:row>98</xdr:row>
      <xdr:rowOff>93994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3405"/>
          <a:ext cx="8382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93994</xdr:rowOff>
    </xdr:from>
    <xdr:to>
      <xdr:col>19</xdr:col>
      <xdr:colOff>177800</xdr:colOff>
      <xdr:row>98</xdr:row>
      <xdr:rowOff>100405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6094"/>
          <a:ext cx="8890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100405</xdr:rowOff>
    </xdr:from>
    <xdr:to>
      <xdr:col>15</xdr:col>
      <xdr:colOff>50800</xdr:colOff>
      <xdr:row>98</xdr:row>
      <xdr:rowOff>105302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25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105302</xdr:rowOff>
    </xdr:from>
    <xdr:to>
      <xdr:col>10</xdr:col>
      <xdr:colOff>114300</xdr:colOff>
      <xdr:row>98</xdr:row>
      <xdr:rowOff>106235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7402"/>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40505</xdr:rowOff>
    </xdr:from>
    <xdr:to>
      <xdr:col>24</xdr:col>
      <xdr:colOff>114300</xdr:colOff>
      <xdr:row>98</xdr:row>
      <xdr:rowOff>142105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43194</xdr:rowOff>
    </xdr:from>
    <xdr:to>
      <xdr:col>20</xdr:col>
      <xdr:colOff>38100</xdr:colOff>
      <xdr:row>98</xdr:row>
      <xdr:rowOff>144794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135921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49605</xdr:rowOff>
    </xdr:from>
    <xdr:to>
      <xdr:col>15</xdr:col>
      <xdr:colOff>101600</xdr:colOff>
      <xdr:row>98</xdr:row>
      <xdr:rowOff>151205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142332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54502</xdr:rowOff>
    </xdr:from>
    <xdr:to>
      <xdr:col>10</xdr:col>
      <xdr:colOff>165100</xdr:colOff>
      <xdr:row>98</xdr:row>
      <xdr:rowOff>156102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147229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55435</xdr:rowOff>
    </xdr:from>
    <xdr:to>
      <xdr:col>6</xdr:col>
      <xdr:colOff>38100</xdr:colOff>
      <xdr:row>98</xdr:row>
      <xdr:rowOff>157035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148162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139654</xdr:rowOff>
    </xdr:from>
    <xdr:to>
      <xdr:col>55</xdr:col>
      <xdr:colOff>0</xdr:colOff>
      <xdr:row>38</xdr:row>
      <xdr:rowOff>139654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139654</xdr:rowOff>
    </xdr:from>
    <xdr:to>
      <xdr:col>50</xdr:col>
      <xdr:colOff>114300</xdr:colOff>
      <xdr:row>38</xdr:row>
      <xdr:rowOff>139654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139654</xdr:rowOff>
    </xdr:from>
    <xdr:to>
      <xdr:col>45</xdr:col>
      <xdr:colOff>177800</xdr:colOff>
      <xdr:row>38</xdr:row>
      <xdr:rowOff>139654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139654</xdr:rowOff>
    </xdr:from>
    <xdr:to>
      <xdr:col>41</xdr:col>
      <xdr:colOff>50800</xdr:colOff>
      <xdr:row>38</xdr:row>
      <xdr:rowOff>139654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88854</xdr:rowOff>
    </xdr:from>
    <xdr:to>
      <xdr:col>55</xdr:col>
      <xdr:colOff>50800</xdr:colOff>
      <xdr:row>39</xdr:row>
      <xdr:rowOff>19004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88854</xdr:rowOff>
    </xdr:from>
    <xdr:to>
      <xdr:col>50</xdr:col>
      <xdr:colOff>165100</xdr:colOff>
      <xdr:row>39</xdr:row>
      <xdr:rowOff>19004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10131</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88854</xdr:rowOff>
    </xdr:from>
    <xdr:to>
      <xdr:col>46</xdr:col>
      <xdr:colOff>38100</xdr:colOff>
      <xdr:row>39</xdr:row>
      <xdr:rowOff>19004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10131</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88854</xdr:rowOff>
    </xdr:from>
    <xdr:to>
      <xdr:col>41</xdr:col>
      <xdr:colOff>101600</xdr:colOff>
      <xdr:row>39</xdr:row>
      <xdr:rowOff>19004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10131</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88854</xdr:rowOff>
    </xdr:from>
    <xdr:to>
      <xdr:col>36</xdr:col>
      <xdr:colOff>165100</xdr:colOff>
      <xdr:row>39</xdr:row>
      <xdr:rowOff>19004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10131</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27823</xdr:rowOff>
    </xdr:from>
    <xdr:to>
      <xdr:col>55</xdr:col>
      <xdr:colOff>0</xdr:colOff>
      <xdr:row>59</xdr:row>
      <xdr:rowOff>33169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43373"/>
          <a:ext cx="838200" cy="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32848</xdr:rowOff>
    </xdr:from>
    <xdr:to>
      <xdr:col>50</xdr:col>
      <xdr:colOff>114300</xdr:colOff>
      <xdr:row>59</xdr:row>
      <xdr:rowOff>33169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4839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32848</xdr:rowOff>
    </xdr:from>
    <xdr:to>
      <xdr:col>45</xdr:col>
      <xdr:colOff>177800</xdr:colOff>
      <xdr:row>59</xdr:row>
      <xdr:rowOff>34937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48398"/>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34937</xdr:rowOff>
    </xdr:from>
    <xdr:to>
      <xdr:col>41</xdr:col>
      <xdr:colOff>50800</xdr:colOff>
      <xdr:row>59</xdr:row>
      <xdr:rowOff>36560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50487"/>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148473</xdr:rowOff>
    </xdr:from>
    <xdr:to>
      <xdr:col>55</xdr:col>
      <xdr:colOff>50800</xdr:colOff>
      <xdr:row>59</xdr:row>
      <xdr:rowOff>78623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63400</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153819</xdr:rowOff>
    </xdr:from>
    <xdr:to>
      <xdr:col>50</xdr:col>
      <xdr:colOff>165100</xdr:colOff>
      <xdr:row>59</xdr:row>
      <xdr:rowOff>83969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75096</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153498</xdr:rowOff>
    </xdr:from>
    <xdr:to>
      <xdr:col>46</xdr:col>
      <xdr:colOff>38100</xdr:colOff>
      <xdr:row>59</xdr:row>
      <xdr:rowOff>83648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74775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9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155587</xdr:rowOff>
    </xdr:from>
    <xdr:to>
      <xdr:col>41</xdr:col>
      <xdr:colOff>101600</xdr:colOff>
      <xdr:row>59</xdr:row>
      <xdr:rowOff>85737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76864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9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157210</xdr:rowOff>
    </xdr:from>
    <xdr:to>
      <xdr:col>36</xdr:col>
      <xdr:colOff>165100</xdr:colOff>
      <xdr:row>59</xdr:row>
      <xdr:rowOff>87360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78487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42275</xdr:rowOff>
    </xdr:from>
    <xdr:to>
      <xdr:col>55</xdr:col>
      <xdr:colOff>0</xdr:colOff>
      <xdr:row>76</xdr:row>
      <xdr:rowOff>47151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072475"/>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90433</xdr:rowOff>
    </xdr:from>
    <xdr:to>
      <xdr:col>50</xdr:col>
      <xdr:colOff>114300</xdr:colOff>
      <xdr:row>76</xdr:row>
      <xdr:rowOff>42275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949183"/>
          <a:ext cx="8890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90433</xdr:rowOff>
    </xdr:from>
    <xdr:to>
      <xdr:col>45</xdr:col>
      <xdr:colOff>177800</xdr:colOff>
      <xdr:row>76</xdr:row>
      <xdr:rowOff>147999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949183"/>
          <a:ext cx="889000" cy="2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147999</xdr:rowOff>
    </xdr:from>
    <xdr:to>
      <xdr:col>41</xdr:col>
      <xdr:colOff>50800</xdr:colOff>
      <xdr:row>77</xdr:row>
      <xdr:rowOff>66945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78199"/>
          <a:ext cx="8890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167801</xdr:rowOff>
    </xdr:from>
    <xdr:to>
      <xdr:col>55</xdr:col>
      <xdr:colOff>50800</xdr:colOff>
      <xdr:row>76</xdr:row>
      <xdr:rowOff>97951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19228</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7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162925</xdr:rowOff>
    </xdr:from>
    <xdr:to>
      <xdr:col>50</xdr:col>
      <xdr:colOff>165100</xdr:colOff>
      <xdr:row>76</xdr:row>
      <xdr:rowOff>93075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109601</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79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39633</xdr:rowOff>
    </xdr:from>
    <xdr:to>
      <xdr:col>46</xdr:col>
      <xdr:colOff>38100</xdr:colOff>
      <xdr:row>75</xdr:row>
      <xdr:rowOff>141233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8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157760</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67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97199</xdr:rowOff>
    </xdr:from>
    <xdr:to>
      <xdr:col>41</xdr:col>
      <xdr:colOff>101600</xdr:colOff>
      <xdr:row>77</xdr:row>
      <xdr:rowOff>27349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43875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9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16145</xdr:rowOff>
    </xdr:from>
    <xdr:to>
      <xdr:col>36</xdr:col>
      <xdr:colOff>165100</xdr:colOff>
      <xdr:row>77</xdr:row>
      <xdr:rowOff>117745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134272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64472</xdr:rowOff>
    </xdr:from>
    <xdr:to>
      <xdr:col>55</xdr:col>
      <xdr:colOff>0</xdr:colOff>
      <xdr:row>95</xdr:row>
      <xdr:rowOff>157349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180772"/>
          <a:ext cx="838200" cy="26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64472</xdr:rowOff>
    </xdr:from>
    <xdr:to>
      <xdr:col>50</xdr:col>
      <xdr:colOff>114300</xdr:colOff>
      <xdr:row>95</xdr:row>
      <xdr:rowOff>168380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80772"/>
          <a:ext cx="889000" cy="27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168380</xdr:rowOff>
    </xdr:from>
    <xdr:to>
      <xdr:col>45</xdr:col>
      <xdr:colOff>177800</xdr:colOff>
      <xdr:row>96</xdr:row>
      <xdr:rowOff>42605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56130"/>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93244</xdr:rowOff>
    </xdr:from>
    <xdr:to>
      <xdr:col>41</xdr:col>
      <xdr:colOff>50800</xdr:colOff>
      <xdr:row>96</xdr:row>
      <xdr:rowOff>42605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80994"/>
          <a:ext cx="889000" cy="1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106549</xdr:rowOff>
    </xdr:from>
    <xdr:to>
      <xdr:col>55</xdr:col>
      <xdr:colOff>50800</xdr:colOff>
      <xdr:row>96</xdr:row>
      <xdr:rowOff>36699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129426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13672</xdr:rowOff>
    </xdr:from>
    <xdr:to>
      <xdr:col>50</xdr:col>
      <xdr:colOff>165100</xdr:colOff>
      <xdr:row>94</xdr:row>
      <xdr:rowOff>115272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131799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117580</xdr:rowOff>
    </xdr:from>
    <xdr:to>
      <xdr:col>46</xdr:col>
      <xdr:colOff>38100</xdr:colOff>
      <xdr:row>96</xdr:row>
      <xdr:rowOff>47730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64257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8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163255</xdr:rowOff>
    </xdr:from>
    <xdr:to>
      <xdr:col>41</xdr:col>
      <xdr:colOff>101600</xdr:colOff>
      <xdr:row>96</xdr:row>
      <xdr:rowOff>93405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109932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42444</xdr:rowOff>
    </xdr:from>
    <xdr:to>
      <xdr:col>36</xdr:col>
      <xdr:colOff>165100</xdr:colOff>
      <xdr:row>95</xdr:row>
      <xdr:rowOff>144044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160571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11684</xdr:rowOff>
    </xdr:from>
    <xdr:to>
      <xdr:col>85</xdr:col>
      <xdr:colOff>127000</xdr:colOff>
      <xdr:row>37</xdr:row>
      <xdr:rowOff>34979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55334"/>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11684</xdr:rowOff>
    </xdr:from>
    <xdr:to>
      <xdr:col>81</xdr:col>
      <xdr:colOff>50800</xdr:colOff>
      <xdr:row>37</xdr:row>
      <xdr:rowOff>76117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55334"/>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76117</xdr:rowOff>
    </xdr:from>
    <xdr:to>
      <xdr:col>76</xdr:col>
      <xdr:colOff>114300</xdr:colOff>
      <xdr:row>37</xdr:row>
      <xdr:rowOff>110232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19767"/>
          <a:ext cx="889000" cy="3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84988</xdr:rowOff>
    </xdr:from>
    <xdr:to>
      <xdr:col>71</xdr:col>
      <xdr:colOff>177800</xdr:colOff>
      <xdr:row>37</xdr:row>
      <xdr:rowOff>110232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28638"/>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155629</xdr:rowOff>
    </xdr:from>
    <xdr:to>
      <xdr:col>85</xdr:col>
      <xdr:colOff>177800</xdr:colOff>
      <xdr:row>37</xdr:row>
      <xdr:rowOff>85779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134056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132334</xdr:rowOff>
    </xdr:from>
    <xdr:to>
      <xdr:col>81</xdr:col>
      <xdr:colOff>101600</xdr:colOff>
      <xdr:row>37</xdr:row>
      <xdr:rowOff>62484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25317</xdr:rowOff>
    </xdr:from>
    <xdr:to>
      <xdr:col>76</xdr:col>
      <xdr:colOff>165100</xdr:colOff>
      <xdr:row>37</xdr:row>
      <xdr:rowOff>126917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118044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59432</xdr:rowOff>
    </xdr:from>
    <xdr:to>
      <xdr:col>72</xdr:col>
      <xdr:colOff>38100</xdr:colOff>
      <xdr:row>37</xdr:row>
      <xdr:rowOff>161032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0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152159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34188</xdr:rowOff>
    </xdr:from>
    <xdr:to>
      <xdr:col>67</xdr:col>
      <xdr:colOff>101600</xdr:colOff>
      <xdr:row>37</xdr:row>
      <xdr:rowOff>135788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126916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32957</xdr:rowOff>
    </xdr:from>
    <xdr:to>
      <xdr:col>85</xdr:col>
      <xdr:colOff>127000</xdr:colOff>
      <xdr:row>58</xdr:row>
      <xdr:rowOff>53459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77057"/>
          <a:ext cx="838200" cy="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53459</xdr:rowOff>
    </xdr:from>
    <xdr:to>
      <xdr:col>81</xdr:col>
      <xdr:colOff>50800</xdr:colOff>
      <xdr:row>58</xdr:row>
      <xdr:rowOff>69043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9755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69043</xdr:rowOff>
    </xdr:from>
    <xdr:to>
      <xdr:col>76</xdr:col>
      <xdr:colOff>114300</xdr:colOff>
      <xdr:row>58</xdr:row>
      <xdr:rowOff>97720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13143"/>
          <a:ext cx="889000" cy="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73008</xdr:rowOff>
    </xdr:from>
    <xdr:to>
      <xdr:col>71</xdr:col>
      <xdr:colOff>177800</xdr:colOff>
      <xdr:row>58</xdr:row>
      <xdr:rowOff>97720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17108"/>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153607</xdr:rowOff>
    </xdr:from>
    <xdr:to>
      <xdr:col>85</xdr:col>
      <xdr:colOff>177800</xdr:colOff>
      <xdr:row>58</xdr:row>
      <xdr:rowOff>83757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68534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2659</xdr:rowOff>
    </xdr:from>
    <xdr:to>
      <xdr:col>81</xdr:col>
      <xdr:colOff>101600</xdr:colOff>
      <xdr:row>58</xdr:row>
      <xdr:rowOff>104259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3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18243</xdr:rowOff>
    </xdr:from>
    <xdr:to>
      <xdr:col>76</xdr:col>
      <xdr:colOff>165100</xdr:colOff>
      <xdr:row>58</xdr:row>
      <xdr:rowOff>119843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110970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46920</xdr:rowOff>
    </xdr:from>
    <xdr:to>
      <xdr:col>72</xdr:col>
      <xdr:colOff>38100</xdr:colOff>
      <xdr:row>58</xdr:row>
      <xdr:rowOff>148520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139647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22208</xdr:rowOff>
    </xdr:from>
    <xdr:to>
      <xdr:col>67</xdr:col>
      <xdr:colOff>101600</xdr:colOff>
      <xdr:row>58</xdr:row>
      <xdr:rowOff>123808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114935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127415</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0515"/>
          <a:ext cx="838200" cy="1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76615</xdr:rowOff>
    </xdr:from>
    <xdr:to>
      <xdr:col>85</xdr:col>
      <xdr:colOff>177800</xdr:colOff>
      <xdr:row>79</xdr:row>
      <xdr:rowOff>6765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28970</xdr:rowOff>
    </xdr:from>
    <xdr:to>
      <xdr:col>85</xdr:col>
      <xdr:colOff>127000</xdr:colOff>
      <xdr:row>98</xdr:row>
      <xdr:rowOff>29133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3107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24493</xdr:rowOff>
    </xdr:from>
    <xdr:to>
      <xdr:col>81</xdr:col>
      <xdr:colOff>50800</xdr:colOff>
      <xdr:row>98</xdr:row>
      <xdr:rowOff>29133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26593"/>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150487</xdr:rowOff>
    </xdr:from>
    <xdr:to>
      <xdr:col>76</xdr:col>
      <xdr:colOff>114300</xdr:colOff>
      <xdr:row>98</xdr:row>
      <xdr:rowOff>24493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81137"/>
          <a:ext cx="889000" cy="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150487</xdr:rowOff>
    </xdr:from>
    <xdr:to>
      <xdr:col>71</xdr:col>
      <xdr:colOff>177800</xdr:colOff>
      <xdr:row>98</xdr:row>
      <xdr:rowOff>22558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81137"/>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149620</xdr:rowOff>
    </xdr:from>
    <xdr:to>
      <xdr:col>85</xdr:col>
      <xdr:colOff>177800</xdr:colOff>
      <xdr:row>98</xdr:row>
      <xdr:rowOff>79770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64547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149783</xdr:rowOff>
    </xdr:from>
    <xdr:to>
      <xdr:col>81</xdr:col>
      <xdr:colOff>101600</xdr:colOff>
      <xdr:row>98</xdr:row>
      <xdr:rowOff>79933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71060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145143</xdr:rowOff>
    </xdr:from>
    <xdr:to>
      <xdr:col>76</xdr:col>
      <xdr:colOff>165100</xdr:colOff>
      <xdr:row>98</xdr:row>
      <xdr:rowOff>75293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66420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99687</xdr:rowOff>
    </xdr:from>
    <xdr:to>
      <xdr:col>72</xdr:col>
      <xdr:colOff>38100</xdr:colOff>
      <xdr:row>98</xdr:row>
      <xdr:rowOff>29837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20964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143208</xdr:rowOff>
    </xdr:from>
    <xdr:to>
      <xdr:col>67</xdr:col>
      <xdr:colOff>101600</xdr:colOff>
      <xdr:row>98</xdr:row>
      <xdr:rowOff>73358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64485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・歳出総決算額は住民一人当たり約１１０万円となっている。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・総務費については、住民一人当たり約３９万円であり、類似団体平均を約１６万円上回っている。ふるさと納税事業費が増嵩傾向にあることが主な要因と考えられる。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・商工費については、住民一人当たり約１３万円であり、類似団体平均を約９万円上回っている。観光立町として観光経費が多額であることが要因である。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住民一人当たり約１１万円であり、類似団体平均を約１万円上回っている。前年度から約６万円減少しているが、これは立体交差点、温泉門建設工事等の建設工事が終了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財政調整基金残高については、一般財源不足分の取崩が多額であったため、減少している。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実質収支額について、地方税や普通交付税等の歳入の伸びを、人件費、物件費、維持補修費等の歳出の伸びが上回ったことと、翌年度繰越の一般財源が増加したことで、</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ポイントの減少となった。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実質単年度収支については、財政調整基金の取崩額が大きかったため、</a:t>
          </a:r>
          <a:r>
            <a:rPr kumimoji="1" lang="en-US" altLang="ja-JP" sz="1400">
              <a:latin typeface="ＭＳ ゴシック" pitchFamily="49" charset="-128"/>
              <a:ea typeface="ＭＳ ゴシック" pitchFamily="49" charset="-128"/>
            </a:rPr>
            <a:t>9.37</a:t>
          </a:r>
          <a:r>
            <a:rPr kumimoji="1" lang="ja-JP" altLang="en-US" sz="1400">
              <a:latin typeface="ＭＳ ゴシック" pitchFamily="49" charset="-128"/>
              <a:ea typeface="ＭＳ ゴシック" pitchFamily="49" charset="-128"/>
            </a:rPr>
            <a:t>ポイントの減少となっている。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いる。今後も災害等の急激な変化に備え、財政調整基金等の積立を行っていく。また下水道事業会計における、処理場再構築事業などの大型施設の更新や、廃棄物処理場をはじめとする、老朽化した施設の維持修繕などで多額の費用が必要となる見込みであることから、長期的な計画のもと使用料の見直しやコストカットを図り、健全な財政運営を務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6808120</v>
      </c>
      <c r="BO4" s="449"/>
      <c r="BP4" s="449"/>
      <c r="BQ4" s="449"/>
      <c r="BR4" s="449"/>
      <c r="BS4" s="449"/>
      <c r="BT4" s="449"/>
      <c r="BU4" s="450"/>
      <c r="BV4" s="448">
        <v>6765688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4.3</v>
      </c>
      <c r="CU4" s="589"/>
      <c r="CV4" s="589"/>
      <c r="CW4" s="589"/>
      <c r="CX4" s="589"/>
      <c r="CY4" s="589"/>
      <c r="CZ4" s="589"/>
      <c r="DA4" s="590"/>
      <c r="DB4" s="588">
        <v>6.6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6646958</v>
      </c>
      <c r="BO5" s="420"/>
      <c r="BP5" s="420"/>
      <c r="BQ5" s="420"/>
      <c r="BR5" s="420"/>
      <c r="BS5" s="420"/>
      <c r="BT5" s="420"/>
      <c r="BU5" s="421"/>
      <c r="BV5" s="419">
        <v>6580822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99.7</v>
      </c>
      <c r="CU5" s="417"/>
      <c r="CV5" s="417"/>
      <c r="CW5" s="417"/>
      <c r="CX5" s="417"/>
      <c r="CY5" s="417"/>
      <c r="CZ5" s="417"/>
      <c r="DA5" s="418"/>
      <c r="DB5" s="416">
        <v>93.5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161162</v>
      </c>
      <c r="BO6" s="420"/>
      <c r="BP6" s="420"/>
      <c r="BQ6" s="420"/>
      <c r="BR6" s="420"/>
      <c r="BS6" s="420"/>
      <c r="BT6" s="420"/>
      <c r="BU6" s="421"/>
      <c r="BV6" s="419">
        <v>184866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100.1</v>
      </c>
      <c r="CU6" s="563"/>
      <c r="CV6" s="563"/>
      <c r="CW6" s="563"/>
      <c r="CX6" s="563"/>
      <c r="CY6" s="563"/>
      <c r="CZ6" s="563"/>
      <c r="DA6" s="564"/>
      <c r="DB6" s="562">
        <v>94.3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43959</v>
      </c>
      <c r="BO7" s="420"/>
      <c r="BP7" s="420"/>
      <c r="BQ7" s="420"/>
      <c r="BR7" s="420"/>
      <c r="BS7" s="420"/>
      <c r="BT7" s="420"/>
      <c r="BU7" s="421"/>
      <c r="BV7" s="419">
        <v>9212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2721513</v>
      </c>
      <c r="CU7" s="420"/>
      <c r="CV7" s="420"/>
      <c r="CW7" s="420"/>
      <c r="CX7" s="420"/>
      <c r="CY7" s="420"/>
      <c r="CZ7" s="420"/>
      <c r="DA7" s="421"/>
      <c r="DB7" s="419">
        <v>2650359</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117203</v>
      </c>
      <c r="BO8" s="420"/>
      <c r="BP8" s="420"/>
      <c r="BQ8" s="420"/>
      <c r="BR8" s="420"/>
      <c r="BS8" s="420"/>
      <c r="BT8" s="420"/>
      <c r="BU8" s="421"/>
      <c r="BV8" s="419">
        <v>175654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0.59</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6049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-58451</v>
      </c>
      <c r="BO9" s="420"/>
      <c r="BP9" s="420"/>
      <c r="BQ9" s="420"/>
      <c r="BR9" s="420"/>
      <c r="BS9" s="420"/>
      <c r="BT9" s="420"/>
      <c r="BU9" s="421"/>
      <c r="BV9" s="419">
        <v>81099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v>
      </c>
      <c r="CU9" s="417"/>
      <c r="CV9" s="417"/>
      <c r="CW9" s="417"/>
      <c r="CX9" s="417"/>
      <c r="CY9" s="417"/>
      <c r="CZ9" s="417"/>
      <c r="DA9" s="418"/>
      <c r="DB9" s="416">
        <v>7.4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6518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312467</v>
      </c>
      <c r="BO10" s="420"/>
      <c r="BP10" s="420"/>
      <c r="BQ10" s="420"/>
      <c r="BR10" s="420"/>
      <c r="BS10" s="420"/>
      <c r="BT10" s="420"/>
      <c r="BU10" s="421"/>
      <c r="BV10" s="419">
        <v>319357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6055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505000</v>
      </c>
      <c r="BO12" s="420"/>
      <c r="BP12" s="420"/>
      <c r="BQ12" s="420"/>
      <c r="BR12" s="420"/>
      <c r="BS12" s="420"/>
      <c r="BT12" s="420"/>
      <c r="BU12" s="421"/>
      <c r="BV12" s="419">
        <v>396500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5421</v>
      </c>
      <c r="S13" s="507"/>
      <c r="T13" s="507"/>
      <c r="U13" s="507"/>
      <c r="V13" s="508"/>
      <c r="W13" s="509" t="s">
        <v>130</v>
      </c>
      <c r="X13" s="405"/>
      <c r="Y13" s="405"/>
      <c r="Z13" s="405"/>
      <c r="AA13" s="405"/>
      <c r="AB13" s="406"/>
      <c r="AC13" s="372">
        <v>36</v>
      </c>
      <c r="AD13" s="373"/>
      <c r="AE13" s="373"/>
      <c r="AF13" s="373"/>
      <c r="AG13" s="374"/>
      <c r="AH13" s="372">
        <v>42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-250984</v>
      </c>
      <c r="BO13" s="420"/>
      <c r="BP13" s="420"/>
      <c r="BQ13" s="420"/>
      <c r="BR13" s="420"/>
      <c r="BS13" s="420"/>
      <c r="BT13" s="420"/>
      <c r="BU13" s="421"/>
      <c r="BV13" s="419">
        <v>3956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4.7</v>
      </c>
      <c r="CU13" s="417"/>
      <c r="CV13" s="417"/>
      <c r="CW13" s="417"/>
      <c r="CX13" s="417"/>
      <c r="CY13" s="417"/>
      <c r="CZ13" s="417"/>
      <c r="DA13" s="418"/>
      <c r="DB13" s="416">
        <v>4.0999999999999996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6031</v>
      </c>
      <c r="S14" s="507"/>
      <c r="T14" s="507"/>
      <c r="U14" s="507"/>
      <c r="V14" s="508"/>
      <c r="W14" s="510"/>
      <c r="X14" s="408"/>
      <c r="Y14" s="408"/>
      <c r="Z14" s="408"/>
      <c r="AA14" s="408"/>
      <c r="AB14" s="409"/>
      <c r="AC14" s="499">
        <v>1.1000000000000001</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5522</v>
      </c>
      <c r="S15" s="507"/>
      <c r="T15" s="507"/>
      <c r="U15" s="507"/>
      <c r="V15" s="508"/>
      <c r="W15" s="509" t="s">
        <v>137</v>
      </c>
      <c r="X15" s="405"/>
      <c r="Y15" s="405"/>
      <c r="Z15" s="405"/>
      <c r="AA15" s="405"/>
      <c r="AB15" s="406"/>
      <c r="AC15" s="372">
        <v>245</v>
      </c>
      <c r="AD15" s="373"/>
      <c r="AE15" s="373"/>
      <c r="AF15" s="373"/>
      <c r="AG15" s="374"/>
      <c r="AH15" s="372">
        <v>304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1327116</v>
      </c>
      <c r="BO15" s="449"/>
      <c r="BP15" s="449"/>
      <c r="BQ15" s="449"/>
      <c r="BR15" s="449"/>
      <c r="BS15" s="449"/>
      <c r="BT15" s="449"/>
      <c r="BU15" s="450"/>
      <c r="BV15" s="448">
        <v>1309391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7.6</v>
      </c>
      <c r="AD16" s="500"/>
      <c r="AE16" s="500"/>
      <c r="AF16" s="500"/>
      <c r="AG16" s="501"/>
      <c r="AH16" s="499">
        <v>8.1999999999999993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2327805</v>
      </c>
      <c r="BO16" s="420"/>
      <c r="BP16" s="420"/>
      <c r="BQ16" s="420"/>
      <c r="BR16" s="420"/>
      <c r="BS16" s="420"/>
      <c r="BT16" s="420"/>
      <c r="BU16" s="421"/>
      <c r="BV16" s="419">
        <v>2247138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2952</v>
      </c>
      <c r="AD17" s="373"/>
      <c r="AE17" s="373"/>
      <c r="AF17" s="373"/>
      <c r="AG17" s="374"/>
      <c r="AH17" s="372">
        <v>3356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1709345</v>
      </c>
      <c r="BO17" s="420"/>
      <c r="BP17" s="420"/>
      <c r="BQ17" s="420"/>
      <c r="BR17" s="420"/>
      <c r="BS17" s="420"/>
      <c r="BT17" s="420"/>
      <c r="BU17" s="421"/>
      <c r="BV17" s="419">
        <v>1687589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49.75</v>
      </c>
      <c r="M18" s="472"/>
      <c r="N18" s="472"/>
      <c r="O18" s="472"/>
      <c r="P18" s="472"/>
      <c r="Q18" s="472"/>
      <c r="R18" s="473"/>
      <c r="S18" s="473"/>
      <c r="T18" s="473"/>
      <c r="U18" s="473"/>
      <c r="V18" s="474"/>
      <c r="W18" s="490"/>
      <c r="X18" s="491"/>
      <c r="Y18" s="491"/>
      <c r="Z18" s="491"/>
      <c r="AA18" s="491"/>
      <c r="AB18" s="515"/>
      <c r="AC18" s="389">
        <v>91.3</v>
      </c>
      <c r="AD18" s="390"/>
      <c r="AE18" s="390"/>
      <c r="AF18" s="390"/>
      <c r="AG18" s="475"/>
      <c r="AH18" s="389">
        <v>90.7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3047877</v>
      </c>
      <c r="BO18" s="420"/>
      <c r="BP18" s="420"/>
      <c r="BQ18" s="420"/>
      <c r="BR18" s="420"/>
      <c r="BS18" s="420"/>
      <c r="BT18" s="420"/>
      <c r="BU18" s="421"/>
      <c r="BV18" s="419">
        <v>2764227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122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4161491</v>
      </c>
      <c r="BO19" s="420"/>
      <c r="BP19" s="420"/>
      <c r="BQ19" s="420"/>
      <c r="BR19" s="420"/>
      <c r="BS19" s="420"/>
      <c r="BT19" s="420"/>
      <c r="BU19" s="421"/>
      <c r="BV19" s="419">
        <v>3965267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3229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2950190</v>
      </c>
      <c r="BO22" s="449"/>
      <c r="BP22" s="449"/>
      <c r="BQ22" s="449"/>
      <c r="BR22" s="449"/>
      <c r="BS22" s="449"/>
      <c r="BT22" s="449"/>
      <c r="BU22" s="450"/>
      <c r="BV22" s="448">
        <v>3137947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2928568</v>
      </c>
      <c r="BO23" s="420"/>
      <c r="BP23" s="420"/>
      <c r="BQ23" s="420"/>
      <c r="BR23" s="420"/>
      <c r="BS23" s="420"/>
      <c r="BT23" s="420"/>
      <c r="BU23" s="421"/>
      <c r="BV23" s="419">
        <v>3099415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7650</v>
      </c>
      <c r="R24" s="373"/>
      <c r="S24" s="373"/>
      <c r="T24" s="373"/>
      <c r="U24" s="373"/>
      <c r="V24" s="374"/>
      <c r="W24" s="462"/>
      <c r="X24" s="399"/>
      <c r="Y24" s="400"/>
      <c r="Z24" s="375" t="s">
        <v>162</v>
      </c>
      <c r="AA24" s="376"/>
      <c r="AB24" s="376"/>
      <c r="AC24" s="376"/>
      <c r="AD24" s="376"/>
      <c r="AE24" s="376"/>
      <c r="AF24" s="376"/>
      <c r="AG24" s="377"/>
      <c r="AH24" s="372">
        <v>94</v>
      </c>
      <c r="AI24" s="373"/>
      <c r="AJ24" s="373"/>
      <c r="AK24" s="373"/>
      <c r="AL24" s="374"/>
      <c r="AM24" s="372">
        <v>280778</v>
      </c>
      <c r="AN24" s="373"/>
      <c r="AO24" s="373"/>
      <c r="AP24" s="373"/>
      <c r="AQ24" s="373"/>
      <c r="AR24" s="374"/>
      <c r="AS24" s="372">
        <v>2987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942855</v>
      </c>
      <c r="BO24" s="420"/>
      <c r="BP24" s="420"/>
      <c r="BQ24" s="420"/>
      <c r="BR24" s="420"/>
      <c r="BS24" s="420"/>
      <c r="BT24" s="420"/>
      <c r="BU24" s="421"/>
      <c r="BV24" s="419">
        <v>940802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6450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4138</v>
      </c>
      <c r="BO25" s="449"/>
      <c r="BP25" s="449"/>
      <c r="BQ25" s="449"/>
      <c r="BR25" s="449"/>
      <c r="BS25" s="449"/>
      <c r="BT25" s="449"/>
      <c r="BU25" s="450"/>
      <c r="BV25" s="448">
        <v>6032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5900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3000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2450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2342145</v>
      </c>
      <c r="BO28" s="449"/>
      <c r="BP28" s="449"/>
      <c r="BQ28" s="449"/>
      <c r="BR28" s="449"/>
      <c r="BS28" s="449"/>
      <c r="BT28" s="449"/>
      <c r="BU28" s="450"/>
      <c r="BV28" s="448">
        <v>2434678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9</v>
      </c>
      <c r="M29" s="373"/>
      <c r="N29" s="373"/>
      <c r="O29" s="373"/>
      <c r="P29" s="374"/>
      <c r="Q29" s="372">
        <v>2250</v>
      </c>
      <c r="R29" s="373"/>
      <c r="S29" s="373"/>
      <c r="T29" s="373"/>
      <c r="U29" s="373"/>
      <c r="V29" s="374"/>
      <c r="W29" s="463"/>
      <c r="X29" s="464"/>
      <c r="Y29" s="465"/>
      <c r="Z29" s="375" t="s">
        <v>177</v>
      </c>
      <c r="AA29" s="376"/>
      <c r="AB29" s="376"/>
      <c r="AC29" s="376"/>
      <c r="AD29" s="376"/>
      <c r="AE29" s="376"/>
      <c r="AF29" s="376"/>
      <c r="AG29" s="377"/>
      <c r="AH29" s="372">
        <v>94</v>
      </c>
      <c r="AI29" s="373"/>
      <c r="AJ29" s="373"/>
      <c r="AK29" s="373"/>
      <c r="AL29" s="374"/>
      <c r="AM29" s="372">
        <v>280778</v>
      </c>
      <c r="AN29" s="373"/>
      <c r="AO29" s="373"/>
      <c r="AP29" s="373"/>
      <c r="AQ29" s="373"/>
      <c r="AR29" s="374"/>
      <c r="AS29" s="372">
        <v>2987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342781</v>
      </c>
      <c r="BO29" s="420"/>
      <c r="BP29" s="420"/>
      <c r="BQ29" s="420"/>
      <c r="BR29" s="420"/>
      <c r="BS29" s="420"/>
      <c r="BT29" s="420"/>
      <c r="BU29" s="421"/>
      <c r="BV29" s="419">
        <v>256909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3378886</v>
      </c>
      <c r="BO30" s="454"/>
      <c r="BP30" s="454"/>
      <c r="BQ30" s="454"/>
      <c r="BR30" s="454"/>
      <c r="BS30" s="454"/>
      <c r="BT30" s="454"/>
      <c r="BU30" s="455"/>
      <c r="BV30" s="453">
        <v>2944277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群馬県後期高齢者医療広域連合（一般会計）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草津観光公社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温泉温水供給事業会計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群馬県後期高齢者医療広域連合（後期高齢者医療特別会計）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ザスパ</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千客万来事業会計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公共下水道事業特別会計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吾妻環境施設組合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吾妻広域町村圏振興整備組合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吾妻広域町村圏振興整備組合（病院事業会計）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西吾妻衛生施設組合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西吾妻福祉病院組合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szdkmot+yxa1ayMq33jjHzjYSK3FicE5ZIZDspLhVw3O6iGnxD5B/9TqiAL4N7agVk0SQKoY4Jkl09Ai2c1gA==" saltValue="b61HedXc/qL3dSJDwBic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72.14</v>
      </c>
      <c r="G34" s="33">
        <v>69.55</v>
      </c>
      <c r="H34" s="33">
        <v>65.69</v>
      </c>
      <c r="I34" s="33">
        <v>48.22</v>
      </c>
      <c r="J34" s="34">
        <v>52.31</v>
      </c>
      <c r="K34" s="22"/>
      <c r="L34" s="22"/>
      <c r="M34" s="22"/>
      <c r="N34" s="22"/>
      <c r="O34" s="22"/>
      <c r="P34" s="22"/>
    </row>
    <row r="35" spans="1:16" ht="39" customHeight="1" x14ac:dyDescent="0.2">
      <c r="A35" s="22"/>
      <c r="B35" s="35"/>
      <c r="C35" s="1145" t="s">
        <v>533</v>
      </c>
      <c r="D35" s="1146"/>
      <c r="E35" s="1147"/>
      <c r="F35" s="36">
        <v>33.1</v>
      </c>
      <c r="G35" s="37">
        <v>35</v>
      </c>
      <c r="H35" s="37">
        <v>37.01</v>
      </c>
      <c r="I35" s="37">
        <v>34.33</v>
      </c>
      <c r="J35" s="38">
        <v>35.74</v>
      </c>
      <c r="K35" s="22"/>
      <c r="L35" s="22"/>
      <c r="M35" s="22"/>
      <c r="N35" s="22"/>
      <c r="O35" s="22"/>
      <c r="P35" s="22"/>
    </row>
    <row r="36" spans="1:16" ht="39" customHeight="1" x14ac:dyDescent="0.2">
      <c r="A36" s="22"/>
      <c r="B36" s="35"/>
      <c r="C36" s="1145" t="s">
        <v>534</v>
      </c>
      <c r="D36" s="1146"/>
      <c r="E36" s="1147"/>
      <c r="F36" s="36">
        <v>31.07</v>
      </c>
      <c r="G36" s="37">
        <v>28.06</v>
      </c>
      <c r="H36" s="37">
        <v>30.43</v>
      </c>
      <c r="I36" s="37">
        <v>30.68</v>
      </c>
      <c r="J36" s="38">
        <v>24.94</v>
      </c>
      <c r="K36" s="22"/>
      <c r="L36" s="22"/>
      <c r="M36" s="22"/>
      <c r="N36" s="22"/>
      <c r="O36" s="22"/>
      <c r="P36" s="22"/>
    </row>
    <row r="37" spans="1:16" ht="39" customHeight="1" x14ac:dyDescent="0.2">
      <c r="A37" s="22"/>
      <c r="B37" s="35"/>
      <c r="C37" s="1145" t="s">
        <v>535</v>
      </c>
      <c r="D37" s="1146"/>
      <c r="E37" s="1147"/>
      <c r="F37" s="36">
        <v>3.8</v>
      </c>
      <c r="G37" s="37">
        <v>6.11</v>
      </c>
      <c r="H37" s="37">
        <v>6.11</v>
      </c>
      <c r="I37" s="37">
        <v>10.28</v>
      </c>
      <c r="J37" s="38">
        <v>16.600000000000001</v>
      </c>
      <c r="K37" s="22"/>
      <c r="L37" s="22"/>
      <c r="M37" s="22"/>
      <c r="N37" s="22"/>
      <c r="O37" s="22"/>
      <c r="P37" s="22"/>
    </row>
    <row r="38" spans="1:16" ht="39" customHeight="1" x14ac:dyDescent="0.2">
      <c r="A38" s="22"/>
      <c r="B38" s="35"/>
      <c r="C38" s="1145" t="s">
        <v>536</v>
      </c>
      <c r="D38" s="1146"/>
      <c r="E38" s="1147"/>
      <c r="F38" s="36">
        <v>5.92</v>
      </c>
      <c r="G38" s="37">
        <v>3.97</v>
      </c>
      <c r="H38" s="37">
        <v>3.63</v>
      </c>
      <c r="I38" s="37">
        <v>6.67</v>
      </c>
      <c r="J38" s="38">
        <v>4.34</v>
      </c>
      <c r="K38" s="22"/>
      <c r="L38" s="22"/>
      <c r="M38" s="22"/>
      <c r="N38" s="22"/>
      <c r="O38" s="22"/>
      <c r="P38" s="22"/>
    </row>
    <row r="39" spans="1:16" ht="39" customHeight="1" x14ac:dyDescent="0.2">
      <c r="A39" s="22"/>
      <c r="B39" s="35"/>
      <c r="C39" s="1145" t="s">
        <v>537</v>
      </c>
      <c r="D39" s="1146"/>
      <c r="E39" s="1147"/>
      <c r="F39" s="36">
        <v>1.05</v>
      </c>
      <c r="G39" s="37">
        <v>0.66</v>
      </c>
      <c r="H39" s="37">
        <v>0.77</v>
      </c>
      <c r="I39" s="37">
        <v>1.99</v>
      </c>
      <c r="J39" s="38">
        <v>1.0900000000000001</v>
      </c>
      <c r="K39" s="22"/>
      <c r="L39" s="22"/>
      <c r="M39" s="22"/>
      <c r="N39" s="22"/>
      <c r="O39" s="22"/>
      <c r="P39" s="22"/>
    </row>
    <row r="40" spans="1:16" ht="39" customHeight="1" x14ac:dyDescent="0.2">
      <c r="A40" s="22"/>
      <c r="B40" s="35"/>
      <c r="C40" s="1145" t="s">
        <v>538</v>
      </c>
      <c r="D40" s="1146"/>
      <c r="E40" s="1147"/>
      <c r="F40" s="36">
        <v>0.26</v>
      </c>
      <c r="G40" s="37">
        <v>0.48</v>
      </c>
      <c r="H40" s="37">
        <v>0.64</v>
      </c>
      <c r="I40" s="37">
        <v>1.71</v>
      </c>
      <c r="J40" s="38">
        <v>0.8</v>
      </c>
      <c r="K40" s="22"/>
      <c r="L40" s="22"/>
      <c r="M40" s="22"/>
      <c r="N40" s="22"/>
      <c r="O40" s="22"/>
      <c r="P40" s="22"/>
    </row>
    <row r="41" spans="1:16" ht="39" customHeight="1" x14ac:dyDescent="0.2">
      <c r="A41" s="22"/>
      <c r="B41" s="35"/>
      <c r="C41" s="1145" t="s">
        <v>539</v>
      </c>
      <c r="D41" s="1146"/>
      <c r="E41" s="1147"/>
      <c r="F41" s="36">
        <v>0.25</v>
      </c>
      <c r="G41" s="37">
        <v>0.24</v>
      </c>
      <c r="H41" s="37">
        <v>0.32</v>
      </c>
      <c r="I41" s="37">
        <v>0.16</v>
      </c>
      <c r="J41" s="38">
        <v>0.19</v>
      </c>
      <c r="K41" s="22"/>
      <c r="L41" s="22"/>
      <c r="M41" s="22"/>
      <c r="N41" s="22"/>
      <c r="O41" s="22"/>
      <c r="P41" s="22"/>
    </row>
    <row r="42" spans="1:16" ht="39" customHeight="1" x14ac:dyDescent="0.2">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541</v>
      </c>
      <c r="D43" s="1149"/>
      <c r="E43" s="1150"/>
      <c r="F43" s="41">
        <v>0.03</v>
      </c>
      <c r="G43" s="42">
        <v>0.04</v>
      </c>
      <c r="H43" s="42">
        <v>0.02</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RVDXl1WDEYlqF3lcR0eBxeeIATQPHGkA6isEYmm3dZo/0d2H3WkQMRCv3PhaCORYMtwBgfYxO5qwVjbaUYxXw==" saltValue="Pzfi0GuOxWCI++ORCth4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319</v>
      </c>
      <c r="L45" s="60">
        <v>432</v>
      </c>
      <c r="M45" s="60">
        <v>307</v>
      </c>
      <c r="N45" s="60">
        <v>292</v>
      </c>
      <c r="O45" s="61">
        <v>293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16</v>
      </c>
      <c r="L48" s="64">
        <v>16</v>
      </c>
      <c r="M48" s="64">
        <v>25</v>
      </c>
      <c r="N48" s="64">
        <v>50</v>
      </c>
      <c r="O48" s="65">
        <v>76</v>
      </c>
      <c r="P48" s="48"/>
      <c r="Q48" s="48"/>
      <c r="R48" s="48"/>
      <c r="S48" s="48"/>
      <c r="T48" s="48"/>
      <c r="U48" s="48"/>
    </row>
    <row r="49" spans="1:21" ht="30.75" customHeight="1" x14ac:dyDescent="0.2">
      <c r="A49" s="48"/>
      <c r="B49" s="1178"/>
      <c r="C49" s="1179"/>
      <c r="D49" s="62"/>
      <c r="E49" s="1155" t="s">
        <v>14</v>
      </c>
      <c r="F49" s="1155"/>
      <c r="G49" s="1155"/>
      <c r="H49" s="1155"/>
      <c r="I49" s="1155"/>
      <c r="J49" s="1156"/>
      <c r="K49" s="63">
        <v>51</v>
      </c>
      <c r="L49" s="64">
        <v>53</v>
      </c>
      <c r="M49" s="64">
        <v>51</v>
      </c>
      <c r="N49" s="64">
        <v>59</v>
      </c>
      <c r="O49" s="65">
        <v>59</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1</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287</v>
      </c>
      <c r="L52" s="64">
        <v>410</v>
      </c>
      <c r="M52" s="64">
        <v>291</v>
      </c>
      <c r="N52" s="64">
        <v>287</v>
      </c>
      <c r="O52" s="65">
        <v>289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100</v>
      </c>
      <c r="L53" s="69">
        <v>92</v>
      </c>
      <c r="M53" s="69">
        <v>93</v>
      </c>
      <c r="N53" s="69">
        <v>115</v>
      </c>
      <c r="O53" s="70">
        <v>140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gJFcjGZFjnv9lgz3cwgg9HfBxdWPHfBSpB2L/3eAj2GzxEf/NDvfm+7vHQyulfBZYeUzEAjfxEmdZFiCHhyRg==" saltValue="5vON6C0Zmgc5Zdf1lMMK1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3529</v>
      </c>
      <c r="J41" s="344">
        <v>3362</v>
      </c>
      <c r="K41" s="344">
        <v>3185</v>
      </c>
      <c r="L41" s="344">
        <v>3138</v>
      </c>
      <c r="M41" s="345">
        <v>2950</v>
      </c>
    </row>
    <row r="42" spans="2:13" ht="27.75" customHeight="1" x14ac:dyDescent="0.2">
      <c r="B42" s="1186"/>
      <c r="C42" s="1187"/>
      <c r="D42" s="106"/>
      <c r="E42" s="1190" t="s">
        <v>32</v>
      </c>
      <c r="F42" s="1190"/>
      <c r="G42" s="1190"/>
      <c r="H42" s="1191"/>
      <c r="I42" s="346">
        <v>3</v>
      </c>
      <c r="J42" s="347">
        <v>2</v>
      </c>
      <c r="K42" s="347">
        <v>2</v>
      </c>
      <c r="L42" s="347">
        <v>1</v>
      </c>
      <c r="M42" s="348">
        <v>1</v>
      </c>
    </row>
    <row r="43" spans="2:13" ht="27.75" customHeight="1" x14ac:dyDescent="0.2">
      <c r="B43" s="1186"/>
      <c r="C43" s="1187"/>
      <c r="D43" s="106"/>
      <c r="E43" s="1190" t="s">
        <v>33</v>
      </c>
      <c r="F43" s="1190"/>
      <c r="G43" s="1190"/>
      <c r="H43" s="1191"/>
      <c r="I43" s="346">
        <v>239</v>
      </c>
      <c r="J43" s="347">
        <v>491</v>
      </c>
      <c r="K43" s="347">
        <v>598</v>
      </c>
      <c r="L43" s="347">
        <v>664</v>
      </c>
      <c r="M43" s="348">
        <v>782</v>
      </c>
    </row>
    <row r="44" spans="2:13" ht="27.75" customHeight="1" x14ac:dyDescent="0.2">
      <c r="B44" s="1186"/>
      <c r="C44" s="1187"/>
      <c r="D44" s="106"/>
      <c r="E44" s="1190" t="s">
        <v>34</v>
      </c>
      <c r="F44" s="1190"/>
      <c r="G44" s="1190"/>
      <c r="H44" s="1191"/>
      <c r="I44" s="346">
        <v>455</v>
      </c>
      <c r="J44" s="347">
        <v>432</v>
      </c>
      <c r="K44" s="347">
        <v>394</v>
      </c>
      <c r="L44" s="347">
        <v>342</v>
      </c>
      <c r="M44" s="348">
        <v>402</v>
      </c>
    </row>
    <row r="45" spans="2:13" ht="27.75" customHeight="1" x14ac:dyDescent="0.2">
      <c r="B45" s="1186"/>
      <c r="C45" s="1187"/>
      <c r="D45" s="106"/>
      <c r="E45" s="1190" t="s">
        <v>35</v>
      </c>
      <c r="F45" s="1190"/>
      <c r="G45" s="1190"/>
      <c r="H45" s="1191"/>
      <c r="I45" s="346">
        <v>1747</v>
      </c>
      <c r="J45" s="347">
        <v>1737</v>
      </c>
      <c r="K45" s="347">
        <v>1742</v>
      </c>
      <c r="L45" s="347">
        <v>1730</v>
      </c>
      <c r="M45" s="348">
        <v>1710</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4395</v>
      </c>
      <c r="J50" s="347">
        <v>5154</v>
      </c>
      <c r="K50" s="347">
        <v>5728</v>
      </c>
      <c r="L50" s="347">
        <v>5779</v>
      </c>
      <c r="M50" s="348">
        <v>6224</v>
      </c>
    </row>
    <row r="51" spans="2:13" ht="27.75" customHeight="1" x14ac:dyDescent="0.2">
      <c r="B51" s="1186"/>
      <c r="C51" s="1187"/>
      <c r="D51" s="106"/>
      <c r="E51" s="1190" t="s">
        <v>42</v>
      </c>
      <c r="F51" s="1190"/>
      <c r="G51" s="1190"/>
      <c r="H51" s="1191"/>
      <c r="I51" s="346">
        <v>518</v>
      </c>
      <c r="J51" s="347">
        <v>17</v>
      </c>
      <c r="K51" s="347">
        <v>9</v>
      </c>
      <c r="L51" s="347">
        <v>6</v>
      </c>
      <c r="M51" s="348">
        <v>3</v>
      </c>
    </row>
    <row r="52" spans="2:13" ht="27.75" customHeight="1" x14ac:dyDescent="0.2">
      <c r="B52" s="1188"/>
      <c r="C52" s="1189"/>
      <c r="D52" s="106"/>
      <c r="E52" s="1190" t="s">
        <v>43</v>
      </c>
      <c r="F52" s="1190"/>
      <c r="G52" s="1190"/>
      <c r="H52" s="1191"/>
      <c r="I52" s="346">
        <v>3260</v>
      </c>
      <c r="J52" s="347">
        <v>3403</v>
      </c>
      <c r="K52" s="347">
        <v>3343</v>
      </c>
      <c r="L52" s="347">
        <v>3235</v>
      </c>
      <c r="M52" s="348">
        <v>3132</v>
      </c>
    </row>
    <row r="53" spans="2:13" ht="27.75" customHeight="1" thickBot="1" x14ac:dyDescent="0.25">
      <c r="B53" s="1192" t="s">
        <v>19</v>
      </c>
      <c r="C53" s="1193"/>
      <c r="D53" s="110"/>
      <c r="E53" s="1194" t="s">
        <v>44</v>
      </c>
      <c r="F53" s="1194"/>
      <c r="G53" s="1194"/>
      <c r="H53" s="1195"/>
      <c r="I53" s="349">
        <v>-2201</v>
      </c>
      <c r="J53" s="350">
        <v>-2550</v>
      </c>
      <c r="K53" s="350">
        <v>-3159</v>
      </c>
      <c r="L53" s="350">
        <v>-3143</v>
      </c>
      <c r="M53" s="351">
        <v>-3513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kYZoLMAh/7oH5sQIqown0Yoi7tq865ACPOzuyTOTZjnQpdM/UyEok7oeY048V6oxymvELjghd0BPEu2qoxuWw==" saltValue="zJY4FZFK7ag85ofbxAci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2462</v>
      </c>
      <c r="G55" s="352">
        <v>2435</v>
      </c>
      <c r="H55" s="353">
        <v>2342</v>
      </c>
    </row>
    <row r="56" spans="2:8" ht="52.5" customHeight="1" x14ac:dyDescent="0.2">
      <c r="B56" s="122"/>
      <c r="C56" s="1213" t="s">
        <v>47</v>
      </c>
      <c r="D56" s="1213"/>
      <c r="E56" s="1214"/>
      <c r="F56" s="354">
        <v>241</v>
      </c>
      <c r="G56" s="354">
        <v>257</v>
      </c>
      <c r="H56" s="355">
        <v>343</v>
      </c>
    </row>
    <row r="57" spans="2:8" ht="53.25" customHeight="1" x14ac:dyDescent="0.2">
      <c r="B57" s="122"/>
      <c r="C57" s="1215" t="s">
        <v>48</v>
      </c>
      <c r="D57" s="1215"/>
      <c r="E57" s="1216"/>
      <c r="F57" s="356">
        <v>2824</v>
      </c>
      <c r="G57" s="356">
        <v>2944</v>
      </c>
      <c r="H57" s="357">
        <v>3379</v>
      </c>
    </row>
    <row r="58" spans="2:8" ht="45.75" customHeight="1" x14ac:dyDescent="0.2">
      <c r="B58" s="123"/>
      <c r="C58" s="1203" t="s">
        <v>561</v>
      </c>
      <c r="D58" s="1204"/>
      <c r="E58" s="1205"/>
      <c r="F58" s="358">
        <v>2082</v>
      </c>
      <c r="G58" s="358">
        <v>2054</v>
      </c>
      <c r="H58" s="359">
        <v>2338</v>
      </c>
    </row>
    <row r="59" spans="2:8" ht="45.75" customHeight="1" x14ac:dyDescent="0.2">
      <c r="B59" s="123"/>
      <c r="C59" s="1203" t="s">
        <v>562</v>
      </c>
      <c r="D59" s="1204"/>
      <c r="E59" s="1205"/>
      <c r="F59" s="358">
        <v>452</v>
      </c>
      <c r="G59" s="358">
        <v>552</v>
      </c>
      <c r="H59" s="359">
        <v>652</v>
      </c>
    </row>
    <row r="60" spans="2:8" ht="45.75" customHeight="1" x14ac:dyDescent="0.2">
      <c r="B60" s="123"/>
      <c r="C60" s="1203" t="s">
        <v>564</v>
      </c>
      <c r="D60" s="1204"/>
      <c r="E60" s="1205"/>
      <c r="F60" s="358">
        <v>206</v>
      </c>
      <c r="G60" s="358">
        <v>189</v>
      </c>
      <c r="H60" s="359">
        <v>190</v>
      </c>
    </row>
    <row r="61" spans="2:8" ht="45.75" customHeight="1" x14ac:dyDescent="0.2">
      <c r="B61" s="123"/>
      <c r="C61" s="1203" t="s">
        <v>563</v>
      </c>
      <c r="D61" s="1204"/>
      <c r="E61" s="1205"/>
      <c r="F61" s="358"/>
      <c r="G61" s="358"/>
      <c r="H61" s="359">
        <v>193</v>
      </c>
    </row>
    <row r="62" spans="2:8" ht="45.75" customHeight="1" thickBot="1" x14ac:dyDescent="0.25">
      <c r="B62" s="124"/>
      <c r="C62" s="1206" t="s">
        <v>565</v>
      </c>
      <c r="D62" s="1207"/>
      <c r="E62" s="1208"/>
      <c r="F62" s="360">
        <v>5</v>
      </c>
      <c r="G62" s="360">
        <v>5</v>
      </c>
      <c r="H62" s="361">
        <v>6</v>
      </c>
    </row>
    <row r="63" spans="2:8" ht="52.5" customHeight="1" thickBot="1" x14ac:dyDescent="0.25">
      <c r="B63" s="125"/>
      <c r="C63" s="1209" t="s">
        <v>49</v>
      </c>
      <c r="D63" s="1209"/>
      <c r="E63" s="1210"/>
      <c r="F63" s="362">
        <v>5527</v>
      </c>
      <c r="G63" s="362">
        <v>5636</v>
      </c>
      <c r="H63" s="363">
        <v>6064</v>
      </c>
    </row>
    <row r="64" spans="2:8" ht="13.2" x14ac:dyDescent="0.2"/>
  </sheetData>
  <sheetProtection algorithmName="SHA-512" hashValue="zrjeWP3LEtlnLFlcMWHb/eqRZQ6gQCHPQnct66zgp7U2PviZUE1paVXd625rqdCMX7M6DTtlSHoLJLEEGLL6/g==" saltValue="MMNJWVTis5sWd7bpZb5m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118728</v>
      </c>
      <c r="E3" s="144"/>
      <c r="F3" s="145">
        <v>125391</v>
      </c>
      <c r="G3" s="146"/>
      <c r="H3" s="147"/>
    </row>
    <row r="4" spans="1:8" x14ac:dyDescent="0.2">
      <c r="A4" s="148"/>
      <c r="B4" s="149"/>
      <c r="C4" s="150"/>
      <c r="D4" s="151">
        <v>36150</v>
      </c>
      <c r="E4" s="152"/>
      <c r="F4" s="153">
        <v>68516</v>
      </c>
      <c r="G4" s="154"/>
      <c r="H4" s="155"/>
    </row>
    <row r="5" spans="1:8" x14ac:dyDescent="0.2">
      <c r="A5" s="136" t="s">
        <v>520</v>
      </c>
      <c r="B5" s="141"/>
      <c r="C5" s="142"/>
      <c r="D5" s="143">
        <v>72696</v>
      </c>
      <c r="E5" s="144"/>
      <c r="F5" s="145">
        <v>138402</v>
      </c>
      <c r="G5" s="146"/>
      <c r="H5" s="147"/>
    </row>
    <row r="6" spans="1:8" x14ac:dyDescent="0.2">
      <c r="A6" s="148"/>
      <c r="B6" s="149"/>
      <c r="C6" s="150"/>
      <c r="D6" s="151">
        <v>51752</v>
      </c>
      <c r="E6" s="152"/>
      <c r="F6" s="153">
        <v>70652</v>
      </c>
      <c r="G6" s="154"/>
      <c r="H6" s="155"/>
    </row>
    <row r="7" spans="1:8" x14ac:dyDescent="0.2">
      <c r="A7" s="136" t="s">
        <v>521</v>
      </c>
      <c r="B7" s="141"/>
      <c r="C7" s="142"/>
      <c r="D7" s="143">
        <v>90927</v>
      </c>
      <c r="E7" s="144"/>
      <c r="F7" s="145">
        <v>146367</v>
      </c>
      <c r="G7" s="146"/>
      <c r="H7" s="147"/>
    </row>
    <row r="8" spans="1:8" x14ac:dyDescent="0.2">
      <c r="A8" s="148"/>
      <c r="B8" s="149"/>
      <c r="C8" s="150"/>
      <c r="D8" s="151">
        <v>68507</v>
      </c>
      <c r="E8" s="152"/>
      <c r="F8" s="153">
        <v>79441</v>
      </c>
      <c r="G8" s="154"/>
      <c r="H8" s="155"/>
    </row>
    <row r="9" spans="1:8" x14ac:dyDescent="0.2">
      <c r="A9" s="136" t="s">
        <v>522</v>
      </c>
      <c r="B9" s="141"/>
      <c r="C9" s="142"/>
      <c r="D9" s="143">
        <v>157092</v>
      </c>
      <c r="E9" s="144"/>
      <c r="F9" s="145">
        <v>165181</v>
      </c>
      <c r="G9" s="146"/>
      <c r="H9" s="147"/>
    </row>
    <row r="10" spans="1:8" x14ac:dyDescent="0.2">
      <c r="A10" s="148"/>
      <c r="B10" s="149"/>
      <c r="C10" s="150"/>
      <c r="D10" s="151">
        <v>77369</v>
      </c>
      <c r="E10" s="152"/>
      <c r="F10" s="153">
        <v>82246</v>
      </c>
      <c r="G10" s="154"/>
      <c r="H10" s="155"/>
    </row>
    <row r="11" spans="1:8" x14ac:dyDescent="0.2">
      <c r="A11" s="136" t="s">
        <v>523</v>
      </c>
      <c r="B11" s="141"/>
      <c r="C11" s="142"/>
      <c r="D11" s="143">
        <v>77587</v>
      </c>
      <c r="E11" s="144"/>
      <c r="F11" s="145">
        <v>166234</v>
      </c>
      <c r="G11" s="146"/>
      <c r="H11" s="147"/>
    </row>
    <row r="12" spans="1:8" x14ac:dyDescent="0.2">
      <c r="A12" s="148"/>
      <c r="B12" s="149"/>
      <c r="C12" s="156"/>
      <c r="D12" s="151">
        <v>44723</v>
      </c>
      <c r="E12" s="152"/>
      <c r="F12" s="153">
        <v>89789</v>
      </c>
      <c r="G12" s="154"/>
      <c r="H12" s="155"/>
    </row>
    <row r="13" spans="1:8" x14ac:dyDescent="0.2">
      <c r="A13" s="136"/>
      <c r="B13" s="141"/>
      <c r="C13" s="157"/>
      <c r="D13" s="158">
        <v>103406</v>
      </c>
      <c r="E13" s="159"/>
      <c r="F13" s="160">
        <v>148315</v>
      </c>
      <c r="G13" s="161"/>
      <c r="H13" s="147"/>
    </row>
    <row r="14" spans="1:8" x14ac:dyDescent="0.2">
      <c r="A14" s="148"/>
      <c r="B14" s="149"/>
      <c r="C14" s="150"/>
      <c r="D14" s="151">
        <v>55700</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5.88</v>
      </c>
      <c r="C19" s="162">
        <f>ROUND(VALUE(SUBSTITUTE(実質収支比率等に係る経年分析!G$48,"▲","-")),2)</f>
        <v>3.93</v>
      </c>
      <c r="D19" s="162">
        <f>ROUND(VALUE(SUBSTITUTE(実質収支比率等に係る経年分析!H$48,"▲","-")),2)</f>
        <v>3.59</v>
      </c>
      <c r="E19" s="162">
        <f>ROUND(VALUE(SUBSTITUTE(実質収支比率等に係る経年分析!I$48,"▲","-")),2)</f>
        <v>6.63</v>
      </c>
      <c r="F19" s="162">
        <f>ROUND(VALUE(SUBSTITUTE(実質収支比率等に係る経年分析!J$48,"▲","-")),2)</f>
        <v>4.3099999999999996</v>
      </c>
    </row>
    <row r="20" spans="1:11" x14ac:dyDescent="0.2">
      <c r="A20" s="162" t="s">
        <v>53</v>
      </c>
      <c r="B20" s="162">
        <f>ROUND(VALUE(SUBSTITUTE(実質収支比率等に係る経年分析!F$47,"▲","-")),2)</f>
        <v>81.650000000000006</v>
      </c>
      <c r="C20" s="162">
        <f>ROUND(VALUE(SUBSTITUTE(実質収支比率等に係る経年分析!G$47,"▲","-")),2)</f>
        <v>86.15</v>
      </c>
      <c r="D20" s="162">
        <f>ROUND(VALUE(SUBSTITUTE(実質収支比率等に係る経年分析!H$47,"▲","-")),2)</f>
        <v>93.4</v>
      </c>
      <c r="E20" s="162">
        <f>ROUND(VALUE(SUBSTITUTE(実質収支比率等に係る経年分析!I$47,"▲","-")),2)</f>
        <v>91.86</v>
      </c>
      <c r="F20" s="162">
        <f>ROUND(VALUE(SUBSTITUTE(実質収支比率等に係る経年分析!J$47,"▲","-")),2)</f>
        <v>86.06</v>
      </c>
    </row>
    <row r="21" spans="1:11" x14ac:dyDescent="0.2">
      <c r="A21" s="162" t="s">
        <v>54</v>
      </c>
      <c r="B21" s="162">
        <f>IF(ISNUMBER(VALUE(SUBSTITUTE(実質収支比率等に係る経年分析!F$49,"▲","-"))),ROUND(VALUE(SUBSTITUTE(実質収支比率等に係る経年分析!F$49,"▲","-")),2),NA())</f>
        <v>4.17</v>
      </c>
      <c r="C21" s="162">
        <f>IF(ISNUMBER(VALUE(SUBSTITUTE(実質収支比率等に係る経年分析!G$49,"▲","-"))),ROUND(VALUE(SUBSTITUTE(実質収支比率等に係る経年分析!G$49,"▲","-")),2),NA())</f>
        <v>7.53</v>
      </c>
      <c r="D21" s="162">
        <f>IF(ISNUMBER(VALUE(SUBSTITUTE(実質収支比率等に係る経年分析!H$49,"▲","-"))),ROUND(VALUE(SUBSTITUTE(実質収支比率等に係る経年分析!H$49,"▲","-")),2),NA())</f>
        <v>1.51</v>
      </c>
      <c r="E21" s="162">
        <f>IF(ISNUMBER(VALUE(SUBSTITUTE(実質収支比率等に係る経年分析!I$49,"▲","-"))),ROUND(VALUE(SUBSTITUTE(実質収支比率等に係る経年分析!I$49,"▲","-")),2),NA())</f>
        <v>0.15</v>
      </c>
      <c r="F21" s="162">
        <f>IF(ISNUMBER(VALUE(SUBSTITUTE(実質収支比率等に係る経年分析!J$49,"▲","-"))),ROUND(VALUE(SUBSTITUTE(実質収支比率等に係る経年分析!J$49,"▲","-")),2),NA())</f>
        <v>-9.2200000000000006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0.19</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1.71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0.8</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1.99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1.0900000000000001</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5.92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3.63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6.67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4.34</v>
      </c>
    </row>
    <row r="33" spans="1:16" x14ac:dyDescent="0.2">
      <c r="A33" s="163" t="str">
        <f>IF(連結実質赤字比率に係る赤字・黒字の構成分析!C$37="",NA(),連結実質赤字比率に係る赤字・黒字の構成分析!C$37)</f>
        <v>公共下水道事業特別会計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16.600000000000001</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31.07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30.43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24.94</v>
      </c>
    </row>
    <row r="35" spans="1:16" x14ac:dyDescent="0.2">
      <c r="A35" s="163" t="str">
        <f>IF(連結実質赤字比率に係る赤字・黒字の構成分析!C$35="",NA(),連結実質赤字比率に係る赤字・黒字の構成分析!C$35)</f>
        <v>千客万来事業会計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35.74</v>
      </c>
    </row>
    <row r="36" spans="1:16" x14ac:dyDescent="0.2">
      <c r="A36" s="163" t="str">
        <f>IF(連結実質赤字比率に係る赤字・黒字の構成分析!C$34="",NA(),連結実質赤字比率に係る赤字・黒字の構成分析!C$34)</f>
        <v>温泉温水供給事業会計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72.14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69.55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65.69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52.31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287</v>
      </c>
      <c r="E42" s="164"/>
      <c r="F42" s="164"/>
      <c r="G42" s="164">
        <f>'実質公債費比率（分子）の構造'!L$52</f>
        <v>410</v>
      </c>
      <c r="H42" s="164"/>
      <c r="I42" s="164"/>
      <c r="J42" s="164">
        <f>'実質公債費比率（分子）の構造'!M$52</f>
        <v>291</v>
      </c>
      <c r="K42" s="164"/>
      <c r="L42" s="164"/>
      <c r="M42" s="164">
        <f>'実質公債費比率（分子）の構造'!N$52</f>
        <v>287</v>
      </c>
      <c r="N42" s="164"/>
      <c r="O42" s="164"/>
      <c r="P42" s="164">
        <f>'実質公債費比率（分子）の構造'!O$52</f>
        <v>289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2">
      <c r="A45" s="164" t="s">
        <v>63</v>
      </c>
      <c r="B45" s="164">
        <f>'実質公債費比率（分子）の構造'!K$49</f>
        <v>51</v>
      </c>
      <c r="C45" s="164"/>
      <c r="D45" s="164"/>
      <c r="E45" s="164">
        <f>'実質公債費比率（分子）の構造'!L$49</f>
        <v>53</v>
      </c>
      <c r="F45" s="164"/>
      <c r="G45" s="164"/>
      <c r="H45" s="164">
        <f>'実質公債費比率（分子）の構造'!M$49</f>
        <v>51</v>
      </c>
      <c r="I45" s="164"/>
      <c r="J45" s="164"/>
      <c r="K45" s="164">
        <f>'実質公債費比率（分子）の構造'!N$49</f>
        <v>59</v>
      </c>
      <c r="L45" s="164"/>
      <c r="M45" s="164"/>
      <c r="N45" s="164">
        <f>'実質公債費比率（分子）の構造'!O$49</f>
        <v>59</v>
      </c>
      <c r="O45" s="164"/>
      <c r="P45" s="164"/>
    </row>
    <row r="46" spans="1:16" x14ac:dyDescent="0.2">
      <c r="A46" s="164" t="s">
        <v>64</v>
      </c>
      <c r="B46" s="164">
        <f>'実質公債費比率（分子）の構造'!K$48</f>
        <v>16</v>
      </c>
      <c r="C46" s="164"/>
      <c r="D46" s="164"/>
      <c r="E46" s="164">
        <f>'実質公債費比率（分子）の構造'!L$48</f>
        <v>16</v>
      </c>
      <c r="F46" s="164"/>
      <c r="G46" s="164"/>
      <c r="H46" s="164">
        <f>'実質公債費比率（分子）の構造'!M$48</f>
        <v>25</v>
      </c>
      <c r="I46" s="164"/>
      <c r="J46" s="164"/>
      <c r="K46" s="164">
        <f>'実質公債費比率（分子）の構造'!N$48</f>
        <v>50</v>
      </c>
      <c r="L46" s="164"/>
      <c r="M46" s="164"/>
      <c r="N46" s="164">
        <f>'実質公債費比率（分子）の構造'!O$48</f>
        <v>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319</v>
      </c>
      <c r="C49" s="164"/>
      <c r="D49" s="164"/>
      <c r="E49" s="164">
        <f>'実質公債費比率（分子）の構造'!L$45</f>
        <v>432</v>
      </c>
      <c r="F49" s="164"/>
      <c r="G49" s="164"/>
      <c r="H49" s="164">
        <f>'実質公債費比率（分子）の構造'!M$45</f>
        <v>307</v>
      </c>
      <c r="I49" s="164"/>
      <c r="J49" s="164"/>
      <c r="K49" s="164">
        <f>'実質公債費比率（分子）の構造'!N$45</f>
        <v>292</v>
      </c>
      <c r="L49" s="164"/>
      <c r="M49" s="164"/>
      <c r="N49" s="164">
        <f>'実質公債費比率（分子）の構造'!O$45</f>
        <v>293</v>
      </c>
      <c r="O49" s="164"/>
      <c r="P49" s="164"/>
    </row>
    <row r="50" spans="1:16" x14ac:dyDescent="0.2">
      <c r="A50" s="164" t="s">
        <v>67</v>
      </c>
      <c r="B50" s="164" t="e">
        <f>NA()</f>
        <v>#N/A</v>
      </c>
      <c r="C50" s="164">
        <f>IF(ISNUMBER('実質公債費比率（分子）の構造'!K$53),'実質公債費比率（分子）の構造'!K$53,NA())</f>
        <v>100</v>
      </c>
      <c r="D50" s="164" t="e">
        <f>NA()</f>
        <v>#N/A</v>
      </c>
      <c r="E50" s="164" t="e">
        <f>NA()</f>
        <v>#N/A</v>
      </c>
      <c r="F50" s="164">
        <f>IF(ISNUMBER('実質公債費比率（分子）の構造'!L$53),'実質公債費比率（分子）の構造'!L$53,NA())</f>
        <v>92</v>
      </c>
      <c r="G50" s="164" t="e">
        <f>NA()</f>
        <v>#N/A</v>
      </c>
      <c r="H50" s="164" t="e">
        <f>NA()</f>
        <v>#N/A</v>
      </c>
      <c r="I50" s="164">
        <f>IF(ISNUMBER('実質公債費比率（分子）の構造'!M$53),'実質公債費比率（分子）の構造'!M$53,NA())</f>
        <v>93</v>
      </c>
      <c r="J50" s="164" t="e">
        <f>NA()</f>
        <v>#N/A</v>
      </c>
      <c r="K50" s="164" t="e">
        <f>NA()</f>
        <v>#N/A</v>
      </c>
      <c r="L50" s="164">
        <f>IF(ISNUMBER('実質公債費比率（分子）の構造'!N$53),'実質公債費比率（分子）の構造'!N$53,NA())</f>
        <v>115</v>
      </c>
      <c r="M50" s="164" t="e">
        <f>NA()</f>
        <v>#N/A</v>
      </c>
      <c r="N50" s="164" t="e">
        <f>NA()</f>
        <v>#N/A</v>
      </c>
      <c r="O50" s="164">
        <f>IF(ISNUMBER('実質公債費比率（分子）の構造'!O$53),'実質公債費比率（分子）の構造'!O$53,NA())</f>
        <v>140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3260</v>
      </c>
      <c r="E56" s="163"/>
      <c r="F56" s="163"/>
      <c r="G56" s="163">
        <f>'将来負担比率（分子）の構造'!J$52</f>
        <v>3403</v>
      </c>
      <c r="H56" s="163"/>
      <c r="I56" s="163"/>
      <c r="J56" s="163">
        <f>'将来負担比率（分子）の構造'!K$52</f>
        <v>3343</v>
      </c>
      <c r="K56" s="163"/>
      <c r="L56" s="163"/>
      <c r="M56" s="163">
        <f>'将来負担比率（分子）の構造'!L$52</f>
        <v>3235</v>
      </c>
      <c r="N56" s="163"/>
      <c r="O56" s="163"/>
      <c r="P56" s="163">
        <f>'将来負担比率（分子）の構造'!M$52</f>
        <v>3132</v>
      </c>
    </row>
    <row r="57" spans="1:16" x14ac:dyDescent="0.2">
      <c r="A57" s="163" t="s">
        <v>42</v>
      </c>
      <c r="B57" s="163"/>
      <c r="C57" s="163"/>
      <c r="D57" s="163">
        <f>'将来負担比率（分子）の構造'!I$51</f>
        <v>518</v>
      </c>
      <c r="E57" s="163"/>
      <c r="F57" s="163"/>
      <c r="G57" s="163">
        <f>'将来負担比率（分子）の構造'!J$51</f>
        <v>17</v>
      </c>
      <c r="H57" s="163"/>
      <c r="I57" s="163"/>
      <c r="J57" s="163">
        <f>'将来負担比率（分子）の構造'!K$51</f>
        <v>9</v>
      </c>
      <c r="K57" s="163"/>
      <c r="L57" s="163"/>
      <c r="M57" s="163">
        <f>'将来負担比率（分子）の構造'!L$51</f>
        <v>6</v>
      </c>
      <c r="N57" s="163"/>
      <c r="O57" s="163"/>
      <c r="P57" s="163">
        <f>'将来負担比率（分子）の構造'!M$51</f>
        <v>3</v>
      </c>
    </row>
    <row r="58" spans="1:16" x14ac:dyDescent="0.2">
      <c r="A58" s="163" t="s">
        <v>41</v>
      </c>
      <c r="B58" s="163"/>
      <c r="C58" s="163"/>
      <c r="D58" s="163">
        <f>'将来負担比率（分子）の構造'!I$50</f>
        <v>4395</v>
      </c>
      <c r="E58" s="163"/>
      <c r="F58" s="163"/>
      <c r="G58" s="163">
        <f>'将来負担比率（分子）の構造'!J$50</f>
        <v>5154</v>
      </c>
      <c r="H58" s="163"/>
      <c r="I58" s="163"/>
      <c r="J58" s="163">
        <f>'将来負担比率（分子）の構造'!K$50</f>
        <v>5728</v>
      </c>
      <c r="K58" s="163"/>
      <c r="L58" s="163"/>
      <c r="M58" s="163">
        <f>'将来負担比率（分子）の構造'!L$50</f>
        <v>5779</v>
      </c>
      <c r="N58" s="163"/>
      <c r="O58" s="163"/>
      <c r="P58" s="163">
        <f>'将来負担比率（分子）の構造'!M$50</f>
        <v>6224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1747</v>
      </c>
      <c r="C62" s="163"/>
      <c r="D62" s="163"/>
      <c r="E62" s="163">
        <f>'将来負担比率（分子）の構造'!J$45</f>
        <v>1737</v>
      </c>
      <c r="F62" s="163"/>
      <c r="G62" s="163"/>
      <c r="H62" s="163">
        <f>'将来負担比率（分子）の構造'!K$45</f>
        <v>1742</v>
      </c>
      <c r="I62" s="163"/>
      <c r="J62" s="163"/>
      <c r="K62" s="163">
        <f>'将来負担比率（分子）の構造'!L$45</f>
        <v>1730</v>
      </c>
      <c r="L62" s="163"/>
      <c r="M62" s="163"/>
      <c r="N62" s="163">
        <f>'将来負担比率（分子）の構造'!M$45</f>
        <v>1710</v>
      </c>
      <c r="O62" s="163"/>
      <c r="P62" s="163"/>
    </row>
    <row r="63" spans="1:16" x14ac:dyDescent="0.2">
      <c r="A63" s="163" t="s">
        <v>34</v>
      </c>
      <c r="B63" s="163">
        <f>'将来負担比率（分子）の構造'!I$44</f>
        <v>455</v>
      </c>
      <c r="C63" s="163"/>
      <c r="D63" s="163"/>
      <c r="E63" s="163">
        <f>'将来負担比率（分子）の構造'!J$44</f>
        <v>432</v>
      </c>
      <c r="F63" s="163"/>
      <c r="G63" s="163"/>
      <c r="H63" s="163">
        <f>'将来負担比率（分子）の構造'!K$44</f>
        <v>394</v>
      </c>
      <c r="I63" s="163"/>
      <c r="J63" s="163"/>
      <c r="K63" s="163">
        <f>'将来負担比率（分子）の構造'!L$44</f>
        <v>342</v>
      </c>
      <c r="L63" s="163"/>
      <c r="M63" s="163"/>
      <c r="N63" s="163">
        <f>'将来負担比率（分子）の構造'!M$44</f>
        <v>402</v>
      </c>
      <c r="O63" s="163"/>
      <c r="P63" s="163"/>
    </row>
    <row r="64" spans="1:16" x14ac:dyDescent="0.2">
      <c r="A64" s="163" t="s">
        <v>33</v>
      </c>
      <c r="B64" s="163">
        <f>'将来負担比率（分子）の構造'!I$43</f>
        <v>239</v>
      </c>
      <c r="C64" s="163"/>
      <c r="D64" s="163"/>
      <c r="E64" s="163">
        <f>'将来負担比率（分子）の構造'!J$43</f>
        <v>491</v>
      </c>
      <c r="F64" s="163"/>
      <c r="G64" s="163"/>
      <c r="H64" s="163">
        <f>'将来負担比率（分子）の構造'!K$43</f>
        <v>598</v>
      </c>
      <c r="I64" s="163"/>
      <c r="J64" s="163"/>
      <c r="K64" s="163">
        <f>'将来負担比率（分子）の構造'!L$43</f>
        <v>664</v>
      </c>
      <c r="L64" s="163"/>
      <c r="M64" s="163"/>
      <c r="N64" s="163">
        <f>'将来負担比率（分子）の構造'!M$43</f>
        <v>782</v>
      </c>
      <c r="O64" s="163"/>
      <c r="P64" s="163"/>
    </row>
    <row r="65" spans="1:16" x14ac:dyDescent="0.2">
      <c r="A65" s="163" t="s">
        <v>32</v>
      </c>
      <c r="B65" s="163">
        <f>'将来負担比率（分子）の構造'!I$42</f>
        <v>3</v>
      </c>
      <c r="C65" s="163"/>
      <c r="D65" s="163"/>
      <c r="E65" s="163">
        <f>'将来負担比率（分子）の構造'!J$42</f>
        <v>2</v>
      </c>
      <c r="F65" s="163"/>
      <c r="G65" s="163"/>
      <c r="H65" s="163">
        <f>'将来負担比率（分子）の構造'!K$42</f>
        <v>2</v>
      </c>
      <c r="I65" s="163"/>
      <c r="J65" s="163"/>
      <c r="K65" s="163">
        <f>'将来負担比率（分子）の構造'!L$42</f>
        <v>1</v>
      </c>
      <c r="L65" s="163"/>
      <c r="M65" s="163"/>
      <c r="N65" s="163">
        <f>'将来負担比率（分子）の構造'!M$42</f>
        <v>1</v>
      </c>
      <c r="O65" s="163"/>
      <c r="P65" s="163"/>
    </row>
    <row r="66" spans="1:16" x14ac:dyDescent="0.2">
      <c r="A66" s="163" t="s">
        <v>31</v>
      </c>
      <c r="B66" s="163">
        <f>'将来負担比率（分子）の構造'!I$41</f>
        <v>3529</v>
      </c>
      <c r="C66" s="163"/>
      <c r="D66" s="163"/>
      <c r="E66" s="163">
        <f>'将来負担比率（分子）の構造'!J$41</f>
        <v>3362</v>
      </c>
      <c r="F66" s="163"/>
      <c r="G66" s="163"/>
      <c r="H66" s="163">
        <f>'将来負担比率（分子）の構造'!K$41</f>
        <v>3185</v>
      </c>
      <c r="I66" s="163"/>
      <c r="J66" s="163"/>
      <c r="K66" s="163">
        <f>'将来負担比率（分子）の構造'!L$41</f>
        <v>3138</v>
      </c>
      <c r="L66" s="163"/>
      <c r="M66" s="163"/>
      <c r="N66" s="163">
        <f>'将来負担比率（分子）の構造'!M$41</f>
        <v>2950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2462</v>
      </c>
      <c r="C72" s="167">
        <f>基金残高に係る経年分析!G55</f>
        <v>2435</v>
      </c>
      <c r="D72" s="167">
        <f>基金残高に係る経年分析!H55</f>
        <v>2342</v>
      </c>
    </row>
    <row r="73" spans="1:16" x14ac:dyDescent="0.2">
      <c r="A73" s="166" t="s">
        <v>74</v>
      </c>
      <c r="B73" s="167">
        <f>基金残高に係る経年分析!F56</f>
        <v>241</v>
      </c>
      <c r="C73" s="167">
        <f>基金残高に係る経年分析!G56</f>
        <v>257</v>
      </c>
      <c r="D73" s="167">
        <f>基金残高に係る経年分析!H56</f>
        <v>343</v>
      </c>
    </row>
    <row r="74" spans="1:16" x14ac:dyDescent="0.2">
      <c r="A74" s="166" t="s">
        <v>75</v>
      </c>
      <c r="B74" s="167">
        <f>基金残高に係る経年分析!F57</f>
        <v>2824</v>
      </c>
      <c r="C74" s="167">
        <f>基金残高に係る経年分析!G57</f>
        <v>2944</v>
      </c>
      <c r="D74" s="167">
        <f>基金残高に係る経年分析!H57</f>
        <v>3379</v>
      </c>
    </row>
  </sheetData>
  <sheetProtection algorithmName="SHA-512" hashValue="dnHx/8OD5sLfesBao5SoYRomkSroXRfc9Bd7hFjwOYBAAxmcKB5ypIFkmBocFv/34LP3PxNohzFqGPotzzMk5A==" saltValue="pgLTnJMpnbsyuzI8Gf/L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1867208</v>
      </c>
      <c r="S5" s="677"/>
      <c r="T5" s="677"/>
      <c r="U5" s="677"/>
      <c r="V5" s="677"/>
      <c r="W5" s="677"/>
      <c r="X5" s="677"/>
      <c r="Y5" s="702"/>
      <c r="Z5" s="715">
        <v>27.4</v>
      </c>
      <c r="AA5" s="715"/>
      <c r="AB5" s="715"/>
      <c r="AC5" s="715"/>
      <c r="AD5" s="716">
        <v>1748251</v>
      </c>
      <c r="AE5" s="716"/>
      <c r="AF5" s="716"/>
      <c r="AG5" s="716"/>
      <c r="AH5" s="716"/>
      <c r="AI5" s="716"/>
      <c r="AJ5" s="716"/>
      <c r="AK5" s="716"/>
      <c r="AL5" s="703">
        <v>57.4</v>
      </c>
      <c r="AM5" s="685"/>
      <c r="AN5" s="685"/>
      <c r="AO5" s="704"/>
      <c r="AP5" s="679" t="s">
        <v>216</v>
      </c>
      <c r="AQ5" s="680"/>
      <c r="AR5" s="680"/>
      <c r="AS5" s="680"/>
      <c r="AT5" s="680"/>
      <c r="AU5" s="680"/>
      <c r="AV5" s="680"/>
      <c r="AW5" s="680"/>
      <c r="AX5" s="680"/>
      <c r="AY5" s="680"/>
      <c r="AZ5" s="680"/>
      <c r="BA5" s="680"/>
      <c r="BB5" s="680"/>
      <c r="BC5" s="680"/>
      <c r="BD5" s="680"/>
      <c r="BE5" s="680"/>
      <c r="BF5" s="681"/>
      <c r="BG5" s="621">
        <v>1518714</v>
      </c>
      <c r="BH5" s="622"/>
      <c r="BI5" s="622"/>
      <c r="BJ5" s="622"/>
      <c r="BK5" s="622"/>
      <c r="BL5" s="622"/>
      <c r="BM5" s="622"/>
      <c r="BN5" s="623"/>
      <c r="BO5" s="659">
        <v>81.3</v>
      </c>
      <c r="BP5" s="659"/>
      <c r="BQ5" s="659"/>
      <c r="BR5" s="659"/>
      <c r="BS5" s="660">
        <v>39658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23567</v>
      </c>
      <c r="S6" s="622"/>
      <c r="T6" s="622"/>
      <c r="U6" s="622"/>
      <c r="V6" s="622"/>
      <c r="W6" s="622"/>
      <c r="X6" s="622"/>
      <c r="Y6" s="623"/>
      <c r="Z6" s="659">
        <v>0.3</v>
      </c>
      <c r="AA6" s="659"/>
      <c r="AB6" s="659"/>
      <c r="AC6" s="659"/>
      <c r="AD6" s="660">
        <v>23567</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1518714</v>
      </c>
      <c r="BH6" s="622"/>
      <c r="BI6" s="622"/>
      <c r="BJ6" s="622"/>
      <c r="BK6" s="622"/>
      <c r="BL6" s="622"/>
      <c r="BM6" s="622"/>
      <c r="BN6" s="623"/>
      <c r="BO6" s="659">
        <v>81.3</v>
      </c>
      <c r="BP6" s="659"/>
      <c r="BQ6" s="659"/>
      <c r="BR6" s="659"/>
      <c r="BS6" s="660">
        <v>39658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74495</v>
      </c>
      <c r="CS6" s="622"/>
      <c r="CT6" s="622"/>
      <c r="CU6" s="622"/>
      <c r="CV6" s="622"/>
      <c r="CW6" s="622"/>
      <c r="CX6" s="622"/>
      <c r="CY6" s="623"/>
      <c r="CZ6" s="703">
        <v>1.1000000000000001</v>
      </c>
      <c r="DA6" s="685"/>
      <c r="DB6" s="685"/>
      <c r="DC6" s="705"/>
      <c r="DD6" s="627" t="s">
        <v>121</v>
      </c>
      <c r="DE6" s="622"/>
      <c r="DF6" s="622"/>
      <c r="DG6" s="622"/>
      <c r="DH6" s="622"/>
      <c r="DI6" s="622"/>
      <c r="DJ6" s="622"/>
      <c r="DK6" s="622"/>
      <c r="DL6" s="622"/>
      <c r="DM6" s="622"/>
      <c r="DN6" s="622"/>
      <c r="DO6" s="622"/>
      <c r="DP6" s="623"/>
      <c r="DQ6" s="627">
        <v>74495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301</v>
      </c>
      <c r="S7" s="622"/>
      <c r="T7" s="622"/>
      <c r="U7" s="622"/>
      <c r="V7" s="622"/>
      <c r="W7" s="622"/>
      <c r="X7" s="622"/>
      <c r="Y7" s="623"/>
      <c r="Z7" s="659">
        <v>0</v>
      </c>
      <c r="AA7" s="659"/>
      <c r="AB7" s="659"/>
      <c r="AC7" s="659"/>
      <c r="AD7" s="660">
        <v>301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482982</v>
      </c>
      <c r="BH7" s="622"/>
      <c r="BI7" s="622"/>
      <c r="BJ7" s="622"/>
      <c r="BK7" s="622"/>
      <c r="BL7" s="622"/>
      <c r="BM7" s="622"/>
      <c r="BN7" s="623"/>
      <c r="BO7" s="659">
        <v>25.9</v>
      </c>
      <c r="BP7" s="659"/>
      <c r="BQ7" s="659"/>
      <c r="BR7" s="659"/>
      <c r="BS7" s="660">
        <v>39658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2349933</v>
      </c>
      <c r="CS7" s="622"/>
      <c r="CT7" s="622"/>
      <c r="CU7" s="622"/>
      <c r="CV7" s="622"/>
      <c r="CW7" s="622"/>
      <c r="CX7" s="622"/>
      <c r="CY7" s="623"/>
      <c r="CZ7" s="659">
        <v>35.4</v>
      </c>
      <c r="DA7" s="659"/>
      <c r="DB7" s="659"/>
      <c r="DC7" s="659"/>
      <c r="DD7" s="627">
        <v>6450</v>
      </c>
      <c r="DE7" s="622"/>
      <c r="DF7" s="622"/>
      <c r="DG7" s="622"/>
      <c r="DH7" s="622"/>
      <c r="DI7" s="622"/>
      <c r="DJ7" s="622"/>
      <c r="DK7" s="622"/>
      <c r="DL7" s="622"/>
      <c r="DM7" s="622"/>
      <c r="DN7" s="622"/>
      <c r="DO7" s="622"/>
      <c r="DP7" s="623"/>
      <c r="DQ7" s="627">
        <v>1178138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6013</v>
      </c>
      <c r="S8" s="622"/>
      <c r="T8" s="622"/>
      <c r="U8" s="622"/>
      <c r="V8" s="622"/>
      <c r="W8" s="622"/>
      <c r="X8" s="622"/>
      <c r="Y8" s="623"/>
      <c r="Z8" s="659">
        <v>0.1</v>
      </c>
      <c r="AA8" s="659"/>
      <c r="AB8" s="659"/>
      <c r="AC8" s="659"/>
      <c r="AD8" s="660">
        <v>6013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20704</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1108269</v>
      </c>
      <c r="CS8" s="622"/>
      <c r="CT8" s="622"/>
      <c r="CU8" s="622"/>
      <c r="CV8" s="622"/>
      <c r="CW8" s="622"/>
      <c r="CX8" s="622"/>
      <c r="CY8" s="623"/>
      <c r="CZ8" s="659">
        <v>16.7</v>
      </c>
      <c r="DA8" s="659"/>
      <c r="DB8" s="659"/>
      <c r="DC8" s="659"/>
      <c r="DD8" s="627">
        <v>1848</v>
      </c>
      <c r="DE8" s="622"/>
      <c r="DF8" s="622"/>
      <c r="DG8" s="622"/>
      <c r="DH8" s="622"/>
      <c r="DI8" s="622"/>
      <c r="DJ8" s="622"/>
      <c r="DK8" s="622"/>
      <c r="DL8" s="622"/>
      <c r="DM8" s="622"/>
      <c r="DN8" s="622"/>
      <c r="DO8" s="622"/>
      <c r="DP8" s="623"/>
      <c r="DQ8" s="627">
        <v>833776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8136</v>
      </c>
      <c r="S9" s="622"/>
      <c r="T9" s="622"/>
      <c r="U9" s="622"/>
      <c r="V9" s="622"/>
      <c r="W9" s="622"/>
      <c r="X9" s="622"/>
      <c r="Y9" s="623"/>
      <c r="Z9" s="659">
        <v>0.1</v>
      </c>
      <c r="AA9" s="659"/>
      <c r="AB9" s="659"/>
      <c r="AC9" s="659"/>
      <c r="AD9" s="660">
        <v>8136</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266864</v>
      </c>
      <c r="BH9" s="622"/>
      <c r="BI9" s="622"/>
      <c r="BJ9" s="622"/>
      <c r="BK9" s="622"/>
      <c r="BL9" s="622"/>
      <c r="BM9" s="622"/>
      <c r="BN9" s="623"/>
      <c r="BO9" s="659">
        <v>14.3</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640929</v>
      </c>
      <c r="CS9" s="622"/>
      <c r="CT9" s="622"/>
      <c r="CU9" s="622"/>
      <c r="CV9" s="622"/>
      <c r="CW9" s="622"/>
      <c r="CX9" s="622"/>
      <c r="CY9" s="623"/>
      <c r="CZ9" s="659">
        <v>9.6</v>
      </c>
      <c r="DA9" s="659"/>
      <c r="DB9" s="659"/>
      <c r="DC9" s="659"/>
      <c r="DD9" s="627">
        <v>48224</v>
      </c>
      <c r="DE9" s="622"/>
      <c r="DF9" s="622"/>
      <c r="DG9" s="622"/>
      <c r="DH9" s="622"/>
      <c r="DI9" s="622"/>
      <c r="DJ9" s="622"/>
      <c r="DK9" s="622"/>
      <c r="DL9" s="622"/>
      <c r="DM9" s="622"/>
      <c r="DN9" s="622"/>
      <c r="DO9" s="622"/>
      <c r="DP9" s="623"/>
      <c r="DQ9" s="627">
        <v>588207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134835</v>
      </c>
      <c r="BH10" s="622"/>
      <c r="BI10" s="622"/>
      <c r="BJ10" s="622"/>
      <c r="BK10" s="622"/>
      <c r="BL10" s="622"/>
      <c r="BM10" s="622"/>
      <c r="BN10" s="623"/>
      <c r="BO10" s="659">
        <v>7.2</v>
      </c>
      <c r="BP10" s="659"/>
      <c r="BQ10" s="659"/>
      <c r="BR10" s="659"/>
      <c r="BS10" s="660">
        <v>22376</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178246</v>
      </c>
      <c r="S11" s="622"/>
      <c r="T11" s="622"/>
      <c r="U11" s="622"/>
      <c r="V11" s="622"/>
      <c r="W11" s="622"/>
      <c r="X11" s="622"/>
      <c r="Y11" s="623"/>
      <c r="Z11" s="624">
        <v>2.6</v>
      </c>
      <c r="AA11" s="625"/>
      <c r="AB11" s="625"/>
      <c r="AC11" s="626"/>
      <c r="AD11" s="627">
        <v>178246</v>
      </c>
      <c r="AE11" s="622"/>
      <c r="AF11" s="622"/>
      <c r="AG11" s="622"/>
      <c r="AH11" s="622"/>
      <c r="AI11" s="622"/>
      <c r="AJ11" s="622"/>
      <c r="AK11" s="623"/>
      <c r="AL11" s="624">
        <v>5.9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60579</v>
      </c>
      <c r="BH11" s="622"/>
      <c r="BI11" s="622"/>
      <c r="BJ11" s="622"/>
      <c r="BK11" s="622"/>
      <c r="BL11" s="622"/>
      <c r="BM11" s="622"/>
      <c r="BN11" s="623"/>
      <c r="BO11" s="659">
        <v>3.2</v>
      </c>
      <c r="BP11" s="659"/>
      <c r="BQ11" s="659"/>
      <c r="BR11" s="659"/>
      <c r="BS11" s="660">
        <v>17282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26423</v>
      </c>
      <c r="CS11" s="622"/>
      <c r="CT11" s="622"/>
      <c r="CU11" s="622"/>
      <c r="CV11" s="622"/>
      <c r="CW11" s="622"/>
      <c r="CX11" s="622"/>
      <c r="CY11" s="623"/>
      <c r="CZ11" s="659">
        <v>0.4</v>
      </c>
      <c r="DA11" s="659"/>
      <c r="DB11" s="659"/>
      <c r="DC11" s="659"/>
      <c r="DD11" s="627">
        <v>3993</v>
      </c>
      <c r="DE11" s="622"/>
      <c r="DF11" s="622"/>
      <c r="DG11" s="622"/>
      <c r="DH11" s="622"/>
      <c r="DI11" s="622"/>
      <c r="DJ11" s="622"/>
      <c r="DK11" s="622"/>
      <c r="DL11" s="622"/>
      <c r="DM11" s="622"/>
      <c r="DN11" s="622"/>
      <c r="DO11" s="622"/>
      <c r="DP11" s="623"/>
      <c r="DQ11" s="627">
        <v>18726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7201</v>
      </c>
      <c r="S12" s="622"/>
      <c r="T12" s="622"/>
      <c r="U12" s="622"/>
      <c r="V12" s="622"/>
      <c r="W12" s="622"/>
      <c r="X12" s="622"/>
      <c r="Y12" s="623"/>
      <c r="Z12" s="659">
        <v>0.1</v>
      </c>
      <c r="AA12" s="659"/>
      <c r="AB12" s="659"/>
      <c r="AC12" s="659"/>
      <c r="AD12" s="660">
        <v>7201</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933490</v>
      </c>
      <c r="BH12" s="622"/>
      <c r="BI12" s="622"/>
      <c r="BJ12" s="622"/>
      <c r="BK12" s="622"/>
      <c r="BL12" s="622"/>
      <c r="BM12" s="622"/>
      <c r="BN12" s="623"/>
      <c r="BO12" s="659">
        <v>50</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813134</v>
      </c>
      <c r="CS12" s="622"/>
      <c r="CT12" s="622"/>
      <c r="CU12" s="622"/>
      <c r="CV12" s="622"/>
      <c r="CW12" s="622"/>
      <c r="CX12" s="622"/>
      <c r="CY12" s="623"/>
      <c r="CZ12" s="659">
        <v>12.2</v>
      </c>
      <c r="DA12" s="659"/>
      <c r="DB12" s="659"/>
      <c r="DC12" s="659"/>
      <c r="DD12" s="627">
        <v>16940</v>
      </c>
      <c r="DE12" s="622"/>
      <c r="DF12" s="622"/>
      <c r="DG12" s="622"/>
      <c r="DH12" s="622"/>
      <c r="DI12" s="622"/>
      <c r="DJ12" s="622"/>
      <c r="DK12" s="622"/>
      <c r="DL12" s="622"/>
      <c r="DM12" s="622"/>
      <c r="DN12" s="622"/>
      <c r="DO12" s="622"/>
      <c r="DP12" s="623"/>
      <c r="DQ12" s="627">
        <v>194828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928031</v>
      </c>
      <c r="BH13" s="622"/>
      <c r="BI13" s="622"/>
      <c r="BJ13" s="622"/>
      <c r="BK13" s="622"/>
      <c r="BL13" s="622"/>
      <c r="BM13" s="622"/>
      <c r="BN13" s="623"/>
      <c r="BO13" s="659">
        <v>49.7</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657817</v>
      </c>
      <c r="CS13" s="622"/>
      <c r="CT13" s="622"/>
      <c r="CU13" s="622"/>
      <c r="CV13" s="622"/>
      <c r="CW13" s="622"/>
      <c r="CX13" s="622"/>
      <c r="CY13" s="623"/>
      <c r="CZ13" s="659">
        <v>9.9</v>
      </c>
      <c r="DA13" s="659"/>
      <c r="DB13" s="659"/>
      <c r="DC13" s="659"/>
      <c r="DD13" s="627">
        <v>383804</v>
      </c>
      <c r="DE13" s="622"/>
      <c r="DF13" s="622"/>
      <c r="DG13" s="622"/>
      <c r="DH13" s="622"/>
      <c r="DI13" s="622"/>
      <c r="DJ13" s="622"/>
      <c r="DK13" s="622"/>
      <c r="DL13" s="622"/>
      <c r="DM13" s="622"/>
      <c r="DN13" s="622"/>
      <c r="DO13" s="622"/>
      <c r="DP13" s="623"/>
      <c r="DQ13" s="627">
        <v>246864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22061</v>
      </c>
      <c r="BH14" s="622"/>
      <c r="BI14" s="622"/>
      <c r="BJ14" s="622"/>
      <c r="BK14" s="622"/>
      <c r="BL14" s="622"/>
      <c r="BM14" s="622"/>
      <c r="BN14" s="623"/>
      <c r="BO14" s="659">
        <v>1.2</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226277</v>
      </c>
      <c r="CS14" s="622"/>
      <c r="CT14" s="622"/>
      <c r="CU14" s="622"/>
      <c r="CV14" s="622"/>
      <c r="CW14" s="622"/>
      <c r="CX14" s="622"/>
      <c r="CY14" s="623"/>
      <c r="CZ14" s="659">
        <v>3.4</v>
      </c>
      <c r="DA14" s="659"/>
      <c r="DB14" s="659"/>
      <c r="DC14" s="659"/>
      <c r="DD14" s="627">
        <v>8529</v>
      </c>
      <c r="DE14" s="622"/>
      <c r="DF14" s="622"/>
      <c r="DG14" s="622"/>
      <c r="DH14" s="622"/>
      <c r="DI14" s="622"/>
      <c r="DJ14" s="622"/>
      <c r="DK14" s="622"/>
      <c r="DL14" s="622"/>
      <c r="DM14" s="622"/>
      <c r="DN14" s="622"/>
      <c r="DO14" s="622"/>
      <c r="DP14" s="623"/>
      <c r="DQ14" s="627">
        <v>223637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3192</v>
      </c>
      <c r="S15" s="622"/>
      <c r="T15" s="622"/>
      <c r="U15" s="622"/>
      <c r="V15" s="622"/>
      <c r="W15" s="622"/>
      <c r="X15" s="622"/>
      <c r="Y15" s="623"/>
      <c r="Z15" s="659">
        <v>0</v>
      </c>
      <c r="AA15" s="659"/>
      <c r="AB15" s="659"/>
      <c r="AC15" s="659"/>
      <c r="AD15" s="660">
        <v>3192</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80181</v>
      </c>
      <c r="BH15" s="622"/>
      <c r="BI15" s="622"/>
      <c r="BJ15" s="622"/>
      <c r="BK15" s="622"/>
      <c r="BL15" s="622"/>
      <c r="BM15" s="622"/>
      <c r="BN15" s="623"/>
      <c r="BO15" s="659">
        <v>4.3</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440114</v>
      </c>
      <c r="CS15" s="622"/>
      <c r="CT15" s="622"/>
      <c r="CU15" s="622"/>
      <c r="CV15" s="622"/>
      <c r="CW15" s="622"/>
      <c r="CX15" s="622"/>
      <c r="CY15" s="623"/>
      <c r="CZ15" s="659">
        <v>6.6</v>
      </c>
      <c r="DA15" s="659"/>
      <c r="DB15" s="659"/>
      <c r="DC15" s="659"/>
      <c r="DD15" s="627" t="s">
        <v>121</v>
      </c>
      <c r="DE15" s="622"/>
      <c r="DF15" s="622"/>
      <c r="DG15" s="622"/>
      <c r="DH15" s="622"/>
      <c r="DI15" s="622"/>
      <c r="DJ15" s="622"/>
      <c r="DK15" s="622"/>
      <c r="DL15" s="622"/>
      <c r="DM15" s="622"/>
      <c r="DN15" s="622"/>
      <c r="DO15" s="622"/>
      <c r="DP15" s="623"/>
      <c r="DQ15" s="627">
        <v>348342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26861</v>
      </c>
      <c r="S16" s="622"/>
      <c r="T16" s="622"/>
      <c r="U16" s="622"/>
      <c r="V16" s="622"/>
      <c r="W16" s="622"/>
      <c r="X16" s="622"/>
      <c r="Y16" s="623"/>
      <c r="Z16" s="659">
        <v>0.4</v>
      </c>
      <c r="AA16" s="659"/>
      <c r="AB16" s="659"/>
      <c r="AC16" s="659"/>
      <c r="AD16" s="660">
        <v>26861</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16269</v>
      </c>
      <c r="CS16" s="622"/>
      <c r="CT16" s="622"/>
      <c r="CU16" s="622"/>
      <c r="CV16" s="622"/>
      <c r="CW16" s="622"/>
      <c r="CX16" s="622"/>
      <c r="CY16" s="623"/>
      <c r="CZ16" s="659">
        <v>0.2</v>
      </c>
      <c r="DA16" s="659"/>
      <c r="DB16" s="659"/>
      <c r="DC16" s="659"/>
      <c r="DD16" s="627" t="s">
        <v>121</v>
      </c>
      <c r="DE16" s="622"/>
      <c r="DF16" s="622"/>
      <c r="DG16" s="622"/>
      <c r="DH16" s="622"/>
      <c r="DI16" s="622"/>
      <c r="DJ16" s="622"/>
      <c r="DK16" s="622"/>
      <c r="DL16" s="622"/>
      <c r="DM16" s="622"/>
      <c r="DN16" s="622"/>
      <c r="DO16" s="622"/>
      <c r="DP16" s="623"/>
      <c r="DQ16" s="627">
        <v>18</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25897</v>
      </c>
      <c r="S17" s="622"/>
      <c r="T17" s="622"/>
      <c r="U17" s="622"/>
      <c r="V17" s="622"/>
      <c r="W17" s="622"/>
      <c r="X17" s="622"/>
      <c r="Y17" s="623"/>
      <c r="Z17" s="659">
        <v>0.4</v>
      </c>
      <c r="AA17" s="659"/>
      <c r="AB17" s="659"/>
      <c r="AC17" s="659"/>
      <c r="AD17" s="660">
        <v>25897</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293290</v>
      </c>
      <c r="CS17" s="622"/>
      <c r="CT17" s="622"/>
      <c r="CU17" s="622"/>
      <c r="CV17" s="622"/>
      <c r="CW17" s="622"/>
      <c r="CX17" s="622"/>
      <c r="CY17" s="623"/>
      <c r="CZ17" s="659">
        <v>4.4000000000000004</v>
      </c>
      <c r="DA17" s="659"/>
      <c r="DB17" s="659"/>
      <c r="DC17" s="659"/>
      <c r="DD17" s="627" t="s">
        <v>121</v>
      </c>
      <c r="DE17" s="622"/>
      <c r="DF17" s="622"/>
      <c r="DG17" s="622"/>
      <c r="DH17" s="622"/>
      <c r="DI17" s="622"/>
      <c r="DJ17" s="622"/>
      <c r="DK17" s="622"/>
      <c r="DL17" s="622"/>
      <c r="DM17" s="622"/>
      <c r="DN17" s="622"/>
      <c r="DO17" s="622"/>
      <c r="DP17" s="623"/>
      <c r="DQ17" s="627">
        <v>293290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1005</v>
      </c>
      <c r="S18" s="622"/>
      <c r="T18" s="622"/>
      <c r="U18" s="622"/>
      <c r="V18" s="622"/>
      <c r="W18" s="622"/>
      <c r="X18" s="622"/>
      <c r="Y18" s="623"/>
      <c r="Z18" s="659">
        <v>0</v>
      </c>
      <c r="AA18" s="659"/>
      <c r="AB18" s="659"/>
      <c r="AC18" s="659"/>
      <c r="AD18" s="660">
        <v>1005</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24892</v>
      </c>
      <c r="S19" s="622"/>
      <c r="T19" s="622"/>
      <c r="U19" s="622"/>
      <c r="V19" s="622"/>
      <c r="W19" s="622"/>
      <c r="X19" s="622"/>
      <c r="Y19" s="623"/>
      <c r="Z19" s="659">
        <v>0.4</v>
      </c>
      <c r="AA19" s="659"/>
      <c r="AB19" s="659"/>
      <c r="AC19" s="659"/>
      <c r="AD19" s="660">
        <v>24892</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348494</v>
      </c>
      <c r="BH19" s="622"/>
      <c r="BI19" s="622"/>
      <c r="BJ19" s="622"/>
      <c r="BK19" s="622"/>
      <c r="BL19" s="622"/>
      <c r="BM19" s="622"/>
      <c r="BN19" s="623"/>
      <c r="BO19" s="659">
        <v>18.7</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348494</v>
      </c>
      <c r="BH20" s="622"/>
      <c r="BI20" s="622"/>
      <c r="BJ20" s="622"/>
      <c r="BK20" s="622"/>
      <c r="BL20" s="622"/>
      <c r="BM20" s="622"/>
      <c r="BN20" s="623"/>
      <c r="BO20" s="659">
        <v>18.7</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6646958</v>
      </c>
      <c r="CS20" s="622"/>
      <c r="CT20" s="622"/>
      <c r="CU20" s="622"/>
      <c r="CV20" s="622"/>
      <c r="CW20" s="622"/>
      <c r="CX20" s="622"/>
      <c r="CY20" s="623"/>
      <c r="CZ20" s="659">
        <v>100</v>
      </c>
      <c r="DA20" s="659"/>
      <c r="DB20" s="659"/>
      <c r="DC20" s="659"/>
      <c r="DD20" s="627">
        <v>469788</v>
      </c>
      <c r="DE20" s="622"/>
      <c r="DF20" s="622"/>
      <c r="DG20" s="622"/>
      <c r="DH20" s="622"/>
      <c r="DI20" s="622"/>
      <c r="DJ20" s="622"/>
      <c r="DK20" s="622"/>
      <c r="DL20" s="622"/>
      <c r="DM20" s="622"/>
      <c r="DN20" s="622"/>
      <c r="DO20" s="622"/>
      <c r="DP20" s="623"/>
      <c r="DQ20" s="627">
        <v>4000329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1167397</v>
      </c>
      <c r="S21" s="622"/>
      <c r="T21" s="622"/>
      <c r="U21" s="622"/>
      <c r="V21" s="622"/>
      <c r="W21" s="622"/>
      <c r="X21" s="622"/>
      <c r="Y21" s="623"/>
      <c r="Z21" s="659">
        <v>17.100000000000001</v>
      </c>
      <c r="AA21" s="659"/>
      <c r="AB21" s="659"/>
      <c r="AC21" s="659"/>
      <c r="AD21" s="660">
        <v>1000689</v>
      </c>
      <c r="AE21" s="660"/>
      <c r="AF21" s="660"/>
      <c r="AG21" s="660"/>
      <c r="AH21" s="660"/>
      <c r="AI21" s="660"/>
      <c r="AJ21" s="660"/>
      <c r="AK21" s="660"/>
      <c r="AL21" s="624">
        <v>32.9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229537</v>
      </c>
      <c r="BH21" s="622"/>
      <c r="BI21" s="622"/>
      <c r="BJ21" s="622"/>
      <c r="BK21" s="622"/>
      <c r="BL21" s="622"/>
      <c r="BM21" s="622"/>
      <c r="BN21" s="623"/>
      <c r="BO21" s="659">
        <v>12.3</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1000689</v>
      </c>
      <c r="S22" s="622"/>
      <c r="T22" s="622"/>
      <c r="U22" s="622"/>
      <c r="V22" s="622"/>
      <c r="W22" s="622"/>
      <c r="X22" s="622"/>
      <c r="Y22" s="623"/>
      <c r="Z22" s="659">
        <v>14.7</v>
      </c>
      <c r="AA22" s="659"/>
      <c r="AB22" s="659"/>
      <c r="AC22" s="659"/>
      <c r="AD22" s="660">
        <v>1000689</v>
      </c>
      <c r="AE22" s="660"/>
      <c r="AF22" s="660"/>
      <c r="AG22" s="660"/>
      <c r="AH22" s="660"/>
      <c r="AI22" s="660"/>
      <c r="AJ22" s="660"/>
      <c r="AK22" s="660"/>
      <c r="AL22" s="624">
        <v>32.9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166708</v>
      </c>
      <c r="S23" s="622"/>
      <c r="T23" s="622"/>
      <c r="U23" s="622"/>
      <c r="V23" s="622"/>
      <c r="W23" s="622"/>
      <c r="X23" s="622"/>
      <c r="Y23" s="623"/>
      <c r="Z23" s="659">
        <v>2.4</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118957</v>
      </c>
      <c r="BH23" s="622"/>
      <c r="BI23" s="622"/>
      <c r="BJ23" s="622"/>
      <c r="BK23" s="622"/>
      <c r="BL23" s="622"/>
      <c r="BM23" s="622"/>
      <c r="BN23" s="623"/>
      <c r="BO23" s="659">
        <v>6.4</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1574805</v>
      </c>
      <c r="CS24" s="677"/>
      <c r="CT24" s="677"/>
      <c r="CU24" s="677"/>
      <c r="CV24" s="677"/>
      <c r="CW24" s="677"/>
      <c r="CX24" s="677"/>
      <c r="CY24" s="702"/>
      <c r="CZ24" s="703">
        <v>23.7</v>
      </c>
      <c r="DA24" s="685"/>
      <c r="DB24" s="685"/>
      <c r="DC24" s="705"/>
      <c r="DD24" s="701">
        <v>1360394</v>
      </c>
      <c r="DE24" s="677"/>
      <c r="DF24" s="677"/>
      <c r="DG24" s="677"/>
      <c r="DH24" s="677"/>
      <c r="DI24" s="677"/>
      <c r="DJ24" s="677"/>
      <c r="DK24" s="702"/>
      <c r="DL24" s="701">
        <v>1284572</v>
      </c>
      <c r="DM24" s="677"/>
      <c r="DN24" s="677"/>
      <c r="DO24" s="677"/>
      <c r="DP24" s="677"/>
      <c r="DQ24" s="677"/>
      <c r="DR24" s="677"/>
      <c r="DS24" s="677"/>
      <c r="DT24" s="677"/>
      <c r="DU24" s="677"/>
      <c r="DV24" s="702"/>
      <c r="DW24" s="703">
        <v>42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3314019</v>
      </c>
      <c r="S25" s="622"/>
      <c r="T25" s="622"/>
      <c r="U25" s="622"/>
      <c r="V25" s="622"/>
      <c r="W25" s="622"/>
      <c r="X25" s="622"/>
      <c r="Y25" s="623"/>
      <c r="Z25" s="659">
        <v>48.7</v>
      </c>
      <c r="AA25" s="659"/>
      <c r="AB25" s="659"/>
      <c r="AC25" s="659"/>
      <c r="AD25" s="660">
        <v>3028354</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935479</v>
      </c>
      <c r="CS25" s="634"/>
      <c r="CT25" s="634"/>
      <c r="CU25" s="634"/>
      <c r="CV25" s="634"/>
      <c r="CW25" s="634"/>
      <c r="CX25" s="634"/>
      <c r="CY25" s="635"/>
      <c r="CZ25" s="624">
        <v>14.1</v>
      </c>
      <c r="DA25" s="636"/>
      <c r="DB25" s="636"/>
      <c r="DC25" s="637"/>
      <c r="DD25" s="627">
        <v>909715</v>
      </c>
      <c r="DE25" s="634"/>
      <c r="DF25" s="634"/>
      <c r="DG25" s="634"/>
      <c r="DH25" s="634"/>
      <c r="DI25" s="634"/>
      <c r="DJ25" s="634"/>
      <c r="DK25" s="635"/>
      <c r="DL25" s="627">
        <v>904660</v>
      </c>
      <c r="DM25" s="634"/>
      <c r="DN25" s="634"/>
      <c r="DO25" s="634"/>
      <c r="DP25" s="634"/>
      <c r="DQ25" s="634"/>
      <c r="DR25" s="634"/>
      <c r="DS25" s="634"/>
      <c r="DT25" s="634"/>
      <c r="DU25" s="634"/>
      <c r="DV25" s="635"/>
      <c r="DW25" s="624">
        <v>29.6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549</v>
      </c>
      <c r="S26" s="622"/>
      <c r="T26" s="622"/>
      <c r="U26" s="622"/>
      <c r="V26" s="622"/>
      <c r="W26" s="622"/>
      <c r="X26" s="622"/>
      <c r="Y26" s="623"/>
      <c r="Z26" s="659">
        <v>0</v>
      </c>
      <c r="AA26" s="659"/>
      <c r="AB26" s="659"/>
      <c r="AC26" s="659"/>
      <c r="AD26" s="660">
        <v>549</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532104</v>
      </c>
      <c r="CS26" s="622"/>
      <c r="CT26" s="622"/>
      <c r="CU26" s="622"/>
      <c r="CV26" s="622"/>
      <c r="CW26" s="622"/>
      <c r="CX26" s="622"/>
      <c r="CY26" s="623"/>
      <c r="CZ26" s="624">
        <v>8</v>
      </c>
      <c r="DA26" s="636"/>
      <c r="DB26" s="636"/>
      <c r="DC26" s="637"/>
      <c r="DD26" s="627">
        <v>525446</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39633</v>
      </c>
      <c r="S27" s="622"/>
      <c r="T27" s="622"/>
      <c r="U27" s="622"/>
      <c r="V27" s="622"/>
      <c r="W27" s="622"/>
      <c r="X27" s="622"/>
      <c r="Y27" s="623"/>
      <c r="Z27" s="659">
        <v>0.6</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1867208</v>
      </c>
      <c r="BH27" s="622"/>
      <c r="BI27" s="622"/>
      <c r="BJ27" s="622"/>
      <c r="BK27" s="622"/>
      <c r="BL27" s="622"/>
      <c r="BM27" s="622"/>
      <c r="BN27" s="623"/>
      <c r="BO27" s="659">
        <v>100</v>
      </c>
      <c r="BP27" s="659"/>
      <c r="BQ27" s="659"/>
      <c r="BR27" s="659"/>
      <c r="BS27" s="660">
        <v>39658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346036</v>
      </c>
      <c r="CS27" s="634"/>
      <c r="CT27" s="634"/>
      <c r="CU27" s="634"/>
      <c r="CV27" s="634"/>
      <c r="CW27" s="634"/>
      <c r="CX27" s="634"/>
      <c r="CY27" s="635"/>
      <c r="CZ27" s="624">
        <v>5.2</v>
      </c>
      <c r="DA27" s="636"/>
      <c r="DB27" s="636"/>
      <c r="DC27" s="637"/>
      <c r="DD27" s="627">
        <v>157389</v>
      </c>
      <c r="DE27" s="634"/>
      <c r="DF27" s="634"/>
      <c r="DG27" s="634"/>
      <c r="DH27" s="634"/>
      <c r="DI27" s="634"/>
      <c r="DJ27" s="634"/>
      <c r="DK27" s="635"/>
      <c r="DL27" s="627">
        <v>86622</v>
      </c>
      <c r="DM27" s="634"/>
      <c r="DN27" s="634"/>
      <c r="DO27" s="634"/>
      <c r="DP27" s="634"/>
      <c r="DQ27" s="634"/>
      <c r="DR27" s="634"/>
      <c r="DS27" s="634"/>
      <c r="DT27" s="634"/>
      <c r="DU27" s="634"/>
      <c r="DV27" s="635"/>
      <c r="DW27" s="624">
        <v>2.8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46509</v>
      </c>
      <c r="S28" s="622"/>
      <c r="T28" s="622"/>
      <c r="U28" s="622"/>
      <c r="V28" s="622"/>
      <c r="W28" s="622"/>
      <c r="X28" s="622"/>
      <c r="Y28" s="623"/>
      <c r="Z28" s="659">
        <v>0.7</v>
      </c>
      <c r="AA28" s="659"/>
      <c r="AB28" s="659"/>
      <c r="AC28" s="659"/>
      <c r="AD28" s="660">
        <v>1417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293290</v>
      </c>
      <c r="CS28" s="622"/>
      <c r="CT28" s="622"/>
      <c r="CU28" s="622"/>
      <c r="CV28" s="622"/>
      <c r="CW28" s="622"/>
      <c r="CX28" s="622"/>
      <c r="CY28" s="623"/>
      <c r="CZ28" s="624">
        <v>4.4000000000000004</v>
      </c>
      <c r="DA28" s="636"/>
      <c r="DB28" s="636"/>
      <c r="DC28" s="637"/>
      <c r="DD28" s="627">
        <v>293290</v>
      </c>
      <c r="DE28" s="622"/>
      <c r="DF28" s="622"/>
      <c r="DG28" s="622"/>
      <c r="DH28" s="622"/>
      <c r="DI28" s="622"/>
      <c r="DJ28" s="622"/>
      <c r="DK28" s="623"/>
      <c r="DL28" s="627">
        <v>293290</v>
      </c>
      <c r="DM28" s="622"/>
      <c r="DN28" s="622"/>
      <c r="DO28" s="622"/>
      <c r="DP28" s="622"/>
      <c r="DQ28" s="622"/>
      <c r="DR28" s="622"/>
      <c r="DS28" s="622"/>
      <c r="DT28" s="622"/>
      <c r="DU28" s="622"/>
      <c r="DV28" s="623"/>
      <c r="DW28" s="624">
        <v>9.6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19136</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293290</v>
      </c>
      <c r="CS29" s="634"/>
      <c r="CT29" s="634"/>
      <c r="CU29" s="634"/>
      <c r="CV29" s="634"/>
      <c r="CW29" s="634"/>
      <c r="CX29" s="634"/>
      <c r="CY29" s="635"/>
      <c r="CZ29" s="624">
        <v>4.4000000000000004</v>
      </c>
      <c r="DA29" s="636"/>
      <c r="DB29" s="636"/>
      <c r="DC29" s="637"/>
      <c r="DD29" s="627">
        <v>293290</v>
      </c>
      <c r="DE29" s="634"/>
      <c r="DF29" s="634"/>
      <c r="DG29" s="634"/>
      <c r="DH29" s="634"/>
      <c r="DI29" s="634"/>
      <c r="DJ29" s="634"/>
      <c r="DK29" s="635"/>
      <c r="DL29" s="627">
        <v>293290</v>
      </c>
      <c r="DM29" s="634"/>
      <c r="DN29" s="634"/>
      <c r="DO29" s="634"/>
      <c r="DP29" s="634"/>
      <c r="DQ29" s="634"/>
      <c r="DR29" s="634"/>
      <c r="DS29" s="634"/>
      <c r="DT29" s="634"/>
      <c r="DU29" s="634"/>
      <c r="DV29" s="635"/>
      <c r="DW29" s="624">
        <v>9.6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390878</v>
      </c>
      <c r="S30" s="622"/>
      <c r="T30" s="622"/>
      <c r="U30" s="622"/>
      <c r="V30" s="622"/>
      <c r="W30" s="622"/>
      <c r="X30" s="622"/>
      <c r="Y30" s="623"/>
      <c r="Z30" s="659">
        <v>5.7</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281957</v>
      </c>
      <c r="CS30" s="622"/>
      <c r="CT30" s="622"/>
      <c r="CU30" s="622"/>
      <c r="CV30" s="622"/>
      <c r="CW30" s="622"/>
      <c r="CX30" s="622"/>
      <c r="CY30" s="623"/>
      <c r="CZ30" s="624">
        <v>4.2</v>
      </c>
      <c r="DA30" s="636"/>
      <c r="DB30" s="636"/>
      <c r="DC30" s="637"/>
      <c r="DD30" s="627">
        <v>281957</v>
      </c>
      <c r="DE30" s="622"/>
      <c r="DF30" s="622"/>
      <c r="DG30" s="622"/>
      <c r="DH30" s="622"/>
      <c r="DI30" s="622"/>
      <c r="DJ30" s="622"/>
      <c r="DK30" s="623"/>
      <c r="DL30" s="627">
        <v>281957</v>
      </c>
      <c r="DM30" s="622"/>
      <c r="DN30" s="622"/>
      <c r="DO30" s="622"/>
      <c r="DP30" s="622"/>
      <c r="DQ30" s="622"/>
      <c r="DR30" s="622"/>
      <c r="DS30" s="622"/>
      <c r="DT30" s="622"/>
      <c r="DU30" s="622"/>
      <c r="DV30" s="623"/>
      <c r="DW30" s="624">
        <v>9.1999999999999993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97.4</v>
      </c>
      <c r="BN31" s="684"/>
      <c r="BO31" s="684"/>
      <c r="BP31" s="684"/>
      <c r="BQ31" s="686"/>
      <c r="BR31" s="683">
        <v>98.9</v>
      </c>
      <c r="BS31" s="684"/>
      <c r="BT31" s="684"/>
      <c r="BU31" s="684"/>
      <c r="BV31" s="684"/>
      <c r="BW31" s="684"/>
      <c r="BX31" s="685">
        <v>97</v>
      </c>
      <c r="BY31" s="684"/>
      <c r="BZ31" s="684"/>
      <c r="CA31" s="684"/>
      <c r="CB31" s="686"/>
      <c r="CD31" s="642"/>
      <c r="CE31" s="643"/>
      <c r="CF31" s="618" t="s">
        <v>300</v>
      </c>
      <c r="CG31" s="619"/>
      <c r="CH31" s="619"/>
      <c r="CI31" s="619"/>
      <c r="CJ31" s="619"/>
      <c r="CK31" s="619"/>
      <c r="CL31" s="619"/>
      <c r="CM31" s="619"/>
      <c r="CN31" s="619"/>
      <c r="CO31" s="619"/>
      <c r="CP31" s="619"/>
      <c r="CQ31" s="620"/>
      <c r="CR31" s="621">
        <v>11333</v>
      </c>
      <c r="CS31" s="634"/>
      <c r="CT31" s="634"/>
      <c r="CU31" s="634"/>
      <c r="CV31" s="634"/>
      <c r="CW31" s="634"/>
      <c r="CX31" s="634"/>
      <c r="CY31" s="635"/>
      <c r="CZ31" s="624">
        <v>0.2</v>
      </c>
      <c r="DA31" s="636"/>
      <c r="DB31" s="636"/>
      <c r="DC31" s="637"/>
      <c r="DD31" s="627">
        <v>11333</v>
      </c>
      <c r="DE31" s="634"/>
      <c r="DF31" s="634"/>
      <c r="DG31" s="634"/>
      <c r="DH31" s="634"/>
      <c r="DI31" s="634"/>
      <c r="DJ31" s="634"/>
      <c r="DK31" s="635"/>
      <c r="DL31" s="627">
        <v>11333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194823</v>
      </c>
      <c r="S32" s="622"/>
      <c r="T32" s="622"/>
      <c r="U32" s="622"/>
      <c r="V32" s="622"/>
      <c r="W32" s="622"/>
      <c r="X32" s="622"/>
      <c r="Y32" s="623"/>
      <c r="Z32" s="659">
        <v>2.9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98.9</v>
      </c>
      <c r="BH32" s="634"/>
      <c r="BI32" s="634"/>
      <c r="BJ32" s="634"/>
      <c r="BK32" s="634"/>
      <c r="BL32" s="634"/>
      <c r="BM32" s="625">
        <v>96.7</v>
      </c>
      <c r="BN32" s="634"/>
      <c r="BO32" s="634"/>
      <c r="BP32" s="634"/>
      <c r="BQ32" s="657"/>
      <c r="BR32" s="687">
        <v>98.3</v>
      </c>
      <c r="BS32" s="634"/>
      <c r="BT32" s="634"/>
      <c r="BU32" s="634"/>
      <c r="BV32" s="634"/>
      <c r="BW32" s="634"/>
      <c r="BX32" s="625">
        <v>96.2</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13318</v>
      </c>
      <c r="S33" s="622"/>
      <c r="T33" s="622"/>
      <c r="U33" s="622"/>
      <c r="V33" s="622"/>
      <c r="W33" s="622"/>
      <c r="X33" s="622"/>
      <c r="Y33" s="623"/>
      <c r="Z33" s="659">
        <v>0.2</v>
      </c>
      <c r="AA33" s="659"/>
      <c r="AB33" s="659"/>
      <c r="AC33" s="659"/>
      <c r="AD33" s="660">
        <v>3816</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99.2</v>
      </c>
      <c r="BH33" s="606"/>
      <c r="BI33" s="606"/>
      <c r="BJ33" s="606"/>
      <c r="BK33" s="606"/>
      <c r="BL33" s="606"/>
      <c r="BM33" s="652">
        <v>97.1</v>
      </c>
      <c r="BN33" s="606"/>
      <c r="BO33" s="606"/>
      <c r="BP33" s="606"/>
      <c r="BQ33" s="669"/>
      <c r="BR33" s="682">
        <v>98.9</v>
      </c>
      <c r="BS33" s="606"/>
      <c r="BT33" s="606"/>
      <c r="BU33" s="606"/>
      <c r="BV33" s="606"/>
      <c r="BW33" s="606"/>
      <c r="BX33" s="652">
        <v>96.4</v>
      </c>
      <c r="BY33" s="606"/>
      <c r="BZ33" s="606"/>
      <c r="CA33" s="606"/>
      <c r="CB33" s="669"/>
      <c r="CD33" s="618" t="s">
        <v>307</v>
      </c>
      <c r="CE33" s="619"/>
      <c r="CF33" s="619"/>
      <c r="CG33" s="619"/>
      <c r="CH33" s="619"/>
      <c r="CI33" s="619"/>
      <c r="CJ33" s="619"/>
      <c r="CK33" s="619"/>
      <c r="CL33" s="619"/>
      <c r="CM33" s="619"/>
      <c r="CN33" s="619"/>
      <c r="CO33" s="619"/>
      <c r="CP33" s="619"/>
      <c r="CQ33" s="620"/>
      <c r="CR33" s="621">
        <v>4586096</v>
      </c>
      <c r="CS33" s="634"/>
      <c r="CT33" s="634"/>
      <c r="CU33" s="634"/>
      <c r="CV33" s="634"/>
      <c r="CW33" s="634"/>
      <c r="CX33" s="634"/>
      <c r="CY33" s="635"/>
      <c r="CZ33" s="624">
        <v>69</v>
      </c>
      <c r="DA33" s="636"/>
      <c r="DB33" s="636"/>
      <c r="DC33" s="637"/>
      <c r="DD33" s="627">
        <v>2480425</v>
      </c>
      <c r="DE33" s="634"/>
      <c r="DF33" s="634"/>
      <c r="DG33" s="634"/>
      <c r="DH33" s="634"/>
      <c r="DI33" s="634"/>
      <c r="DJ33" s="634"/>
      <c r="DK33" s="635"/>
      <c r="DL33" s="627">
        <v>1763305</v>
      </c>
      <c r="DM33" s="634"/>
      <c r="DN33" s="634"/>
      <c r="DO33" s="634"/>
      <c r="DP33" s="634"/>
      <c r="DQ33" s="634"/>
      <c r="DR33" s="634"/>
      <c r="DS33" s="634"/>
      <c r="DT33" s="634"/>
      <c r="DU33" s="634"/>
      <c r="DV33" s="635"/>
      <c r="DW33" s="624">
        <v>57.7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1119097</v>
      </c>
      <c r="S34" s="622"/>
      <c r="T34" s="622"/>
      <c r="U34" s="622"/>
      <c r="V34" s="622"/>
      <c r="W34" s="622"/>
      <c r="X34" s="622"/>
      <c r="Y34" s="623"/>
      <c r="Z34" s="659">
        <v>16.399999999999999</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1123709</v>
      </c>
      <c r="CS34" s="622"/>
      <c r="CT34" s="622"/>
      <c r="CU34" s="622"/>
      <c r="CV34" s="622"/>
      <c r="CW34" s="622"/>
      <c r="CX34" s="622"/>
      <c r="CY34" s="623"/>
      <c r="CZ34" s="624">
        <v>16.899999999999999</v>
      </c>
      <c r="DA34" s="636"/>
      <c r="DB34" s="636"/>
      <c r="DC34" s="637"/>
      <c r="DD34" s="627">
        <v>965256</v>
      </c>
      <c r="DE34" s="622"/>
      <c r="DF34" s="622"/>
      <c r="DG34" s="622"/>
      <c r="DH34" s="622"/>
      <c r="DI34" s="622"/>
      <c r="DJ34" s="622"/>
      <c r="DK34" s="623"/>
      <c r="DL34" s="627">
        <v>858054</v>
      </c>
      <c r="DM34" s="622"/>
      <c r="DN34" s="622"/>
      <c r="DO34" s="622"/>
      <c r="DP34" s="622"/>
      <c r="DQ34" s="622"/>
      <c r="DR34" s="622"/>
      <c r="DS34" s="622"/>
      <c r="DT34" s="622"/>
      <c r="DU34" s="622"/>
      <c r="DV34" s="623"/>
      <c r="DW34" s="624">
        <v>28.1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1381297</v>
      </c>
      <c r="S35" s="622"/>
      <c r="T35" s="622"/>
      <c r="U35" s="622"/>
      <c r="V35" s="622"/>
      <c r="W35" s="622"/>
      <c r="X35" s="622"/>
      <c r="Y35" s="623"/>
      <c r="Z35" s="659">
        <v>20.3</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195123</v>
      </c>
      <c r="CS35" s="634"/>
      <c r="CT35" s="634"/>
      <c r="CU35" s="634"/>
      <c r="CV35" s="634"/>
      <c r="CW35" s="634"/>
      <c r="CX35" s="634"/>
      <c r="CY35" s="635"/>
      <c r="CZ35" s="624">
        <v>2.9</v>
      </c>
      <c r="DA35" s="636"/>
      <c r="DB35" s="636"/>
      <c r="DC35" s="637"/>
      <c r="DD35" s="627">
        <v>124262</v>
      </c>
      <c r="DE35" s="634"/>
      <c r="DF35" s="634"/>
      <c r="DG35" s="634"/>
      <c r="DH35" s="634"/>
      <c r="DI35" s="634"/>
      <c r="DJ35" s="634"/>
      <c r="DK35" s="635"/>
      <c r="DL35" s="627">
        <v>120650</v>
      </c>
      <c r="DM35" s="634"/>
      <c r="DN35" s="634"/>
      <c r="DO35" s="634"/>
      <c r="DP35" s="634"/>
      <c r="DQ35" s="634"/>
      <c r="DR35" s="634"/>
      <c r="DS35" s="634"/>
      <c r="DT35" s="634"/>
      <c r="DU35" s="634"/>
      <c r="DV35" s="635"/>
      <c r="DW35" s="624">
        <v>3.9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84866</v>
      </c>
      <c r="S36" s="622"/>
      <c r="T36" s="622"/>
      <c r="U36" s="622"/>
      <c r="V36" s="622"/>
      <c r="W36" s="622"/>
      <c r="X36" s="622"/>
      <c r="Y36" s="623"/>
      <c r="Z36" s="659">
        <v>1.2</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723794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21860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1253519</v>
      </c>
      <c r="CS36" s="622"/>
      <c r="CT36" s="622"/>
      <c r="CU36" s="622"/>
      <c r="CV36" s="622"/>
      <c r="CW36" s="622"/>
      <c r="CX36" s="622"/>
      <c r="CY36" s="623"/>
      <c r="CZ36" s="624">
        <v>18.899999999999999</v>
      </c>
      <c r="DA36" s="636"/>
      <c r="DB36" s="636"/>
      <c r="DC36" s="637"/>
      <c r="DD36" s="627">
        <v>562564</v>
      </c>
      <c r="DE36" s="622"/>
      <c r="DF36" s="622"/>
      <c r="DG36" s="622"/>
      <c r="DH36" s="622"/>
      <c r="DI36" s="622"/>
      <c r="DJ36" s="622"/>
      <c r="DK36" s="623"/>
      <c r="DL36" s="627">
        <v>517916</v>
      </c>
      <c r="DM36" s="622"/>
      <c r="DN36" s="622"/>
      <c r="DO36" s="622"/>
      <c r="DP36" s="622"/>
      <c r="DQ36" s="622"/>
      <c r="DR36" s="622"/>
      <c r="DS36" s="622"/>
      <c r="DT36" s="622"/>
      <c r="DU36" s="622"/>
      <c r="DV36" s="623"/>
      <c r="DW36" s="624">
        <v>16.899999999999999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109795</v>
      </c>
      <c r="S37" s="622"/>
      <c r="T37" s="622"/>
      <c r="U37" s="622"/>
      <c r="V37" s="622"/>
      <c r="W37" s="622"/>
      <c r="X37" s="622"/>
      <c r="Y37" s="623"/>
      <c r="Z37" s="659">
        <v>1.6</v>
      </c>
      <c r="AA37" s="659"/>
      <c r="AB37" s="659"/>
      <c r="AC37" s="659"/>
      <c r="AD37" s="660">
        <v>10740</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303011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18791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241368</v>
      </c>
      <c r="CS37" s="634"/>
      <c r="CT37" s="634"/>
      <c r="CU37" s="634"/>
      <c r="CV37" s="634"/>
      <c r="CW37" s="634"/>
      <c r="CX37" s="634"/>
      <c r="CY37" s="635"/>
      <c r="CZ37" s="624">
        <v>3.6</v>
      </c>
      <c r="DA37" s="636"/>
      <c r="DB37" s="636"/>
      <c r="DC37" s="637"/>
      <c r="DD37" s="627">
        <v>241301</v>
      </c>
      <c r="DE37" s="634"/>
      <c r="DF37" s="634"/>
      <c r="DG37" s="634"/>
      <c r="DH37" s="634"/>
      <c r="DI37" s="634"/>
      <c r="DJ37" s="634"/>
      <c r="DK37" s="635"/>
      <c r="DL37" s="627">
        <v>237924</v>
      </c>
      <c r="DM37" s="634"/>
      <c r="DN37" s="634"/>
      <c r="DO37" s="634"/>
      <c r="DP37" s="634"/>
      <c r="DQ37" s="634"/>
      <c r="DR37" s="634"/>
      <c r="DS37" s="634"/>
      <c r="DT37" s="634"/>
      <c r="DU37" s="634"/>
      <c r="DV37" s="635"/>
      <c r="DW37" s="624">
        <v>7.8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94200</v>
      </c>
      <c r="S38" s="622"/>
      <c r="T38" s="622"/>
      <c r="U38" s="622"/>
      <c r="V38" s="622"/>
      <c r="W38" s="622"/>
      <c r="X38" s="622"/>
      <c r="Y38" s="623"/>
      <c r="Z38" s="659">
        <v>1.4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80544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955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323701</v>
      </c>
      <c r="CS38" s="622"/>
      <c r="CT38" s="622"/>
      <c r="CU38" s="622"/>
      <c r="CV38" s="622"/>
      <c r="CW38" s="622"/>
      <c r="CX38" s="622"/>
      <c r="CY38" s="623"/>
      <c r="CZ38" s="624">
        <v>4.9000000000000004</v>
      </c>
      <c r="DA38" s="636"/>
      <c r="DB38" s="636"/>
      <c r="DC38" s="637"/>
      <c r="DD38" s="627">
        <v>271921</v>
      </c>
      <c r="DE38" s="622"/>
      <c r="DF38" s="622"/>
      <c r="DG38" s="622"/>
      <c r="DH38" s="622"/>
      <c r="DI38" s="622"/>
      <c r="DJ38" s="622"/>
      <c r="DK38" s="623"/>
      <c r="DL38" s="627">
        <v>266685</v>
      </c>
      <c r="DM38" s="622"/>
      <c r="DN38" s="622"/>
      <c r="DO38" s="622"/>
      <c r="DP38" s="622"/>
      <c r="DQ38" s="622"/>
      <c r="DR38" s="622"/>
      <c r="DS38" s="622"/>
      <c r="DT38" s="622"/>
      <c r="DU38" s="622"/>
      <c r="DV38" s="623"/>
      <c r="DW38" s="624">
        <v>8.6999999999999993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15538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1331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1690044</v>
      </c>
      <c r="CS39" s="634"/>
      <c r="CT39" s="634"/>
      <c r="CU39" s="634"/>
      <c r="CV39" s="634"/>
      <c r="CW39" s="634"/>
      <c r="CX39" s="634"/>
      <c r="CY39" s="635"/>
      <c r="CZ39" s="624">
        <v>25.4</v>
      </c>
      <c r="DA39" s="636"/>
      <c r="DB39" s="636"/>
      <c r="DC39" s="637"/>
      <c r="DD39" s="627">
        <v>556422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11000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1000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6808120</v>
      </c>
      <c r="S41" s="646"/>
      <c r="T41" s="646"/>
      <c r="U41" s="646"/>
      <c r="V41" s="646"/>
      <c r="W41" s="646"/>
      <c r="X41" s="646"/>
      <c r="Y41" s="649"/>
      <c r="Z41" s="650">
        <v>100</v>
      </c>
      <c r="AA41" s="650"/>
      <c r="AB41" s="650"/>
      <c r="AC41" s="650"/>
      <c r="AD41" s="651">
        <v>3044876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67684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256017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486057</v>
      </c>
      <c r="CS42" s="634"/>
      <c r="CT42" s="634"/>
      <c r="CU42" s="634"/>
      <c r="CV42" s="634"/>
      <c r="CW42" s="634"/>
      <c r="CX42" s="634"/>
      <c r="CY42" s="635"/>
      <c r="CZ42" s="624">
        <v>7.3</v>
      </c>
      <c r="DA42" s="636"/>
      <c r="DB42" s="636"/>
      <c r="DC42" s="637"/>
      <c r="DD42" s="627">
        <v>159510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11873</v>
      </c>
      <c r="CS43" s="634"/>
      <c r="CT43" s="634"/>
      <c r="CU43" s="634"/>
      <c r="CV43" s="634"/>
      <c r="CW43" s="634"/>
      <c r="CX43" s="634"/>
      <c r="CY43" s="635"/>
      <c r="CZ43" s="624">
        <v>0.2</v>
      </c>
      <c r="DA43" s="636"/>
      <c r="DB43" s="636"/>
      <c r="DC43" s="637"/>
      <c r="DD43" s="627">
        <v>11873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469788</v>
      </c>
      <c r="CS44" s="622"/>
      <c r="CT44" s="622"/>
      <c r="CU44" s="622"/>
      <c r="CV44" s="622"/>
      <c r="CW44" s="622"/>
      <c r="CX44" s="622"/>
      <c r="CY44" s="623"/>
      <c r="CZ44" s="624">
        <v>7.1</v>
      </c>
      <c r="DA44" s="625"/>
      <c r="DB44" s="625"/>
      <c r="DC44" s="626"/>
      <c r="DD44" s="627">
        <v>159492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192621</v>
      </c>
      <c r="CS45" s="634"/>
      <c r="CT45" s="634"/>
      <c r="CU45" s="634"/>
      <c r="CV45" s="634"/>
      <c r="CW45" s="634"/>
      <c r="CX45" s="634"/>
      <c r="CY45" s="635"/>
      <c r="CZ45" s="624">
        <v>2.9</v>
      </c>
      <c r="DA45" s="636"/>
      <c r="DB45" s="636"/>
      <c r="DC45" s="637"/>
      <c r="DD45" s="627">
        <v>16787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270800</v>
      </c>
      <c r="CS46" s="622"/>
      <c r="CT46" s="622"/>
      <c r="CU46" s="622"/>
      <c r="CV46" s="622"/>
      <c r="CW46" s="622"/>
      <c r="CX46" s="622"/>
      <c r="CY46" s="623"/>
      <c r="CZ46" s="624">
        <v>4.0999999999999996</v>
      </c>
      <c r="DA46" s="625"/>
      <c r="DB46" s="625"/>
      <c r="DC46" s="626"/>
      <c r="DD46" s="627">
        <v>136338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16269</v>
      </c>
      <c r="CS47" s="634"/>
      <c r="CT47" s="634"/>
      <c r="CU47" s="634"/>
      <c r="CV47" s="634"/>
      <c r="CW47" s="634"/>
      <c r="CX47" s="634"/>
      <c r="CY47" s="635"/>
      <c r="CZ47" s="624">
        <v>0.2</v>
      </c>
      <c r="DA47" s="636"/>
      <c r="DB47" s="636"/>
      <c r="DC47" s="637"/>
      <c r="DD47" s="627">
        <v>18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6646958</v>
      </c>
      <c r="CS49" s="606"/>
      <c r="CT49" s="606"/>
      <c r="CU49" s="606"/>
      <c r="CV49" s="606"/>
      <c r="CW49" s="606"/>
      <c r="CX49" s="606"/>
      <c r="CY49" s="607"/>
      <c r="CZ49" s="608">
        <v>100</v>
      </c>
      <c r="DA49" s="609"/>
      <c r="DB49" s="609"/>
      <c r="DC49" s="610"/>
      <c r="DD49" s="611">
        <v>4000329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82ImaoBE9TuKIsgfwhjADTfxlpr9HxlRr2y3kCKoHbUle2A9MIpvnUzryqHDq5UuX1gsqaU3kw1itlNJViScQ==" saltValue="a3WXQ0wUbLnOpgHaFUnq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6813</v>
      </c>
      <c r="R7" s="1103"/>
      <c r="S7" s="1103"/>
      <c r="T7" s="1103"/>
      <c r="U7" s="1103"/>
      <c r="V7" s="1103">
        <v>6651</v>
      </c>
      <c r="W7" s="1103"/>
      <c r="X7" s="1103"/>
      <c r="Y7" s="1103"/>
      <c r="Z7" s="1103"/>
      <c r="AA7" s="1103">
        <v>162</v>
      </c>
      <c r="AB7" s="1103"/>
      <c r="AC7" s="1103"/>
      <c r="AD7" s="1103"/>
      <c r="AE7" s="1104"/>
      <c r="AF7" s="1105">
        <v>118</v>
      </c>
      <c r="AG7" s="1106"/>
      <c r="AH7" s="1106"/>
      <c r="AI7" s="1106"/>
      <c r="AJ7" s="1107"/>
      <c r="AK7" s="1108">
        <v>1363</v>
      </c>
      <c r="AL7" s="1109"/>
      <c r="AM7" s="1109"/>
      <c r="AN7" s="1109"/>
      <c r="AO7" s="1109"/>
      <c r="AP7" s="1109">
        <v>2950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559</v>
      </c>
      <c r="BT7" s="1100"/>
      <c r="BU7" s="1100"/>
      <c r="BV7" s="1100"/>
      <c r="BW7" s="1100"/>
      <c r="BX7" s="1100"/>
      <c r="BY7" s="1100"/>
      <c r="BZ7" s="1100"/>
      <c r="CA7" s="1100"/>
      <c r="CB7" s="1100"/>
      <c r="CC7" s="1100"/>
      <c r="CD7" s="1100"/>
      <c r="CE7" s="1100"/>
      <c r="CF7" s="1100"/>
      <c r="CG7" s="1112"/>
      <c r="CH7" s="1096">
        <v>122</v>
      </c>
      <c r="CI7" s="1097"/>
      <c r="CJ7" s="1097"/>
      <c r="CK7" s="1097"/>
      <c r="CL7" s="1098"/>
      <c r="CM7" s="1096">
        <v>230</v>
      </c>
      <c r="CN7" s="1097"/>
      <c r="CO7" s="1097"/>
      <c r="CP7" s="1097"/>
      <c r="CQ7" s="1098"/>
      <c r="CR7" s="1096">
        <v>86</v>
      </c>
      <c r="CS7" s="1097"/>
      <c r="CT7" s="1097"/>
      <c r="CU7" s="1097"/>
      <c r="CV7" s="1098"/>
      <c r="CW7" s="1096" t="s">
        <v>556</v>
      </c>
      <c r="CX7" s="1097"/>
      <c r="CY7" s="1097"/>
      <c r="CZ7" s="1097"/>
      <c r="DA7" s="1098"/>
      <c r="DB7" s="1096">
        <v>281</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t="s">
        <v>556</v>
      </c>
      <c r="CI8" s="990"/>
      <c r="CJ8" s="990"/>
      <c r="CK8" s="990"/>
      <c r="CL8" s="991"/>
      <c r="CM8" s="989" t="s">
        <v>556</v>
      </c>
      <c r="CN8" s="990"/>
      <c r="CO8" s="990"/>
      <c r="CP8" s="990"/>
      <c r="CQ8" s="991"/>
      <c r="CR8" s="989">
        <v>20</v>
      </c>
      <c r="CS8" s="990"/>
      <c r="CT8" s="990"/>
      <c r="CU8" s="990"/>
      <c r="CV8" s="991"/>
      <c r="CW8" s="989" t="s">
        <v>556</v>
      </c>
      <c r="CX8" s="990"/>
      <c r="CY8" s="990"/>
      <c r="CZ8" s="990"/>
      <c r="DA8" s="991"/>
      <c r="DB8" s="989" t="s">
        <v>556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6813</v>
      </c>
      <c r="R23" s="1061"/>
      <c r="S23" s="1061"/>
      <c r="T23" s="1061"/>
      <c r="U23" s="1061"/>
      <c r="V23" s="1061">
        <v>6651</v>
      </c>
      <c r="W23" s="1061"/>
      <c r="X23" s="1061"/>
      <c r="Y23" s="1061"/>
      <c r="Z23" s="1061"/>
      <c r="AA23" s="1061">
        <v>162</v>
      </c>
      <c r="AB23" s="1061"/>
      <c r="AC23" s="1061"/>
      <c r="AD23" s="1061"/>
      <c r="AE23" s="1068"/>
      <c r="AF23" s="1069">
        <v>118</v>
      </c>
      <c r="AG23" s="1061"/>
      <c r="AH23" s="1061"/>
      <c r="AI23" s="1061"/>
      <c r="AJ23" s="1070"/>
      <c r="AK23" s="1071"/>
      <c r="AL23" s="1072"/>
      <c r="AM23" s="1072"/>
      <c r="AN23" s="1072"/>
      <c r="AO23" s="1072"/>
      <c r="AP23" s="1061">
        <v>2950</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704</v>
      </c>
      <c r="R28" s="1051"/>
      <c r="S28" s="1051"/>
      <c r="T28" s="1051"/>
      <c r="U28" s="1051"/>
      <c r="V28" s="1051">
        <v>682</v>
      </c>
      <c r="W28" s="1051"/>
      <c r="X28" s="1051"/>
      <c r="Y28" s="1051"/>
      <c r="Z28" s="1051"/>
      <c r="AA28" s="1051">
        <v>22</v>
      </c>
      <c r="AB28" s="1051"/>
      <c r="AC28" s="1051"/>
      <c r="AD28" s="1051"/>
      <c r="AE28" s="1052"/>
      <c r="AF28" s="1053">
        <v>22</v>
      </c>
      <c r="AG28" s="1051"/>
      <c r="AH28" s="1051"/>
      <c r="AI28" s="1051"/>
      <c r="AJ28" s="1054"/>
      <c r="AK28" s="1042">
        <v>56</v>
      </c>
      <c r="AL28" s="1043"/>
      <c r="AM28" s="1043"/>
      <c r="AN28" s="1043"/>
      <c r="AO28" s="1043"/>
      <c r="AP28" s="1043" t="s">
        <v>556</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629</v>
      </c>
      <c r="R29" s="1039"/>
      <c r="S29" s="1039"/>
      <c r="T29" s="1039"/>
      <c r="U29" s="1039"/>
      <c r="V29" s="1039">
        <v>599</v>
      </c>
      <c r="W29" s="1039"/>
      <c r="X29" s="1039"/>
      <c r="Y29" s="1039"/>
      <c r="Z29" s="1039"/>
      <c r="AA29" s="1039">
        <v>30</v>
      </c>
      <c r="AB29" s="1039"/>
      <c r="AC29" s="1039"/>
      <c r="AD29" s="1039"/>
      <c r="AE29" s="1040"/>
      <c r="AF29" s="1035">
        <v>30</v>
      </c>
      <c r="AG29" s="1036"/>
      <c r="AH29" s="1036"/>
      <c r="AI29" s="1036"/>
      <c r="AJ29" s="1037"/>
      <c r="AK29" s="980">
        <v>129</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153</v>
      </c>
      <c r="R30" s="1039"/>
      <c r="S30" s="1039"/>
      <c r="T30" s="1039"/>
      <c r="U30" s="1039"/>
      <c r="V30" s="1039">
        <v>147</v>
      </c>
      <c r="W30" s="1039"/>
      <c r="X30" s="1039"/>
      <c r="Y30" s="1039"/>
      <c r="Z30" s="1039"/>
      <c r="AA30" s="1039">
        <v>5</v>
      </c>
      <c r="AB30" s="1039"/>
      <c r="AC30" s="1039"/>
      <c r="AD30" s="1039"/>
      <c r="AE30" s="1040"/>
      <c r="AF30" s="1035">
        <v>5</v>
      </c>
      <c r="AG30" s="1036"/>
      <c r="AH30" s="1036"/>
      <c r="AI30" s="1036"/>
      <c r="AJ30" s="1037"/>
      <c r="AK30" s="980">
        <v>34</v>
      </c>
      <c r="AL30" s="971"/>
      <c r="AM30" s="971"/>
      <c r="AN30" s="971"/>
      <c r="AO30" s="971"/>
      <c r="AP30" s="971" t="s">
        <v>556</v>
      </c>
      <c r="AQ30" s="971"/>
      <c r="AR30" s="971"/>
      <c r="AS30" s="971"/>
      <c r="AT30" s="971"/>
      <c r="AU30" s="971" t="s">
        <v>556</v>
      </c>
      <c r="AV30" s="971"/>
      <c r="AW30" s="971"/>
      <c r="AX30" s="971"/>
      <c r="AY30" s="971"/>
      <c r="AZ30" s="1041" t="s">
        <v>556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250</v>
      </c>
      <c r="R31" s="1039"/>
      <c r="S31" s="1039"/>
      <c r="T31" s="1039"/>
      <c r="U31" s="1039"/>
      <c r="V31" s="1039">
        <v>196</v>
      </c>
      <c r="W31" s="1039"/>
      <c r="X31" s="1039"/>
      <c r="Y31" s="1039"/>
      <c r="Z31" s="1039"/>
      <c r="AA31" s="1039">
        <v>55</v>
      </c>
      <c r="AB31" s="1039"/>
      <c r="AC31" s="1039"/>
      <c r="AD31" s="1039"/>
      <c r="AE31" s="1040"/>
      <c r="AF31" s="1035">
        <v>679</v>
      </c>
      <c r="AG31" s="1036"/>
      <c r="AH31" s="1036"/>
      <c r="AI31" s="1036"/>
      <c r="AJ31" s="1037"/>
      <c r="AK31" s="980">
        <v>1</v>
      </c>
      <c r="AL31" s="971"/>
      <c r="AM31" s="971"/>
      <c r="AN31" s="971"/>
      <c r="AO31" s="971"/>
      <c r="AP31" s="971">
        <v>3</v>
      </c>
      <c r="AQ31" s="971"/>
      <c r="AR31" s="971"/>
      <c r="AS31" s="971"/>
      <c r="AT31" s="971"/>
      <c r="AU31" s="971" t="s">
        <v>556</v>
      </c>
      <c r="AV31" s="971"/>
      <c r="AW31" s="971"/>
      <c r="AX31" s="971"/>
      <c r="AY31" s="971"/>
      <c r="AZ31" s="1041" t="s">
        <v>556</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511</v>
      </c>
      <c r="R32" s="1039"/>
      <c r="S32" s="1039"/>
      <c r="T32" s="1039"/>
      <c r="U32" s="1039"/>
      <c r="V32" s="1039">
        <v>432</v>
      </c>
      <c r="W32" s="1039"/>
      <c r="X32" s="1039"/>
      <c r="Y32" s="1039"/>
      <c r="Z32" s="1039"/>
      <c r="AA32" s="1039">
        <v>79</v>
      </c>
      <c r="AB32" s="1039"/>
      <c r="AC32" s="1039"/>
      <c r="AD32" s="1039"/>
      <c r="AE32" s="1040"/>
      <c r="AF32" s="1035">
        <v>1424</v>
      </c>
      <c r="AG32" s="1036"/>
      <c r="AH32" s="1036"/>
      <c r="AI32" s="1036"/>
      <c r="AJ32" s="1037"/>
      <c r="AK32" s="980">
        <v>7</v>
      </c>
      <c r="AL32" s="971"/>
      <c r="AM32" s="971"/>
      <c r="AN32" s="971"/>
      <c r="AO32" s="971"/>
      <c r="AP32" s="971" t="s">
        <v>556</v>
      </c>
      <c r="AQ32" s="971"/>
      <c r="AR32" s="971"/>
      <c r="AS32" s="971"/>
      <c r="AT32" s="971"/>
      <c r="AU32" s="971" t="s">
        <v>556</v>
      </c>
      <c r="AV32" s="971"/>
      <c r="AW32" s="971"/>
      <c r="AX32" s="971"/>
      <c r="AY32" s="971"/>
      <c r="AZ32" s="1041" t="s">
        <v>556</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470</v>
      </c>
      <c r="R33" s="1039"/>
      <c r="S33" s="1039"/>
      <c r="T33" s="1039"/>
      <c r="U33" s="1039"/>
      <c r="V33" s="1039">
        <v>263</v>
      </c>
      <c r="W33" s="1039"/>
      <c r="X33" s="1039"/>
      <c r="Y33" s="1039"/>
      <c r="Z33" s="1039"/>
      <c r="AA33" s="1039">
        <v>207</v>
      </c>
      <c r="AB33" s="1039"/>
      <c r="AC33" s="1039"/>
      <c r="AD33" s="1039"/>
      <c r="AE33" s="1040"/>
      <c r="AF33" s="1035">
        <v>973</v>
      </c>
      <c r="AG33" s="1036"/>
      <c r="AH33" s="1036"/>
      <c r="AI33" s="1036"/>
      <c r="AJ33" s="1037"/>
      <c r="AK33" s="980">
        <v>300</v>
      </c>
      <c r="AL33" s="971"/>
      <c r="AM33" s="971"/>
      <c r="AN33" s="971"/>
      <c r="AO33" s="971"/>
      <c r="AP33" s="971">
        <v>403</v>
      </c>
      <c r="AQ33" s="971"/>
      <c r="AR33" s="971"/>
      <c r="AS33" s="971"/>
      <c r="AT33" s="971"/>
      <c r="AU33" s="971" t="s">
        <v>556</v>
      </c>
      <c r="AV33" s="971"/>
      <c r="AW33" s="971"/>
      <c r="AX33" s="971"/>
      <c r="AY33" s="971"/>
      <c r="AZ33" s="1041" t="s">
        <v>556</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295</v>
      </c>
      <c r="R34" s="1039"/>
      <c r="S34" s="1039"/>
      <c r="T34" s="1039"/>
      <c r="U34" s="1039"/>
      <c r="V34" s="1039">
        <v>316</v>
      </c>
      <c r="W34" s="1039"/>
      <c r="X34" s="1039"/>
      <c r="Y34" s="1039"/>
      <c r="Z34" s="1039"/>
      <c r="AA34" s="1039">
        <v>-21</v>
      </c>
      <c r="AB34" s="1039"/>
      <c r="AC34" s="1039"/>
      <c r="AD34" s="1039"/>
      <c r="AE34" s="1040"/>
      <c r="AF34" s="1035">
        <v>452</v>
      </c>
      <c r="AG34" s="1036"/>
      <c r="AH34" s="1036"/>
      <c r="AI34" s="1036"/>
      <c r="AJ34" s="1037"/>
      <c r="AK34" s="980">
        <v>3</v>
      </c>
      <c r="AL34" s="971"/>
      <c r="AM34" s="971"/>
      <c r="AN34" s="971"/>
      <c r="AO34" s="971"/>
      <c r="AP34" s="971">
        <v>1522</v>
      </c>
      <c r="AQ34" s="971"/>
      <c r="AR34" s="971"/>
      <c r="AS34" s="971"/>
      <c r="AT34" s="971"/>
      <c r="AU34" s="971">
        <v>782</v>
      </c>
      <c r="AV34" s="971"/>
      <c r="AW34" s="971"/>
      <c r="AX34" s="971"/>
      <c r="AY34" s="971"/>
      <c r="AZ34" s="1041" t="s">
        <v>556</v>
      </c>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3584</v>
      </c>
      <c r="AG63" s="959"/>
      <c r="AH63" s="959"/>
      <c r="AI63" s="959"/>
      <c r="AJ63" s="1022"/>
      <c r="AK63" s="1023"/>
      <c r="AL63" s="963"/>
      <c r="AM63" s="963"/>
      <c r="AN63" s="963"/>
      <c r="AO63" s="963"/>
      <c r="AP63" s="959">
        <v>1928</v>
      </c>
      <c r="AQ63" s="959"/>
      <c r="AR63" s="959"/>
      <c r="AS63" s="959"/>
      <c r="AT63" s="959"/>
      <c r="AU63" s="959">
        <v>782</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103</v>
      </c>
      <c r="R68" s="982"/>
      <c r="S68" s="982"/>
      <c r="T68" s="982"/>
      <c r="U68" s="982"/>
      <c r="V68" s="982">
        <v>91</v>
      </c>
      <c r="W68" s="982"/>
      <c r="X68" s="982"/>
      <c r="Y68" s="982"/>
      <c r="Z68" s="982"/>
      <c r="AA68" s="982">
        <v>11</v>
      </c>
      <c r="AB68" s="982"/>
      <c r="AC68" s="982"/>
      <c r="AD68" s="982"/>
      <c r="AE68" s="982"/>
      <c r="AF68" s="982">
        <v>11</v>
      </c>
      <c r="AG68" s="982"/>
      <c r="AH68" s="982"/>
      <c r="AI68" s="982"/>
      <c r="AJ68" s="982"/>
      <c r="AK68" s="982" t="s">
        <v>557</v>
      </c>
      <c r="AL68" s="982"/>
      <c r="AM68" s="982"/>
      <c r="AN68" s="982"/>
      <c r="AO68" s="982"/>
      <c r="AP68" s="982" t="s">
        <v>557</v>
      </c>
      <c r="AQ68" s="982"/>
      <c r="AR68" s="982"/>
      <c r="AS68" s="982"/>
      <c r="AT68" s="982"/>
      <c r="AU68" s="982" t="s">
        <v>557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276838</v>
      </c>
      <c r="R69" s="971"/>
      <c r="S69" s="971"/>
      <c r="T69" s="971"/>
      <c r="U69" s="971"/>
      <c r="V69" s="971">
        <v>269931</v>
      </c>
      <c r="W69" s="971"/>
      <c r="X69" s="971"/>
      <c r="Y69" s="971"/>
      <c r="Z69" s="971"/>
      <c r="AA69" s="971">
        <v>6907</v>
      </c>
      <c r="AB69" s="971"/>
      <c r="AC69" s="971"/>
      <c r="AD69" s="971"/>
      <c r="AE69" s="971"/>
      <c r="AF69" s="971">
        <v>6907</v>
      </c>
      <c r="AG69" s="971"/>
      <c r="AH69" s="971"/>
      <c r="AI69" s="971"/>
      <c r="AJ69" s="971"/>
      <c r="AK69" s="971">
        <v>2277</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227</v>
      </c>
      <c r="R70" s="971"/>
      <c r="S70" s="971"/>
      <c r="T70" s="971"/>
      <c r="U70" s="971"/>
      <c r="V70" s="971">
        <v>199</v>
      </c>
      <c r="W70" s="971"/>
      <c r="X70" s="971"/>
      <c r="Y70" s="971"/>
      <c r="Z70" s="971"/>
      <c r="AA70" s="971">
        <v>28</v>
      </c>
      <c r="AB70" s="971"/>
      <c r="AC70" s="971"/>
      <c r="AD70" s="971"/>
      <c r="AE70" s="971"/>
      <c r="AF70" s="971">
        <v>28</v>
      </c>
      <c r="AG70" s="971"/>
      <c r="AH70" s="971"/>
      <c r="AI70" s="971"/>
      <c r="AJ70" s="971"/>
      <c r="AK70" s="971">
        <v>75</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4539</v>
      </c>
      <c r="R71" s="971"/>
      <c r="S71" s="971"/>
      <c r="T71" s="971"/>
      <c r="U71" s="971"/>
      <c r="V71" s="971">
        <v>4239</v>
      </c>
      <c r="W71" s="971"/>
      <c r="X71" s="971"/>
      <c r="Y71" s="971"/>
      <c r="Z71" s="971"/>
      <c r="AA71" s="971">
        <v>300</v>
      </c>
      <c r="AB71" s="971"/>
      <c r="AC71" s="971"/>
      <c r="AD71" s="971"/>
      <c r="AE71" s="971"/>
      <c r="AF71" s="971">
        <v>300</v>
      </c>
      <c r="AG71" s="971"/>
      <c r="AH71" s="971"/>
      <c r="AI71" s="971"/>
      <c r="AJ71" s="971"/>
      <c r="AK71" s="971" t="s">
        <v>557</v>
      </c>
      <c r="AL71" s="971"/>
      <c r="AM71" s="971"/>
      <c r="AN71" s="971"/>
      <c r="AO71" s="971"/>
      <c r="AP71" s="971" t="s">
        <v>558</v>
      </c>
      <c r="AQ71" s="971"/>
      <c r="AR71" s="971"/>
      <c r="AS71" s="971"/>
      <c r="AT71" s="971"/>
      <c r="AU71" s="971" t="s">
        <v>557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202</v>
      </c>
      <c r="R72" s="971"/>
      <c r="S72" s="971"/>
      <c r="T72" s="971"/>
      <c r="U72" s="971"/>
      <c r="V72" s="971">
        <v>145</v>
      </c>
      <c r="W72" s="971"/>
      <c r="X72" s="971"/>
      <c r="Y72" s="971"/>
      <c r="Z72" s="971"/>
      <c r="AA72" s="971">
        <v>56</v>
      </c>
      <c r="AB72" s="971"/>
      <c r="AC72" s="971"/>
      <c r="AD72" s="971"/>
      <c r="AE72" s="971"/>
      <c r="AF72" s="971">
        <v>56</v>
      </c>
      <c r="AG72" s="971"/>
      <c r="AH72" s="971"/>
      <c r="AI72" s="971"/>
      <c r="AJ72" s="971"/>
      <c r="AK72" s="971" t="s">
        <v>557</v>
      </c>
      <c r="AL72" s="971"/>
      <c r="AM72" s="971"/>
      <c r="AN72" s="971"/>
      <c r="AO72" s="971"/>
      <c r="AP72" s="971" t="s">
        <v>557</v>
      </c>
      <c r="AQ72" s="971"/>
      <c r="AR72" s="971"/>
      <c r="AS72" s="971"/>
      <c r="AT72" s="971"/>
      <c r="AU72" s="971" t="s">
        <v>557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2462</v>
      </c>
      <c r="R73" s="971"/>
      <c r="S73" s="971"/>
      <c r="T73" s="971"/>
      <c r="U73" s="971"/>
      <c r="V73" s="971">
        <v>2076</v>
      </c>
      <c r="W73" s="971"/>
      <c r="X73" s="971"/>
      <c r="Y73" s="971"/>
      <c r="Z73" s="971"/>
      <c r="AA73" s="971">
        <v>387</v>
      </c>
      <c r="AB73" s="971"/>
      <c r="AC73" s="971"/>
      <c r="AD73" s="971"/>
      <c r="AE73" s="971"/>
      <c r="AF73" s="971">
        <v>49</v>
      </c>
      <c r="AG73" s="971"/>
      <c r="AH73" s="971"/>
      <c r="AI73" s="971"/>
      <c r="AJ73" s="971"/>
      <c r="AK73" s="971">
        <v>113</v>
      </c>
      <c r="AL73" s="971"/>
      <c r="AM73" s="971"/>
      <c r="AN73" s="971"/>
      <c r="AO73" s="971"/>
      <c r="AP73" s="971">
        <v>1322</v>
      </c>
      <c r="AQ73" s="971"/>
      <c r="AR73" s="971"/>
      <c r="AS73" s="971"/>
      <c r="AT73" s="971"/>
      <c r="AU73" s="971">
        <v>121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553</v>
      </c>
      <c r="C74" s="975"/>
      <c r="D74" s="975"/>
      <c r="E74" s="975"/>
      <c r="F74" s="975"/>
      <c r="G74" s="975"/>
      <c r="H74" s="975"/>
      <c r="I74" s="975"/>
      <c r="J74" s="975"/>
      <c r="K74" s="975"/>
      <c r="L74" s="975"/>
      <c r="M74" s="975"/>
      <c r="N74" s="975"/>
      <c r="O74" s="975"/>
      <c r="P74" s="976"/>
      <c r="Q74" s="977">
        <v>65</v>
      </c>
      <c r="R74" s="971"/>
      <c r="S74" s="971"/>
      <c r="T74" s="971"/>
      <c r="U74" s="971"/>
      <c r="V74" s="971">
        <v>64</v>
      </c>
      <c r="W74" s="971"/>
      <c r="X74" s="971"/>
      <c r="Y74" s="971"/>
      <c r="Z74" s="971"/>
      <c r="AA74" s="971">
        <v>1</v>
      </c>
      <c r="AB74" s="971"/>
      <c r="AC74" s="971"/>
      <c r="AD74" s="971"/>
      <c r="AE74" s="971"/>
      <c r="AF74" s="971">
        <v>511</v>
      </c>
      <c r="AG74" s="971"/>
      <c r="AH74" s="971"/>
      <c r="AI74" s="971"/>
      <c r="AJ74" s="971"/>
      <c r="AK74" s="971">
        <v>64</v>
      </c>
      <c r="AL74" s="971"/>
      <c r="AM74" s="971"/>
      <c r="AN74" s="971"/>
      <c r="AO74" s="971"/>
      <c r="AP74" s="971" t="s">
        <v>557</v>
      </c>
      <c r="AQ74" s="971"/>
      <c r="AR74" s="971"/>
      <c r="AS74" s="971"/>
      <c r="AT74" s="971"/>
      <c r="AU74" s="971" t="s">
        <v>557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554</v>
      </c>
      <c r="C75" s="975"/>
      <c r="D75" s="975"/>
      <c r="E75" s="975"/>
      <c r="F75" s="975"/>
      <c r="G75" s="975"/>
      <c r="H75" s="975"/>
      <c r="I75" s="975"/>
      <c r="J75" s="975"/>
      <c r="K75" s="975"/>
      <c r="L75" s="975"/>
      <c r="M75" s="975"/>
      <c r="N75" s="975"/>
      <c r="O75" s="975"/>
      <c r="P75" s="976"/>
      <c r="Q75" s="978">
        <v>117</v>
      </c>
      <c r="R75" s="979"/>
      <c r="S75" s="979"/>
      <c r="T75" s="979"/>
      <c r="U75" s="980"/>
      <c r="V75" s="981">
        <v>103</v>
      </c>
      <c r="W75" s="979"/>
      <c r="X75" s="979"/>
      <c r="Y75" s="979"/>
      <c r="Z75" s="980"/>
      <c r="AA75" s="981">
        <v>15</v>
      </c>
      <c r="AB75" s="979"/>
      <c r="AC75" s="979"/>
      <c r="AD75" s="979"/>
      <c r="AE75" s="980"/>
      <c r="AF75" s="981">
        <v>15</v>
      </c>
      <c r="AG75" s="979"/>
      <c r="AH75" s="979"/>
      <c r="AI75" s="979"/>
      <c r="AJ75" s="980"/>
      <c r="AK75" s="981" t="s">
        <v>557</v>
      </c>
      <c r="AL75" s="979"/>
      <c r="AM75" s="979"/>
      <c r="AN75" s="979"/>
      <c r="AO75" s="980"/>
      <c r="AP75" s="981" t="s">
        <v>557</v>
      </c>
      <c r="AQ75" s="979"/>
      <c r="AR75" s="979"/>
      <c r="AS75" s="979"/>
      <c r="AT75" s="980"/>
      <c r="AU75" s="981" t="s">
        <v>557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555</v>
      </c>
      <c r="C76" s="975"/>
      <c r="D76" s="975"/>
      <c r="E76" s="975"/>
      <c r="F76" s="975"/>
      <c r="G76" s="975"/>
      <c r="H76" s="975"/>
      <c r="I76" s="975"/>
      <c r="J76" s="975"/>
      <c r="K76" s="975"/>
      <c r="L76" s="975"/>
      <c r="M76" s="975"/>
      <c r="N76" s="975"/>
      <c r="O76" s="975"/>
      <c r="P76" s="976"/>
      <c r="Q76" s="978">
        <v>365</v>
      </c>
      <c r="R76" s="979"/>
      <c r="S76" s="979"/>
      <c r="T76" s="979"/>
      <c r="U76" s="980"/>
      <c r="V76" s="981">
        <v>347</v>
      </c>
      <c r="W76" s="979"/>
      <c r="X76" s="979"/>
      <c r="Y76" s="979"/>
      <c r="Z76" s="980"/>
      <c r="AA76" s="981">
        <v>18</v>
      </c>
      <c r="AB76" s="979"/>
      <c r="AC76" s="979"/>
      <c r="AD76" s="979"/>
      <c r="AE76" s="980"/>
      <c r="AF76" s="981">
        <v>43</v>
      </c>
      <c r="AG76" s="979"/>
      <c r="AH76" s="979"/>
      <c r="AI76" s="979"/>
      <c r="AJ76" s="980"/>
      <c r="AK76" s="981">
        <v>451</v>
      </c>
      <c r="AL76" s="979"/>
      <c r="AM76" s="979"/>
      <c r="AN76" s="979"/>
      <c r="AO76" s="980"/>
      <c r="AP76" s="981">
        <v>1624</v>
      </c>
      <c r="AQ76" s="979"/>
      <c r="AR76" s="979"/>
      <c r="AS76" s="979"/>
      <c r="AT76" s="980"/>
      <c r="AU76" s="981">
        <v>281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7920</v>
      </c>
      <c r="AG88" s="959"/>
      <c r="AH88" s="959"/>
      <c r="AI88" s="959"/>
      <c r="AJ88" s="959"/>
      <c r="AK88" s="963"/>
      <c r="AL88" s="963"/>
      <c r="AM88" s="963"/>
      <c r="AN88" s="963"/>
      <c r="AO88" s="963"/>
      <c r="AP88" s="959">
        <v>2946</v>
      </c>
      <c r="AQ88" s="959"/>
      <c r="AR88" s="959"/>
      <c r="AS88" s="959"/>
      <c r="AT88" s="959"/>
      <c r="AU88" s="959">
        <v>402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106</v>
      </c>
      <c r="CS102" s="953"/>
      <c r="CT102" s="953"/>
      <c r="CU102" s="953"/>
      <c r="CV102" s="954"/>
      <c r="CW102" s="952"/>
      <c r="CX102" s="953"/>
      <c r="CY102" s="953"/>
      <c r="CZ102" s="953"/>
      <c r="DA102" s="954"/>
      <c r="DB102" s="952">
        <v>281</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306513</v>
      </c>
      <c r="AB110" s="889"/>
      <c r="AC110" s="889"/>
      <c r="AD110" s="889"/>
      <c r="AE110" s="890"/>
      <c r="AF110" s="891">
        <v>291704</v>
      </c>
      <c r="AG110" s="889"/>
      <c r="AH110" s="889"/>
      <c r="AI110" s="889"/>
      <c r="AJ110" s="890"/>
      <c r="AK110" s="891">
        <v>293290</v>
      </c>
      <c r="AL110" s="889"/>
      <c r="AM110" s="889"/>
      <c r="AN110" s="889"/>
      <c r="AO110" s="890"/>
      <c r="AP110" s="892">
        <v>12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3185052</v>
      </c>
      <c r="BR110" s="842"/>
      <c r="BS110" s="842"/>
      <c r="BT110" s="842"/>
      <c r="BU110" s="842"/>
      <c r="BV110" s="842">
        <v>3137947</v>
      </c>
      <c r="BW110" s="842"/>
      <c r="BX110" s="842"/>
      <c r="BY110" s="842"/>
      <c r="BZ110" s="842"/>
      <c r="CA110" s="842">
        <v>2950190</v>
      </c>
      <c r="CB110" s="842"/>
      <c r="CC110" s="842"/>
      <c r="CD110" s="842"/>
      <c r="CE110" s="842"/>
      <c r="CF110" s="866">
        <v>120.2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1602</v>
      </c>
      <c r="BR111" s="817"/>
      <c r="BS111" s="817"/>
      <c r="BT111" s="817"/>
      <c r="BU111" s="817"/>
      <c r="BV111" s="817">
        <v>1068</v>
      </c>
      <c r="BW111" s="817"/>
      <c r="BX111" s="817"/>
      <c r="BY111" s="817"/>
      <c r="BZ111" s="817"/>
      <c r="CA111" s="817">
        <v>534</v>
      </c>
      <c r="CB111" s="817"/>
      <c r="CC111" s="817"/>
      <c r="CD111" s="817"/>
      <c r="CE111" s="817"/>
      <c r="CF111" s="875">
        <v>0</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598058</v>
      </c>
      <c r="BR112" s="817"/>
      <c r="BS112" s="817"/>
      <c r="BT112" s="817"/>
      <c r="BU112" s="817"/>
      <c r="BV112" s="817">
        <v>664349</v>
      </c>
      <c r="BW112" s="817"/>
      <c r="BX112" s="817"/>
      <c r="BY112" s="817"/>
      <c r="BZ112" s="817"/>
      <c r="CA112" s="817">
        <v>781826</v>
      </c>
      <c r="CB112" s="817"/>
      <c r="CC112" s="817"/>
      <c r="CD112" s="817"/>
      <c r="CE112" s="817"/>
      <c r="CF112" s="875">
        <v>31.9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25304</v>
      </c>
      <c r="AB113" s="919"/>
      <c r="AC113" s="919"/>
      <c r="AD113" s="919"/>
      <c r="AE113" s="920"/>
      <c r="AF113" s="921">
        <v>50182</v>
      </c>
      <c r="AG113" s="919"/>
      <c r="AH113" s="919"/>
      <c r="AI113" s="919"/>
      <c r="AJ113" s="920"/>
      <c r="AK113" s="921">
        <v>75695</v>
      </c>
      <c r="AL113" s="919"/>
      <c r="AM113" s="919"/>
      <c r="AN113" s="919"/>
      <c r="AO113" s="920"/>
      <c r="AP113" s="922">
        <v>3.1</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394369</v>
      </c>
      <c r="BR113" s="817"/>
      <c r="BS113" s="817"/>
      <c r="BT113" s="817"/>
      <c r="BU113" s="817"/>
      <c r="BV113" s="817">
        <v>342104</v>
      </c>
      <c r="BW113" s="817"/>
      <c r="BX113" s="817"/>
      <c r="BY113" s="817"/>
      <c r="BZ113" s="817"/>
      <c r="CA113" s="817">
        <v>402048</v>
      </c>
      <c r="CB113" s="817"/>
      <c r="CC113" s="817"/>
      <c r="CD113" s="817"/>
      <c r="CE113" s="817"/>
      <c r="CF113" s="875">
        <v>16.399999999999999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50723</v>
      </c>
      <c r="AB114" s="780"/>
      <c r="AC114" s="780"/>
      <c r="AD114" s="780"/>
      <c r="AE114" s="781"/>
      <c r="AF114" s="782">
        <v>58955</v>
      </c>
      <c r="AG114" s="780"/>
      <c r="AH114" s="780"/>
      <c r="AI114" s="780"/>
      <c r="AJ114" s="781"/>
      <c r="AK114" s="782">
        <v>58641</v>
      </c>
      <c r="AL114" s="780"/>
      <c r="AM114" s="780"/>
      <c r="AN114" s="780"/>
      <c r="AO114" s="781"/>
      <c r="AP114" s="824">
        <v>2.4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1741668</v>
      </c>
      <c r="BR114" s="817"/>
      <c r="BS114" s="817"/>
      <c r="BT114" s="817"/>
      <c r="BU114" s="817"/>
      <c r="BV114" s="817">
        <v>1730463</v>
      </c>
      <c r="BW114" s="817"/>
      <c r="BX114" s="817"/>
      <c r="BY114" s="817"/>
      <c r="BZ114" s="817"/>
      <c r="CA114" s="817">
        <v>1710479</v>
      </c>
      <c r="CB114" s="817"/>
      <c r="CC114" s="817"/>
      <c r="CD114" s="817"/>
      <c r="CE114" s="817"/>
      <c r="CF114" s="875">
        <v>69.7</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557</v>
      </c>
      <c r="AB115" s="919"/>
      <c r="AC115" s="919"/>
      <c r="AD115" s="919"/>
      <c r="AE115" s="920"/>
      <c r="AF115" s="921">
        <v>550</v>
      </c>
      <c r="AG115" s="919"/>
      <c r="AH115" s="919"/>
      <c r="AI115" s="919"/>
      <c r="AJ115" s="920"/>
      <c r="AK115" s="921">
        <v>545</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1602</v>
      </c>
      <c r="DH116" s="780"/>
      <c r="DI116" s="780"/>
      <c r="DJ116" s="780"/>
      <c r="DK116" s="781"/>
      <c r="DL116" s="782">
        <v>1068</v>
      </c>
      <c r="DM116" s="780"/>
      <c r="DN116" s="780"/>
      <c r="DO116" s="780"/>
      <c r="DP116" s="781"/>
      <c r="DQ116" s="782">
        <v>534</v>
      </c>
      <c r="DR116" s="780"/>
      <c r="DS116" s="780"/>
      <c r="DT116" s="780"/>
      <c r="DU116" s="781"/>
      <c r="DV116" s="824">
        <v>0</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383097</v>
      </c>
      <c r="AB117" s="903"/>
      <c r="AC117" s="903"/>
      <c r="AD117" s="903"/>
      <c r="AE117" s="904"/>
      <c r="AF117" s="905">
        <v>401391</v>
      </c>
      <c r="AG117" s="903"/>
      <c r="AH117" s="903"/>
      <c r="AI117" s="903"/>
      <c r="AJ117" s="904"/>
      <c r="AK117" s="905">
        <v>428171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5920749</v>
      </c>
      <c r="BR119" s="845"/>
      <c r="BS119" s="845"/>
      <c r="BT119" s="845"/>
      <c r="BU119" s="845"/>
      <c r="BV119" s="845">
        <v>5875931</v>
      </c>
      <c r="BW119" s="845"/>
      <c r="BX119" s="845"/>
      <c r="BY119" s="845"/>
      <c r="BZ119" s="845"/>
      <c r="CA119" s="845">
        <v>5845077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5728368</v>
      </c>
      <c r="BR120" s="842"/>
      <c r="BS120" s="842"/>
      <c r="BT120" s="842"/>
      <c r="BU120" s="842"/>
      <c r="BV120" s="842">
        <v>5778602</v>
      </c>
      <c r="BW120" s="842"/>
      <c r="BX120" s="842"/>
      <c r="BY120" s="842"/>
      <c r="BZ120" s="842"/>
      <c r="CA120" s="842">
        <v>6224233</v>
      </c>
      <c r="CB120" s="842"/>
      <c r="CC120" s="842"/>
      <c r="CD120" s="842"/>
      <c r="CE120" s="842"/>
      <c r="CF120" s="866">
        <v>253.6</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598058</v>
      </c>
      <c r="DH120" s="842"/>
      <c r="DI120" s="842"/>
      <c r="DJ120" s="842"/>
      <c r="DK120" s="842"/>
      <c r="DL120" s="842">
        <v>664349</v>
      </c>
      <c r="DM120" s="842"/>
      <c r="DN120" s="842"/>
      <c r="DO120" s="842"/>
      <c r="DP120" s="842"/>
      <c r="DQ120" s="842">
        <v>781826</v>
      </c>
      <c r="DR120" s="842"/>
      <c r="DS120" s="842"/>
      <c r="DT120" s="842"/>
      <c r="DU120" s="842"/>
      <c r="DV120" s="843">
        <v>31.9</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8547</v>
      </c>
      <c r="BR121" s="817"/>
      <c r="BS121" s="817"/>
      <c r="BT121" s="817"/>
      <c r="BU121" s="817"/>
      <c r="BV121" s="817">
        <v>5807</v>
      </c>
      <c r="BW121" s="817"/>
      <c r="BX121" s="817"/>
      <c r="BY121" s="817"/>
      <c r="BZ121" s="817"/>
      <c r="CA121" s="817">
        <v>2666</v>
      </c>
      <c r="CB121" s="817"/>
      <c r="CC121" s="817"/>
      <c r="CD121" s="817"/>
      <c r="CE121" s="817"/>
      <c r="CF121" s="875">
        <v>0.1</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3342676</v>
      </c>
      <c r="BR122" s="845"/>
      <c r="BS122" s="845"/>
      <c r="BT122" s="845"/>
      <c r="BU122" s="845"/>
      <c r="BV122" s="845">
        <v>3234965</v>
      </c>
      <c r="BW122" s="845"/>
      <c r="BX122" s="845"/>
      <c r="BY122" s="845"/>
      <c r="BZ122" s="845"/>
      <c r="CA122" s="845">
        <v>3131600</v>
      </c>
      <c r="CB122" s="845"/>
      <c r="CC122" s="845"/>
      <c r="CD122" s="845"/>
      <c r="CE122" s="845"/>
      <c r="CF122" s="846">
        <v>127.6</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557</v>
      </c>
      <c r="AB123" s="780"/>
      <c r="AC123" s="780"/>
      <c r="AD123" s="780"/>
      <c r="AE123" s="781"/>
      <c r="AF123" s="782">
        <v>550</v>
      </c>
      <c r="AG123" s="780"/>
      <c r="AH123" s="780"/>
      <c r="AI123" s="780"/>
      <c r="AJ123" s="781"/>
      <c r="AK123" s="782">
        <v>545</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9079591</v>
      </c>
      <c r="BR123" s="833"/>
      <c r="BS123" s="833"/>
      <c r="BT123" s="833"/>
      <c r="BU123" s="833"/>
      <c r="BV123" s="833">
        <v>9019374</v>
      </c>
      <c r="BW123" s="833"/>
      <c r="BX123" s="833"/>
      <c r="BY123" s="833"/>
      <c r="BZ123" s="833"/>
      <c r="CA123" s="833">
        <v>9358499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20512</v>
      </c>
      <c r="AB128" s="801"/>
      <c r="AC128" s="801"/>
      <c r="AD128" s="801"/>
      <c r="AE128" s="802"/>
      <c r="AF128" s="803">
        <v>17207</v>
      </c>
      <c r="AG128" s="801"/>
      <c r="AH128" s="801"/>
      <c r="AI128" s="801"/>
      <c r="AJ128" s="802"/>
      <c r="AK128" s="803">
        <v>21718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2635749</v>
      </c>
      <c r="AB129" s="780"/>
      <c r="AC129" s="780"/>
      <c r="AD129" s="780"/>
      <c r="AE129" s="781"/>
      <c r="AF129" s="782">
        <v>2650359</v>
      </c>
      <c r="AG129" s="780"/>
      <c r="AH129" s="780"/>
      <c r="AI129" s="780"/>
      <c r="AJ129" s="781"/>
      <c r="AK129" s="782">
        <v>2721513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270705</v>
      </c>
      <c r="AB130" s="780"/>
      <c r="AC130" s="780"/>
      <c r="AD130" s="780"/>
      <c r="AE130" s="781"/>
      <c r="AF130" s="782">
        <v>269190</v>
      </c>
      <c r="AG130" s="780"/>
      <c r="AH130" s="780"/>
      <c r="AI130" s="780"/>
      <c r="AJ130" s="781"/>
      <c r="AK130" s="782">
        <v>267586</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4.7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2365044</v>
      </c>
      <c r="AB131" s="764"/>
      <c r="AC131" s="764"/>
      <c r="AD131" s="764"/>
      <c r="AE131" s="765"/>
      <c r="AF131" s="766">
        <v>2381169</v>
      </c>
      <c r="AG131" s="764"/>
      <c r="AH131" s="764"/>
      <c r="AI131" s="764"/>
      <c r="AJ131" s="765"/>
      <c r="AK131" s="766">
        <v>2453927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3.8849171519999999</v>
      </c>
      <c r="AB132" s="745"/>
      <c r="AC132" s="745"/>
      <c r="AD132" s="745"/>
      <c r="AE132" s="746"/>
      <c r="AF132" s="747">
        <v>4.8293086299999999</v>
      </c>
      <c r="AG132" s="745"/>
      <c r="AH132" s="745"/>
      <c r="AI132" s="745"/>
      <c r="AJ132" s="746"/>
      <c r="AK132" s="747">
        <v>5.6589702949999996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v>
      </c>
      <c r="AB133" s="724"/>
      <c r="AC133" s="724"/>
      <c r="AD133" s="724"/>
      <c r="AE133" s="725"/>
      <c r="AF133" s="723">
        <v>4.0999999999999996</v>
      </c>
      <c r="AG133" s="724"/>
      <c r="AH133" s="724"/>
      <c r="AI133" s="724"/>
      <c r="AJ133" s="725"/>
      <c r="AK133" s="723">
        <v>4.7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PaQCiDlYAmGrtedPBr3fRJ7pe5Nrb/WMuqVAuUh9iVOKSsH61yqjOlWO0tzVvZ0A/0svbCK+kefSdI9nBi3jQ==" saltValue="dq12vyM+VXS6mXHDKctD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fTArruDdqfz5Ox9amDi4UDiyLr1ZWmF4FkoKw/DoSxOWW+DuCq++8Fw+UnLsAIWLBGwPtOJ47qX7qStu1F7KA==" saltValue="iJgdiADFde6Iy1RzUYuM6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yS8bqolPR48/98+g/7E7Mg8jWD7DkvEqb6Z3Bj4zaqKpRZ2TYguhUNqTtADG4QpBlK/IgeNGKMIW5DkH0rWoA==" saltValue="p7E1XbXMN9INZ5MtwiJf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935479</v>
      </c>
      <c r="AP9" s="269">
        <v>154497</v>
      </c>
      <c r="AQ9" s="270">
        <v>156369</v>
      </c>
      <c r="AR9" s="271">
        <v>-1.2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148927</v>
      </c>
      <c r="AP10" s="272">
        <v>24596</v>
      </c>
      <c r="AQ10" s="273">
        <v>21449</v>
      </c>
      <c r="AR10" s="274">
        <v>14.7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4198</v>
      </c>
      <c r="AP11" s="272">
        <v>693</v>
      </c>
      <c r="AQ11" s="273">
        <v>1663</v>
      </c>
      <c r="AR11" s="274">
        <v>-58.3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34</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43353</v>
      </c>
      <c r="AP13" s="272">
        <v>7160</v>
      </c>
      <c r="AQ13" s="273">
        <v>5566</v>
      </c>
      <c r="AR13" s="274">
        <v>28.6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11873</v>
      </c>
      <c r="AP14" s="272">
        <v>1961</v>
      </c>
      <c r="AQ14" s="273">
        <v>3589</v>
      </c>
      <c r="AR14" s="274">
        <v>-45.4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-62648</v>
      </c>
      <c r="AP15" s="272">
        <v>-10346</v>
      </c>
      <c r="AQ15" s="273">
        <v>-10547</v>
      </c>
      <c r="AR15" s="274">
        <v>-1.9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1081182</v>
      </c>
      <c r="AP16" s="272">
        <v>178560</v>
      </c>
      <c r="AQ16" s="273">
        <v>178125</v>
      </c>
      <c r="AR16" s="274">
        <v>0.2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15.52</v>
      </c>
      <c r="AP21" s="286">
        <v>14.51</v>
      </c>
      <c r="AQ21" s="287">
        <v>1.01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94.5</v>
      </c>
      <c r="AP22" s="291">
        <v>95.5</v>
      </c>
      <c r="AQ22" s="292">
        <v>-1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293290</v>
      </c>
      <c r="AP32" s="300">
        <v>48438</v>
      </c>
      <c r="AQ32" s="301">
        <v>89268</v>
      </c>
      <c r="AR32" s="302">
        <v>-45.7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75695</v>
      </c>
      <c r="AP35" s="300">
        <v>12501</v>
      </c>
      <c r="AQ35" s="301">
        <v>17003</v>
      </c>
      <c r="AR35" s="302">
        <v>-26.5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58641</v>
      </c>
      <c r="AP36" s="300">
        <v>9685</v>
      </c>
      <c r="AQ36" s="301">
        <v>5039</v>
      </c>
      <c r="AR36" s="302">
        <v>92.2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545</v>
      </c>
      <c r="AP37" s="300">
        <v>90</v>
      </c>
      <c r="AQ37" s="301">
        <v>909</v>
      </c>
      <c r="AR37" s="302">
        <v>-90.1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25</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-21718</v>
      </c>
      <c r="AP39" s="300">
        <v>-3587</v>
      </c>
      <c r="AQ39" s="301">
        <v>-4913</v>
      </c>
      <c r="AR39" s="302">
        <v>-27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-267586</v>
      </c>
      <c r="AP40" s="300">
        <v>-44193</v>
      </c>
      <c r="AQ40" s="301">
        <v>-72657</v>
      </c>
      <c r="AR40" s="302">
        <v>-39.200000000000003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138867</v>
      </c>
      <c r="AP41" s="300">
        <v>22934</v>
      </c>
      <c r="AQ41" s="301">
        <v>34674</v>
      </c>
      <c r="AR41" s="302">
        <v>-33.9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739910</v>
      </c>
      <c r="AN51" s="322">
        <v>118728</v>
      </c>
      <c r="AO51" s="323">
        <v>17.2</v>
      </c>
      <c r="AP51" s="324">
        <v>125391</v>
      </c>
      <c r="AQ51" s="325">
        <v>-13.6</v>
      </c>
      <c r="AR51" s="326">
        <v>30.8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225288</v>
      </c>
      <c r="AN52" s="330">
        <v>36150</v>
      </c>
      <c r="AO52" s="331">
        <v>-11.9</v>
      </c>
      <c r="AP52" s="332">
        <v>68516</v>
      </c>
      <c r="AQ52" s="333">
        <v>-18.2</v>
      </c>
      <c r="AR52" s="334">
        <v>6.3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447228</v>
      </c>
      <c r="AN53" s="322">
        <v>72696</v>
      </c>
      <c r="AO53" s="323">
        <v>-38.799999999999997</v>
      </c>
      <c r="AP53" s="324">
        <v>138402</v>
      </c>
      <c r="AQ53" s="325">
        <v>10.4</v>
      </c>
      <c r="AR53" s="326">
        <v>-49.2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318379</v>
      </c>
      <c r="AN54" s="330">
        <v>51752</v>
      </c>
      <c r="AO54" s="331">
        <v>43.2</v>
      </c>
      <c r="AP54" s="332">
        <v>70652</v>
      </c>
      <c r="AQ54" s="333">
        <v>3.1</v>
      </c>
      <c r="AR54" s="334">
        <v>40.1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553020</v>
      </c>
      <c r="AN55" s="322">
        <v>90927</v>
      </c>
      <c r="AO55" s="323">
        <v>25.1</v>
      </c>
      <c r="AP55" s="324">
        <v>146367</v>
      </c>
      <c r="AQ55" s="325">
        <v>5.8</v>
      </c>
      <c r="AR55" s="326">
        <v>19.3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416661</v>
      </c>
      <c r="AN56" s="330">
        <v>68507</v>
      </c>
      <c r="AO56" s="331">
        <v>32.4</v>
      </c>
      <c r="AP56" s="332">
        <v>79441</v>
      </c>
      <c r="AQ56" s="333">
        <v>12.4</v>
      </c>
      <c r="AR56" s="334">
        <v>20</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947419</v>
      </c>
      <c r="AN57" s="322">
        <v>157092</v>
      </c>
      <c r="AO57" s="323">
        <v>72.8</v>
      </c>
      <c r="AP57" s="324">
        <v>165181</v>
      </c>
      <c r="AQ57" s="325">
        <v>12.9</v>
      </c>
      <c r="AR57" s="326">
        <v>59.9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466610</v>
      </c>
      <c r="AN58" s="330">
        <v>77369</v>
      </c>
      <c r="AO58" s="331">
        <v>12.9</v>
      </c>
      <c r="AP58" s="332">
        <v>82246</v>
      </c>
      <c r="AQ58" s="333">
        <v>3.5</v>
      </c>
      <c r="AR58" s="334">
        <v>9.4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469788</v>
      </c>
      <c r="AN59" s="322">
        <v>77587</v>
      </c>
      <c r="AO59" s="323">
        <v>-50.6</v>
      </c>
      <c r="AP59" s="324">
        <v>166234</v>
      </c>
      <c r="AQ59" s="325">
        <v>0.6</v>
      </c>
      <c r="AR59" s="326">
        <v>-51.2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270800</v>
      </c>
      <c r="AN60" s="330">
        <v>44723</v>
      </c>
      <c r="AO60" s="331">
        <v>-42.2</v>
      </c>
      <c r="AP60" s="332">
        <v>89789</v>
      </c>
      <c r="AQ60" s="333">
        <v>9.1999999999999993</v>
      </c>
      <c r="AR60" s="334">
        <v>-51.4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631473</v>
      </c>
      <c r="AN61" s="337">
        <v>103406</v>
      </c>
      <c r="AO61" s="338">
        <v>5.0999999999999996</v>
      </c>
      <c r="AP61" s="339">
        <v>148315</v>
      </c>
      <c r="AQ61" s="340">
        <v>3.2</v>
      </c>
      <c r="AR61" s="326">
        <v>1.9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339548</v>
      </c>
      <c r="AN62" s="330">
        <v>55700</v>
      </c>
      <c r="AO62" s="331">
        <v>6.9</v>
      </c>
      <c r="AP62" s="332">
        <v>78129</v>
      </c>
      <c r="AQ62" s="333">
        <v>2</v>
      </c>
      <c r="AR62" s="334">
        <v>4.9000000000000004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fgwSKVEY0c3s4mo+Yq4gWjoxjsrbE/eKwY8y0H1gzlWDYcJNY2JtMeNJtPcYjr44r7UtjUsuEJa9AoxfS11lQ==" saltValue="cBlqGSS6mThPPzF4bA7I8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xXp6bk93LsZDnWBFgWPwbVaZ9/tObrFUCc0XBGGG9jEaJgwqUCh8vRFiZAM4zvW9N7q2fksjMCQvyQVaKHxwYA==" saltValue="va76Kjuo0fYrFXjTJwa0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xcsUli7d43GpEZ1tD3xeWfSDevT+hxEduGD5371yD29l/ZEI4kQrl4mh2pR5TktGfwV5cbkFalMgAGNIKSuBlg==" saltValue="3YZ2+sKhAthm4SR8zNJT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81.650000000000006</v>
      </c>
      <c r="G47" s="12">
        <v>86.15</v>
      </c>
      <c r="H47" s="12">
        <v>93.4</v>
      </c>
      <c r="I47" s="12">
        <v>91.86</v>
      </c>
      <c r="J47" s="13">
        <v>86.06</v>
      </c>
    </row>
    <row r="48" spans="2:10" ht="57.75" customHeight="1" x14ac:dyDescent="0.2">
      <c r="B48" s="14"/>
      <c r="C48" s="1141" t="s">
        <v>4</v>
      </c>
      <c r="D48" s="1141"/>
      <c r="E48" s="1142"/>
      <c r="F48" s="15">
        <v>5.88</v>
      </c>
      <c r="G48" s="16">
        <v>3.93</v>
      </c>
      <c r="H48" s="16">
        <v>3.59</v>
      </c>
      <c r="I48" s="16">
        <v>6.63</v>
      </c>
      <c r="J48" s="17">
        <v>4.3099999999999996</v>
      </c>
    </row>
    <row r="49" spans="2:10" ht="57.75" customHeight="1" thickBot="1" x14ac:dyDescent="0.25">
      <c r="B49" s="18"/>
      <c r="C49" s="1143" t="s">
        <v>5</v>
      </c>
      <c r="D49" s="1143"/>
      <c r="E49" s="1144"/>
      <c r="F49" s="19">
        <v>4.17</v>
      </c>
      <c r="G49" s="20">
        <v>7.53</v>
      </c>
      <c r="H49" s="20">
        <v>1.51</v>
      </c>
      <c r="I49" s="20">
        <v>0.15</v>
      </c>
      <c r="J49" s="21" t="s">
        <v>531</v>
      </c>
    </row>
    <row r="50" spans="2:10" ht="13.2" x14ac:dyDescent="0.2"/>
  </sheetData>
  <sheetProtection algorithmName="SHA-512" hashValue="oHUkua84ZlVXcbQTFpqSV1J0841AObTrz8sGEMXGLMjtlYoauEIaBNbXXGEOdCFCuqigWZ/sGGUa5+5Z1Lsgjg==" saltValue="S4p9N9Is75KI357nDWGw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3987D14-E745-43D2-BBB0-C5EF248D32A2}">
  <ds:schemaRefs>
    <ds:schemaRef ds:uri="http://schemas.microsoft.com/sharepoint/v3/contenttype/forms"/>
  </ds:schemaRefs>
</ds:datastoreItem>
</file>

<file path=customXml/itemProps2.xml><?xml version="1.0" encoding="utf-8"?>
<ds:datastoreItem xmlns:ds="http://schemas.openxmlformats.org/officeDocument/2006/customXml" ds:itemID="{4568935D-C8C5-479A-BC07-F3B9C01FFD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9C593C3-1B11-4247-AD9B-E3E62BCD2787}">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2026-03-17T00:36:43Z</cp:lastPrinted>
  <dcterms:created xsi:type="dcterms:W3CDTF">2026-02-23T05:20:57Z</dcterms:created>
  <dcterms:modified xsi:type="dcterms:W3CDTF">2026-03-18T10:16:56Z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