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29" documentId="13_ncr:1_{12D24016-4394-426A-BFE0-09764F4D4F49}" xr6:coauthVersionLast="47" xr6:coauthVersionMax="47" xr10:uidLastSave="{53B94B7C-3933-42BB-9DD1-2BC9224DDC93}"/>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O34" i="10"/>
  <c r="BW34" i="10"/>
  <c r="BW35" i="10" s="1"/>
  <c r="BW36" i="10" s="1"/>
  <c r="BW37" i="10" s="1"/>
  <c r="BW38" i="10" s="1"/>
  <c r="BW39" i="10" s="1"/>
  <c r="BW40" i="10" s="1"/>
  <c r="BW41" i="10" s="1"/>
  <c r="BW42" i="10" s="1"/>
  <c r="BW43" i="10" s="1"/>
  <c r="BE34" i="10"/>
  <c r="C34" i="10"/>
  <c r="C35" i="10" s="1"/>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<sst xmlns="http://schemas.openxmlformats.org/spreadsheetml/2006/main" count="1111" uniqueCount="565">
  <si>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</si>
  <si>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</si>
  <si>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</si>
  <si>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</si>
  <si>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</si>
  <si>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</si>
  <si>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</si>
  <si>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</si>
  <si>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</si>
  <si>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</si>
  <si>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</si>
  <si>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</si>
  <si>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</si>
  <si>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</si>
  <si>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</si>
  <si>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</si>
  <si>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</si>
  <si>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</si>
  <si>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</si>
  <si>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</si>
  <si>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</si>
  <si>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</si>
  <si>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</si>
  <si>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</si>
  <si>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</si>
  <si>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</si>
  <si>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</si>
  <si>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</si>
  <si>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</si>
  <si>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</si>
  <si>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</si>
  <si>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</si>
  <si>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</si>
  <si>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</si>
  <si>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</si>
  <si>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</si>
  <si>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</si>
  <si>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</si>
  <si>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</si>
  <si>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</si>
  <si>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</si>
  <si>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</si>
  <si>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</si>
  <si>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</si>
  <si>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</si>
  <si>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</si>
  <si>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</si>
  <si>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</si>
  <si>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</si>
  <si>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</si>
  <si>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</si>
  <si>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</si>
  <si>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</si>
  <si>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</si>
  <si>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</si>
  <si>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</si>
  <si>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</si>
  <si>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</si>
  <si>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</si>
  <si>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</si>
  <si>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</si>
  <si>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</si>
  <si>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</si>
  <si>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</si>
  <si>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</si>
  <si>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</si>
  <si>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</si>
  <si>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</si>
  <si>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</si>
  <si>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</si>
  <si>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</si>
  <si>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</si>
  <si>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</si>
  <si>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</si>
  <si>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</si>
  <si>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</si>
  <si>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</si>
  <si>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</si>
  <si>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</si>
  <si>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</si>
  <si>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</si>
  <si>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</si>
  <si>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</si>
  <si>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</si>
  <si>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</si>
  <si>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</si>
  <si>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</si>
  <si>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</si>
  <si>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</si>
  <si>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</si>
  <si>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</si>
  <si>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</si>
  <si>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</si>
  <si>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</si>
  <si>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長野原町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</si>
  <si>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</si>
  <si>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</si>
  <si>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</si>
  <si>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</si>
  <si>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</si>
  <si>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</si>
  <si>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</si>
  <si>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</si>
  <si>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</si>
  <si>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</si>
  <si>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</si>
  <si>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</si>
  <si>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</si>
  <si>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</si>
  <si>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</si>
  <si>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</si>
  <si>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</si>
  <si>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</si>
  <si>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</si>
  <si>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</si>
  <si>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</si>
  <si>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</si>
  <si>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</si>
  <si>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</si>
  <si>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</si>
  <si>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</si>
  <si>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</si>
  <si>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</si>
  <si>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</si>
  <si>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</si>
  <si>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</si>
  <si>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</si>
  <si>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</si>
  <si>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</si>
  <si>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</si>
  <si>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</si>
  <si>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</si>
  <si>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</si>
  <si>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</si>
  <si>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</si>
  <si>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</si>
  <si>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</si>
  <si>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</si>
  <si>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</si>
  <si>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</si>
  <si>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</si>
  <si>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</si>
  <si>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</si>
  <si>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</si>
  <si>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</si>
  <si>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</si>
  <si>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</si>
  <si>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</si>
  <si>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</si>
  <si>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</si>
  <si>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</si>
  <si>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</si>
  <si>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</si>
  <si>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</si>
  <si>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</si>
  <si>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</si>
  <si>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</si>
  <si>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</si>
  <si>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</si>
  <si>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</si>
  <si>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</si>
  <si>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</si>
  <si>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</si>
  <si>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</si>
  <si>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</si>
  <si>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</si>
  <si>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</si>
  <si>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</si>
  <si>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</si>
  <si>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</si>
  <si>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</si>
  <si>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</si>
  <si>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</si>
  <si>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</si>
  <si>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</si>
  <si>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</si>
  <si>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</si>
  <si>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</si>
  <si>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</si>
  <si>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</si>
  <si>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</si>
  <si>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</si>
  <si>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</si>
  <si>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</si>
  <si>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</si>
  <si>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</si>
  <si>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</si>
  <si>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</si>
  <si>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</si>
  <si>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</si>
  <si>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</si>
  <si>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</si>
  <si>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</si>
  <si>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</si>
  <si>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</si>
  <si>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</si>
  <si>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</si>
  <si>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</si>
  <si>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</si>
  <si>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</si>
  <si>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</si>
  <si>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</si>
  <si>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</si>
  <si>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群馬県長野原町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</si>
  <si>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</si>
  <si>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</si>
  <si>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</si>
  <si>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</si>
  <si>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</si>
  <si>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</si>
  <si>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</si>
  <si>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</si>
  <si>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</si>
  <si>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</si>
  <si>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</si>
  <si>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</si>
  <si>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</si>
  <si>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</si>
  <si>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</si>
  <si>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</si>
  <si>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</si>
  <si>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</si>
  <si>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</si>
  <si>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</si>
  <si>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</si>
  <si>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</si>
  <si>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</si>
  <si>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</si>
  <si>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</si>
  <si>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</si>
  <si>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</si>
  <si>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</si>
  <si>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</si>
  <si>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</si>
  <si>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</si>
  <si>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</si>
  <si>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</si>
  <si>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</si>
  <si>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</si>
  <si>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</si>
  <si>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</si>
  <si>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</si>
  <si>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</si>
  <si>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</si>
  <si>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</si>
  <si>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</si>
  <si>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</si>
  <si>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</si>
  <si>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</si>
  <si>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</si>
  <si>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</si>
  <si>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</si>
  <si>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</si>
  <si>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</si>
  <si>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</si>
  <si>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</si>
  <si>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</si>
  <si>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</si>
  <si>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</si>
  <si>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</si>
  <si>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</si>
  <si>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</si>
  <si>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</si>
  <si>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</si>
  <si>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</si>
  <si>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</si>
  <si>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</si>
  <si>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</si>
  <si>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</si>
  <si>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</si>
  <si>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</si>
  <si>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</si>
  <si>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</si>
  <si>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</si>
  <si>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</si>
  <si>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</si>
  <si>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</si>
  <si>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</si>
  <si>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</si>
  <si>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</si>
  <si>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</si>
  <si>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</si>
  <si>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</si>
  <si>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</si>
  <si>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</si>
  <si>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</si>
  <si>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</si>
  <si>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</si>
  <si>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</si>
  <si>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</si>
  <si>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</si>
  <si>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</si>
  <si>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</si>
  <si>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</si>
  <si>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</si>
  <si>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</si>
  <si>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</si>
  <si>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</si>
  <si>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</si>
  <si>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</si>
  <si>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</si>
  <si>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</si>
  <si>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</si>
  <si>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</si>
  <si>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</si>
  <si>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</si>
  <si>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</si>
  <si>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</si>
  <si>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</si>
  <si>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</si>
  <si>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</si>
  <si>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</si>
  <si>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</si>
  <si>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</si>
  <si>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</si>
  <si>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</si>
  <si>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</si>
  <si>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</si>
  <si>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</si>
  <si>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</si>
  <si>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</si>
  <si>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</si>
  <si>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</si>
  <si>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</si>
  <si>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</si>
  <si>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</si>
  <si>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</si>
  <si>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</si>
  <si>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</si>
  <si>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</si>
  <si>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</si>
  <si>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</si>
  <si>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</si>
  <si>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</si>
  <si>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</si>
  <si>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</si>
  <si>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</si>
  <si>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</si>
  <si>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</si>
  <si>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</si>
  <si>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</si>
  <si>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</si>
  <si>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</si>
  <si>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</si>
  <si>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</si>
  <si>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</si>
  <si>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</si>
  <si>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</si>
  <si>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</si>
  <si>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</si>
  <si>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</si>
  <si>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</si>
  <si>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</si>
  <si>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群馬県長野原町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</si>
  <si>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</si>
  <si>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</si>
  <si>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</si>
  <si>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</si>
  <si>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</si>
  <si>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</si>
  <si>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</si>
  <si>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</si>
  <si>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</si>
  <si>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</si>
  <si>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</si>
  <si>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</si>
  <si>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</si>
  <si>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</si>
  <si>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</si>
  <si>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</si>
  <si>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</si>
  <si>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</si>
  <si>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</si>
  <si>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</si>
  <si>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</si>
  <si>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</si>
  <si>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</si>
  <si>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</si>
  <si>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</si>
  <si>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</si>
  <si>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</si>
  <si>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</si>
  <si>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</si>
  <si>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</si>
  <si>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</si>
  <si>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</si>
  <si>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</si>
  <si>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</si>
  <si>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</si>
  <si>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</si>
  <si>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</si>
  <si>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長野原町水道事業会計</t>
    <phoneticPr fontId="5"/>
  </si>
  <si>
    <t>法適用企業</t>
    <phoneticPr fontId="5"/>
  </si>
  <si>
    <t>長野原町浅間高原水道事業会計</t>
    <phoneticPr fontId="5"/>
  </si>
  <si>
    <t>長野原町下水道事業会計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</si>
  <si>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</si>
  <si>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</si>
  <si>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</si>
  <si>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</si>
  <si>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</si>
  <si>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</si>
  <si>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</si>
  <si>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</si>
  <si>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</si>
  <si>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</si>
  <si>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</si>
  <si>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</si>
  <si>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</si>
  <si>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</si>
  <si>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</si>
  <si>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</si>
  <si>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</si>
  <si>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</si>
  <si>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</si>
  <si>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</si>
  <si>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</si>
  <si>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</si>
  <si>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</si>
  <si>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</si>
  <si>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</si>
  <si>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</si>
  <si>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</si>
  <si>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</si>
  <si>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</si>
  <si>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</si>
  <si>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</si>
  <si>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</si>
  <si>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</si>
  <si>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</si>
  <si>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</si>
  <si>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</si>
  <si>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</si>
  <si>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</si>
  <si>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</si>
  <si>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</si>
  <si>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</si>
  <si>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</si>
  <si>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</si>
  <si>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</si>
  <si>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</si>
  <si>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</si>
  <si>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</si>
  <si>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</si>
  <si>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</si>
  <si>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</si>
  <si>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</si>
  <si>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</si>
  <si>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</si>
  <si>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</si>
  <si>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</si>
  <si>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</si>
  <si>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</si>
  <si>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</si>
  <si>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</si>
  <si>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</si>
  <si>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</si>
  <si>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</si>
  <si>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</si>
  <si>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</si>
  <si>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</si>
  <si>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</si>
  <si>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</si>
  <si>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</si>
  <si>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</si>
  <si>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</si>
  <si>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</si>
  <si>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</si>
  <si>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</si>
  <si>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</si>
  <si>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</si>
  <si>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</si>
  <si>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</si>
  <si>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</si>
  <si>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</si>
  <si>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</si>
  <si>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</si>
  <si>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</si>
  <si>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</si>
  <si>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</si>
  <si>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</si>
  <si>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</si>
  <si>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</si>
  <si>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</si>
  <si>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</si>
  <si>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</si>
  <si>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</si>
  <si>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</si>
  <si>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</si>
  <si>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</si>
  <si>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</si>
  <si>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</si>
  <si>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</si>
  <si>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</si>
  <si>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</si>
  <si>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</si>
  <si>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</si>
  <si>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</si>
  <si>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</si>
  <si>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</si>
  <si>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</si>
  <si>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</si>
  <si>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</si>
  <si>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</si>
  <si>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</si>
  <si>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</si>
  <si>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</si>
  <si>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</si>
  <si>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</si>
  <si>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</si>
  <si>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</si>
  <si>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</si>
  <si>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</si>
  <si>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</si>
  <si>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</si>
  <si>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</si>
  <si>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</si>
  <si>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</si>
  <si>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</si>
  <si>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</si>
  <si>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</si>
  <si>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</si>
  <si>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</si>
  <si>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</si>
  <si>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</si>
  <si>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</si>
  <si>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</si>
  <si>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</si>
  <si>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</si>
  <si>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</si>
  <si>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</si>
  <si>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8.80</t>
  </si>
  <si>
    <t>▲ 1.68</t>
  </si>
  <si>
    <t>▲ 3.18</t>
  </si>
  <si>
    <t>一般会計</t>
  </si>
  <si>
    <t>長野原町浅間高原水道事業会計</t>
  </si>
  <si>
    <t>長野原町水道事業会計</t>
  </si>
  <si>
    <t>国民健康保険特別会計</t>
  </si>
  <si>
    <t>長野原町下水道事業会計</t>
  </si>
  <si>
    <t>介護保険特別会計</t>
  </si>
  <si>
    <t>へき地診療所特別会計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</si>
  <si>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</si>
  <si>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</si>
  <si>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</si>
  <si>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</si>
  <si>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</si>
  <si>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</si>
  <si>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</si>
  <si>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</si>
  <si>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西吾妻衛生施設組合</t>
  </si>
  <si>
    <t>西吾妻環境衛生施設組合</t>
  </si>
  <si>
    <t>群馬県後期高齢者医療広域連合（一般会計）</t>
  </si>
  <si>
    <t>群馬県市町村総合事務組合</t>
  </si>
  <si>
    <t>群馬県市町村会館管理組合</t>
  </si>
  <si>
    <t>西吾妻福祉病院組合</t>
  </si>
  <si>
    <t>吾妻環境施設組合</t>
  </si>
  <si>
    <t>群馬県後期高齢者医療広域連合（後期高齢者医療特別会計）</t>
  </si>
  <si>
    <t>吾妻広域町村圏振興整備組合</t>
  </si>
  <si>
    <t>吾妻広域町村圏振興整備組合（病院事業会計）</t>
  </si>
  <si>
    <t>－</t>
  </si>
  <si>
    <t>八ッ場ダム周辺整備事業施設管理基金</t>
    <phoneticPr fontId="5"/>
  </si>
  <si>
    <t>教育施設等整備基金</t>
    <phoneticPr fontId="5"/>
  </si>
  <si>
    <t>ふるさと応援基金</t>
    <phoneticPr fontId="5"/>
  </si>
  <si>
    <t>庁舎等公共施設整備・備品等取得基金</t>
    <phoneticPr fontId="5"/>
  </si>
  <si>
    <t>八ッ場ダム周辺整備事業基金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</si>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</sst>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A5AC-4208-AF7F-FAAA7CE15B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556419</c:v>
                </c:pt>
                <c:pt idx="1">
                  <c:v>103854</c:v>
                </c:pt>
                <c:pt idx="2">
                  <c:v>61101</c:v>
                </c:pt>
                <c:pt idx="3">
                  <c:v>135545</c:v>
                </c:pt>
                <c:pt idx="4">
                  <c:v>144162</c:v>
                </c:pt>
              </c:numCache>
            </c:numRef>
          </c:val>
          <c:smooth val="0"/>
          <c:extLst>
            <c:ext xmlns:c16="http://schemas.microsoft.com/office/drawing/2014/chart" uri="{C3380CC4-5D6E-409C-BE32-E72D297353CC}">
              <c16:uniqueId val="{00000001-A5AC-4208-AF7F-FAAA7CE15B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14.17</c:v>
                </c:pt>
                <c:pt idx="1">
                  <c:v>12.79</c:v>
                </c:pt>
                <c:pt idx="2">
                  <c:v>14.26</c:v>
                </c:pt>
                <c:pt idx="3">
                  <c:v>12.46</c:v>
                </c:pt>
                <c:pt idx="4">
                  <c:v>12.74</c:v>
                </c:pt>
              </c:numCache>
            </c:numRef>
          </c:val>
          <c:extLst>
            <c:ext xmlns:c16="http://schemas.microsoft.com/office/drawing/2014/chart" uri="{C3380CC4-5D6E-409C-BE32-E72D297353CC}">
              <c16:uniqueId val="{00000000-3E73-4A32-BA29-A967B7B226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92.06</c:v>
                </c:pt>
                <c:pt idx="1">
                  <c:v>91.82</c:v>
                </c:pt>
                <c:pt idx="2">
                  <c:v>96.76</c:v>
                </c:pt>
                <c:pt idx="3">
                  <c:v>95.35</c:v>
                </c:pt>
                <c:pt idx="4">
                  <c:v>89.68</c:v>
                </c:pt>
              </c:numCache>
            </c:numRef>
          </c:val>
          <c:extLst>
            <c:ext xmlns:c16="http://schemas.microsoft.com/office/drawing/2014/chart" uri="{C3380CC4-5D6E-409C-BE32-E72D297353CC}">
              <c16:uniqueId val="{00000001-3E73-4A32-BA29-A967B7B2263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-8.8000000000000007</c:v>
                </c:pt>
                <c:pt idx="1">
                  <c:v>0.94</c:v>
                </c:pt>
                <c:pt idx="2">
                  <c:v>8.07</c:v>
                </c:pt>
                <c:pt idx="3">
                  <c:v>-1.68</c:v>
                </c:pt>
                <c:pt idx="4">
                  <c:v>-3.18</c:v>
                </c:pt>
              </c:numCache>
            </c:numRef>
          </c:val>
          <c:smooth val="0"/>
          <c:extLst>
            <c:ext xmlns:c16="http://schemas.microsoft.com/office/drawing/2014/chart" uri="{C3380CC4-5D6E-409C-BE32-E72D297353CC}">
              <c16:uniqueId val="{00000002-3E73-4A32-BA29-A967B7B2263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15.08</c:v>
                </c:pt>
                <c:pt idx="2">
                  <c:v>#N/A</c:v>
                </c:pt>
                <c:pt idx="3">
                  <c:v>14.95</c:v>
                </c:pt>
                <c:pt idx="4">
                  <c:v>#N/A</c:v>
                </c:pt>
                <c:pt idx="5">
                  <c:v>15.54</c:v>
                </c:pt>
                <c:pt idx="6">
                  <c:v>#N/A</c:v>
                </c:pt>
                <c:pt idx="7">
                  <c:v>16.71</c:v>
                </c:pt>
                <c:pt idx="8">
                  <c:v>0</c:v>
                </c:pt>
                <c:pt idx="9">
                  <c:v>0</c:v>
                </c:pt>
              </c:numCache>
            </c:numRef>
          </c:val>
          <c:extLst>
            <c:ext xmlns:c16="http://schemas.microsoft.com/office/drawing/2014/chart" uri="{C3380CC4-5D6E-409C-BE32-E72D297353CC}">
              <c16:uniqueId val="{00000000-1036-4E6D-911B-069090EEC2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036-4E6D-911B-069090EEC23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c:v>
                </c:pt>
                <c:pt idx="2">
                  <c:v>#N/A</c:v>
                </c:pt>
                <c:pt idx="3">
                  <c:v>0.14000000000000001</c:v>
                </c:pt>
                <c:pt idx="4">
                  <c:v>#N/A</c:v>
                </c:pt>
                <c:pt idx="5">
                  <c:v>0.13</c:v>
                </c:pt>
                <c:pt idx="6">
                  <c:v>#N/A</c:v>
                </c:pt>
                <c:pt idx="7">
                  <c:v>0.1</c:v>
                </c:pt>
                <c:pt idx="8">
                  <c:v>#N/A</c:v>
                </c:pt>
                <c:pt idx="9">
                  <c:v>0.1</c:v>
                </c:pt>
              </c:numCache>
            </c:numRef>
          </c:val>
          <c:extLst>
            <c:ext xmlns:c16="http://schemas.microsoft.com/office/drawing/2014/chart" uri="{C3380CC4-5D6E-409C-BE32-E72D297353CC}">
              <c16:uniqueId val="{00000002-1036-4E6D-911B-069090EEC231}"/>
            </c:ext>
          </c:extLst>
        </c:ser>
        <c:ser>
          <c:idx val="3"/>
          <c:order val="3"/>
          <c:tx>
            <c:strRef>
              <c:f>データシート!$A$30</c:f>
              <c:strCache>
                <c:ptCount val="1"/>
                <c:pt idx="0">
                  <c:v>へき地診療所特別会計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0.35</c:v>
                </c:pt>
                <c:pt idx="2">
                  <c:v>#N/A</c:v>
                </c:pt>
                <c:pt idx="3">
                  <c:v>0.6</c:v>
                </c:pt>
                <c:pt idx="4">
                  <c:v>#N/A</c:v>
                </c:pt>
                <c:pt idx="5">
                  <c:v>1.03</c:v>
                </c:pt>
                <c:pt idx="6">
                  <c:v>#N/A</c:v>
                </c:pt>
                <c:pt idx="7">
                  <c:v>1.06</c:v>
                </c:pt>
                <c:pt idx="8">
                  <c:v>#N/A</c:v>
                </c:pt>
                <c:pt idx="9">
                  <c:v>0.73</c:v>
                </c:pt>
              </c:numCache>
            </c:numRef>
          </c:val>
          <c:extLst>
            <c:ext xmlns:c16="http://schemas.microsoft.com/office/drawing/2014/chart" uri="{C3380CC4-5D6E-409C-BE32-E72D297353CC}">
              <c16:uniqueId val="{00000003-1036-4E6D-911B-069090EEC231}"/>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c:v>
                </c:pt>
                <c:pt idx="2">
                  <c:v>#N/A</c:v>
                </c:pt>
                <c:pt idx="3">
                  <c:v>2.4300000000000002</c:v>
                </c:pt>
                <c:pt idx="4">
                  <c:v>#N/A</c:v>
                </c:pt>
                <c:pt idx="5">
                  <c:v>1.51</c:v>
                </c:pt>
                <c:pt idx="6">
                  <c:v>#N/A</c:v>
                </c:pt>
                <c:pt idx="7">
                  <c:v>2.23</c:v>
                </c:pt>
                <c:pt idx="8">
                  <c:v>#N/A</c:v>
                </c:pt>
                <c:pt idx="9">
                  <c:v>2.04</c:v>
                </c:pt>
              </c:numCache>
            </c:numRef>
          </c:val>
          <c:extLst>
            <c:ext xmlns:c16="http://schemas.microsoft.com/office/drawing/2014/chart" uri="{C3380CC4-5D6E-409C-BE32-E72D297353CC}">
              <c16:uniqueId val="{00000004-1036-4E6D-911B-069090EEC231}"/>
            </c:ext>
          </c:extLst>
        </c:ser>
        <c:ser>
          <c:idx val="5"/>
          <c:order val="5"/>
          <c:tx>
            <c:strRef>
              <c:f>データシート!$A$32</c:f>
              <c:strCache>
                <c:ptCount val="1"/>
                <c:pt idx="0">
                  <c:v>長野原町下水道事業会計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2.41</c:v>
                </c:pt>
              </c:numCache>
            </c:numRef>
          </c:val>
          <c:extLst>
            <c:ext xmlns:c16="http://schemas.microsoft.com/office/drawing/2014/chart" uri="{C3380CC4-5D6E-409C-BE32-E72D297353CC}">
              <c16:uniqueId val="{00000005-1036-4E6D-911B-069090EEC23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2.4500000000000002</c:v>
                </c:pt>
                <c:pt idx="2">
                  <c:v>#N/A</c:v>
                </c:pt>
                <c:pt idx="3">
                  <c:v>2.9</c:v>
                </c:pt>
                <c:pt idx="4">
                  <c:v>#N/A</c:v>
                </c:pt>
                <c:pt idx="5">
                  <c:v>3.4</c:v>
                </c:pt>
                <c:pt idx="6">
                  <c:v>#N/A</c:v>
                </c:pt>
                <c:pt idx="7">
                  <c:v>4.03</c:v>
                </c:pt>
                <c:pt idx="8">
                  <c:v>#N/A</c:v>
                </c:pt>
                <c:pt idx="9">
                  <c:v>3.89</c:v>
                </c:pt>
              </c:numCache>
            </c:numRef>
          </c:val>
          <c:extLst>
            <c:ext xmlns:c16="http://schemas.microsoft.com/office/drawing/2014/chart" uri="{C3380CC4-5D6E-409C-BE32-E72D297353CC}">
              <c16:uniqueId val="{00000006-1036-4E6D-911B-069090EEC231}"/>
            </c:ext>
          </c:extLst>
        </c:ser>
        <c:ser>
          <c:idx val="7"/>
          <c:order val="7"/>
          <c:tx>
            <c:strRef>
              <c:f>データシート!$A$34</c:f>
              <c:strCache>
                <c:ptCount val="1"/>
                <c:pt idx="0">
                  <c:v>長野原町水道事業会計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7.3</c:v>
                </c:pt>
              </c:numCache>
            </c:numRef>
          </c:val>
          <c:extLst>
            <c:ext xmlns:c16="http://schemas.microsoft.com/office/drawing/2014/chart" uri="{C3380CC4-5D6E-409C-BE32-E72D297353CC}">
              <c16:uniqueId val="{00000007-1036-4E6D-911B-069090EEC231}"/>
            </c:ext>
          </c:extLst>
        </c:ser>
        <c:ser>
          <c:idx val="8"/>
          <c:order val="8"/>
          <c:tx>
            <c:strRef>
              <c:f>データシート!$A$35</c:f>
              <c:strCache>
                <c:ptCount val="1"/>
                <c:pt idx="0">
                  <c:v>長野原町浅間高原水道事業会計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7.79</c:v>
                </c:pt>
              </c:numCache>
            </c:numRef>
          </c:val>
          <c:extLst>
            <c:ext xmlns:c16="http://schemas.microsoft.com/office/drawing/2014/chart" uri="{C3380CC4-5D6E-409C-BE32-E72D297353CC}">
              <c16:uniqueId val="{00000008-1036-4E6D-911B-069090EEC23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13.81</c:v>
                </c:pt>
                <c:pt idx="2">
                  <c:v>#N/A</c:v>
                </c:pt>
                <c:pt idx="3">
                  <c:v>12.18</c:v>
                </c:pt>
                <c:pt idx="4">
                  <c:v>#N/A</c:v>
                </c:pt>
                <c:pt idx="5">
                  <c:v>13.21</c:v>
                </c:pt>
                <c:pt idx="6">
                  <c:v>#N/A</c:v>
                </c:pt>
                <c:pt idx="7">
                  <c:v>11.38</c:v>
                </c:pt>
                <c:pt idx="8">
                  <c:v>#N/A</c:v>
                </c:pt>
                <c:pt idx="9">
                  <c:v>12</c:v>
                </c:pt>
              </c:numCache>
            </c:numRef>
          </c:val>
          <c:extLst>
            <c:ext xmlns:c16="http://schemas.microsoft.com/office/drawing/2014/chart" uri="{C3380CC4-5D6E-409C-BE32-E72D297353CC}">
              <c16:uniqueId val="{00000009-1036-4E6D-911B-069090EEC23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305</c:v>
                </c:pt>
                <c:pt idx="5">
                  <c:v>295</c:v>
                </c:pt>
                <c:pt idx="8">
                  <c:v>305</c:v>
                </c:pt>
                <c:pt idx="11">
                  <c:v>303</c:v>
                </c:pt>
                <c:pt idx="14">
                  <c:v>299</c:v>
                </c:pt>
              </c:numCache>
            </c:numRef>
          </c:val>
          <c:extLst>
            <c:ext xmlns:c16="http://schemas.microsoft.com/office/drawing/2014/chart" uri="{C3380CC4-5D6E-409C-BE32-E72D297353CC}">
              <c16:uniqueId val="{00000000-81B2-49B8-82D6-5C14951B1D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B2-49B8-82D6-5C14951B1D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81B2-49B8-82D6-5C14951B1D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128</c:v>
                </c:pt>
                <c:pt idx="3">
                  <c:v>123</c:v>
                </c:pt>
                <c:pt idx="6">
                  <c:v>116</c:v>
                </c:pt>
                <c:pt idx="9">
                  <c:v>139</c:v>
                </c:pt>
                <c:pt idx="12">
                  <c:v>139</c:v>
                </c:pt>
              </c:numCache>
            </c:numRef>
          </c:val>
          <c:extLst>
            <c:ext xmlns:c16="http://schemas.microsoft.com/office/drawing/2014/chart" uri="{C3380CC4-5D6E-409C-BE32-E72D297353CC}">
              <c16:uniqueId val="{00000003-81B2-49B8-82D6-5C14951B1D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c:v>
                </c:pt>
                <c:pt idx="3">
                  <c:v>26</c:v>
                </c:pt>
                <c:pt idx="6">
                  <c:v>22</c:v>
                </c:pt>
                <c:pt idx="9">
                  <c:v>21</c:v>
                </c:pt>
                <c:pt idx="12">
                  <c:v>34</c:v>
                </c:pt>
              </c:numCache>
            </c:numRef>
          </c:val>
          <c:extLst>
            <c:ext xmlns:c16="http://schemas.microsoft.com/office/drawing/2014/chart" uri="{C3380CC4-5D6E-409C-BE32-E72D297353CC}">
              <c16:uniqueId val="{00000004-81B2-49B8-82D6-5C14951B1D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B2-49B8-82D6-5C14951B1D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B2-49B8-82D6-5C14951B1D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415</c:v>
                </c:pt>
                <c:pt idx="3">
                  <c:v>440</c:v>
                </c:pt>
                <c:pt idx="6">
                  <c:v>474</c:v>
                </c:pt>
                <c:pt idx="9">
                  <c:v>461</c:v>
                </c:pt>
                <c:pt idx="12">
                  <c:v>428</c:v>
                </c:pt>
              </c:numCache>
            </c:numRef>
          </c:val>
          <c:extLst>
            <c:ext xmlns:c16="http://schemas.microsoft.com/office/drawing/2014/chart" uri="{C3380CC4-5D6E-409C-BE32-E72D297353CC}">
              <c16:uniqueId val="{00000007-81B2-49B8-82D6-5C14951B1D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271</c:v>
                </c:pt>
                <c:pt idx="2">
                  <c:v>#N/A</c:v>
                </c:pt>
                <c:pt idx="3">
                  <c:v>#N/A</c:v>
                </c:pt>
                <c:pt idx="4">
                  <c:v>296</c:v>
                </c:pt>
                <c:pt idx="5">
                  <c:v>#N/A</c:v>
                </c:pt>
                <c:pt idx="6">
                  <c:v>#N/A</c:v>
                </c:pt>
                <c:pt idx="7">
                  <c:v>309</c:v>
                </c:pt>
                <c:pt idx="8">
                  <c:v>#N/A</c:v>
                </c:pt>
                <c:pt idx="9">
                  <c:v>#N/A</c:v>
                </c:pt>
                <c:pt idx="10">
                  <c:v>320</c:v>
                </c:pt>
                <c:pt idx="11">
                  <c:v>#N/A</c:v>
                </c:pt>
                <c:pt idx="12">
                  <c:v>#N/A</c:v>
                </c:pt>
                <c:pt idx="13">
                  <c:v>304</c:v>
                </c:pt>
                <c:pt idx="14">
                  <c:v>#N/A</c:v>
                </c:pt>
              </c:numCache>
            </c:numRef>
          </c:val>
          <c:smooth val="0"/>
          <c:extLst>
            <c:ext xmlns:c16="http://schemas.microsoft.com/office/drawing/2014/chart" uri="{C3380CC4-5D6E-409C-BE32-E72D297353CC}">
              <c16:uniqueId val="{00000008-81B2-49B8-82D6-5C14951B1D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3456</c:v>
                </c:pt>
                <c:pt idx="5">
                  <c:v>3359</c:v>
                </c:pt>
                <c:pt idx="8">
                  <c:v>3205</c:v>
                </c:pt>
                <c:pt idx="11">
                  <c:v>3163</c:v>
                </c:pt>
                <c:pt idx="14">
                  <c:v>3230</c:v>
                </c:pt>
              </c:numCache>
            </c:numRef>
          </c:val>
          <c:extLst>
            <c:ext xmlns:c16="http://schemas.microsoft.com/office/drawing/2014/chart" uri="{C3380CC4-5D6E-409C-BE32-E72D297353CC}">
              <c16:uniqueId val="{00000000-B318-46D2-8316-248B3E4CBB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60</c:v>
                </c:pt>
                <c:pt idx="5">
                  <c:v>39</c:v>
                </c:pt>
                <c:pt idx="8">
                  <c:v>21</c:v>
                </c:pt>
                <c:pt idx="11">
                  <c:v>18</c:v>
                </c:pt>
                <c:pt idx="14">
                  <c:v>15</c:v>
                </c:pt>
              </c:numCache>
            </c:numRef>
          </c:val>
          <c:extLst>
            <c:ext xmlns:c16="http://schemas.microsoft.com/office/drawing/2014/chart" uri="{C3380CC4-5D6E-409C-BE32-E72D297353CC}">
              <c16:uniqueId val="{00000001-B318-46D2-8316-248B3E4CBB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6456</c:v>
                </c:pt>
                <c:pt idx="5">
                  <c:v>6906</c:v>
                </c:pt>
                <c:pt idx="8">
                  <c:v>7361</c:v>
                </c:pt>
                <c:pt idx="11">
                  <c:v>7732</c:v>
                </c:pt>
                <c:pt idx="14">
                  <c:v>7869</c:v>
                </c:pt>
              </c:numCache>
            </c:numRef>
          </c:val>
          <c:extLst>
            <c:ext xmlns:c16="http://schemas.microsoft.com/office/drawing/2014/chart" uri="{C3380CC4-5D6E-409C-BE32-E72D297353CC}">
              <c16:uniqueId val="{00000002-B318-46D2-8316-248B3E4CBB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18-46D2-8316-248B3E4CBB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18-46D2-8316-248B3E4CBB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18-46D2-8316-248B3E4CBB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644</c:v>
                </c:pt>
                <c:pt idx="3">
                  <c:v>608</c:v>
                </c:pt>
                <c:pt idx="6">
                  <c:v>570</c:v>
                </c:pt>
                <c:pt idx="9">
                  <c:v>574</c:v>
                </c:pt>
                <c:pt idx="12">
                  <c:v>496</c:v>
                </c:pt>
              </c:numCache>
            </c:numRef>
          </c:val>
          <c:extLst>
            <c:ext xmlns:c16="http://schemas.microsoft.com/office/drawing/2014/chart" uri="{C3380CC4-5D6E-409C-BE32-E72D297353CC}">
              <c16:uniqueId val="{00000006-B318-46D2-8316-248B3E4CBB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1085</c:v>
                </c:pt>
                <c:pt idx="3">
                  <c:v>1044</c:v>
                </c:pt>
                <c:pt idx="6">
                  <c:v>963</c:v>
                </c:pt>
                <c:pt idx="9">
                  <c:v>831</c:v>
                </c:pt>
                <c:pt idx="12">
                  <c:v>1050</c:v>
                </c:pt>
              </c:numCache>
            </c:numRef>
          </c:val>
          <c:extLst>
            <c:ext xmlns:c16="http://schemas.microsoft.com/office/drawing/2014/chart" uri="{C3380CC4-5D6E-409C-BE32-E72D297353CC}">
              <c16:uniqueId val="{00000007-B318-46D2-8316-248B3E4CBB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219</c:v>
                </c:pt>
                <c:pt idx="3">
                  <c:v>205</c:v>
                </c:pt>
                <c:pt idx="6">
                  <c:v>183</c:v>
                </c:pt>
                <c:pt idx="9">
                  <c:v>162</c:v>
                </c:pt>
                <c:pt idx="12">
                  <c:v>159</c:v>
                </c:pt>
              </c:numCache>
            </c:numRef>
          </c:val>
          <c:extLst>
            <c:ext xmlns:c16="http://schemas.microsoft.com/office/drawing/2014/chart" uri="{C3380CC4-5D6E-409C-BE32-E72D297353CC}">
              <c16:uniqueId val="{00000008-B318-46D2-8316-248B3E4CBB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c:v>
                </c:pt>
                <c:pt idx="3">
                  <c:v>8</c:v>
                </c:pt>
                <c:pt idx="6">
                  <c:v>5</c:v>
                </c:pt>
                <c:pt idx="9">
                  <c:v>3</c:v>
                </c:pt>
                <c:pt idx="12">
                  <c:v>2</c:v>
                </c:pt>
              </c:numCache>
            </c:numRef>
          </c:val>
          <c:extLst>
            <c:ext xmlns:c16="http://schemas.microsoft.com/office/drawing/2014/chart" uri="{C3380CC4-5D6E-409C-BE32-E72D297353CC}">
              <c16:uniqueId val="{00000009-B318-46D2-8316-248B3E4CBB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4648</c:v>
                </c:pt>
                <c:pt idx="3">
                  <c:v>4453</c:v>
                </c:pt>
                <c:pt idx="6">
                  <c:v>4156</c:v>
                </c:pt>
                <c:pt idx="9">
                  <c:v>4046</c:v>
                </c:pt>
                <c:pt idx="12">
                  <c:v>4013</c:v>
                </c:pt>
              </c:numCache>
            </c:numRef>
          </c:val>
          <c:extLst>
            <c:ext xmlns:c16="http://schemas.microsoft.com/office/drawing/2014/chart" uri="{C3380CC4-5D6E-409C-BE32-E72D297353CC}">
              <c16:uniqueId val="{0000000A-B318-46D2-8316-248B3E4CBB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318-46D2-8316-248B3E4CBB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3061</c:v>
                </c:pt>
                <c:pt idx="1">
                  <c:v>3059</c:v>
                </c:pt>
                <c:pt idx="2">
                  <c:v>2937</c:v>
                </c:pt>
              </c:numCache>
            </c:numRef>
          </c:val>
          <c:extLst>
            <c:ext xmlns:c16="http://schemas.microsoft.com/office/drawing/2014/chart" uri="{C3380CC4-5D6E-409C-BE32-E72D297353CC}">
              <c16:uniqueId val="{00000000-FFD8-429B-B202-7F02EA7DC58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734</c:v>
                </c:pt>
                <c:pt idx="1">
                  <c:v>959</c:v>
                </c:pt>
                <c:pt idx="2">
                  <c:v>1215</c:v>
                </c:pt>
              </c:numCache>
            </c:numRef>
          </c:val>
          <c:extLst>
            <c:ext xmlns:c16="http://schemas.microsoft.com/office/drawing/2014/chart" uri="{C3380CC4-5D6E-409C-BE32-E72D297353CC}">
              <c16:uniqueId val="{00000001-FFD8-429B-B202-7F02EA7DC58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3500</c:v>
                </c:pt>
                <c:pt idx="1">
                  <c:v>3636</c:v>
                </c:pt>
                <c:pt idx="2">
                  <c:v>3628</c:v>
                </c:pt>
              </c:numCache>
            </c:numRef>
          </c:val>
          <c:extLst>
            <c:ext xmlns:c16="http://schemas.microsoft.com/office/drawing/2014/chart" uri="{C3380CC4-5D6E-409C-BE32-E72D297353CC}">
              <c16:uniqueId val="{00000002-FFD8-429B-B202-7F02EA7DC58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群馬県長野原町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一般会計の元利償還金については、過去の臨時財政対策債や地方道路等整備事業債等の償還終了により減少となっている。</a:t>
          </a:r>
        </a:p>
        <a:p>
          <a:r>
            <a:rPr kumimoji="1" lang="ja-JP" altLang="en-US" sz="1400">
              <a:latin typeface="ＭＳ ゴシック" pitchFamily="49" charset="-128"/>
              <a:ea typeface="ＭＳ ゴシック" pitchFamily="49" charset="-128"/>
            </a:rPr>
            <a:t>このような中、公営企業債については近年起債がなく減少傾向であったが、老朽化する水道インフラへの対応が喫緊の課題となっており、今後は当該インフラ整備実施に伴う借入を行うため、元利償還金が増加していくことが見込まれる。</a:t>
          </a:r>
        </a:p>
        <a:p>
          <a:r>
            <a:rPr kumimoji="1" lang="ja-JP" altLang="en-US" sz="1400">
              <a:latin typeface="ＭＳ ゴシック" pitchFamily="49" charset="-128"/>
              <a:ea typeface="ＭＳ ゴシック" pitchFamily="49" charset="-128"/>
            </a:rPr>
            <a:t>今後も世代負担の公平性と公債費負担平準化の観点から、優位な財政措置の起債を活用し、今後も適切な地方債発行を行うものとしたい。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群馬県長野原町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現状において充当可能基金が多く、将来負担比率の該当がない。</a:t>
          </a:r>
        </a:p>
        <a:p>
          <a:r>
            <a:rPr kumimoji="1" lang="ja-JP" altLang="en-US" sz="1400">
              <a:latin typeface="ＭＳ ゴシック" pitchFamily="49" charset="-128"/>
              <a:ea typeface="ＭＳ ゴシック" pitchFamily="49" charset="-128"/>
            </a:rPr>
            <a:t>今後は老朽化するインフラ整備や八ッ場ダム関連施設の維持管理等による基金取崩が見込まれるが、当面比率がプラスになることは想定していない。</a:t>
          </a:r>
        </a:p>
        <a:p>
          <a:r>
            <a:rPr kumimoji="1" lang="ja-JP" altLang="en-US" sz="1400">
              <a:latin typeface="ＭＳ ゴシック" pitchFamily="49" charset="-128"/>
              <a:ea typeface="ＭＳ ゴシック" pitchFamily="49" charset="-128"/>
            </a:rPr>
            <a:t>今後も地方債と充当可能基金とのバランス、世代間負担の公平化、財政負担平準化等の観点により安定的財政運営に努めたい。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群馬県長野原町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億円の増加が見られたところである。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一方、財政調整基金約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億円、八ッ場ダム周辺整備事業基金約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億円、教育施設等整備基金が約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動向等による地方税減収や災害など不測の事態への対応、八ッ場ダム関連事業によって整備した施設の更新や維持管理、老朽化するインフラ整備や物価高騰など、更なる財政需要拡大へ対応できるよう一定額を確保しつつ適切な充当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・八ッ場ダム周辺整備事業施設管理基金：八ッ場ダム建設に伴う生活再建事業として整備された施設等の管理運営及び振興のための財源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・教育施設等整備基金：教育施設整備のための財源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・ふるさと応援基金：ふるさと応援寄附金を円滑に活用するための財源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・庁舎等公共施設整備・備品等取得基金：庁舎等公共施設の整備及び備品等取得のための財源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・八ッ場ダム周辺整備事業基金：八ッ場ダム建設に伴う生活再建事業のための財源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・教育施設等整備基金：応桑小学校改修事業に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・八ッ場ダム周辺整備事業基金：各生活再建に伴う施設整備補完事業等へ活用するため約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・各特定目的基金の使途に基づき、需要に備え積み立て・取り崩しを行っていく。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・八ッ場ダム関連基金においては、今後施設の管理運用を続けていく中の財源として、基金の運用を活かしながら地域振興を図りたい。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減債基金の積立を優先して行い、約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景気動向や人口減少による地方税等減収、大規模災害など不測の事態への対応、老朽化するインフラ整備や物価高騰など更なる財政需要拡大へ対応できるよう一定の残高を確保していく。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特定事業において起債した償還財源として約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億円の積立を行い、当年度の償還財源として約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億円の取崩を行った結果、約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特定事業のため起債した償還財源として、今後も計画通り取崩を行う。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将来の財政負担を考慮し、償還財源として必要が生じた際はその都度積立を行っていく。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群馬県長野原町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5,082
4,937
133.85
6,046,948
5,593,827
417,250
3,275,257
4,013,139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ポイント増加し、直近では緩やかな上昇となっている。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年度は昨年度と単年度比較で概ね同値であるため、横ばいで推移するものと考えられる。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76200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0922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116417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156633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170039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11995</xdr:rowOff>
    </xdr:from>
    <xdr:to>
      <xdr:col>23</xdr:col>
      <xdr:colOff>184150</xdr:colOff>
      <xdr:row>41</xdr:row>
      <xdr:rowOff>113595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28522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ポイント増加した。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普通交付税の増収による経常的財源増が見られる一方、人事院勧告に伴う人件費や物価高騰の影響による物件費の増加等が影響したものと考えられる。</a:t>
          </a:r>
        </a:p>
        <a:p>
          <a:r>
            <a:rPr kumimoji="1" lang="ja-JP" altLang="en-US" sz="1300">
              <a:latin typeface="ＭＳ Ｐゴシック" panose="020B0600070205080204" pitchFamily="50" charset="-128"/>
              <a:ea typeface="ＭＳ Ｐゴシック" panose="020B0600070205080204" pitchFamily="50" charset="-128"/>
            </a:rPr>
            <a:t>現在は類似団体等と比較して低い水準ではあるが、引き続き適切な事業見直しや業務効率化、適正な人員配置に努め、安定化を図りたい。</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29972</xdr:rowOff>
    </xdr:from>
    <xdr:to>
      <xdr:col>23</xdr:col>
      <xdr:colOff>133350</xdr:colOff>
      <xdr:row>63</xdr:row>
      <xdr:rowOff>46736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659872"/>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32512</xdr:rowOff>
    </xdr:from>
    <xdr:to>
      <xdr:col>19</xdr:col>
      <xdr:colOff>133350</xdr:colOff>
      <xdr:row>62</xdr:row>
      <xdr:rowOff>29972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49096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126746</xdr:rowOff>
    </xdr:from>
    <xdr:to>
      <xdr:col>15</xdr:col>
      <xdr:colOff>82550</xdr:colOff>
      <xdr:row>61</xdr:row>
      <xdr:rowOff>32512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41374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126746</xdr:rowOff>
    </xdr:from>
    <xdr:to>
      <xdr:col>11</xdr:col>
      <xdr:colOff>31750</xdr:colOff>
      <xdr:row>64</xdr:row>
      <xdr:rowOff>131064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413746"/>
          <a:ext cx="889000" cy="69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167386</xdr:rowOff>
    </xdr:from>
    <xdr:to>
      <xdr:col>23</xdr:col>
      <xdr:colOff>184150</xdr:colOff>
      <xdr:row>63</xdr:row>
      <xdr:rowOff>97536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12463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150622</xdr:rowOff>
    </xdr:from>
    <xdr:to>
      <xdr:col>19</xdr:col>
      <xdr:colOff>184150</xdr:colOff>
      <xdr:row>62</xdr:row>
      <xdr:rowOff>80772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90949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7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153162</xdr:rowOff>
    </xdr:from>
    <xdr:to>
      <xdr:col>15</xdr:col>
      <xdr:colOff>133350</xdr:colOff>
      <xdr:row>61</xdr:row>
      <xdr:rowOff>83312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93489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75946</xdr:rowOff>
    </xdr:from>
    <xdr:to>
      <xdr:col>11</xdr:col>
      <xdr:colOff>82550</xdr:colOff>
      <xdr:row>61</xdr:row>
      <xdr:rowOff>6096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16273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[389,540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昨年度より増加し、近年では緩やかに上昇していたが今年度については伸び率が比較的高い。</a:t>
          </a:r>
        </a:p>
        <a:p>
          <a:r>
            <a:rPr kumimoji="1" lang="ja-JP" altLang="en-US" sz="1300">
              <a:latin typeface="ＭＳ Ｐゴシック" panose="020B0600070205080204" pitchFamily="50" charset="-128"/>
              <a:ea typeface="ＭＳ Ｐゴシック" panose="020B0600070205080204" pitchFamily="50" charset="-128"/>
            </a:rPr>
            <a:t>人件費については人事院勧告に伴う増、物件費は物価高騰等の影響による各種委託をはじめとした物件費増加によるものと考えられる。</a:t>
          </a:r>
        </a:p>
        <a:p>
          <a:r>
            <a:rPr kumimoji="1" lang="ja-JP" altLang="en-US" sz="1300">
              <a:latin typeface="ＭＳ Ｐゴシック" panose="020B0600070205080204" pitchFamily="50" charset="-128"/>
              <a:ea typeface="ＭＳ Ｐゴシック" panose="020B0600070205080204" pitchFamily="50" charset="-128"/>
            </a:rPr>
            <a:t>今後の見通しとして、近年の物価高騰及び人件費増傾向が続く限り、当該経費は増加傾向になるものと考えられる。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164652</xdr:rowOff>
    </xdr:from>
    <xdr:to>
      <xdr:col>23</xdr:col>
      <xdr:colOff>133350</xdr:colOff>
      <xdr:row>82</xdr:row>
      <xdr:rowOff>10192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52102"/>
          <a:ext cx="838200" cy="1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156449</xdr:rowOff>
    </xdr:from>
    <xdr:to>
      <xdr:col>19</xdr:col>
      <xdr:colOff>133350</xdr:colOff>
      <xdr:row>81</xdr:row>
      <xdr:rowOff>164652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43899"/>
          <a:ext cx="889000" cy="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145233</xdr:rowOff>
    </xdr:from>
    <xdr:to>
      <xdr:col>15</xdr:col>
      <xdr:colOff>82550</xdr:colOff>
      <xdr:row>81</xdr:row>
      <xdr:rowOff>156449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32683"/>
          <a:ext cx="889000" cy="1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144399</xdr:rowOff>
    </xdr:from>
    <xdr:to>
      <xdr:col>11</xdr:col>
      <xdr:colOff>31750</xdr:colOff>
      <xdr:row>81</xdr:row>
      <xdr:rowOff>145233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31849"/>
          <a:ext cx="889000" cy="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130842</xdr:rowOff>
    </xdr:from>
    <xdr:to>
      <xdr:col>23</xdr:col>
      <xdr:colOff>184150</xdr:colOff>
      <xdr:row>82</xdr:row>
      <xdr:rowOff>60992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1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7669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6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113852</xdr:rowOff>
    </xdr:from>
    <xdr:to>
      <xdr:col>19</xdr:col>
      <xdr:colOff>184150</xdr:colOff>
      <xdr:row>82</xdr:row>
      <xdr:rowOff>44002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0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28779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87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105649</xdr:rowOff>
    </xdr:from>
    <xdr:to>
      <xdr:col>15</xdr:col>
      <xdr:colOff>133350</xdr:colOff>
      <xdr:row>82</xdr:row>
      <xdr:rowOff>35799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9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20576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79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94433</xdr:rowOff>
    </xdr:from>
    <xdr:to>
      <xdr:col>11</xdr:col>
      <xdr:colOff>82550</xdr:colOff>
      <xdr:row>82</xdr:row>
      <xdr:rowOff>24583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8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9360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6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93599</xdr:rowOff>
    </xdr:from>
    <xdr:to>
      <xdr:col>7</xdr:col>
      <xdr:colOff>31750</xdr:colOff>
      <xdr:row>82</xdr:row>
      <xdr:rowOff>23749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8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67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職員の年代別構成等の歪みにより、高い数値になる傾向にあるが、近年は緩やかに指数改善傾向にある。</a:t>
          </a:r>
        </a:p>
        <a:p>
          <a:r>
            <a:rPr kumimoji="1" lang="ja-JP" altLang="en-US" sz="1300">
              <a:latin typeface="ＭＳ Ｐゴシック" panose="020B0600070205080204" pitchFamily="50" charset="-128"/>
              <a:ea typeface="ＭＳ Ｐゴシック" panose="020B0600070205080204" pitchFamily="50" charset="-128"/>
            </a:rPr>
            <a:t>給与制度については国に準拠したものとなっていると考えられるが、引き続き適切な給与水準となるよう努めたい。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125488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1865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125488</xdr:rowOff>
    </xdr:from>
    <xdr:to>
      <xdr:col>77</xdr:col>
      <xdr:colOff>44450</xdr:colOff>
      <xdr:row>88</xdr:row>
      <xdr:rowOff>34471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4163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88</xdr:row>
      <xdr:rowOff>114905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2207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114905</xdr:rowOff>
    </xdr:from>
    <xdr:to>
      <xdr:col>68</xdr:col>
      <xdr:colOff>152400</xdr:colOff>
      <xdr:row>88</xdr:row>
      <xdr:rowOff>114905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20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74688</xdr:rowOff>
    </xdr:from>
    <xdr:to>
      <xdr:col>77</xdr:col>
      <xdr:colOff>95250</xdr:colOff>
      <xdr:row>88</xdr:row>
      <xdr:rowOff>4838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161065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7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64105</xdr:rowOff>
    </xdr:from>
    <xdr:to>
      <xdr:col>68</xdr:col>
      <xdr:colOff>203200</xdr:colOff>
      <xdr:row>88</xdr:row>
      <xdr:rowOff>165705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150482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64105</xdr:rowOff>
    </xdr:from>
    <xdr:to>
      <xdr:col>64</xdr:col>
      <xdr:colOff>152400</xdr:colOff>
      <xdr:row>88</xdr:row>
      <xdr:rowOff>165705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150482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職員数は類似団体比</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名多く、昨年度より</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名増加した。</a:t>
          </a:r>
        </a:p>
        <a:p>
          <a:r>
            <a:rPr kumimoji="1" lang="ja-JP" altLang="en-US" sz="1300">
              <a:latin typeface="ＭＳ Ｐゴシック" panose="020B0600070205080204" pitchFamily="50" charset="-128"/>
              <a:ea typeface="ＭＳ Ｐゴシック" panose="020B0600070205080204" pitchFamily="50" charset="-128"/>
            </a:rPr>
            <a:t>人口減少により、人口割とした場合には数値が高くなる傾向にある。</a:t>
          </a:r>
        </a:p>
        <a:p>
          <a:r>
            <a:rPr kumimoji="1" lang="ja-JP" altLang="en-US" sz="1300">
              <a:latin typeface="ＭＳ Ｐゴシック" panose="020B0600070205080204" pitchFamily="50" charset="-128"/>
              <a:ea typeface="ＭＳ Ｐゴシック" panose="020B0600070205080204" pitchFamily="50" charset="-128"/>
            </a:rPr>
            <a:t>このような中、労働人口の減少や民間を含めた求人数の増加など労働市場の変化が著しい。暫くは人口減少と定年延長の影響により、増加するものと見られるが安定的な公共サービス提供の確保に向け、適切な定員管理や人材マネジメントを推進強化に努めたい。</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122344</xdr:rowOff>
    </xdr:from>
    <xdr:to>
      <xdr:col>81</xdr:col>
      <xdr:colOff>44450</xdr:colOff>
      <xdr:row>64</xdr:row>
      <xdr:rowOff>56261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923694"/>
          <a:ext cx="838200" cy="10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115908</xdr:rowOff>
    </xdr:from>
    <xdr:to>
      <xdr:col>77</xdr:col>
      <xdr:colOff>44450</xdr:colOff>
      <xdr:row>63</xdr:row>
      <xdr:rowOff>122344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917258"/>
          <a:ext cx="889000" cy="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115908</xdr:rowOff>
    </xdr:from>
    <xdr:to>
      <xdr:col>72</xdr:col>
      <xdr:colOff>203200</xdr:colOff>
      <xdr:row>63</xdr:row>
      <xdr:rowOff>161756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917258"/>
          <a:ext cx="889000" cy="4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151299</xdr:rowOff>
    </xdr:from>
    <xdr:to>
      <xdr:col>68</xdr:col>
      <xdr:colOff>152400</xdr:colOff>
      <xdr:row>63</xdr:row>
      <xdr:rowOff>161756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952649"/>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5461</xdr:rowOff>
    </xdr:from>
    <xdr:to>
      <xdr:col>81</xdr:col>
      <xdr:colOff>95250</xdr:colOff>
      <xdr:row>64</xdr:row>
      <xdr:rowOff>107061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148988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95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71544</xdr:rowOff>
    </xdr:from>
    <xdr:to>
      <xdr:col>77</xdr:col>
      <xdr:colOff>95250</xdr:colOff>
      <xdr:row>64</xdr:row>
      <xdr:rowOff>1694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157921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95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65108</xdr:rowOff>
    </xdr:from>
    <xdr:to>
      <xdr:col>73</xdr:col>
      <xdr:colOff>44450</xdr:colOff>
      <xdr:row>63</xdr:row>
      <xdr:rowOff>166708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86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151485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952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110956</xdr:rowOff>
    </xdr:from>
    <xdr:to>
      <xdr:col>68</xdr:col>
      <xdr:colOff>203200</xdr:colOff>
      <xdr:row>64</xdr:row>
      <xdr:rowOff>41106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25883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99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100499</xdr:rowOff>
    </xdr:from>
    <xdr:to>
      <xdr:col>64</xdr:col>
      <xdr:colOff>152400</xdr:colOff>
      <xdr:row>64</xdr:row>
      <xdr:rowOff>30649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90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15426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98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臨時財政対策債や地方道路等整備事業債などが償還修了となった結果、減少したものと思われる。</a:t>
          </a:r>
        </a:p>
        <a:p>
          <a:r>
            <a:rPr kumimoji="1" lang="ja-JP" altLang="en-US" sz="1300">
              <a:latin typeface="ＭＳ Ｐゴシック" panose="020B0600070205080204" pitchFamily="50" charset="-128"/>
              <a:ea typeface="ＭＳ Ｐゴシック" panose="020B0600070205080204" pitchFamily="50" charset="-128"/>
            </a:rPr>
            <a:t>将来的に過疎対策事業債の借入・償還による増加も予想されるが、当該比率や財政状況とのバランスを考慮しつつ調整を図りたい。</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83312</xdr:rowOff>
    </xdr:from>
    <xdr:to>
      <xdr:col>81</xdr:col>
      <xdr:colOff>44450</xdr:colOff>
      <xdr:row>42</xdr:row>
      <xdr:rowOff>92964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28421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83312</xdr:rowOff>
    </xdr:from>
    <xdr:to>
      <xdr:col>77</xdr:col>
      <xdr:colOff>44450</xdr:colOff>
      <xdr:row>42</xdr:row>
      <xdr:rowOff>92964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2842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54356</xdr:rowOff>
    </xdr:from>
    <xdr:to>
      <xdr:col>72</xdr:col>
      <xdr:colOff>203200</xdr:colOff>
      <xdr:row>42</xdr:row>
      <xdr:rowOff>83312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2552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35052</xdr:rowOff>
    </xdr:from>
    <xdr:to>
      <xdr:col>68</xdr:col>
      <xdr:colOff>152400</xdr:colOff>
      <xdr:row>42</xdr:row>
      <xdr:rowOff>54356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2359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32512</xdr:rowOff>
    </xdr:from>
    <xdr:to>
      <xdr:col>81</xdr:col>
      <xdr:colOff>95250</xdr:colOff>
      <xdr:row>42</xdr:row>
      <xdr:rowOff>134112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4589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0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32512</xdr:rowOff>
    </xdr:from>
    <xdr:to>
      <xdr:col>73</xdr:col>
      <xdr:colOff>44450</xdr:colOff>
      <xdr:row>42</xdr:row>
      <xdr:rowOff>134112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118889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3556</xdr:rowOff>
    </xdr:from>
    <xdr:to>
      <xdr:col>68</xdr:col>
      <xdr:colOff>203200</xdr:colOff>
      <xdr:row>42</xdr:row>
      <xdr:rowOff>105156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89933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年度より数値の計上がない。</a:t>
          </a:r>
        </a:p>
        <a:p>
          <a:r>
            <a:rPr kumimoji="1" lang="ja-JP" altLang="en-US" sz="1300">
              <a:latin typeface="ＭＳ Ｐゴシック" panose="020B0600070205080204" pitchFamily="50" charset="-128"/>
              <a:ea typeface="ＭＳ Ｐゴシック" panose="020B0600070205080204" pitchFamily="50" charset="-128"/>
            </a:rPr>
            <a:t>将来の施設管理運用等へ備える基金残高が一定の適正水準にあるものと考えられるが、今後についても将来の財政負担平準化に努めたい。</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群馬県長野原町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5,082
4,937
133.85
6,046,948
5,593,827
417,250
3,275,257
4,013,139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％増加と類似団体より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％低い。</a:t>
          </a:r>
        </a:p>
        <a:p>
          <a:r>
            <a:rPr kumimoji="1" lang="ja-JP" altLang="en-US" sz="1300">
              <a:latin typeface="ＭＳ Ｐゴシック" panose="020B0600070205080204" pitchFamily="50" charset="-128"/>
              <a:ea typeface="ＭＳ Ｐゴシック" panose="020B0600070205080204" pitchFamily="50" charset="-128"/>
            </a:rPr>
            <a:t>人事院勧告に伴う人件費増が主な要因である。</a:t>
          </a:r>
        </a:p>
        <a:p>
          <a:r>
            <a:rPr kumimoji="1" lang="ja-JP" altLang="en-US" sz="1300">
              <a:latin typeface="ＭＳ Ｐゴシック" panose="020B0600070205080204" pitchFamily="50" charset="-128"/>
              <a:ea typeface="ＭＳ Ｐゴシック" panose="020B0600070205080204" pitchFamily="50" charset="-128"/>
            </a:rPr>
            <a:t>今後については変化する労働市場への適応に留意しつつ、適正な定員管理や事務効率化、組織基盤の強化に努めたい。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65278</xdr:rowOff>
    </xdr:from>
    <xdr:to>
      <xdr:col>24</xdr:col>
      <xdr:colOff>25400</xdr:colOff>
      <xdr:row>37</xdr:row>
      <xdr:rowOff>74422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089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65278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03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0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38</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76924"/>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23622</xdr:rowOff>
    </xdr:from>
    <xdr:to>
      <xdr:col>24</xdr:col>
      <xdr:colOff>76200</xdr:colOff>
      <xdr:row>37</xdr:row>
      <xdr:rowOff>125222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40149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1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100855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94488</xdr:rowOff>
    </xdr:from>
    <xdr:to>
      <xdr:col>6</xdr:col>
      <xdr:colOff>171450</xdr:colOff>
      <xdr:row>39</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9415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昨年度比</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％増加し、類似団体比で比較的高い状況に転換した。</a:t>
          </a:r>
        </a:p>
        <a:p>
          <a:r>
            <a:rPr kumimoji="1" lang="ja-JP" altLang="en-US" sz="1300">
              <a:latin typeface="ＭＳ Ｐゴシック" panose="020B0600070205080204" pitchFamily="50" charset="-128"/>
              <a:ea typeface="ＭＳ Ｐゴシック" panose="020B0600070205080204" pitchFamily="50" charset="-128"/>
            </a:rPr>
            <a:t>物価高騰等の影響による単純増やスクールバスや給食調理配送をはじめとした委託費の増加が見られた。</a:t>
          </a:r>
        </a:p>
        <a:p>
          <a:r>
            <a:rPr kumimoji="1" lang="ja-JP" altLang="en-US" sz="1300">
              <a:latin typeface="ＭＳ Ｐゴシック" panose="020B0600070205080204" pitchFamily="50" charset="-128"/>
              <a:ea typeface="ＭＳ Ｐゴシック" panose="020B0600070205080204" pitchFamily="50" charset="-128"/>
            </a:rPr>
            <a:t>今後も事業の見直しや、外部委託等における適正化や効率化に努めたい。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16</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6446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85090</xdr:rowOff>
    </xdr:from>
    <xdr:to>
      <xdr:col>78</xdr:col>
      <xdr:colOff>69850</xdr:colOff>
      <xdr:row>15</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5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54610</xdr:rowOff>
    </xdr:from>
    <xdr:to>
      <xdr:col>73</xdr:col>
      <xdr:colOff>180975</xdr:colOff>
      <xdr:row>15</xdr:row>
      <xdr:rowOff>85090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26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54610</xdr:rowOff>
    </xdr:from>
    <xdr:to>
      <xdr:col>69</xdr:col>
      <xdr:colOff>92075</xdr:colOff>
      <xdr:row>15</xdr:row>
      <xdr:rowOff>123190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26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160020</xdr:rowOff>
    </xdr:from>
    <xdr:to>
      <xdr:col>82</xdr:col>
      <xdr:colOff>158750</xdr:colOff>
      <xdr:row>16</xdr:row>
      <xdr:rowOff>90170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3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132097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0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146067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3810</xdr:rowOff>
    </xdr:from>
    <xdr:to>
      <xdr:col>69</xdr:col>
      <xdr:colOff>142875</xdr:colOff>
      <xdr:row>15</xdr:row>
      <xdr:rowOff>105410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115587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昨年度から増減なしであり、依然と類似団体より低い。</a:t>
          </a:r>
        </a:p>
        <a:p>
          <a:r>
            <a:rPr kumimoji="1" lang="ja-JP" altLang="en-US" sz="1300">
              <a:latin typeface="ＭＳ Ｐゴシック" panose="020B0600070205080204" pitchFamily="50" charset="-128"/>
              <a:ea typeface="ＭＳ Ｐゴシック" panose="020B0600070205080204" pitchFamily="50" charset="-128"/>
            </a:rPr>
            <a:t>扶助費は住民生活に直結するサービスであるため、特定財源の確保に努めているところ。令和２年度より医療費扶助の事業を特定財源に切り替えているため比率が低くなる傾向にある。</a:t>
          </a:r>
        </a:p>
        <a:p>
          <a:r>
            <a:rPr kumimoji="1" lang="ja-JP" altLang="en-US" sz="1300">
              <a:latin typeface="ＭＳ Ｐゴシック" panose="020B0600070205080204" pitchFamily="50" charset="-128"/>
              <a:ea typeface="ＭＳ Ｐゴシック" panose="020B0600070205080204" pitchFamily="50" charset="-128"/>
            </a:rPr>
            <a:t>今後も適切なサービスが提供できるよう、引き続き財源の確保に努める。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175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54</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1757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54</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37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54</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1376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38100</xdr:rowOff>
    </xdr:from>
    <xdr:to>
      <xdr:col>24</xdr:col>
      <xdr:colOff>76200</xdr:colOff>
      <xdr:row>53</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54627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38100</xdr:rowOff>
    </xdr:from>
    <xdr:to>
      <xdr:col>20</xdr:col>
      <xdr:colOff>38100</xdr:colOff>
      <xdr:row>53</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149877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その他経費に含まれる主なものは特別会計への繰出金である。</a:t>
          </a:r>
        </a:p>
        <a:p>
          <a:r>
            <a:rPr kumimoji="1" lang="ja-JP" altLang="en-US" sz="1300">
              <a:latin typeface="ＭＳ Ｐゴシック" panose="020B0600070205080204" pitchFamily="50" charset="-128"/>
              <a:ea typeface="ＭＳ Ｐゴシック" panose="020B0600070205080204" pitchFamily="50" charset="-128"/>
            </a:rPr>
            <a:t>当年度は主に公営企業会計の法適用化により繰出金が減少し、昨年度比</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１％減少した。</a:t>
          </a:r>
        </a:p>
        <a:p>
          <a:r>
            <a:rPr kumimoji="1" lang="ja-JP" altLang="en-US" sz="1300">
              <a:latin typeface="ＭＳ Ｐゴシック" panose="020B0600070205080204" pitchFamily="50" charset="-128"/>
              <a:ea typeface="ＭＳ Ｐゴシック" panose="020B0600070205080204" pitchFamily="50" charset="-128"/>
            </a:rPr>
            <a:t>今後も各特別会計の健全運営や受益者負担等を勘案し、繰出金の適正化に努めたい。</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57</xdr:row>
      <xdr:rowOff>46990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7358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46990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728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56</xdr:row>
      <xdr:rowOff>142240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728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743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100347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％増加となり、近年は類似団体と同様な推移を辿りながら概ね横ばいに推移している。</a:t>
          </a:r>
        </a:p>
        <a:p>
          <a:r>
            <a:rPr kumimoji="1" lang="ja-JP" altLang="en-US" sz="1300">
              <a:latin typeface="ＭＳ Ｐゴシック" panose="020B0600070205080204" pitchFamily="50" charset="-128"/>
              <a:ea typeface="ＭＳ Ｐゴシック" panose="020B0600070205080204" pitchFamily="50" charset="-128"/>
            </a:rPr>
            <a:t>医療（病院）、福祉業務等における組合・協議会への負担金により、類似団体より高くなる傾向にあるが、当年度から公営企業会計の法適用化により補助費が上乗せとなっている。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74422</xdr:rowOff>
    </xdr:from>
    <xdr:to>
      <xdr:col>82</xdr:col>
      <xdr:colOff>107950</xdr:colOff>
      <xdr:row>40</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76097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159004</xdr:rowOff>
    </xdr:from>
    <xdr:to>
      <xdr:col>78</xdr:col>
      <xdr:colOff>69850</xdr:colOff>
      <xdr:row>39</xdr:row>
      <xdr:rowOff>74422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6741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159004</xdr:rowOff>
    </xdr:from>
    <xdr:to>
      <xdr:col>73</xdr:col>
      <xdr:colOff>180975</xdr:colOff>
      <xdr:row>38</xdr:row>
      <xdr:rowOff>159004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6741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159004</xdr:rowOff>
    </xdr:from>
    <xdr:to>
      <xdr:col>69</xdr:col>
      <xdr:colOff>92075</xdr:colOff>
      <xdr:row>39</xdr:row>
      <xdr:rowOff>156718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67410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156210</xdr:rowOff>
    </xdr:from>
    <xdr:to>
      <xdr:col>82</xdr:col>
      <xdr:colOff>158750</xdr:colOff>
      <xdr:row>40</xdr:row>
      <xdr:rowOff>86360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128287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23622</xdr:rowOff>
    </xdr:from>
    <xdr:to>
      <xdr:col>78</xdr:col>
      <xdr:colOff>120650</xdr:colOff>
      <xdr:row>39</xdr:row>
      <xdr:rowOff>125222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109999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7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108204</xdr:rowOff>
    </xdr:from>
    <xdr:to>
      <xdr:col>74</xdr:col>
      <xdr:colOff>31750</xdr:colOff>
      <xdr:row>39</xdr:row>
      <xdr:rowOff>38354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23131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108204</xdr:rowOff>
    </xdr:from>
    <xdr:to>
      <xdr:col>69</xdr:col>
      <xdr:colOff>142875</xdr:colOff>
      <xdr:row>39</xdr:row>
      <xdr:rowOff>38354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23131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105918</xdr:rowOff>
    </xdr:from>
    <xdr:to>
      <xdr:col>65</xdr:col>
      <xdr:colOff>53975</xdr:colOff>
      <xdr:row>40</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20845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87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％減少となっており、類似団体より低い位置で概ね横ばいに推移している。</a:t>
          </a:r>
        </a:p>
        <a:p>
          <a:r>
            <a:rPr kumimoji="1" lang="ja-JP" altLang="en-US" sz="1300">
              <a:latin typeface="ＭＳ Ｐゴシック" panose="020B0600070205080204" pitchFamily="50" charset="-128"/>
              <a:ea typeface="ＭＳ Ｐゴシック" panose="020B0600070205080204" pitchFamily="50" charset="-128"/>
            </a:rPr>
            <a:t>今後も世代間における負担公平化と公債費負担平準化の観点から適切な起債を行うものとする。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20320</xdr:rowOff>
    </xdr:from>
    <xdr:to>
      <xdr:col>24</xdr:col>
      <xdr:colOff>25400</xdr:colOff>
      <xdr:row>75</xdr:row>
      <xdr:rowOff>66040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8790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66040</xdr:rowOff>
    </xdr:from>
    <xdr:to>
      <xdr:col>19</xdr:col>
      <xdr:colOff>187325</xdr:colOff>
      <xdr:row>75</xdr:row>
      <xdr:rowOff>92710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9247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92710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13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54610</xdr:rowOff>
    </xdr:from>
    <xdr:to>
      <xdr:col>11</xdr:col>
      <xdr:colOff>9525</xdr:colOff>
      <xdr:row>75</xdr:row>
      <xdr:rowOff>85090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13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157497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xdr:rowOff>
    </xdr:from>
    <xdr:to>
      <xdr:col>20</xdr:col>
      <xdr:colOff>38100</xdr:colOff>
      <xdr:row>75</xdr:row>
      <xdr:rowOff>116840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127017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4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115587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昨年度比</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％増加し、類似団体より</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％高い状況となった。</a:t>
          </a:r>
        </a:p>
        <a:p>
          <a:r>
            <a:rPr kumimoji="1" lang="ja-JP" altLang="en-US" sz="1300">
              <a:latin typeface="ＭＳ Ｐゴシック" panose="020B0600070205080204" pitchFamily="50" charset="-128"/>
              <a:ea typeface="ＭＳ Ｐゴシック" panose="020B0600070205080204" pitchFamily="50" charset="-128"/>
            </a:rPr>
            <a:t>主に公営企業会計の法適用化による補助費の増や物価高騰等に伴う人件費・物件費の増、臨時財政対策債等の償還終了による公債費減によるものと考えられる。</a:t>
          </a:r>
        </a:p>
        <a:p>
          <a:r>
            <a:rPr kumimoji="1" lang="ja-JP" altLang="en-US" sz="1300">
              <a:latin typeface="ＭＳ Ｐゴシック" panose="020B0600070205080204" pitchFamily="50" charset="-128"/>
              <a:ea typeface="ＭＳ Ｐゴシック" panose="020B0600070205080204" pitchFamily="50" charset="-128"/>
            </a:rPr>
            <a:t>今後も全体的なバランスに留意し、適切な運営に努めたい。</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119380</xdr:rowOff>
    </xdr:from>
    <xdr:to>
      <xdr:col>82</xdr:col>
      <xdr:colOff>107950</xdr:colOff>
      <xdr:row>78</xdr:row>
      <xdr:rowOff>142239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21030"/>
          <a:ext cx="8382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130811</xdr:rowOff>
    </xdr:from>
    <xdr:to>
      <xdr:col>78</xdr:col>
      <xdr:colOff>69850</xdr:colOff>
      <xdr:row>77</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6101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107950</xdr:rowOff>
    </xdr:from>
    <xdr:to>
      <xdr:col>73</xdr:col>
      <xdr:colOff>180975</xdr:colOff>
      <xdr:row>76</xdr:row>
      <xdr:rowOff>130811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1381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107950</xdr:rowOff>
    </xdr:from>
    <xdr:to>
      <xdr:col>69</xdr:col>
      <xdr:colOff>92075</xdr:colOff>
      <xdr:row>79</xdr:row>
      <xdr:rowOff>107950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138150"/>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91439</xdr:rowOff>
    </xdr:from>
    <xdr:to>
      <xdr:col>82</xdr:col>
      <xdr:colOff>158750</xdr:colOff>
      <xdr:row>79</xdr:row>
      <xdr:rowOff>21589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63516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68580</xdr:rowOff>
    </xdr:from>
    <xdr:to>
      <xdr:col>78</xdr:col>
      <xdr:colOff>120650</xdr:colOff>
      <xdr:row>77</xdr:row>
      <xdr:rowOff>170180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154957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80011</xdr:rowOff>
    </xdr:from>
    <xdr:to>
      <xdr:col>74</xdr:col>
      <xdr:colOff>31750</xdr:colOff>
      <xdr:row>77</xdr:row>
      <xdr:rowOff>10161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20337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57150</xdr:rowOff>
    </xdr:from>
    <xdr:to>
      <xdr:col>69</xdr:col>
      <xdr:colOff>142875</xdr:colOff>
      <xdr:row>76</xdr:row>
      <xdr:rowOff>158750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168927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群馬県長野原町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58051</xdr:rowOff>
    </xdr:from>
    <xdr:to>
      <xdr:col>29</xdr:col>
      <xdr:colOff>127000</xdr:colOff>
      <xdr:row>15</xdr:row>
      <xdr:rowOff>95232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677426"/>
          <a:ext cx="647700" cy="37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95232</xdr:rowOff>
    </xdr:from>
    <xdr:to>
      <xdr:col>26</xdr:col>
      <xdr:colOff>50800</xdr:colOff>
      <xdr:row>16</xdr:row>
      <xdr:rowOff>24303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714607"/>
          <a:ext cx="698500" cy="100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8896</xdr:rowOff>
    </xdr:from>
    <xdr:to>
      <xdr:col>22</xdr:col>
      <xdr:colOff>114300</xdr:colOff>
      <xdr:row>16</xdr:row>
      <xdr:rowOff>24303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2799721"/>
          <a:ext cx="698500" cy="15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162938</xdr:rowOff>
    </xdr:from>
    <xdr:to>
      <xdr:col>18</xdr:col>
      <xdr:colOff>177800</xdr:colOff>
      <xdr:row>16</xdr:row>
      <xdr:rowOff>8896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2782313"/>
          <a:ext cx="698500" cy="17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7251</xdr:rowOff>
    </xdr:from>
    <xdr:to>
      <xdr:col>29</xdr:col>
      <xdr:colOff>177800</xdr:colOff>
      <xdr:row>15</xdr:row>
      <xdr:rowOff>108851</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626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23778</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47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44432</xdr:rowOff>
    </xdr:from>
    <xdr:to>
      <xdr:col>26</xdr:col>
      <xdr:colOff>101600</xdr:colOff>
      <xdr:row>15</xdr:row>
      <xdr:rowOff>146032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663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156209</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432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144953</xdr:rowOff>
    </xdr:from>
    <xdr:to>
      <xdr:col>22</xdr:col>
      <xdr:colOff>165100</xdr:colOff>
      <xdr:row>16</xdr:row>
      <xdr:rowOff>75103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764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85280</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53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129546</xdr:rowOff>
    </xdr:from>
    <xdr:to>
      <xdr:col>19</xdr:col>
      <xdr:colOff>38100</xdr:colOff>
      <xdr:row>16</xdr:row>
      <xdr:rowOff>59696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748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69873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51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112138</xdr:rowOff>
    </xdr:from>
    <xdr:to>
      <xdr:col>15</xdr:col>
      <xdr:colOff>101600</xdr:colOff>
      <xdr:row>16</xdr:row>
      <xdr:rowOff>42288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731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52465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50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169685</xdr:rowOff>
    </xdr:from>
    <xdr:to>
      <xdr:col>29</xdr:col>
      <xdr:colOff>127000</xdr:colOff>
      <xdr:row>35</xdr:row>
      <xdr:rowOff>188151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80035"/>
          <a:ext cx="647700" cy="18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169685</xdr:rowOff>
    </xdr:from>
    <xdr:to>
      <xdr:col>26</xdr:col>
      <xdr:colOff>50800</xdr:colOff>
      <xdr:row>35</xdr:row>
      <xdr:rowOff>209639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80035"/>
          <a:ext cx="698500" cy="39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209639</xdr:rowOff>
    </xdr:from>
    <xdr:to>
      <xdr:col>22</xdr:col>
      <xdr:colOff>114300</xdr:colOff>
      <xdr:row>35</xdr:row>
      <xdr:rowOff>247294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19989"/>
          <a:ext cx="698500" cy="37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247294</xdr:rowOff>
    </xdr:from>
    <xdr:to>
      <xdr:col>18</xdr:col>
      <xdr:colOff>177800</xdr:colOff>
      <xdr:row>35</xdr:row>
      <xdr:rowOff>311810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57644"/>
          <a:ext cx="698500" cy="64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137351</xdr:rowOff>
    </xdr:from>
    <xdr:to>
      <xdr:col>29</xdr:col>
      <xdr:colOff>177800</xdr:colOff>
      <xdr:row>35</xdr:row>
      <xdr:rowOff>238951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47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325328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9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118885</xdr:rowOff>
    </xdr:from>
    <xdr:to>
      <xdr:col>26</xdr:col>
      <xdr:colOff>101600</xdr:colOff>
      <xdr:row>35</xdr:row>
      <xdr:rowOff>220485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2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230662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98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158839</xdr:rowOff>
    </xdr:from>
    <xdr:to>
      <xdr:col>22</xdr:col>
      <xdr:colOff>165100</xdr:colOff>
      <xdr:row>35</xdr:row>
      <xdr:rowOff>260439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69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270616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3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196494</xdr:rowOff>
    </xdr:from>
    <xdr:to>
      <xdr:col>19</xdr:col>
      <xdr:colOff>38100</xdr:colOff>
      <xdr:row>35</xdr:row>
      <xdr:rowOff>298094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06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308271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75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261010</xdr:rowOff>
    </xdr:from>
    <xdr:to>
      <xdr:col>15</xdr:col>
      <xdr:colOff>101600</xdr:colOff>
      <xdr:row>36</xdr:row>
      <xdr:rowOff>19710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71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29887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4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群馬県長野原町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5,082
4,937
133.85
6,046,948
5,593,827
417,250
3,275,257
4,013,139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8560</xdr:rowOff>
    </xdr:from>
    <xdr:to>
      <xdr:col>24</xdr:col>
      <xdr:colOff>63500</xdr:colOff>
      <xdr:row>33</xdr:row>
      <xdr:rowOff>106881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66410"/>
          <a:ext cx="838200" cy="9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106881</xdr:rowOff>
    </xdr:from>
    <xdr:to>
      <xdr:col>19</xdr:col>
      <xdr:colOff>177800</xdr:colOff>
      <xdr:row>34</xdr:row>
      <xdr:rowOff>26459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64731"/>
          <a:ext cx="889000" cy="9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10823</xdr:rowOff>
    </xdr:from>
    <xdr:to>
      <xdr:col>15</xdr:col>
      <xdr:colOff>50800</xdr:colOff>
      <xdr:row>34</xdr:row>
      <xdr:rowOff>26459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40123"/>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131089</xdr:rowOff>
    </xdr:from>
    <xdr:to>
      <xdr:col>10</xdr:col>
      <xdr:colOff>114300</xdr:colOff>
      <xdr:row>34</xdr:row>
      <xdr:rowOff>10823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788939"/>
          <a:ext cx="889000" cy="5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129210</xdr:rowOff>
    </xdr:from>
    <xdr:to>
      <xdr:col>24</xdr:col>
      <xdr:colOff>114300</xdr:colOff>
      <xdr:row>33</xdr:row>
      <xdr:rowOff>59360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152087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6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56081</xdr:rowOff>
    </xdr:from>
    <xdr:to>
      <xdr:col>20</xdr:col>
      <xdr:colOff>38100</xdr:colOff>
      <xdr:row>33</xdr:row>
      <xdr:rowOff>157681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1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2758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89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147109</xdr:rowOff>
    </xdr:from>
    <xdr:to>
      <xdr:col>15</xdr:col>
      <xdr:colOff>101600</xdr:colOff>
      <xdr:row>34</xdr:row>
      <xdr:rowOff>77259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0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93786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8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131473</xdr:rowOff>
    </xdr:from>
    <xdr:to>
      <xdr:col>10</xdr:col>
      <xdr:colOff>165100</xdr:colOff>
      <xdr:row>34</xdr:row>
      <xdr:rowOff>61623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8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78150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6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80289</xdr:rowOff>
    </xdr:from>
    <xdr:to>
      <xdr:col>6</xdr:col>
      <xdr:colOff>38100</xdr:colOff>
      <xdr:row>34</xdr:row>
      <xdr:rowOff>10439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26966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1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55866</xdr:rowOff>
    </xdr:from>
    <xdr:to>
      <xdr:col>24</xdr:col>
      <xdr:colOff>63500</xdr:colOff>
      <xdr:row>58</xdr:row>
      <xdr:rowOff>66659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99966"/>
          <a:ext cx="838200" cy="1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66201</xdr:rowOff>
    </xdr:from>
    <xdr:to>
      <xdr:col>19</xdr:col>
      <xdr:colOff>177800</xdr:colOff>
      <xdr:row>58</xdr:row>
      <xdr:rowOff>66659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10301"/>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66201</xdr:rowOff>
    </xdr:from>
    <xdr:to>
      <xdr:col>15</xdr:col>
      <xdr:colOff>50800</xdr:colOff>
      <xdr:row>58</xdr:row>
      <xdr:rowOff>77115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10301"/>
          <a:ext cx="889000" cy="1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77115</xdr:rowOff>
    </xdr:from>
    <xdr:to>
      <xdr:col>10</xdr:col>
      <xdr:colOff>114300</xdr:colOff>
      <xdr:row>58</xdr:row>
      <xdr:rowOff>79359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21215"/>
          <a:ext cx="889000" cy="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5066</xdr:rowOff>
    </xdr:from>
    <xdr:to>
      <xdr:col>24</xdr:col>
      <xdr:colOff>114300</xdr:colOff>
      <xdr:row>58</xdr:row>
      <xdr:rowOff>106666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4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15859</xdr:rowOff>
    </xdr:from>
    <xdr:to>
      <xdr:col>20</xdr:col>
      <xdr:colOff>38100</xdr:colOff>
      <xdr:row>58</xdr:row>
      <xdr:rowOff>117459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5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133986</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35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15401</xdr:rowOff>
    </xdr:from>
    <xdr:to>
      <xdr:col>15</xdr:col>
      <xdr:colOff>101600</xdr:colOff>
      <xdr:row>58</xdr:row>
      <xdr:rowOff>117001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5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133528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3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26315</xdr:rowOff>
    </xdr:from>
    <xdr:to>
      <xdr:col>10</xdr:col>
      <xdr:colOff>165100</xdr:colOff>
      <xdr:row>58</xdr:row>
      <xdr:rowOff>127915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144442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4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28559</xdr:rowOff>
    </xdr:from>
    <xdr:to>
      <xdr:col>6</xdr:col>
      <xdr:colOff>38100</xdr:colOff>
      <xdr:row>58</xdr:row>
      <xdr:rowOff>130159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7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146686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4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104629</xdr:rowOff>
    </xdr:from>
    <xdr:to>
      <xdr:col>24</xdr:col>
      <xdr:colOff>63500</xdr:colOff>
      <xdr:row>76</xdr:row>
      <xdr:rowOff>109506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134829"/>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104629</xdr:rowOff>
    </xdr:from>
    <xdr:to>
      <xdr:col>19</xdr:col>
      <xdr:colOff>177800</xdr:colOff>
      <xdr:row>77</xdr:row>
      <xdr:rowOff>10770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134829"/>
          <a:ext cx="889000" cy="7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10770</xdr:rowOff>
    </xdr:from>
    <xdr:to>
      <xdr:col>15</xdr:col>
      <xdr:colOff>50800</xdr:colOff>
      <xdr:row>77</xdr:row>
      <xdr:rowOff>90627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212420"/>
          <a:ext cx="889000" cy="7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90627</xdr:rowOff>
    </xdr:from>
    <xdr:to>
      <xdr:col>10</xdr:col>
      <xdr:colOff>114300</xdr:colOff>
      <xdr:row>77</xdr:row>
      <xdr:rowOff>143090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292277"/>
          <a:ext cx="889000" cy="5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58706</xdr:rowOff>
    </xdr:from>
    <xdr:to>
      <xdr:col>24</xdr:col>
      <xdr:colOff>114300</xdr:colOff>
      <xdr:row>76</xdr:row>
      <xdr:rowOff>160306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08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81583</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94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53829</xdr:rowOff>
    </xdr:from>
    <xdr:to>
      <xdr:col>20</xdr:col>
      <xdr:colOff>38100</xdr:colOff>
      <xdr:row>76</xdr:row>
      <xdr:rowOff>155429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08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506</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85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131420</xdr:rowOff>
    </xdr:from>
    <xdr:to>
      <xdr:col>15</xdr:col>
      <xdr:colOff>101600</xdr:colOff>
      <xdr:row>77</xdr:row>
      <xdr:rowOff>61570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1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78097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93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39827</xdr:rowOff>
    </xdr:from>
    <xdr:to>
      <xdr:col>10</xdr:col>
      <xdr:colOff>165100</xdr:colOff>
      <xdr:row>77</xdr:row>
      <xdr:rowOff>141427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157954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01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92290</xdr:rowOff>
    </xdr:from>
    <xdr:to>
      <xdr:col>6</xdr:col>
      <xdr:colOff>38100</xdr:colOff>
      <xdr:row>78</xdr:row>
      <xdr:rowOff>22440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9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38967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06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91526</xdr:rowOff>
    </xdr:from>
    <xdr:to>
      <xdr:col>24</xdr:col>
      <xdr:colOff>63500</xdr:colOff>
      <xdr:row>98</xdr:row>
      <xdr:rowOff>138312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93626"/>
          <a:ext cx="838200" cy="4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138312</xdr:rowOff>
    </xdr:from>
    <xdr:to>
      <xdr:col>19</xdr:col>
      <xdr:colOff>177800</xdr:colOff>
      <xdr:row>98</xdr:row>
      <xdr:rowOff>160007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940412"/>
          <a:ext cx="889000" cy="2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72400</xdr:rowOff>
    </xdr:from>
    <xdr:to>
      <xdr:col>15</xdr:col>
      <xdr:colOff>50800</xdr:colOff>
      <xdr:row>98</xdr:row>
      <xdr:rowOff>160007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74500"/>
          <a:ext cx="889000" cy="8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72400</xdr:rowOff>
    </xdr:from>
    <xdr:to>
      <xdr:col>10</xdr:col>
      <xdr:colOff>114300</xdr:colOff>
      <xdr:row>99</xdr:row>
      <xdr:rowOff>46606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74500"/>
          <a:ext cx="889000" cy="14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40726</xdr:rowOff>
    </xdr:from>
    <xdr:to>
      <xdr:col>24</xdr:col>
      <xdr:colOff>114300</xdr:colOff>
      <xdr:row>98</xdr:row>
      <xdr:rowOff>142326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4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127103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5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87512</xdr:rowOff>
    </xdr:from>
    <xdr:to>
      <xdr:col>20</xdr:col>
      <xdr:colOff>38100</xdr:colOff>
      <xdr:row>99</xdr:row>
      <xdr:rowOff>17662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8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8789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109207</xdr:rowOff>
    </xdr:from>
    <xdr:to>
      <xdr:col>15</xdr:col>
      <xdr:colOff>101600</xdr:colOff>
      <xdr:row>99</xdr:row>
      <xdr:rowOff>39357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91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30484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700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21600</xdr:rowOff>
    </xdr:from>
    <xdr:to>
      <xdr:col>10</xdr:col>
      <xdr:colOff>165100</xdr:colOff>
      <xdr:row>98</xdr:row>
      <xdr:rowOff>123200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2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114327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1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167256</xdr:rowOff>
    </xdr:from>
    <xdr:to>
      <xdr:col>6</xdr:col>
      <xdr:colOff>38100</xdr:colOff>
      <xdr:row>99</xdr:row>
      <xdr:rowOff>97406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6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88533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69055</xdr:rowOff>
    </xdr:from>
    <xdr:to>
      <xdr:col>55</xdr:col>
      <xdr:colOff>0</xdr:colOff>
      <xdr:row>37</xdr:row>
      <xdr:rowOff>106008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41255"/>
          <a:ext cx="838200" cy="20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20413</xdr:rowOff>
    </xdr:from>
    <xdr:to>
      <xdr:col>50</xdr:col>
      <xdr:colOff>114300</xdr:colOff>
      <xdr:row>37</xdr:row>
      <xdr:rowOff>106008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64063"/>
          <a:ext cx="889000" cy="8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7295</xdr:rowOff>
    </xdr:from>
    <xdr:to>
      <xdr:col>45</xdr:col>
      <xdr:colOff>177800</xdr:colOff>
      <xdr:row>37</xdr:row>
      <xdr:rowOff>20413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79495"/>
          <a:ext cx="889000" cy="18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167734</xdr:rowOff>
    </xdr:from>
    <xdr:to>
      <xdr:col>41</xdr:col>
      <xdr:colOff>50800</xdr:colOff>
      <xdr:row>36</xdr:row>
      <xdr:rowOff>7295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825584"/>
          <a:ext cx="889000" cy="35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18255</xdr:rowOff>
    </xdr:from>
    <xdr:to>
      <xdr:col>55</xdr:col>
      <xdr:colOff>50800</xdr:colOff>
      <xdr:row>36</xdr:row>
      <xdr:rowOff>119855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41132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4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55208</xdr:rowOff>
    </xdr:from>
    <xdr:to>
      <xdr:col>50</xdr:col>
      <xdr:colOff>165100</xdr:colOff>
      <xdr:row>37</xdr:row>
      <xdr:rowOff>156808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1885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17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141063</xdr:rowOff>
    </xdr:from>
    <xdr:to>
      <xdr:col>46</xdr:col>
      <xdr:colOff>38100</xdr:colOff>
      <xdr:row>37</xdr:row>
      <xdr:rowOff>71213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1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87740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8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127945</xdr:rowOff>
    </xdr:from>
    <xdr:to>
      <xdr:col>41</xdr:col>
      <xdr:colOff>101600</xdr:colOff>
      <xdr:row>36</xdr:row>
      <xdr:rowOff>58095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74622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0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116934</xdr:rowOff>
    </xdr:from>
    <xdr:to>
      <xdr:col>36</xdr:col>
      <xdr:colOff>165100</xdr:colOff>
      <xdr:row>34</xdr:row>
      <xdr:rowOff>47084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77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63611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5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73789</xdr:rowOff>
    </xdr:from>
    <xdr:to>
      <xdr:col>55</xdr:col>
      <xdr:colOff>0</xdr:colOff>
      <xdr:row>58</xdr:row>
      <xdr:rowOff>77729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17889"/>
          <a:ext cx="838200" cy="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77729</xdr:rowOff>
    </xdr:from>
    <xdr:to>
      <xdr:col>50</xdr:col>
      <xdr:colOff>114300</xdr:colOff>
      <xdr:row>58</xdr:row>
      <xdr:rowOff>111764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21829"/>
          <a:ext cx="889000" cy="3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92218</xdr:rowOff>
    </xdr:from>
    <xdr:to>
      <xdr:col>45</xdr:col>
      <xdr:colOff>177800</xdr:colOff>
      <xdr:row>58</xdr:row>
      <xdr:rowOff>111764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36318"/>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56755</xdr:rowOff>
    </xdr:from>
    <xdr:to>
      <xdr:col>41</xdr:col>
      <xdr:colOff>50800</xdr:colOff>
      <xdr:row>58</xdr:row>
      <xdr:rowOff>92218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29405"/>
          <a:ext cx="889000" cy="20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22989</xdr:rowOff>
    </xdr:from>
    <xdr:to>
      <xdr:col>55</xdr:col>
      <xdr:colOff>50800</xdr:colOff>
      <xdr:row>58</xdr:row>
      <xdr:rowOff>124589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6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26929</xdr:rowOff>
    </xdr:from>
    <xdr:to>
      <xdr:col>50</xdr:col>
      <xdr:colOff>165100</xdr:colOff>
      <xdr:row>58</xdr:row>
      <xdr:rowOff>128529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7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119656</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1006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60964</xdr:rowOff>
    </xdr:from>
    <xdr:to>
      <xdr:col>46</xdr:col>
      <xdr:colOff>38100</xdr:colOff>
      <xdr:row>58</xdr:row>
      <xdr:rowOff>162564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0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153691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9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41418</xdr:rowOff>
    </xdr:from>
    <xdr:to>
      <xdr:col>41</xdr:col>
      <xdr:colOff>101600</xdr:colOff>
      <xdr:row>58</xdr:row>
      <xdr:rowOff>143018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8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134145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10078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5955</xdr:rowOff>
    </xdr:from>
    <xdr:to>
      <xdr:col>36</xdr:col>
      <xdr:colOff>165100</xdr:colOff>
      <xdr:row>57</xdr:row>
      <xdr:rowOff>107555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124082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553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135745</xdr:rowOff>
    </xdr:from>
    <xdr:to>
      <xdr:col>55</xdr:col>
      <xdr:colOff>0</xdr:colOff>
      <xdr:row>78</xdr:row>
      <xdr:rowOff>138823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08845"/>
          <a:ext cx="838200" cy="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138823</xdr:rowOff>
    </xdr:from>
    <xdr:to>
      <xdr:col>50</xdr:col>
      <xdr:colOff>114300</xdr:colOff>
      <xdr:row>78</xdr:row>
      <xdr:rowOff>138950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1192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135900</xdr:rowOff>
    </xdr:from>
    <xdr:to>
      <xdr:col>45</xdr:col>
      <xdr:colOff>177800</xdr:colOff>
      <xdr:row>78</xdr:row>
      <xdr:rowOff>138950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09000"/>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148571</xdr:rowOff>
    </xdr:from>
    <xdr:to>
      <xdr:col>41</xdr:col>
      <xdr:colOff>50800</xdr:colOff>
      <xdr:row>78</xdr:row>
      <xdr:rowOff>135900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50221"/>
          <a:ext cx="889000" cy="15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84945</xdr:rowOff>
    </xdr:from>
    <xdr:to>
      <xdr:col>55</xdr:col>
      <xdr:colOff>50800</xdr:colOff>
      <xdr:row>79</xdr:row>
      <xdr:rowOff>15095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88023</xdr:rowOff>
    </xdr:from>
    <xdr:to>
      <xdr:col>50</xdr:col>
      <xdr:colOff>165100</xdr:colOff>
      <xdr:row>79</xdr:row>
      <xdr:rowOff>18173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9300</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88150</xdr:rowOff>
    </xdr:from>
    <xdr:to>
      <xdr:col>46</xdr:col>
      <xdr:colOff>38100</xdr:colOff>
      <xdr:row>79</xdr:row>
      <xdr:rowOff>18300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6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9427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85100</xdr:rowOff>
    </xdr:from>
    <xdr:to>
      <xdr:col>41</xdr:col>
      <xdr:colOff>101600</xdr:colOff>
      <xdr:row>79</xdr:row>
      <xdr:rowOff>15250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6377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97771</xdr:rowOff>
    </xdr:from>
    <xdr:to>
      <xdr:col>36</xdr:col>
      <xdr:colOff>165100</xdr:colOff>
      <xdr:row>78</xdr:row>
      <xdr:rowOff>27921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9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44448</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307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14109</xdr:rowOff>
    </xdr:from>
    <xdr:to>
      <xdr:col>55</xdr:col>
      <xdr:colOff>0</xdr:colOff>
      <xdr:row>97</xdr:row>
      <xdr:rowOff>25602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644759"/>
          <a:ext cx="838200" cy="1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25602</xdr:rowOff>
    </xdr:from>
    <xdr:to>
      <xdr:col>50</xdr:col>
      <xdr:colOff>114300</xdr:colOff>
      <xdr:row>98</xdr:row>
      <xdr:rowOff>8310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656252"/>
          <a:ext cx="889000" cy="15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96966</xdr:rowOff>
    </xdr:from>
    <xdr:to>
      <xdr:col>45</xdr:col>
      <xdr:colOff>177800</xdr:colOff>
      <xdr:row>98</xdr:row>
      <xdr:rowOff>8310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727616"/>
          <a:ext cx="889000" cy="8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24231</xdr:rowOff>
    </xdr:from>
    <xdr:to>
      <xdr:col>41</xdr:col>
      <xdr:colOff>50800</xdr:colOff>
      <xdr:row>97</xdr:row>
      <xdr:rowOff>96966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483431"/>
          <a:ext cx="889000" cy="2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134759</xdr:rowOff>
    </xdr:from>
    <xdr:to>
      <xdr:col>55</xdr:col>
      <xdr:colOff>50800</xdr:colOff>
      <xdr:row>97</xdr:row>
      <xdr:rowOff>64909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9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157636</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445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146252</xdr:rowOff>
    </xdr:from>
    <xdr:to>
      <xdr:col>50</xdr:col>
      <xdr:colOff>165100</xdr:colOff>
      <xdr:row>97</xdr:row>
      <xdr:rowOff>76402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0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92929</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38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128960</xdr:rowOff>
    </xdr:from>
    <xdr:to>
      <xdr:col>46</xdr:col>
      <xdr:colOff>38100</xdr:colOff>
      <xdr:row>98</xdr:row>
      <xdr:rowOff>59110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50237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5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46166</xdr:rowOff>
    </xdr:from>
    <xdr:to>
      <xdr:col>41</xdr:col>
      <xdr:colOff>101600</xdr:colOff>
      <xdr:row>97</xdr:row>
      <xdr:rowOff>147766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164293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5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144881</xdr:rowOff>
    </xdr:from>
    <xdr:to>
      <xdr:col>36</xdr:col>
      <xdr:colOff>165100</xdr:colOff>
      <xdr:row>96</xdr:row>
      <xdr:rowOff>75031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43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91558</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20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89865</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04965"/>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164791</xdr:rowOff>
    </xdr:from>
    <xdr:to>
      <xdr:col>71</xdr:col>
      <xdr:colOff>177800</xdr:colOff>
      <xdr:row>38</xdr:row>
      <xdr:rowOff>89865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336991"/>
          <a:ext cx="889000" cy="26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135509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39065</xdr:rowOff>
    </xdr:from>
    <xdr:to>
      <xdr:col>72</xdr:col>
      <xdr:colOff>38100</xdr:colOff>
      <xdr:row>38</xdr:row>
      <xdr:rowOff>140665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157192</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3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113991</xdr:rowOff>
    </xdr:from>
    <xdr:to>
      <xdr:col>67</xdr:col>
      <xdr:colOff>101600</xdr:colOff>
      <xdr:row>37</xdr:row>
      <xdr:rowOff>44141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28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60668</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06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110061</xdr:rowOff>
    </xdr:from>
    <xdr:to>
      <xdr:col>85</xdr:col>
      <xdr:colOff>127000</xdr:colOff>
      <xdr:row>77</xdr:row>
      <xdr:rowOff>118596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11711"/>
          <a:ext cx="8382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107845</xdr:rowOff>
    </xdr:from>
    <xdr:to>
      <xdr:col>81</xdr:col>
      <xdr:colOff>50800</xdr:colOff>
      <xdr:row>77</xdr:row>
      <xdr:rowOff>110061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309495"/>
          <a:ext cx="889000" cy="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107845</xdr:rowOff>
    </xdr:from>
    <xdr:to>
      <xdr:col>76</xdr:col>
      <xdr:colOff>114300</xdr:colOff>
      <xdr:row>77</xdr:row>
      <xdr:rowOff>124126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09495"/>
          <a:ext cx="8890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124126</xdr:rowOff>
    </xdr:from>
    <xdr:to>
      <xdr:col>71</xdr:col>
      <xdr:colOff>177800</xdr:colOff>
      <xdr:row>77</xdr:row>
      <xdr:rowOff>136125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25776"/>
          <a:ext cx="889000" cy="1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67796</xdr:rowOff>
    </xdr:from>
    <xdr:to>
      <xdr:col>85</xdr:col>
      <xdr:colOff>177800</xdr:colOff>
      <xdr:row>77</xdr:row>
      <xdr:rowOff>169396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46223</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4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59261</xdr:rowOff>
    </xdr:from>
    <xdr:to>
      <xdr:col>81</xdr:col>
      <xdr:colOff>101600</xdr:colOff>
      <xdr:row>77</xdr:row>
      <xdr:rowOff>160861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6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151988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5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57045</xdr:rowOff>
    </xdr:from>
    <xdr:to>
      <xdr:col>76</xdr:col>
      <xdr:colOff>165100</xdr:colOff>
      <xdr:row>77</xdr:row>
      <xdr:rowOff>158645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5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3722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0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73326</xdr:rowOff>
    </xdr:from>
    <xdr:to>
      <xdr:col>72</xdr:col>
      <xdr:colOff>38100</xdr:colOff>
      <xdr:row>78</xdr:row>
      <xdr:rowOff>3476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7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166053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6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85325</xdr:rowOff>
    </xdr:from>
    <xdr:to>
      <xdr:col>67</xdr:col>
      <xdr:colOff>101600</xdr:colOff>
      <xdr:row>78</xdr:row>
      <xdr:rowOff>15475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32002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131451</xdr:rowOff>
    </xdr:from>
    <xdr:to>
      <xdr:col>85</xdr:col>
      <xdr:colOff>127000</xdr:colOff>
      <xdr:row>97</xdr:row>
      <xdr:rowOff>16148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590651"/>
          <a:ext cx="838200" cy="5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131451</xdr:rowOff>
    </xdr:from>
    <xdr:to>
      <xdr:col>81</xdr:col>
      <xdr:colOff>50800</xdr:colOff>
      <xdr:row>97</xdr:row>
      <xdr:rowOff>8875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590651"/>
          <a:ext cx="889000" cy="4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8875</xdr:rowOff>
    </xdr:from>
    <xdr:to>
      <xdr:col>76</xdr:col>
      <xdr:colOff>114300</xdr:colOff>
      <xdr:row>97</xdr:row>
      <xdr:rowOff>139912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639525"/>
          <a:ext cx="889000" cy="13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139912</xdr:rowOff>
    </xdr:from>
    <xdr:to>
      <xdr:col>71</xdr:col>
      <xdr:colOff>177800</xdr:colOff>
      <xdr:row>98</xdr:row>
      <xdr:rowOff>47676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70562"/>
          <a:ext cx="889000" cy="7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136798</xdr:rowOff>
    </xdr:from>
    <xdr:to>
      <xdr:col>85</xdr:col>
      <xdr:colOff>177800</xdr:colOff>
      <xdr:row>97</xdr:row>
      <xdr:rowOff>66948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5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159675</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44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80651</xdr:rowOff>
    </xdr:from>
    <xdr:to>
      <xdr:col>81</xdr:col>
      <xdr:colOff>101600</xdr:colOff>
      <xdr:row>97</xdr:row>
      <xdr:rowOff>10801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53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27328</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31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129525</xdr:rowOff>
    </xdr:from>
    <xdr:to>
      <xdr:col>76</xdr:col>
      <xdr:colOff>165100</xdr:colOff>
      <xdr:row>97</xdr:row>
      <xdr:rowOff>59675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58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76202</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36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89112</xdr:rowOff>
    </xdr:from>
    <xdr:to>
      <xdr:col>72</xdr:col>
      <xdr:colOff>38100</xdr:colOff>
      <xdr:row>98</xdr:row>
      <xdr:rowOff>19262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1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35789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9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168326</xdr:rowOff>
    </xdr:from>
    <xdr:to>
      <xdr:col>67</xdr:col>
      <xdr:colOff>101600</xdr:colOff>
      <xdr:row>98</xdr:row>
      <xdr:rowOff>98476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9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115003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163637</xdr:rowOff>
    </xdr:from>
    <xdr:to>
      <xdr:col>116</xdr:col>
      <xdr:colOff>63500</xdr:colOff>
      <xdr:row>76</xdr:row>
      <xdr:rowOff>115794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508037"/>
          <a:ext cx="838200" cy="63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163637</xdr:rowOff>
    </xdr:from>
    <xdr:to>
      <xdr:col>111</xdr:col>
      <xdr:colOff>177800</xdr:colOff>
      <xdr:row>74</xdr:row>
      <xdr:rowOff>25188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508037"/>
          <a:ext cx="889000" cy="20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60359</xdr:rowOff>
    </xdr:from>
    <xdr:to>
      <xdr:col>107</xdr:col>
      <xdr:colOff>50800</xdr:colOff>
      <xdr:row>74</xdr:row>
      <xdr:rowOff>25188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2576209"/>
          <a:ext cx="889000" cy="13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51787</xdr:rowOff>
    </xdr:from>
    <xdr:to>
      <xdr:col>102</xdr:col>
      <xdr:colOff>114300</xdr:colOff>
      <xdr:row>73</xdr:row>
      <xdr:rowOff>60359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224737"/>
          <a:ext cx="889000" cy="35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64994</xdr:rowOff>
    </xdr:from>
    <xdr:to>
      <xdr:col>116</xdr:col>
      <xdr:colOff>114300</xdr:colOff>
      <xdr:row>76</xdr:row>
      <xdr:rowOff>166594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9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43421</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07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112837</xdr:rowOff>
    </xdr:from>
    <xdr:to>
      <xdr:col>112</xdr:col>
      <xdr:colOff>38100</xdr:colOff>
      <xdr:row>73</xdr:row>
      <xdr:rowOff>42987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45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59514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2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145838</xdr:rowOff>
    </xdr:from>
    <xdr:to>
      <xdr:col>107</xdr:col>
      <xdr:colOff>101600</xdr:colOff>
      <xdr:row>74</xdr:row>
      <xdr:rowOff>75988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66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92515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9559</xdr:rowOff>
    </xdr:from>
    <xdr:to>
      <xdr:col>102</xdr:col>
      <xdr:colOff>165100</xdr:colOff>
      <xdr:row>73</xdr:row>
      <xdr:rowOff>111159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5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127686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30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987</xdr:rowOff>
    </xdr:from>
    <xdr:to>
      <xdr:col>98</xdr:col>
      <xdr:colOff>38100</xdr:colOff>
      <xdr:row>71</xdr:row>
      <xdr:rowOff>102587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17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119114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194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住民一人当たりの維持補修費は類似団体平均を上回りながら横ばいである一方、当年度普通建設事業費（うち更新整備）は増加している。</a:t>
          </a:r>
        </a:p>
        <a:p>
          <a:r>
            <a:rPr kumimoji="1" lang="ja-JP" altLang="en-US" sz="1300">
              <a:latin typeface="ＭＳ Ｐゴシック" panose="020B0600070205080204" pitchFamily="50" charset="-128"/>
              <a:ea typeface="ＭＳ Ｐゴシック" panose="020B0600070205080204" pitchFamily="50" charset="-128"/>
            </a:rPr>
            <a:t>八ッ場ダム建設事業完了による普通建設事業費（うち新規整備）は令和元年度をピークに減少し、現在は突出して低い数値となっている。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今後も当該事業により完成した施設等の維持補修・更新にかかる費用が見込まれる。</a:t>
          </a:r>
        </a:p>
        <a:p>
          <a:r>
            <a:rPr kumimoji="1" lang="ja-JP" altLang="en-US" sz="1300">
              <a:latin typeface="ＭＳ Ｐゴシック" panose="020B0600070205080204" pitchFamily="50" charset="-128"/>
              <a:ea typeface="ＭＳ Ｐゴシック" panose="020B0600070205080204" pitchFamily="50" charset="-128"/>
            </a:rPr>
            <a:t>これら費用への対策として、積立金においては類似団体平均より高い予算を投入しているところである。</a:t>
          </a:r>
        </a:p>
        <a:p>
          <a:r>
            <a:rPr kumimoji="1" lang="ja-JP" altLang="en-US" sz="1300">
              <a:latin typeface="ＭＳ Ｐゴシック" panose="020B0600070205080204" pitchFamily="50" charset="-128"/>
              <a:ea typeface="ＭＳ Ｐゴシック" panose="020B0600070205080204" pitchFamily="50" charset="-128"/>
            </a:rPr>
            <a:t>補助費等については、各一部事務組合及び協議会への負担が依然と多額である上、公営企業の法適用化の影響で類似団体平均より高くなっている。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群馬県長野原町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5,082
4,937
133.85
6,046,948
5,593,827
417,250
3,275,257
4,013,139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10668</xdr:rowOff>
    </xdr:from>
    <xdr:to>
      <xdr:col>24</xdr:col>
      <xdr:colOff>63500</xdr:colOff>
      <xdr:row>34</xdr:row>
      <xdr:rowOff>124968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3996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124968</xdr:rowOff>
    </xdr:from>
    <xdr:to>
      <xdr:col>19</xdr:col>
      <xdr:colOff>177800</xdr:colOff>
      <xdr:row>35</xdr:row>
      <xdr:rowOff>140589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54268"/>
          <a:ext cx="889000" cy="18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140589</xdr:rowOff>
    </xdr:from>
    <xdr:to>
      <xdr:col>15</xdr:col>
      <xdr:colOff>50800</xdr:colOff>
      <xdr:row>36</xdr:row>
      <xdr:rowOff>11811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41339"/>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11811</xdr:rowOff>
    </xdr:from>
    <xdr:to>
      <xdr:col>10</xdr:col>
      <xdr:colOff>114300</xdr:colOff>
      <xdr:row>36</xdr:row>
      <xdr:rowOff>55372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84011"/>
          <a:ext cx="889000" cy="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131318</xdr:rowOff>
    </xdr:from>
    <xdr:to>
      <xdr:col>24</xdr:col>
      <xdr:colOff>114300</xdr:colOff>
      <xdr:row>34</xdr:row>
      <xdr:rowOff>61468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8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154195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4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74168</xdr:rowOff>
    </xdr:from>
    <xdr:to>
      <xdr:col>20</xdr:col>
      <xdr:colOff>38100</xdr:colOff>
      <xdr:row>35</xdr:row>
      <xdr:rowOff>4318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0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20845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7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89789</xdr:rowOff>
    </xdr:from>
    <xdr:to>
      <xdr:col>15</xdr:col>
      <xdr:colOff>101600</xdr:colOff>
      <xdr:row>36</xdr:row>
      <xdr:rowOff>19939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36466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6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132461</xdr:rowOff>
    </xdr:from>
    <xdr:to>
      <xdr:col>10</xdr:col>
      <xdr:colOff>165100</xdr:colOff>
      <xdr:row>36</xdr:row>
      <xdr:rowOff>62611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79138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4572</xdr:rowOff>
    </xdr:from>
    <xdr:to>
      <xdr:col>6</xdr:col>
      <xdr:colOff>38100</xdr:colOff>
      <xdr:row>36</xdr:row>
      <xdr:rowOff>106172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122699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135407</xdr:rowOff>
    </xdr:from>
    <xdr:to>
      <xdr:col>24</xdr:col>
      <xdr:colOff>63500</xdr:colOff>
      <xdr:row>57</xdr:row>
      <xdr:rowOff>14496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36607"/>
          <a:ext cx="838200" cy="5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9503</xdr:rowOff>
    </xdr:from>
    <xdr:to>
      <xdr:col>19</xdr:col>
      <xdr:colOff>177800</xdr:colOff>
      <xdr:row>57</xdr:row>
      <xdr:rowOff>14496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82153"/>
          <a:ext cx="889000" cy="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9503</xdr:rowOff>
    </xdr:from>
    <xdr:to>
      <xdr:col>15</xdr:col>
      <xdr:colOff>50800</xdr:colOff>
      <xdr:row>57</xdr:row>
      <xdr:rowOff>165052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82153"/>
          <a:ext cx="889000" cy="15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103707</xdr:rowOff>
    </xdr:from>
    <xdr:to>
      <xdr:col>10</xdr:col>
      <xdr:colOff>114300</xdr:colOff>
      <xdr:row>57</xdr:row>
      <xdr:rowOff>165052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04907"/>
          <a:ext cx="889000" cy="23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84607</xdr:rowOff>
    </xdr:from>
    <xdr:to>
      <xdr:col>24</xdr:col>
      <xdr:colOff>114300</xdr:colOff>
      <xdr:row>57</xdr:row>
      <xdr:rowOff>14757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107484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3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135146</xdr:rowOff>
    </xdr:from>
    <xdr:to>
      <xdr:col>20</xdr:col>
      <xdr:colOff>38100</xdr:colOff>
      <xdr:row>57</xdr:row>
      <xdr:rowOff>65296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3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81823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1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130153</xdr:rowOff>
    </xdr:from>
    <xdr:to>
      <xdr:col>15</xdr:col>
      <xdr:colOff>101600</xdr:colOff>
      <xdr:row>57</xdr:row>
      <xdr:rowOff>60303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76830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06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114252</xdr:rowOff>
    </xdr:from>
    <xdr:to>
      <xdr:col>10</xdr:col>
      <xdr:colOff>165100</xdr:colOff>
      <xdr:row>58</xdr:row>
      <xdr:rowOff>44402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35529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7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52907</xdr:rowOff>
    </xdr:from>
    <xdr:to>
      <xdr:col>6</xdr:col>
      <xdr:colOff>38100</xdr:colOff>
      <xdr:row>56</xdr:row>
      <xdr:rowOff>154507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5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171034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2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169859</xdr:rowOff>
    </xdr:from>
    <xdr:to>
      <xdr:col>24</xdr:col>
      <xdr:colOff>63500</xdr:colOff>
      <xdr:row>78</xdr:row>
      <xdr:rowOff>13574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71509"/>
          <a:ext cx="838200" cy="1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13574</xdr:rowOff>
    </xdr:from>
    <xdr:to>
      <xdr:col>19</xdr:col>
      <xdr:colOff>177800</xdr:colOff>
      <xdr:row>78</xdr:row>
      <xdr:rowOff>122738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86674"/>
          <a:ext cx="889000" cy="10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76850</xdr:rowOff>
    </xdr:from>
    <xdr:to>
      <xdr:col>15</xdr:col>
      <xdr:colOff>50800</xdr:colOff>
      <xdr:row>78</xdr:row>
      <xdr:rowOff>122738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449950"/>
          <a:ext cx="889000" cy="4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76850</xdr:rowOff>
    </xdr:from>
    <xdr:to>
      <xdr:col>10</xdr:col>
      <xdr:colOff>114300</xdr:colOff>
      <xdr:row>78</xdr:row>
      <xdr:rowOff>129025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49950"/>
          <a:ext cx="889000" cy="5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119059</xdr:rowOff>
    </xdr:from>
    <xdr:to>
      <xdr:col>24</xdr:col>
      <xdr:colOff>114300</xdr:colOff>
      <xdr:row>78</xdr:row>
      <xdr:rowOff>49209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2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33986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35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134224</xdr:rowOff>
    </xdr:from>
    <xdr:to>
      <xdr:col>20</xdr:col>
      <xdr:colOff>38100</xdr:colOff>
      <xdr:row>78</xdr:row>
      <xdr:rowOff>64374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3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55501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2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71938</xdr:rowOff>
    </xdr:from>
    <xdr:to>
      <xdr:col>15</xdr:col>
      <xdr:colOff>101600</xdr:colOff>
      <xdr:row>79</xdr:row>
      <xdr:rowOff>2088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164665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3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26050</xdr:rowOff>
    </xdr:from>
    <xdr:to>
      <xdr:col>10</xdr:col>
      <xdr:colOff>165100</xdr:colOff>
      <xdr:row>78</xdr:row>
      <xdr:rowOff>127650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118777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9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78225</xdr:rowOff>
    </xdr:from>
    <xdr:to>
      <xdr:col>6</xdr:col>
      <xdr:colOff>38100</xdr:colOff>
      <xdr:row>79</xdr:row>
      <xdr:rowOff>8375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5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170952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4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64297</xdr:rowOff>
    </xdr:from>
    <xdr:to>
      <xdr:col>24</xdr:col>
      <xdr:colOff>63500</xdr:colOff>
      <xdr:row>98</xdr:row>
      <xdr:rowOff>77560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66397"/>
          <a:ext cx="838200" cy="1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286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02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77560</xdr:rowOff>
    </xdr:from>
    <xdr:to>
      <xdr:col>19</xdr:col>
      <xdr:colOff>177800</xdr:colOff>
      <xdr:row>98</xdr:row>
      <xdr:rowOff>79194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79660"/>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72813</xdr:rowOff>
    </xdr:from>
    <xdr:to>
      <xdr:col>15</xdr:col>
      <xdr:colOff>50800</xdr:colOff>
      <xdr:row>98</xdr:row>
      <xdr:rowOff>79194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74913"/>
          <a:ext cx="8890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72813</xdr:rowOff>
    </xdr:from>
    <xdr:to>
      <xdr:col>10</xdr:col>
      <xdr:colOff>114300</xdr:colOff>
      <xdr:row>98</xdr:row>
      <xdr:rowOff>81984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4913"/>
          <a:ext cx="889000" cy="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13497</xdr:rowOff>
    </xdr:from>
    <xdr:to>
      <xdr:col>24</xdr:col>
      <xdr:colOff>114300</xdr:colOff>
      <xdr:row>98</xdr:row>
      <xdr:rowOff>115097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1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144324</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0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26760</xdr:rowOff>
    </xdr:from>
    <xdr:to>
      <xdr:col>20</xdr:col>
      <xdr:colOff>38100</xdr:colOff>
      <xdr:row>98</xdr:row>
      <xdr:rowOff>128360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144887</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60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28394</xdr:rowOff>
    </xdr:from>
    <xdr:to>
      <xdr:col>15</xdr:col>
      <xdr:colOff>101600</xdr:colOff>
      <xdr:row>98</xdr:row>
      <xdr:rowOff>129994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3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146521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6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22013</xdr:rowOff>
    </xdr:from>
    <xdr:to>
      <xdr:col>10</xdr:col>
      <xdr:colOff>165100</xdr:colOff>
      <xdr:row>98</xdr:row>
      <xdr:rowOff>123613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140140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59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31184</xdr:rowOff>
    </xdr:from>
    <xdr:to>
      <xdr:col>6</xdr:col>
      <xdr:colOff>38100</xdr:colOff>
      <xdr:row>98</xdr:row>
      <xdr:rowOff>132784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149311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60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139105</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205"/>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138968</xdr:rowOff>
    </xdr:from>
    <xdr:to>
      <xdr:col>45</xdr:col>
      <xdr:colOff>177800</xdr:colOff>
      <xdr:row>38</xdr:row>
      <xdr:rowOff>139105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068"/>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138968</xdr:rowOff>
    </xdr:from>
    <xdr:to>
      <xdr:col>41</xdr:col>
      <xdr:colOff>50800</xdr:colOff>
      <xdr:row>38</xdr:row>
      <xdr:rowOff>138968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88305</xdr:rowOff>
    </xdr:from>
    <xdr:to>
      <xdr:col>46</xdr:col>
      <xdr:colOff>38100</xdr:colOff>
      <xdr:row>39</xdr:row>
      <xdr:rowOff>18455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9582</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696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88168</xdr:rowOff>
    </xdr:from>
    <xdr:to>
      <xdr:col>41</xdr:col>
      <xdr:colOff>101600</xdr:colOff>
      <xdr:row>39</xdr:row>
      <xdr:rowOff>18318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9445</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695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88168</xdr:rowOff>
    </xdr:from>
    <xdr:to>
      <xdr:col>36</xdr:col>
      <xdr:colOff>165100</xdr:colOff>
      <xdr:row>39</xdr:row>
      <xdr:rowOff>18318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9445</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695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39756</xdr:rowOff>
    </xdr:from>
    <xdr:to>
      <xdr:col>55</xdr:col>
      <xdr:colOff>0</xdr:colOff>
      <xdr:row>58</xdr:row>
      <xdr:rowOff>46835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83856"/>
          <a:ext cx="838200" cy="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7162</xdr:rowOff>
    </xdr:from>
    <xdr:to>
      <xdr:col>50</xdr:col>
      <xdr:colOff>114300</xdr:colOff>
      <xdr:row>58</xdr:row>
      <xdr:rowOff>39756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951262"/>
          <a:ext cx="889000" cy="3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88208</xdr:rowOff>
    </xdr:from>
    <xdr:to>
      <xdr:col>45</xdr:col>
      <xdr:colOff>177800</xdr:colOff>
      <xdr:row>58</xdr:row>
      <xdr:rowOff>7162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689408"/>
          <a:ext cx="889000" cy="26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82478</xdr:rowOff>
    </xdr:from>
    <xdr:to>
      <xdr:col>41</xdr:col>
      <xdr:colOff>50800</xdr:colOff>
      <xdr:row>56</xdr:row>
      <xdr:rowOff>88208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512228"/>
          <a:ext cx="889000" cy="17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167485</xdr:rowOff>
    </xdr:from>
    <xdr:to>
      <xdr:col>55</xdr:col>
      <xdr:colOff>50800</xdr:colOff>
      <xdr:row>58</xdr:row>
      <xdr:rowOff>97635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4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145912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1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160406</xdr:rowOff>
    </xdr:from>
    <xdr:to>
      <xdr:col>50</xdr:col>
      <xdr:colOff>165100</xdr:colOff>
      <xdr:row>58</xdr:row>
      <xdr:rowOff>90556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3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81683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127812</xdr:rowOff>
    </xdr:from>
    <xdr:to>
      <xdr:col>46</xdr:col>
      <xdr:colOff>38100</xdr:colOff>
      <xdr:row>58</xdr:row>
      <xdr:rowOff>57962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0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74489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7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37408</xdr:rowOff>
    </xdr:from>
    <xdr:to>
      <xdr:col>41</xdr:col>
      <xdr:colOff>101600</xdr:colOff>
      <xdr:row>56</xdr:row>
      <xdr:rowOff>139008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3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155535</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41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31678</xdr:rowOff>
    </xdr:from>
    <xdr:to>
      <xdr:col>36</xdr:col>
      <xdr:colOff>165100</xdr:colOff>
      <xdr:row>55</xdr:row>
      <xdr:rowOff>133278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46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149805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23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1865</xdr:rowOff>
    </xdr:from>
    <xdr:to>
      <xdr:col>55</xdr:col>
      <xdr:colOff>0</xdr:colOff>
      <xdr:row>79</xdr:row>
      <xdr:rowOff>2894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46415"/>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124623</xdr:rowOff>
    </xdr:from>
    <xdr:to>
      <xdr:col>50</xdr:col>
      <xdr:colOff>114300</xdr:colOff>
      <xdr:row>79</xdr:row>
      <xdr:rowOff>1865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97723"/>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124623</xdr:rowOff>
    </xdr:from>
    <xdr:to>
      <xdr:col>45</xdr:col>
      <xdr:colOff>177800</xdr:colOff>
      <xdr:row>78</xdr:row>
      <xdr:rowOff>157260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97723"/>
          <a:ext cx="889000" cy="3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107059</xdr:rowOff>
    </xdr:from>
    <xdr:to>
      <xdr:col>41</xdr:col>
      <xdr:colOff>50800</xdr:colOff>
      <xdr:row>78</xdr:row>
      <xdr:rowOff>157260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2794359"/>
          <a:ext cx="889000" cy="73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123544</xdr:rowOff>
    </xdr:from>
    <xdr:to>
      <xdr:col>55</xdr:col>
      <xdr:colOff>50800</xdr:colOff>
      <xdr:row>79</xdr:row>
      <xdr:rowOff>53694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9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38471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1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122515</xdr:rowOff>
    </xdr:from>
    <xdr:to>
      <xdr:col>50</xdr:col>
      <xdr:colOff>165100</xdr:colOff>
      <xdr:row>79</xdr:row>
      <xdr:rowOff>52665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9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43792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8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73823</xdr:rowOff>
    </xdr:from>
    <xdr:to>
      <xdr:col>46</xdr:col>
      <xdr:colOff>38100</xdr:colOff>
      <xdr:row>79</xdr:row>
      <xdr:rowOff>3973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4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166550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3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106460</xdr:rowOff>
    </xdr:from>
    <xdr:to>
      <xdr:col>41</xdr:col>
      <xdr:colOff>101600</xdr:colOff>
      <xdr:row>79</xdr:row>
      <xdr:rowOff>36610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7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27737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56259</xdr:rowOff>
    </xdr:from>
    <xdr:to>
      <xdr:col>36</xdr:col>
      <xdr:colOff>165100</xdr:colOff>
      <xdr:row>74</xdr:row>
      <xdr:rowOff>157859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274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2936</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672795" y="1251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60888</xdr:rowOff>
    </xdr:from>
    <xdr:to>
      <xdr:col>55</xdr:col>
      <xdr:colOff>0</xdr:colOff>
      <xdr:row>96</xdr:row>
      <xdr:rowOff>91053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20088"/>
          <a:ext cx="838200" cy="3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91053</xdr:rowOff>
    </xdr:from>
    <xdr:to>
      <xdr:col>50</xdr:col>
      <xdr:colOff>114300</xdr:colOff>
      <xdr:row>96</xdr:row>
      <xdr:rowOff>136965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50253"/>
          <a:ext cx="889000" cy="4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134382</xdr:rowOff>
    </xdr:from>
    <xdr:to>
      <xdr:col>45</xdr:col>
      <xdr:colOff>177800</xdr:colOff>
      <xdr:row>96</xdr:row>
      <xdr:rowOff>136965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422132"/>
          <a:ext cx="889000" cy="17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84063</xdr:rowOff>
    </xdr:from>
    <xdr:to>
      <xdr:col>41</xdr:col>
      <xdr:colOff>50800</xdr:colOff>
      <xdr:row>95</xdr:row>
      <xdr:rowOff>134382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371813"/>
          <a:ext cx="889000" cy="5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10088</xdr:rowOff>
    </xdr:from>
    <xdr:to>
      <xdr:col>55</xdr:col>
      <xdr:colOff>50800</xdr:colOff>
      <xdr:row>96</xdr:row>
      <xdr:rowOff>111688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6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159965</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4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40253</xdr:rowOff>
    </xdr:from>
    <xdr:to>
      <xdr:col>50</xdr:col>
      <xdr:colOff>165100</xdr:colOff>
      <xdr:row>96</xdr:row>
      <xdr:rowOff>141853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132980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59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86165</xdr:rowOff>
    </xdr:from>
    <xdr:to>
      <xdr:col>46</xdr:col>
      <xdr:colOff>38100</xdr:colOff>
      <xdr:row>97</xdr:row>
      <xdr:rowOff>16315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4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7442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83582</xdr:rowOff>
    </xdr:from>
    <xdr:to>
      <xdr:col>41</xdr:col>
      <xdr:colOff>101600</xdr:colOff>
      <xdr:row>96</xdr:row>
      <xdr:rowOff>13732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7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30259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4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33263</xdr:rowOff>
    </xdr:from>
    <xdr:to>
      <xdr:col>36</xdr:col>
      <xdr:colOff>165100</xdr:colOff>
      <xdr:row>95</xdr:row>
      <xdr:rowOff>134863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2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151390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0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5784</xdr:rowOff>
    </xdr:from>
    <xdr:to>
      <xdr:col>85</xdr:col>
      <xdr:colOff>127000</xdr:colOff>
      <xdr:row>37</xdr:row>
      <xdr:rowOff>22787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49434"/>
          <a:ext cx="838200" cy="1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22787</xdr:rowOff>
    </xdr:from>
    <xdr:to>
      <xdr:col>81</xdr:col>
      <xdr:colOff>50800</xdr:colOff>
      <xdr:row>37</xdr:row>
      <xdr:rowOff>50491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66437"/>
          <a:ext cx="889000" cy="2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50491</xdr:rowOff>
    </xdr:from>
    <xdr:to>
      <xdr:col>76</xdr:col>
      <xdr:colOff>114300</xdr:colOff>
      <xdr:row>37</xdr:row>
      <xdr:rowOff>91629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94141"/>
          <a:ext cx="889000" cy="4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61693</xdr:rowOff>
    </xdr:from>
    <xdr:to>
      <xdr:col>71</xdr:col>
      <xdr:colOff>177800</xdr:colOff>
      <xdr:row>37</xdr:row>
      <xdr:rowOff>91629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5890993"/>
          <a:ext cx="889000" cy="54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126434</xdr:rowOff>
    </xdr:from>
    <xdr:to>
      <xdr:col>85</xdr:col>
      <xdr:colOff>177800</xdr:colOff>
      <xdr:row>37</xdr:row>
      <xdr:rowOff>56584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9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104861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7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143437</xdr:rowOff>
    </xdr:from>
    <xdr:to>
      <xdr:col>81</xdr:col>
      <xdr:colOff>101600</xdr:colOff>
      <xdr:row>37</xdr:row>
      <xdr:rowOff>73587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64714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0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171141</xdr:rowOff>
    </xdr:from>
    <xdr:to>
      <xdr:col>76</xdr:col>
      <xdr:colOff>165100</xdr:colOff>
      <xdr:row>37</xdr:row>
      <xdr:rowOff>101291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4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92418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3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40829</xdr:rowOff>
    </xdr:from>
    <xdr:to>
      <xdr:col>72</xdr:col>
      <xdr:colOff>38100</xdr:colOff>
      <xdr:row>37</xdr:row>
      <xdr:rowOff>142429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133556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10893</xdr:rowOff>
    </xdr:from>
    <xdr:to>
      <xdr:col>67</xdr:col>
      <xdr:colOff>101600</xdr:colOff>
      <xdr:row>34</xdr:row>
      <xdr:rowOff>112493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84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129020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6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161655</xdr:rowOff>
    </xdr:from>
    <xdr:to>
      <xdr:col>85</xdr:col>
      <xdr:colOff>127000</xdr:colOff>
      <xdr:row>56</xdr:row>
      <xdr:rowOff>89062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591405"/>
          <a:ext cx="838200" cy="9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161655</xdr:rowOff>
    </xdr:from>
    <xdr:to>
      <xdr:col>81</xdr:col>
      <xdr:colOff>50800</xdr:colOff>
      <xdr:row>57</xdr:row>
      <xdr:rowOff>68011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591405"/>
          <a:ext cx="889000" cy="24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85094</xdr:rowOff>
    </xdr:from>
    <xdr:to>
      <xdr:col>76</xdr:col>
      <xdr:colOff>114300</xdr:colOff>
      <xdr:row>57</xdr:row>
      <xdr:rowOff>68011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686294"/>
          <a:ext cx="889000" cy="15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18891</xdr:rowOff>
    </xdr:from>
    <xdr:to>
      <xdr:col>71</xdr:col>
      <xdr:colOff>177800</xdr:colOff>
      <xdr:row>56</xdr:row>
      <xdr:rowOff>85094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448641"/>
          <a:ext cx="889000" cy="23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38262</xdr:rowOff>
    </xdr:from>
    <xdr:to>
      <xdr:col>85</xdr:col>
      <xdr:colOff>177800</xdr:colOff>
      <xdr:row>56</xdr:row>
      <xdr:rowOff>139862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6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61139</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49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110855</xdr:rowOff>
    </xdr:from>
    <xdr:to>
      <xdr:col>81</xdr:col>
      <xdr:colOff>101600</xdr:colOff>
      <xdr:row>56</xdr:row>
      <xdr:rowOff>41005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54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57532</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31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17211</xdr:rowOff>
    </xdr:from>
    <xdr:to>
      <xdr:col>76</xdr:col>
      <xdr:colOff>165100</xdr:colOff>
      <xdr:row>57</xdr:row>
      <xdr:rowOff>118811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8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135338</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56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34294</xdr:rowOff>
    </xdr:from>
    <xdr:to>
      <xdr:col>72</xdr:col>
      <xdr:colOff>38100</xdr:colOff>
      <xdr:row>56</xdr:row>
      <xdr:rowOff>135894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63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152421</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4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139541</xdr:rowOff>
    </xdr:from>
    <xdr:to>
      <xdr:col>67</xdr:col>
      <xdr:colOff>101600</xdr:colOff>
      <xdr:row>55</xdr:row>
      <xdr:rowOff>69691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3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86218</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917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89866</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62966"/>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164791</xdr:rowOff>
    </xdr:from>
    <xdr:to>
      <xdr:col>71</xdr:col>
      <xdr:colOff>177800</xdr:colOff>
      <xdr:row>78</xdr:row>
      <xdr:rowOff>89866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194991"/>
          <a:ext cx="889000" cy="26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121455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39066</xdr:rowOff>
    </xdr:from>
    <xdr:to>
      <xdr:col>72</xdr:col>
      <xdr:colOff>38100</xdr:colOff>
      <xdr:row>78</xdr:row>
      <xdr:rowOff>140666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157193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18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113991</xdr:rowOff>
    </xdr:from>
    <xdr:to>
      <xdr:col>67</xdr:col>
      <xdr:colOff>101600</xdr:colOff>
      <xdr:row>77</xdr:row>
      <xdr:rowOff>44141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14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60668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91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110061</xdr:rowOff>
    </xdr:from>
    <xdr:to>
      <xdr:col>85</xdr:col>
      <xdr:colOff>127000</xdr:colOff>
      <xdr:row>97</xdr:row>
      <xdr:rowOff>118596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740711"/>
          <a:ext cx="8382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107845</xdr:rowOff>
    </xdr:from>
    <xdr:to>
      <xdr:col>81</xdr:col>
      <xdr:colOff>50800</xdr:colOff>
      <xdr:row>97</xdr:row>
      <xdr:rowOff>110061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738495"/>
          <a:ext cx="889000" cy="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107845</xdr:rowOff>
    </xdr:from>
    <xdr:to>
      <xdr:col>76</xdr:col>
      <xdr:colOff>114300</xdr:colOff>
      <xdr:row>97</xdr:row>
      <xdr:rowOff>124126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38495"/>
          <a:ext cx="8890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124126</xdr:rowOff>
    </xdr:from>
    <xdr:to>
      <xdr:col>71</xdr:col>
      <xdr:colOff>177800</xdr:colOff>
      <xdr:row>97</xdr:row>
      <xdr:rowOff>136125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54776"/>
          <a:ext cx="889000" cy="1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67796</xdr:rowOff>
    </xdr:from>
    <xdr:to>
      <xdr:col>85</xdr:col>
      <xdr:colOff>177800</xdr:colOff>
      <xdr:row>97</xdr:row>
      <xdr:rowOff>169396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9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46223</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7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59261</xdr:rowOff>
    </xdr:from>
    <xdr:to>
      <xdr:col>81</xdr:col>
      <xdr:colOff>101600</xdr:colOff>
      <xdr:row>97</xdr:row>
      <xdr:rowOff>160861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8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151988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8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57045</xdr:rowOff>
    </xdr:from>
    <xdr:to>
      <xdr:col>76</xdr:col>
      <xdr:colOff>165100</xdr:colOff>
      <xdr:row>97</xdr:row>
      <xdr:rowOff>158645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3722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46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73326</xdr:rowOff>
    </xdr:from>
    <xdr:to>
      <xdr:col>72</xdr:col>
      <xdr:colOff>38100</xdr:colOff>
      <xdr:row>98</xdr:row>
      <xdr:rowOff>3476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166053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79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85325</xdr:rowOff>
    </xdr:from>
    <xdr:to>
      <xdr:col>67</xdr:col>
      <xdr:colOff>101600</xdr:colOff>
      <xdr:row>98</xdr:row>
      <xdr:rowOff>15475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1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32002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49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農林水産業費、商工費、土木費については、八ッ場ダム関連事業完了をピークに減少し、商工費以外は類似団体平均付近で横ばいとなっている。</a:t>
          </a:r>
        </a:p>
        <a:p>
          <a:r>
            <a:rPr kumimoji="1" lang="ja-JP" altLang="en-US" sz="1300">
              <a:latin typeface="ＭＳ Ｐゴシック" panose="020B0600070205080204" pitchFamily="50" charset="-128"/>
              <a:ea typeface="ＭＳ Ｐゴシック" panose="020B0600070205080204" pitchFamily="50" charset="-128"/>
            </a:rPr>
            <a:t>一方議会費は増加傾向となっており、昨年度の議員報酬増額改正を境に類似団体より大きく上回る傾向となった。</a:t>
          </a:r>
        </a:p>
        <a:p>
          <a:r>
            <a:rPr kumimoji="1" lang="ja-JP" altLang="en-US" sz="1300">
              <a:latin typeface="ＭＳ Ｐゴシック" panose="020B0600070205080204" pitchFamily="50" charset="-128"/>
              <a:ea typeface="ＭＳ Ｐゴシック" panose="020B0600070205080204" pitchFamily="50" charset="-128"/>
            </a:rPr>
            <a:t>なお民生費については、こども園関連経費が教育費へ計上されていることから、比較的民生費が少なくなり、教育費が多く算出される要因となっている。</a:t>
          </a:r>
        </a:p>
        <a:p>
          <a:r>
            <a:rPr kumimoji="1" lang="ja-JP" altLang="en-US" sz="1300">
              <a:latin typeface="ＭＳ Ｐゴシック" panose="020B0600070205080204" pitchFamily="50" charset="-128"/>
              <a:ea typeface="ＭＳ Ｐゴシック" panose="020B0600070205080204" pitchFamily="50" charset="-128"/>
            </a:rPr>
            <a:t>また当年度は統合学校整備事業が完了した影響で昨年度より減少しているが、スクールバスや給食調理配送、その他学校改修により教育費が類似団体より大きく上回っている。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群馬県長野原町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2,178</a:t>
          </a:r>
          <a:r>
            <a:rPr kumimoji="1" lang="ja-JP" altLang="en-US" sz="1400">
              <a:latin typeface="ＭＳ ゴシック" pitchFamily="49" charset="-128"/>
              <a:ea typeface="ＭＳ ゴシック" pitchFamily="49" charset="-128"/>
            </a:rPr>
            <a:t>万円の減額となり、標準財政規模に占める割合は</a:t>
          </a:r>
          <a:r>
            <a:rPr kumimoji="1" lang="en-US" altLang="ja-JP" sz="1400">
              <a:latin typeface="ＭＳ ゴシック" pitchFamily="49" charset="-128"/>
              <a:ea typeface="ＭＳ ゴシック" pitchFamily="49" charset="-128"/>
            </a:rPr>
            <a:t>5.67</a:t>
          </a:r>
          <a:r>
            <a:rPr kumimoji="1" lang="ja-JP" altLang="en-US" sz="1400">
              <a:latin typeface="ＭＳ ゴシック" pitchFamily="49" charset="-128"/>
              <a:ea typeface="ＭＳ ゴシック" pitchFamily="49" charset="-128"/>
            </a:rPr>
            <a:t>％減少した。今後も当該基金は一定額を確保するよう努めたい。</a:t>
          </a:r>
        </a:p>
        <a:p>
          <a:r>
            <a:rPr kumimoji="1" lang="ja-JP" altLang="en-US" sz="1400">
              <a:latin typeface="ＭＳ ゴシック" pitchFamily="49" charset="-128"/>
              <a:ea typeface="ＭＳ ゴシック" pitchFamily="49" charset="-128"/>
            </a:rPr>
            <a:t>実質収支については概ね昨年度同様であったが、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以上の状況が続いており、引き続き精度を高めていく必要がある。</a:t>
          </a:r>
        </a:p>
        <a:p>
          <a:r>
            <a:rPr kumimoji="1" lang="ja-JP" altLang="en-US" sz="1400">
              <a:latin typeface="ＭＳ ゴシック" pitchFamily="49" charset="-128"/>
              <a:ea typeface="ＭＳ ゴシック" pitchFamily="49" charset="-128"/>
            </a:rPr>
            <a:t>なお、実質収支は</a:t>
          </a:r>
          <a:r>
            <a:rPr kumimoji="1" lang="en-US" altLang="ja-JP" sz="1400">
              <a:latin typeface="ＭＳ ゴシック" pitchFamily="49" charset="-128"/>
              <a:ea typeface="ＭＳ ゴシック" pitchFamily="49" charset="-128"/>
            </a:rPr>
            <a:t>3.18</a:t>
          </a:r>
          <a:r>
            <a:rPr kumimoji="1" lang="ja-JP" altLang="en-US" sz="1400">
              <a:latin typeface="ＭＳ ゴシック" pitchFamily="49" charset="-128"/>
              <a:ea typeface="ＭＳ ゴシック" pitchFamily="49" charset="-128"/>
            </a:rPr>
            <a:t>％の赤字となっている。物価高騰が続く中、安定的財政運営へ向けた自主財源の確保に努め、経常支出の適正化を図りたい。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群馬県長野原町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全会計において黒字を確保しており、資金不足は現在のところ生じておらず、連結赤字比率についても該当がない。</a:t>
          </a:r>
        </a:p>
        <a:p>
          <a:r>
            <a:rPr kumimoji="1" lang="ja-JP" altLang="en-US" sz="1400">
              <a:latin typeface="ＭＳ ゴシック" pitchFamily="49" charset="-128"/>
              <a:ea typeface="ＭＳ ゴシック" pitchFamily="49" charset="-128"/>
            </a:rPr>
            <a:t>比率については概ね横ばいであり、その他会計（黒字）は公営企業の法適用化により算出されず、新たに３会計が追加となった。</a:t>
          </a:r>
        </a:p>
        <a:p>
          <a:r>
            <a:rPr kumimoji="1" lang="ja-JP" altLang="en-US" sz="1400">
              <a:latin typeface="ＭＳ ゴシック" pitchFamily="49" charset="-128"/>
              <a:ea typeface="ＭＳ ゴシック" pitchFamily="49" charset="-128"/>
            </a:rPr>
            <a:t>引き続き、実質収支が黒字を維持できるよう財政健全化に努めたい。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6046948</v>
      </c>
      <c r="BO4" s="371"/>
      <c r="BP4" s="371"/>
      <c r="BQ4" s="371"/>
      <c r="BR4" s="371"/>
      <c r="BS4" s="371"/>
      <c r="BT4" s="371"/>
      <c r="BU4" s="372"/>
      <c r="BV4" s="370">
        <v>5978584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12.7</v>
      </c>
      <c r="CU4" s="377"/>
      <c r="CV4" s="377"/>
      <c r="CW4" s="377"/>
      <c r="CX4" s="377"/>
      <c r="CY4" s="377"/>
      <c r="CZ4" s="377"/>
      <c r="DA4" s="378"/>
      <c r="DB4" s="376">
        <v>12.5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5593827</v>
      </c>
      <c r="BO5" s="408"/>
      <c r="BP5" s="408"/>
      <c r="BQ5" s="408"/>
      <c r="BR5" s="408"/>
      <c r="BS5" s="408"/>
      <c r="BT5" s="408"/>
      <c r="BU5" s="409"/>
      <c r="BV5" s="407">
        <v>5528211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86.1</v>
      </c>
      <c r="CU5" s="405"/>
      <c r="CV5" s="405"/>
      <c r="CW5" s="405"/>
      <c r="CX5" s="405"/>
      <c r="CY5" s="405"/>
      <c r="CZ5" s="405"/>
      <c r="DA5" s="406"/>
      <c r="DB5" s="404">
        <v>82.2</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453121</v>
      </c>
      <c r="BO6" s="408"/>
      <c r="BP6" s="408"/>
      <c r="BQ6" s="408"/>
      <c r="BR6" s="408"/>
      <c r="BS6" s="408"/>
      <c r="BT6" s="408"/>
      <c r="BU6" s="409"/>
      <c r="BV6" s="407">
        <v>450373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86.3</v>
      </c>
      <c r="CU6" s="445"/>
      <c r="CV6" s="445"/>
      <c r="CW6" s="445"/>
      <c r="CX6" s="445"/>
      <c r="CY6" s="445"/>
      <c r="CZ6" s="445"/>
      <c r="DA6" s="446"/>
      <c r="DB6" s="444">
        <v>82.6</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35871</v>
      </c>
      <c r="BO7" s="408"/>
      <c r="BP7" s="408"/>
      <c r="BQ7" s="408"/>
      <c r="BR7" s="408"/>
      <c r="BS7" s="408"/>
      <c r="BT7" s="408"/>
      <c r="BU7" s="409"/>
      <c r="BV7" s="407">
        <v>50765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3275257</v>
      </c>
      <c r="CU7" s="408"/>
      <c r="CV7" s="408"/>
      <c r="CW7" s="408"/>
      <c r="CX7" s="408"/>
      <c r="CY7" s="408"/>
      <c r="CZ7" s="408"/>
      <c r="DA7" s="409"/>
      <c r="DB7" s="407">
        <v>3208214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417250</v>
      </c>
      <c r="BO8" s="408"/>
      <c r="BP8" s="408"/>
      <c r="BQ8" s="408"/>
      <c r="BR8" s="408"/>
      <c r="BS8" s="408"/>
      <c r="BT8" s="408"/>
      <c r="BU8" s="409"/>
      <c r="BV8" s="407">
        <v>399608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0.52</v>
      </c>
      <c r="CU8" s="448"/>
      <c r="CV8" s="448"/>
      <c r="CW8" s="448"/>
      <c r="CX8" s="448"/>
      <c r="CY8" s="448"/>
      <c r="CZ8" s="448"/>
      <c r="DA8" s="449"/>
      <c r="DB8" s="447">
        <v>0.51</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5095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17642</v>
      </c>
      <c r="BO9" s="408"/>
      <c r="BP9" s="408"/>
      <c r="BQ9" s="408"/>
      <c r="BR9" s="408"/>
      <c r="BS9" s="408"/>
      <c r="BT9" s="408"/>
      <c r="BU9" s="409"/>
      <c r="BV9" s="407">
        <v>-51460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9.1</v>
      </c>
      <c r="CU9" s="405"/>
      <c r="CV9" s="405"/>
      <c r="CW9" s="405"/>
      <c r="CX9" s="405"/>
      <c r="CY9" s="405"/>
      <c r="CZ9" s="405"/>
      <c r="DA9" s="406"/>
      <c r="DB9" s="404">
        <v>9.8000000000000007</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5536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200526</v>
      </c>
      <c r="BO10" s="408"/>
      <c r="BP10" s="408"/>
      <c r="BQ10" s="408"/>
      <c r="BR10" s="408"/>
      <c r="BS10" s="408"/>
      <c r="BT10" s="408"/>
      <c r="BU10" s="409"/>
      <c r="BV10" s="407">
        <v>225437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5082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322306</v>
      </c>
      <c r="BO12" s="408"/>
      <c r="BP12" s="408"/>
      <c r="BQ12" s="408"/>
      <c r="BR12" s="408"/>
      <c r="BS12" s="408"/>
      <c r="BT12" s="408"/>
      <c r="BU12" s="409"/>
      <c r="BV12" s="407">
        <v>227853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4937</v>
      </c>
      <c r="S13" s="492"/>
      <c r="T13" s="492"/>
      <c r="U13" s="492"/>
      <c r="V13" s="493"/>
      <c r="W13" s="423" t="s">
        <v>131</v>
      </c>
      <c r="X13" s="424"/>
      <c r="Y13" s="424"/>
      <c r="Z13" s="424"/>
      <c r="AA13" s="424"/>
      <c r="AB13" s="414"/>
      <c r="AC13" s="458">
        <v>446</v>
      </c>
      <c r="AD13" s="459"/>
      <c r="AE13" s="459"/>
      <c r="AF13" s="459"/>
      <c r="AG13" s="501"/>
      <c r="AH13" s="458">
        <v>424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-104138</v>
      </c>
      <c r="BO13" s="408"/>
      <c r="BP13" s="408"/>
      <c r="BQ13" s="408"/>
      <c r="BR13" s="408"/>
      <c r="BS13" s="408"/>
      <c r="BT13" s="408"/>
      <c r="BU13" s="409"/>
      <c r="BV13" s="407">
        <v>-53876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10.6</v>
      </c>
      <c r="CU13" s="405"/>
      <c r="CV13" s="405"/>
      <c r="CW13" s="405"/>
      <c r="CX13" s="405"/>
      <c r="CY13" s="405"/>
      <c r="CZ13" s="405"/>
      <c r="DA13" s="406"/>
      <c r="DB13" s="404">
        <v>10.7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5240</v>
      </c>
      <c r="S14" s="492"/>
      <c r="T14" s="492"/>
      <c r="U14" s="492"/>
      <c r="V14" s="493"/>
      <c r="W14" s="397"/>
      <c r="X14" s="398"/>
      <c r="Y14" s="398"/>
      <c r="Z14" s="398"/>
      <c r="AA14" s="398"/>
      <c r="AB14" s="387"/>
      <c r="AC14" s="494">
        <v>16.600000000000001</v>
      </c>
      <c r="AD14" s="495"/>
      <c r="AE14" s="495"/>
      <c r="AF14" s="495"/>
      <c r="AG14" s="496"/>
      <c r="AH14" s="494">
        <v>14.4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5102</v>
      </c>
      <c r="S15" s="492"/>
      <c r="T15" s="492"/>
      <c r="U15" s="492"/>
      <c r="V15" s="493"/>
      <c r="W15" s="423" t="s">
        <v>137</v>
      </c>
      <c r="X15" s="424"/>
      <c r="Y15" s="424"/>
      <c r="Z15" s="424"/>
      <c r="AA15" s="424"/>
      <c r="AB15" s="414"/>
      <c r="AC15" s="458">
        <v>368</v>
      </c>
      <c r="AD15" s="459"/>
      <c r="AE15" s="459"/>
      <c r="AF15" s="459"/>
      <c r="AG15" s="501"/>
      <c r="AH15" s="458">
        <v>564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1454105</v>
      </c>
      <c r="BO15" s="371"/>
      <c r="BP15" s="371"/>
      <c r="BQ15" s="371"/>
      <c r="BR15" s="371"/>
      <c r="BS15" s="371"/>
      <c r="BT15" s="371"/>
      <c r="BU15" s="372"/>
      <c r="BV15" s="370">
        <v>1463453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13.7</v>
      </c>
      <c r="AD16" s="495"/>
      <c r="AE16" s="495"/>
      <c r="AF16" s="495"/>
      <c r="AG16" s="496"/>
      <c r="AH16" s="494">
        <v>19.2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2843557</v>
      </c>
      <c r="BO16" s="408"/>
      <c r="BP16" s="408"/>
      <c r="BQ16" s="408"/>
      <c r="BR16" s="408"/>
      <c r="BS16" s="408"/>
      <c r="BT16" s="408"/>
      <c r="BU16" s="409"/>
      <c r="BV16" s="407">
        <v>2761084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1879</v>
      </c>
      <c r="AD17" s="459"/>
      <c r="AE17" s="459"/>
      <c r="AF17" s="459"/>
      <c r="AG17" s="501"/>
      <c r="AH17" s="458">
        <v>1954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1875990</v>
      </c>
      <c r="BO17" s="408"/>
      <c r="BP17" s="408"/>
      <c r="BQ17" s="408"/>
      <c r="BR17" s="408"/>
      <c r="BS17" s="408"/>
      <c r="BT17" s="408"/>
      <c r="BU17" s="409"/>
      <c r="BV17" s="407">
        <v>1891669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133.85</v>
      </c>
      <c r="M18" s="531"/>
      <c r="N18" s="531"/>
      <c r="O18" s="531"/>
      <c r="P18" s="531"/>
      <c r="Q18" s="531"/>
      <c r="R18" s="532"/>
      <c r="S18" s="532"/>
      <c r="T18" s="532"/>
      <c r="U18" s="532"/>
      <c r="V18" s="533"/>
      <c r="W18" s="425"/>
      <c r="X18" s="426"/>
      <c r="Y18" s="426"/>
      <c r="Z18" s="426"/>
      <c r="AA18" s="426"/>
      <c r="AB18" s="417"/>
      <c r="AC18" s="534">
        <v>69.8</v>
      </c>
      <c r="AD18" s="535"/>
      <c r="AE18" s="535"/>
      <c r="AF18" s="535"/>
      <c r="AG18" s="536"/>
      <c r="AH18" s="534">
        <v>66.400000000000006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3038065</v>
      </c>
      <c r="BO18" s="408"/>
      <c r="BP18" s="408"/>
      <c r="BQ18" s="408"/>
      <c r="BR18" s="408"/>
      <c r="BS18" s="408"/>
      <c r="BT18" s="408"/>
      <c r="BU18" s="409"/>
      <c r="BV18" s="407">
        <v>2856676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4674265</v>
      </c>
      <c r="BO19" s="408"/>
      <c r="BP19" s="408"/>
      <c r="BQ19" s="408"/>
      <c r="BR19" s="408"/>
      <c r="BS19" s="408"/>
      <c r="BT19" s="408"/>
      <c r="BU19" s="409"/>
      <c r="BV19" s="407">
        <v>4612389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2191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4013139</v>
      </c>
      <c r="BO22" s="371"/>
      <c r="BP22" s="371"/>
      <c r="BQ22" s="371"/>
      <c r="BR22" s="371"/>
      <c r="BS22" s="371"/>
      <c r="BT22" s="371"/>
      <c r="BU22" s="372"/>
      <c r="BV22" s="370">
        <v>4045579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3199808</v>
      </c>
      <c r="BO23" s="408"/>
      <c r="BP23" s="408"/>
      <c r="BQ23" s="408"/>
      <c r="BR23" s="408"/>
      <c r="BS23" s="408"/>
      <c r="BT23" s="408"/>
      <c r="BU23" s="409"/>
      <c r="BV23" s="407">
        <v>3165383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6000</v>
      </c>
      <c r="R24" s="459"/>
      <c r="S24" s="459"/>
      <c r="T24" s="459"/>
      <c r="U24" s="459"/>
      <c r="V24" s="501"/>
      <c r="W24" s="553"/>
      <c r="X24" s="554"/>
      <c r="Y24" s="555"/>
      <c r="Z24" s="457" t="s">
        <v>162</v>
      </c>
      <c r="AA24" s="437"/>
      <c r="AB24" s="437"/>
      <c r="AC24" s="437"/>
      <c r="AD24" s="437"/>
      <c r="AE24" s="437"/>
      <c r="AF24" s="437"/>
      <c r="AG24" s="438"/>
      <c r="AH24" s="458">
        <v>81</v>
      </c>
      <c r="AI24" s="459"/>
      <c r="AJ24" s="459"/>
      <c r="AK24" s="459"/>
      <c r="AL24" s="501"/>
      <c r="AM24" s="458">
        <v>248184</v>
      </c>
      <c r="AN24" s="459"/>
      <c r="AO24" s="459"/>
      <c r="AP24" s="459"/>
      <c r="AQ24" s="459"/>
      <c r="AR24" s="501"/>
      <c r="AS24" s="458">
        <v>3064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2560045</v>
      </c>
      <c r="BO24" s="408"/>
      <c r="BP24" s="408"/>
      <c r="BQ24" s="408"/>
      <c r="BR24" s="408"/>
      <c r="BS24" s="408"/>
      <c r="BT24" s="408"/>
      <c r="BU24" s="409"/>
      <c r="BV24" s="407">
        <v>2430555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4992</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66562</v>
      </c>
      <c r="BO25" s="371"/>
      <c r="BP25" s="371"/>
      <c r="BQ25" s="371"/>
      <c r="BR25" s="371"/>
      <c r="BS25" s="371"/>
      <c r="BT25" s="371"/>
      <c r="BU25" s="372"/>
      <c r="BV25" s="370">
        <v>3325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4616</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2750</v>
      </c>
      <c r="R27" s="459"/>
      <c r="S27" s="459"/>
      <c r="T27" s="459"/>
      <c r="U27" s="459"/>
      <c r="V27" s="501"/>
      <c r="W27" s="553"/>
      <c r="X27" s="554"/>
      <c r="Y27" s="555"/>
      <c r="Z27" s="457" t="s">
        <v>171</v>
      </c>
      <c r="AA27" s="437"/>
      <c r="AB27" s="437"/>
      <c r="AC27" s="437"/>
      <c r="AD27" s="437"/>
      <c r="AE27" s="437"/>
      <c r="AF27" s="437"/>
      <c r="AG27" s="438"/>
      <c r="AH27" s="458">
        <v>10</v>
      </c>
      <c r="AI27" s="459"/>
      <c r="AJ27" s="459"/>
      <c r="AK27" s="459"/>
      <c r="AL27" s="501"/>
      <c r="AM27" s="458">
        <v>25370</v>
      </c>
      <c r="AN27" s="459"/>
      <c r="AO27" s="459"/>
      <c r="AP27" s="459"/>
      <c r="AQ27" s="459"/>
      <c r="AR27" s="501"/>
      <c r="AS27" s="458">
        <v>2537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7500</v>
      </c>
      <c r="BO27" s="527"/>
      <c r="BP27" s="527"/>
      <c r="BQ27" s="527"/>
      <c r="BR27" s="527"/>
      <c r="BS27" s="527"/>
      <c r="BT27" s="527"/>
      <c r="BU27" s="528"/>
      <c r="BV27" s="526">
        <v>7500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2250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2937181</v>
      </c>
      <c r="BO28" s="371"/>
      <c r="BP28" s="371"/>
      <c r="BQ28" s="371"/>
      <c r="BR28" s="371"/>
      <c r="BS28" s="371"/>
      <c r="BT28" s="371"/>
      <c r="BU28" s="372"/>
      <c r="BV28" s="370">
        <v>3058961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8</v>
      </c>
      <c r="M29" s="459"/>
      <c r="N29" s="459"/>
      <c r="O29" s="459"/>
      <c r="P29" s="501"/>
      <c r="Q29" s="458">
        <v>2000</v>
      </c>
      <c r="R29" s="459"/>
      <c r="S29" s="459"/>
      <c r="T29" s="459"/>
      <c r="U29" s="459"/>
      <c r="V29" s="501"/>
      <c r="W29" s="556"/>
      <c r="X29" s="557"/>
      <c r="Y29" s="558"/>
      <c r="Z29" s="457" t="s">
        <v>177</v>
      </c>
      <c r="AA29" s="437"/>
      <c r="AB29" s="437"/>
      <c r="AC29" s="437"/>
      <c r="AD29" s="437"/>
      <c r="AE29" s="437"/>
      <c r="AF29" s="437"/>
      <c r="AG29" s="438"/>
      <c r="AH29" s="458">
        <v>91</v>
      </c>
      <c r="AI29" s="459"/>
      <c r="AJ29" s="459"/>
      <c r="AK29" s="459"/>
      <c r="AL29" s="501"/>
      <c r="AM29" s="458">
        <v>273554</v>
      </c>
      <c r="AN29" s="459"/>
      <c r="AO29" s="459"/>
      <c r="AP29" s="459"/>
      <c r="AQ29" s="459"/>
      <c r="AR29" s="501"/>
      <c r="AS29" s="458">
        <v>3006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1215161</v>
      </c>
      <c r="BO29" s="408"/>
      <c r="BP29" s="408"/>
      <c r="BQ29" s="408"/>
      <c r="BR29" s="408"/>
      <c r="BS29" s="408"/>
      <c r="BT29" s="408"/>
      <c r="BU29" s="409"/>
      <c r="BV29" s="407">
        <v>958931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3628069</v>
      </c>
      <c r="BO30" s="527"/>
      <c r="BP30" s="527"/>
      <c r="BQ30" s="527"/>
      <c r="BR30" s="527"/>
      <c r="BS30" s="527"/>
      <c r="BT30" s="527"/>
      <c r="BU30" s="528"/>
      <c r="BV30" s="526">
        <v>3636364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長野原町水道事業会計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群馬県後期高齢者医療広域連合（一般会計）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へき地診療所特別会計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長野原町浅間高原水道事業会計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群馬県後期高齢者医療広域連合（後期高齢者医療特別会計）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長野原町下水道事業会計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群馬県市町村会館管理組合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群馬県市町村総合事務組合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吾妻環境施設組合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吾妻広域町村圏振興整備組合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吾妻広域町村圏振興整備組合（病院事業会計）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西吾妻衛生施設組合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西吾妻環境衛生施設組合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西吾妻福祉病院組合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Xe9qhscnuoq5vDonNgoTQruCfoRAqBTfkf4HFLcTzcZO/WHBfXlVo1DHuCi334LmmPX2+Tg5wjDRRnraPVIE9w==" saltValue="9xso3xBnwQgujrcbtumRw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v>13.81</v>
      </c>
      <c r="G34" s="33">
        <v>12.18</v>
      </c>
      <c r="H34" s="33">
        <v>13.21</v>
      </c>
      <c r="I34" s="33">
        <v>11.38</v>
      </c>
      <c r="J34" s="34">
        <v>12</v>
      </c>
      <c r="K34" s="22"/>
      <c r="L34" s="22"/>
      <c r="M34" s="22"/>
      <c r="N34" s="22"/>
      <c r="O34" s="22"/>
      <c r="P34" s="22"/>
    </row>
    <row r="35" spans="1:16" ht="39" customHeight="1" x14ac:dyDescent="0.2">
      <c r="A35" s="22"/>
      <c r="B35" s="35"/>
      <c r="C35" s="1145" t="s">
        <v>534</v>
      </c>
      <c r="D35" s="1146"/>
      <c r="E35" s="1147"/>
      <c r="F35" s="36" t="s">
        <v>487</v>
      </c>
      <c r="G35" s="37" t="s">
        <v>487</v>
      </c>
      <c r="H35" s="37" t="s">
        <v>487</v>
      </c>
      <c r="I35" s="37" t="s">
        <v>487</v>
      </c>
      <c r="J35" s="38">
        <v>7.79</v>
      </c>
      <c r="K35" s="22"/>
      <c r="L35" s="22"/>
      <c r="M35" s="22"/>
      <c r="N35" s="22"/>
      <c r="O35" s="22"/>
      <c r="P35" s="22"/>
    </row>
    <row r="36" spans="1:16" ht="39" customHeight="1" x14ac:dyDescent="0.2">
      <c r="A36" s="22"/>
      <c r="B36" s="35"/>
      <c r="C36" s="1145" t="s">
        <v>535</v>
      </c>
      <c r="D36" s="1146"/>
      <c r="E36" s="1147"/>
      <c r="F36" s="36" t="s">
        <v>487</v>
      </c>
      <c r="G36" s="37" t="s">
        <v>487</v>
      </c>
      <c r="H36" s="37" t="s">
        <v>487</v>
      </c>
      <c r="I36" s="37" t="s">
        <v>487</v>
      </c>
      <c r="J36" s="38">
        <v>7.3</v>
      </c>
      <c r="K36" s="22"/>
      <c r="L36" s="22"/>
      <c r="M36" s="22"/>
      <c r="N36" s="22"/>
      <c r="O36" s="22"/>
      <c r="P36" s="22"/>
    </row>
    <row r="37" spans="1:16" ht="39" customHeight="1" x14ac:dyDescent="0.2">
      <c r="A37" s="22"/>
      <c r="B37" s="35"/>
      <c r="C37" s="1145" t="s">
        <v>536</v>
      </c>
      <c r="D37" s="1146"/>
      <c r="E37" s="1147"/>
      <c r="F37" s="36">
        <v>2.4500000000000002</v>
      </c>
      <c r="G37" s="37">
        <v>2.9</v>
      </c>
      <c r="H37" s="37">
        <v>3.4</v>
      </c>
      <c r="I37" s="37">
        <v>4.03</v>
      </c>
      <c r="J37" s="38">
        <v>3.89</v>
      </c>
      <c r="K37" s="22"/>
      <c r="L37" s="22"/>
      <c r="M37" s="22"/>
      <c r="N37" s="22"/>
      <c r="O37" s="22"/>
      <c r="P37" s="22"/>
    </row>
    <row r="38" spans="1:16" ht="39" customHeight="1" x14ac:dyDescent="0.2">
      <c r="A38" s="22"/>
      <c r="B38" s="35"/>
      <c r="C38" s="1145" t="s">
        <v>537</v>
      </c>
      <c r="D38" s="1146"/>
      <c r="E38" s="1147"/>
      <c r="F38" s="36" t="s">
        <v>487</v>
      </c>
      <c r="G38" s="37" t="s">
        <v>487</v>
      </c>
      <c r="H38" s="37" t="s">
        <v>487</v>
      </c>
      <c r="I38" s="37" t="s">
        <v>487</v>
      </c>
      <c r="J38" s="38">
        <v>2.41</v>
      </c>
      <c r="K38" s="22"/>
      <c r="L38" s="22"/>
      <c r="M38" s="22"/>
      <c r="N38" s="22"/>
      <c r="O38" s="22"/>
      <c r="P38" s="22"/>
    </row>
    <row r="39" spans="1:16" ht="39" customHeight="1" x14ac:dyDescent="0.2">
      <c r="A39" s="22"/>
      <c r="B39" s="35"/>
      <c r="C39" s="1145" t="s">
        <v>538</v>
      </c>
      <c r="D39" s="1146"/>
      <c r="E39" s="1147"/>
      <c r="F39" s="36">
        <v>2</v>
      </c>
      <c r="G39" s="37">
        <v>2.4300000000000002</v>
      </c>
      <c r="H39" s="37">
        <v>1.51</v>
      </c>
      <c r="I39" s="37">
        <v>2.23</v>
      </c>
      <c r="J39" s="38">
        <v>2.04</v>
      </c>
      <c r="K39" s="22"/>
      <c r="L39" s="22"/>
      <c r="M39" s="22"/>
      <c r="N39" s="22"/>
      <c r="O39" s="22"/>
      <c r="P39" s="22"/>
    </row>
    <row r="40" spans="1:16" ht="39" customHeight="1" x14ac:dyDescent="0.2">
      <c r="A40" s="22"/>
      <c r="B40" s="35"/>
      <c r="C40" s="1145" t="s">
        <v>539</v>
      </c>
      <c r="D40" s="1146"/>
      <c r="E40" s="1147"/>
      <c r="F40" s="36">
        <v>0.35</v>
      </c>
      <c r="G40" s="37">
        <v>0.6</v>
      </c>
      <c r="H40" s="37">
        <v>1.03</v>
      </c>
      <c r="I40" s="37">
        <v>1.06</v>
      </c>
      <c r="J40" s="38">
        <v>0.73</v>
      </c>
      <c r="K40" s="22"/>
      <c r="L40" s="22"/>
      <c r="M40" s="22"/>
      <c r="N40" s="22"/>
      <c r="O40" s="22"/>
      <c r="P40" s="22"/>
    </row>
    <row r="41" spans="1:16" ht="39" customHeight="1" x14ac:dyDescent="0.2">
      <c r="A41" s="22"/>
      <c r="B41" s="35"/>
      <c r="C41" s="1145" t="s">
        <v>540</v>
      </c>
      <c r="D41" s="1146"/>
      <c r="E41" s="1147"/>
      <c r="F41" s="36">
        <v>0.2</v>
      </c>
      <c r="G41" s="37">
        <v>0.14000000000000001</v>
      </c>
      <c r="H41" s="37">
        <v>0.13</v>
      </c>
      <c r="I41" s="37">
        <v>0.1</v>
      </c>
      <c r="J41" s="38">
        <v>0.1</v>
      </c>
      <c r="K41" s="22"/>
      <c r="L41" s="22"/>
      <c r="M41" s="22"/>
      <c r="N41" s="22"/>
      <c r="O41" s="22"/>
      <c r="P41" s="22"/>
    </row>
    <row r="42" spans="1:16" ht="39" customHeight="1" x14ac:dyDescent="0.2">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542</v>
      </c>
      <c r="D43" s="1149"/>
      <c r="E43" s="1150"/>
      <c r="F43" s="41">
        <v>15.08</v>
      </c>
      <c r="G43" s="42">
        <v>14.95</v>
      </c>
      <c r="H43" s="42">
        <v>15.54</v>
      </c>
      <c r="I43" s="42">
        <v>16.71</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crap5FP+8BfINTe5A9sKIXfj8RKvEz4hnlOFPu3HtWlOGsi/VKnbn3XinA7ioslACTBoU981BYIEt5DVVseOA==" saltValue="i5zCMtSjSl5zgOuXqskd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415</v>
      </c>
      <c r="L45" s="60">
        <v>440</v>
      </c>
      <c r="M45" s="60">
        <v>474</v>
      </c>
      <c r="N45" s="60">
        <v>461</v>
      </c>
      <c r="O45" s="61">
        <v>428</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31</v>
      </c>
      <c r="L48" s="64">
        <v>26</v>
      </c>
      <c r="M48" s="64">
        <v>22</v>
      </c>
      <c r="N48" s="64">
        <v>21</v>
      </c>
      <c r="O48" s="65">
        <v>34</v>
      </c>
      <c r="P48" s="48"/>
      <c r="Q48" s="48"/>
      <c r="R48" s="48"/>
      <c r="S48" s="48"/>
      <c r="T48" s="48"/>
      <c r="U48" s="48"/>
    </row>
    <row r="49" spans="1:21" ht="30.75" customHeight="1" x14ac:dyDescent="0.2">
      <c r="A49" s="48"/>
      <c r="B49" s="1155"/>
      <c r="C49" s="1156"/>
      <c r="D49" s="62"/>
      <c r="E49" s="1161" t="s">
        <v>14</v>
      </c>
      <c r="F49" s="1161"/>
      <c r="G49" s="1161"/>
      <c r="H49" s="1161"/>
      <c r="I49" s="1161"/>
      <c r="J49" s="1162"/>
      <c r="K49" s="63">
        <v>128</v>
      </c>
      <c r="L49" s="64">
        <v>123</v>
      </c>
      <c r="M49" s="64">
        <v>116</v>
      </c>
      <c r="N49" s="64">
        <v>139</v>
      </c>
      <c r="O49" s="65">
        <v>139</v>
      </c>
      <c r="P49" s="48"/>
      <c r="Q49" s="48"/>
      <c r="R49" s="48"/>
      <c r="S49" s="48"/>
      <c r="T49" s="48"/>
      <c r="U49" s="48"/>
    </row>
    <row r="50" spans="1:21" ht="30.75" customHeight="1" x14ac:dyDescent="0.2">
      <c r="A50" s="48"/>
      <c r="B50" s="1155"/>
      <c r="C50" s="1156"/>
      <c r="D50" s="62"/>
      <c r="E50" s="1161" t="s">
        <v>15</v>
      </c>
      <c r="F50" s="1161"/>
      <c r="G50" s="1161"/>
      <c r="H50" s="1161"/>
      <c r="I50" s="1161"/>
      <c r="J50" s="1162"/>
      <c r="K50" s="63">
        <v>2</v>
      </c>
      <c r="L50" s="64">
        <v>2</v>
      </c>
      <c r="M50" s="64">
        <v>2</v>
      </c>
      <c r="N50" s="64">
        <v>2</v>
      </c>
      <c r="O50" s="65">
        <v>2</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305</v>
      </c>
      <c r="L52" s="64">
        <v>295</v>
      </c>
      <c r="M52" s="64">
        <v>305</v>
      </c>
      <c r="N52" s="64">
        <v>303</v>
      </c>
      <c r="O52" s="65">
        <v>299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271</v>
      </c>
      <c r="L53" s="69">
        <v>296</v>
      </c>
      <c r="M53" s="69">
        <v>309</v>
      </c>
      <c r="N53" s="69">
        <v>320</v>
      </c>
      <c r="O53" s="70">
        <v>304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Aepb4cqnHN62asj7otGlnzD05B6XYZk7Zm5vhqaWG6LI7ITRSwgeCo7EUPYAzzusMiuGj+7b6M5K5xuTjecMA==" saltValue="7gRkggE6dFPrfjw/JlRU0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4648</v>
      </c>
      <c r="J41" s="344">
        <v>4453</v>
      </c>
      <c r="K41" s="344">
        <v>4156</v>
      </c>
      <c r="L41" s="344">
        <v>4046</v>
      </c>
      <c r="M41" s="345">
        <v>4013</v>
      </c>
    </row>
    <row r="42" spans="2:13" ht="27.75" customHeight="1" x14ac:dyDescent="0.2">
      <c r="B42" s="1186"/>
      <c r="C42" s="1187"/>
      <c r="D42" s="106"/>
      <c r="E42" s="1192" t="s">
        <v>32</v>
      </c>
      <c r="F42" s="1192"/>
      <c r="G42" s="1192"/>
      <c r="H42" s="1193"/>
      <c r="I42" s="346">
        <v>8</v>
      </c>
      <c r="J42" s="347">
        <v>8</v>
      </c>
      <c r="K42" s="347">
        <v>5</v>
      </c>
      <c r="L42" s="347">
        <v>3</v>
      </c>
      <c r="M42" s="348">
        <v>2</v>
      </c>
    </row>
    <row r="43" spans="2:13" ht="27.75" customHeight="1" x14ac:dyDescent="0.2">
      <c r="B43" s="1186"/>
      <c r="C43" s="1187"/>
      <c r="D43" s="106"/>
      <c r="E43" s="1192" t="s">
        <v>33</v>
      </c>
      <c r="F43" s="1192"/>
      <c r="G43" s="1192"/>
      <c r="H43" s="1193"/>
      <c r="I43" s="346">
        <v>219</v>
      </c>
      <c r="J43" s="347">
        <v>205</v>
      </c>
      <c r="K43" s="347">
        <v>183</v>
      </c>
      <c r="L43" s="347">
        <v>162</v>
      </c>
      <c r="M43" s="348">
        <v>159</v>
      </c>
    </row>
    <row r="44" spans="2:13" ht="27.75" customHeight="1" x14ac:dyDescent="0.2">
      <c r="B44" s="1186"/>
      <c r="C44" s="1187"/>
      <c r="D44" s="106"/>
      <c r="E44" s="1192" t="s">
        <v>34</v>
      </c>
      <c r="F44" s="1192"/>
      <c r="G44" s="1192"/>
      <c r="H44" s="1193"/>
      <c r="I44" s="346">
        <v>1085</v>
      </c>
      <c r="J44" s="347">
        <v>1044</v>
      </c>
      <c r="K44" s="347">
        <v>963</v>
      </c>
      <c r="L44" s="347">
        <v>831</v>
      </c>
      <c r="M44" s="348">
        <v>1050</v>
      </c>
    </row>
    <row r="45" spans="2:13" ht="27.75" customHeight="1" x14ac:dyDescent="0.2">
      <c r="B45" s="1186"/>
      <c r="C45" s="1187"/>
      <c r="D45" s="106"/>
      <c r="E45" s="1192" t="s">
        <v>35</v>
      </c>
      <c r="F45" s="1192"/>
      <c r="G45" s="1192"/>
      <c r="H45" s="1193"/>
      <c r="I45" s="346">
        <v>644</v>
      </c>
      <c r="J45" s="347">
        <v>608</v>
      </c>
      <c r="K45" s="347">
        <v>570</v>
      </c>
      <c r="L45" s="347">
        <v>574</v>
      </c>
      <c r="M45" s="348">
        <v>496</v>
      </c>
    </row>
    <row r="46" spans="2:13" ht="27.75" customHeight="1" x14ac:dyDescent="0.2">
      <c r="B46" s="1186"/>
      <c r="C46" s="1187"/>
      <c r="D46" s="107"/>
      <c r="E46" s="1192" t="s">
        <v>36</v>
      </c>
      <c r="F46" s="1192"/>
      <c r="G46" s="1192"/>
      <c r="H46" s="1193"/>
      <c r="I46" s="346" t="s">
        <v>487</v>
      </c>
      <c r="J46" s="347" t="s">
        <v>487</v>
      </c>
      <c r="K46" s="347" t="s">
        <v>487</v>
      </c>
      <c r="L46" s="347">
        <v>0</v>
      </c>
      <c r="M46" s="348">
        <v>0</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6456</v>
      </c>
      <c r="J50" s="347">
        <v>6906</v>
      </c>
      <c r="K50" s="347">
        <v>7361</v>
      </c>
      <c r="L50" s="347">
        <v>7732</v>
      </c>
      <c r="M50" s="348">
        <v>7869</v>
      </c>
    </row>
    <row r="51" spans="2:13" ht="27.75" customHeight="1" x14ac:dyDescent="0.2">
      <c r="B51" s="1186"/>
      <c r="C51" s="1187"/>
      <c r="D51" s="106"/>
      <c r="E51" s="1192" t="s">
        <v>42</v>
      </c>
      <c r="F51" s="1192"/>
      <c r="G51" s="1192"/>
      <c r="H51" s="1193"/>
      <c r="I51" s="346">
        <v>60</v>
      </c>
      <c r="J51" s="347">
        <v>39</v>
      </c>
      <c r="K51" s="347">
        <v>21</v>
      </c>
      <c r="L51" s="347">
        <v>18</v>
      </c>
      <c r="M51" s="348">
        <v>15</v>
      </c>
    </row>
    <row r="52" spans="2:13" ht="27.75" customHeight="1" x14ac:dyDescent="0.2">
      <c r="B52" s="1188"/>
      <c r="C52" s="1189"/>
      <c r="D52" s="106"/>
      <c r="E52" s="1192" t="s">
        <v>43</v>
      </c>
      <c r="F52" s="1192"/>
      <c r="G52" s="1192"/>
      <c r="H52" s="1193"/>
      <c r="I52" s="346">
        <v>3456</v>
      </c>
      <c r="J52" s="347">
        <v>3359</v>
      </c>
      <c r="K52" s="347">
        <v>3205</v>
      </c>
      <c r="L52" s="347">
        <v>3163</v>
      </c>
      <c r="M52" s="348">
        <v>3230</v>
      </c>
    </row>
    <row r="53" spans="2:13" ht="27.75" customHeight="1" thickBot="1" x14ac:dyDescent="0.25">
      <c r="B53" s="1199" t="s">
        <v>19</v>
      </c>
      <c r="C53" s="1200"/>
      <c r="D53" s="110"/>
      <c r="E53" s="1201" t="s">
        <v>44</v>
      </c>
      <c r="F53" s="1201"/>
      <c r="G53" s="1201"/>
      <c r="H53" s="1202"/>
      <c r="I53" s="349">
        <v>-3368</v>
      </c>
      <c r="J53" s="350">
        <v>-3985</v>
      </c>
      <c r="K53" s="350">
        <v>-4709</v>
      </c>
      <c r="L53" s="350">
        <v>-5297</v>
      </c>
      <c r="M53" s="351">
        <v>-5394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bLbLa77hbYcTyx6xuGo6CzKCBsSQR2wKugoYpZ4R14SoAqZykltpbiH/uAHLkRtvPFTchBU/Uv2hgQtWq08oWQ==" saltValue="vCYwqSCma1W6+IsyUL5c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3061</v>
      </c>
      <c r="G55" s="352">
        <v>3059</v>
      </c>
      <c r="H55" s="353">
        <v>2937</v>
      </c>
    </row>
    <row r="56" spans="2:8" ht="52.5" customHeight="1" x14ac:dyDescent="0.2">
      <c r="B56" s="122"/>
      <c r="C56" s="1213" t="s">
        <v>47</v>
      </c>
      <c r="D56" s="1213"/>
      <c r="E56" s="1214"/>
      <c r="F56" s="354">
        <v>734</v>
      </c>
      <c r="G56" s="354">
        <v>959</v>
      </c>
      <c r="H56" s="355">
        <v>1215</v>
      </c>
    </row>
    <row r="57" spans="2:8" ht="53.25" customHeight="1" x14ac:dyDescent="0.2">
      <c r="B57" s="122"/>
      <c r="C57" s="1215" t="s">
        <v>48</v>
      </c>
      <c r="D57" s="1215"/>
      <c r="E57" s="1216"/>
      <c r="F57" s="356">
        <v>3500</v>
      </c>
      <c r="G57" s="356">
        <v>3636</v>
      </c>
      <c r="H57" s="357">
        <v>3628</v>
      </c>
    </row>
    <row r="58" spans="2:8" ht="45.75" customHeight="1" x14ac:dyDescent="0.2">
      <c r="B58" s="123"/>
      <c r="C58" s="1203" t="s">
        <v>559</v>
      </c>
      <c r="D58" s="1204"/>
      <c r="E58" s="1205"/>
      <c r="F58" s="358">
        <v>2357</v>
      </c>
      <c r="G58" s="358">
        <v>2382</v>
      </c>
      <c r="H58" s="359">
        <v>2397</v>
      </c>
    </row>
    <row r="59" spans="2:8" ht="45.75" customHeight="1" x14ac:dyDescent="0.2">
      <c r="B59" s="123"/>
      <c r="C59" s="1203" t="s">
        <v>560</v>
      </c>
      <c r="D59" s="1204"/>
      <c r="E59" s="1205"/>
      <c r="F59" s="358">
        <v>343</v>
      </c>
      <c r="G59" s="358">
        <v>324</v>
      </c>
      <c r="H59" s="359">
        <v>315</v>
      </c>
    </row>
    <row r="60" spans="2:8" ht="45.75" customHeight="1" x14ac:dyDescent="0.2">
      <c r="B60" s="123"/>
      <c r="C60" s="1203" t="s">
        <v>561</v>
      </c>
      <c r="D60" s="1204"/>
      <c r="E60" s="1205"/>
      <c r="F60" s="358">
        <v>162</v>
      </c>
      <c r="G60" s="358">
        <v>203</v>
      </c>
      <c r="H60" s="359">
        <v>233</v>
      </c>
    </row>
    <row r="61" spans="2:8" ht="45.75" customHeight="1" x14ac:dyDescent="0.2">
      <c r="B61" s="123"/>
      <c r="C61" s="1203" t="s">
        <v>562</v>
      </c>
      <c r="D61" s="1204"/>
      <c r="E61" s="1205"/>
      <c r="F61" s="358">
        <v>200</v>
      </c>
      <c r="G61" s="358">
        <v>201</v>
      </c>
      <c r="H61" s="359">
        <v>202</v>
      </c>
    </row>
    <row r="62" spans="2:8" ht="45.75" customHeight="1" thickBot="1" x14ac:dyDescent="0.25">
      <c r="B62" s="124"/>
      <c r="C62" s="1206" t="s">
        <v>563</v>
      </c>
      <c r="D62" s="1207"/>
      <c r="E62" s="1208"/>
      <c r="F62" s="360">
        <v>244</v>
      </c>
      <c r="G62" s="360">
        <v>214</v>
      </c>
      <c r="H62" s="361">
        <v>186</v>
      </c>
    </row>
    <row r="63" spans="2:8" ht="52.5" customHeight="1" thickBot="1" x14ac:dyDescent="0.25">
      <c r="B63" s="125"/>
      <c r="C63" s="1209" t="s">
        <v>49</v>
      </c>
      <c r="D63" s="1209"/>
      <c r="E63" s="1210"/>
      <c r="F63" s="362">
        <v>7296</v>
      </c>
      <c r="G63" s="362">
        <v>7654</v>
      </c>
      <c r="H63" s="363">
        <v>7780</v>
      </c>
    </row>
    <row r="64" spans="2:8" ht="13.2" x14ac:dyDescent="0.2"/>
  </sheetData>
  <sheetProtection algorithmName="SHA-512" hashValue="c+JvAkOVsD9Htd0PJcX45e8VHVKBeeIXMk/1Oocr8RPvEzdkZ/6XfrlzTKkncU66dn6p9lvrSo4Q0m6z1Hgt9w==" saltValue="X6XpCBJ8nkqKLTjOFAIX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556419</v>
      </c>
      <c r="E3" s="144"/>
      <c r="F3" s="145">
        <v>125391</v>
      </c>
      <c r="G3" s="146"/>
      <c r="H3" s="147"/>
    </row>
    <row r="4" spans="1:8" x14ac:dyDescent="0.2">
      <c r="A4" s="148"/>
      <c r="B4" s="149"/>
      <c r="C4" s="150"/>
      <c r="D4" s="151">
        <v>537206</v>
      </c>
      <c r="E4" s="152"/>
      <c r="F4" s="153">
        <v>68516</v>
      </c>
      <c r="G4" s="154"/>
      <c r="H4" s="155"/>
    </row>
    <row r="5" spans="1:8" x14ac:dyDescent="0.2">
      <c r="A5" s="136" t="s">
        <v>519</v>
      </c>
      <c r="B5" s="141"/>
      <c r="C5" s="142"/>
      <c r="D5" s="143">
        <v>103854</v>
      </c>
      <c r="E5" s="144"/>
      <c r="F5" s="145">
        <v>138402</v>
      </c>
      <c r="G5" s="146"/>
      <c r="H5" s="147"/>
    </row>
    <row r="6" spans="1:8" x14ac:dyDescent="0.2">
      <c r="A6" s="148"/>
      <c r="B6" s="149"/>
      <c r="C6" s="150"/>
      <c r="D6" s="151">
        <v>90400</v>
      </c>
      <c r="E6" s="152"/>
      <c r="F6" s="153">
        <v>70652</v>
      </c>
      <c r="G6" s="154"/>
      <c r="H6" s="155"/>
    </row>
    <row r="7" spans="1:8" x14ac:dyDescent="0.2">
      <c r="A7" s="136" t="s">
        <v>520</v>
      </c>
      <c r="B7" s="141"/>
      <c r="C7" s="142"/>
      <c r="D7" s="143">
        <v>61101</v>
      </c>
      <c r="E7" s="144"/>
      <c r="F7" s="145">
        <v>146367</v>
      </c>
      <c r="G7" s="146"/>
      <c r="H7" s="147"/>
    </row>
    <row r="8" spans="1:8" x14ac:dyDescent="0.2">
      <c r="A8" s="148"/>
      <c r="B8" s="149"/>
      <c r="C8" s="150"/>
      <c r="D8" s="151">
        <v>52680</v>
      </c>
      <c r="E8" s="152"/>
      <c r="F8" s="153">
        <v>79441</v>
      </c>
      <c r="G8" s="154"/>
      <c r="H8" s="155"/>
    </row>
    <row r="9" spans="1:8" x14ac:dyDescent="0.2">
      <c r="A9" s="136" t="s">
        <v>521</v>
      </c>
      <c r="B9" s="141"/>
      <c r="C9" s="142"/>
      <c r="D9" s="143">
        <v>135545</v>
      </c>
      <c r="E9" s="144"/>
      <c r="F9" s="145">
        <v>165181</v>
      </c>
      <c r="G9" s="146"/>
      <c r="H9" s="147"/>
    </row>
    <row r="10" spans="1:8" x14ac:dyDescent="0.2">
      <c r="A10" s="148"/>
      <c r="B10" s="149"/>
      <c r="C10" s="150"/>
      <c r="D10" s="151">
        <v>66072</v>
      </c>
      <c r="E10" s="152"/>
      <c r="F10" s="153">
        <v>82246</v>
      </c>
      <c r="G10" s="154"/>
      <c r="H10" s="155"/>
    </row>
    <row r="11" spans="1:8" x14ac:dyDescent="0.2">
      <c r="A11" s="136" t="s">
        <v>522</v>
      </c>
      <c r="B11" s="141"/>
      <c r="C11" s="142"/>
      <c r="D11" s="143">
        <v>144162</v>
      </c>
      <c r="E11" s="144"/>
      <c r="F11" s="145">
        <v>166234</v>
      </c>
      <c r="G11" s="146"/>
      <c r="H11" s="147"/>
    </row>
    <row r="12" spans="1:8" x14ac:dyDescent="0.2">
      <c r="A12" s="148"/>
      <c r="B12" s="149"/>
      <c r="C12" s="156"/>
      <c r="D12" s="151">
        <v>131840</v>
      </c>
      <c r="E12" s="152"/>
      <c r="F12" s="153">
        <v>89789</v>
      </c>
      <c r="G12" s="154"/>
      <c r="H12" s="155"/>
    </row>
    <row r="13" spans="1:8" x14ac:dyDescent="0.2">
      <c r="A13" s="136"/>
      <c r="B13" s="141"/>
      <c r="C13" s="157"/>
      <c r="D13" s="158">
        <v>200216</v>
      </c>
      <c r="E13" s="159"/>
      <c r="F13" s="160">
        <v>148315</v>
      </c>
      <c r="G13" s="161"/>
      <c r="H13" s="147"/>
    </row>
    <row r="14" spans="1:8" x14ac:dyDescent="0.2">
      <c r="A14" s="148"/>
      <c r="B14" s="149"/>
      <c r="C14" s="150"/>
      <c r="D14" s="151">
        <v>175640</v>
      </c>
      <c r="E14" s="152"/>
      <c r="F14" s="153">
        <v>78129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14.17</v>
      </c>
      <c r="C19" s="162">
        <f>ROUND(VALUE(SUBSTITUTE(実質収支比率等に係る経年分析!G$48,"▲","-")),2)</f>
        <v>12.79</v>
      </c>
      <c r="D19" s="162">
        <f>ROUND(VALUE(SUBSTITUTE(実質収支比率等に係る経年分析!H$48,"▲","-")),2)</f>
        <v>14.26</v>
      </c>
      <c r="E19" s="162">
        <f>ROUND(VALUE(SUBSTITUTE(実質収支比率等に係る経年分析!I$48,"▲","-")),2)</f>
        <v>12.46</v>
      </c>
      <c r="F19" s="162">
        <f>ROUND(VALUE(SUBSTITUTE(実質収支比率等に係る経年分析!J$48,"▲","-")),2)</f>
        <v>12.74</v>
      </c>
    </row>
    <row r="20" spans="1:11" x14ac:dyDescent="0.2">
      <c r="A20" s="162" t="s">
        <v>53</v>
      </c>
      <c r="B20" s="162">
        <f>ROUND(VALUE(SUBSTITUTE(実質収支比率等に係る経年分析!F$47,"▲","-")),2)</f>
        <v>92.06</v>
      </c>
      <c r="C20" s="162">
        <f>ROUND(VALUE(SUBSTITUTE(実質収支比率等に係る経年分析!G$47,"▲","-")),2)</f>
        <v>91.82</v>
      </c>
      <c r="D20" s="162">
        <f>ROUND(VALUE(SUBSTITUTE(実質収支比率等に係る経年分析!H$47,"▲","-")),2)</f>
        <v>96.76</v>
      </c>
      <c r="E20" s="162">
        <f>ROUND(VALUE(SUBSTITUTE(実質収支比率等に係る経年分析!I$47,"▲","-")),2)</f>
        <v>95.35</v>
      </c>
      <c r="F20" s="162">
        <f>ROUND(VALUE(SUBSTITUTE(実質収支比率等に係る経年分析!J$47,"▲","-")),2)</f>
        <v>89.68</v>
      </c>
    </row>
    <row r="21" spans="1:11" x14ac:dyDescent="0.2">
      <c r="A21" s="162" t="s">
        <v>54</v>
      </c>
      <c r="B21" s="162">
        <f>IF(ISNUMBER(VALUE(SUBSTITUTE(実質収支比率等に係る経年分析!F$49,"▲","-"))),ROUND(VALUE(SUBSTITUTE(実質収支比率等に係る経年分析!F$49,"▲","-")),2),NA())</f>
        <v>-8.8000000000000007</v>
      </c>
      <c r="C21" s="162">
        <f>IF(ISNUMBER(VALUE(SUBSTITUTE(実質収支比率等に係る経年分析!G$49,"▲","-"))),ROUND(VALUE(SUBSTITUTE(実質収支比率等に係る経年分析!G$49,"▲","-")),2),NA())</f>
        <v>0.94</v>
      </c>
      <c r="D21" s="162">
        <f>IF(ISNUMBER(VALUE(SUBSTITUTE(実質収支比率等に係る経年分析!H$49,"▲","-"))),ROUND(VALUE(SUBSTITUTE(実質収支比率等に係る経年分析!H$49,"▲","-")),2),NA())</f>
        <v>8.07</v>
      </c>
      <c r="E21" s="162">
        <f>IF(ISNUMBER(VALUE(SUBSTITUTE(実質収支比率等に係る経年分析!I$49,"▲","-"))),ROUND(VALUE(SUBSTITUTE(実質収支比率等に係る経年分析!I$49,"▲","-")),2),NA())</f>
        <v>-1.68</v>
      </c>
      <c r="F21" s="162">
        <f>IF(ISNUMBER(VALUE(SUBSTITUTE(実質収支比率等に係る経年分析!J$49,"▲","-"))),ROUND(VALUE(SUBSTITUTE(実質収支比率等に係る経年分析!J$49,"▲","-")),2),NA())</f>
        <v>-3.18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15.08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14.95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15.54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16.71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0.14000000000000001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v>
      </c>
    </row>
    <row r="30" spans="1:11" x14ac:dyDescent="0.2">
      <c r="A30" s="163" t="str">
        <f>IF(連結実質赤字比率に係る赤字・黒字の構成分析!C$40="",NA(),連結実質赤字比率に係る赤字・黒字の構成分析!C$40)</f>
        <v>へき地診療所特別会計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1.06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0.73</v>
      </c>
    </row>
    <row r="31" spans="1:11" x14ac:dyDescent="0.2">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2.4300000000000002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1.51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2.23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2.04</v>
      </c>
    </row>
    <row r="32" spans="1:11" x14ac:dyDescent="0.2">
      <c r="A32" s="163" t="str">
        <f>IF(連結実質赤字比率に係る赤字・黒字の構成分析!C$38="",NA(),連結実質赤字比率に係る赤字・黒字の構成分析!C$38)</f>
        <v>長野原町下水道事業会計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2.41</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2.4500000000000002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4.03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3.89</v>
      </c>
    </row>
    <row r="34" spans="1:16" x14ac:dyDescent="0.2">
      <c r="A34" s="163" t="str">
        <f>IF(連結実質赤字比率に係る赤字・黒字の構成分析!C$36="",NA(),連結実質赤字比率に係る赤字・黒字の構成分析!C$36)</f>
        <v>長野原町水道事業会計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7.3</v>
      </c>
    </row>
    <row r="35" spans="1:16" x14ac:dyDescent="0.2">
      <c r="A35" s="163" t="str">
        <f>IF(連結実質赤字比率に係る赤字・黒字の構成分析!C$35="",NA(),連結実質赤字比率に係る赤字・黒字の構成分析!C$35)</f>
        <v>長野原町浅間高原水道事業会計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7.79</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13.81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12.18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13.21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11.38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305</v>
      </c>
      <c r="E42" s="164"/>
      <c r="F42" s="164"/>
      <c r="G42" s="164">
        <f>'実質公債費比率（分子）の構造'!L$52</f>
        <v>295</v>
      </c>
      <c r="H42" s="164"/>
      <c r="I42" s="164"/>
      <c r="J42" s="164">
        <f>'実質公債費比率（分子）の構造'!M$52</f>
        <v>305</v>
      </c>
      <c r="K42" s="164"/>
      <c r="L42" s="164"/>
      <c r="M42" s="164">
        <f>'実質公債費比率（分子）の構造'!N$52</f>
        <v>303</v>
      </c>
      <c r="N42" s="164"/>
      <c r="O42" s="164"/>
      <c r="P42" s="164">
        <f>'実質公債費比率（分子）の構造'!O$52</f>
        <v>299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v>
      </c>
      <c r="C44" s="164"/>
      <c r="D44" s="164"/>
      <c r="E44" s="164">
        <f>'実質公債費比率（分子）の構造'!L$50</f>
        <v>2</v>
      </c>
      <c r="F44" s="164"/>
      <c r="G44" s="164"/>
      <c r="H44" s="164">
        <f>'実質公債費比率（分子）の構造'!M$50</f>
        <v>2</v>
      </c>
      <c r="I44" s="164"/>
      <c r="J44" s="164"/>
      <c r="K44" s="164">
        <f>'実質公債費比率（分子）の構造'!N$50</f>
        <v>2</v>
      </c>
      <c r="L44" s="164"/>
      <c r="M44" s="164"/>
      <c r="N44" s="164">
        <f>'実質公債費比率（分子）の構造'!O$50</f>
        <v>2</v>
      </c>
      <c r="O44" s="164"/>
      <c r="P44" s="164"/>
    </row>
    <row r="45" spans="1:16" x14ac:dyDescent="0.2">
      <c r="A45" s="164" t="s">
        <v>63</v>
      </c>
      <c r="B45" s="164">
        <f>'実質公債費比率（分子）の構造'!K$49</f>
        <v>128</v>
      </c>
      <c r="C45" s="164"/>
      <c r="D45" s="164"/>
      <c r="E45" s="164">
        <f>'実質公債費比率（分子）の構造'!L$49</f>
        <v>123</v>
      </c>
      <c r="F45" s="164"/>
      <c r="G45" s="164"/>
      <c r="H45" s="164">
        <f>'実質公債費比率（分子）の構造'!M$49</f>
        <v>116</v>
      </c>
      <c r="I45" s="164"/>
      <c r="J45" s="164"/>
      <c r="K45" s="164">
        <f>'実質公債費比率（分子）の構造'!N$49</f>
        <v>139</v>
      </c>
      <c r="L45" s="164"/>
      <c r="M45" s="164"/>
      <c r="N45" s="164">
        <f>'実質公債費比率（分子）の構造'!O$49</f>
        <v>139</v>
      </c>
      <c r="O45" s="164"/>
      <c r="P45" s="164"/>
    </row>
    <row r="46" spans="1:16" x14ac:dyDescent="0.2">
      <c r="A46" s="164" t="s">
        <v>64</v>
      </c>
      <c r="B46" s="164">
        <f>'実質公債費比率（分子）の構造'!K$48</f>
        <v>31</v>
      </c>
      <c r="C46" s="164"/>
      <c r="D46" s="164"/>
      <c r="E46" s="164">
        <f>'実質公債費比率（分子）の構造'!L$48</f>
        <v>26</v>
      </c>
      <c r="F46" s="164"/>
      <c r="G46" s="164"/>
      <c r="H46" s="164">
        <f>'実質公債費比率（分子）の構造'!M$48</f>
        <v>22</v>
      </c>
      <c r="I46" s="164"/>
      <c r="J46" s="164"/>
      <c r="K46" s="164">
        <f>'実質公債費比率（分子）の構造'!N$48</f>
        <v>21</v>
      </c>
      <c r="L46" s="164"/>
      <c r="M46" s="164"/>
      <c r="N46" s="164">
        <f>'実質公債費比率（分子）の構造'!O$48</f>
        <v>34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415</v>
      </c>
      <c r="C49" s="164"/>
      <c r="D49" s="164"/>
      <c r="E49" s="164">
        <f>'実質公債費比率（分子）の構造'!L$45</f>
        <v>440</v>
      </c>
      <c r="F49" s="164"/>
      <c r="G49" s="164"/>
      <c r="H49" s="164">
        <f>'実質公債費比率（分子）の構造'!M$45</f>
        <v>474</v>
      </c>
      <c r="I49" s="164"/>
      <c r="J49" s="164"/>
      <c r="K49" s="164">
        <f>'実質公債費比率（分子）の構造'!N$45</f>
        <v>461</v>
      </c>
      <c r="L49" s="164"/>
      <c r="M49" s="164"/>
      <c r="N49" s="164">
        <f>'実質公債費比率（分子）の構造'!O$45</f>
        <v>428</v>
      </c>
      <c r="O49" s="164"/>
      <c r="P49" s="164"/>
    </row>
    <row r="50" spans="1:16" x14ac:dyDescent="0.2">
      <c r="A50" s="164" t="s">
        <v>67</v>
      </c>
      <c r="B50" s="164" t="e">
        <f>NA()</f>
        <v>#N/A</v>
      </c>
      <c r="C50" s="164">
        <f>IF(ISNUMBER('実質公債費比率（分子）の構造'!K$53),'実質公債費比率（分子）の構造'!K$53,NA())</f>
        <v>271</v>
      </c>
      <c r="D50" s="164" t="e">
        <f>NA()</f>
        <v>#N/A</v>
      </c>
      <c r="E50" s="164" t="e">
        <f>NA()</f>
        <v>#N/A</v>
      </c>
      <c r="F50" s="164">
        <f>IF(ISNUMBER('実質公債費比率（分子）の構造'!L$53),'実質公債費比率（分子）の構造'!L$53,NA())</f>
        <v>296</v>
      </c>
      <c r="G50" s="164" t="e">
        <f>NA()</f>
        <v>#N/A</v>
      </c>
      <c r="H50" s="164" t="e">
        <f>NA()</f>
        <v>#N/A</v>
      </c>
      <c r="I50" s="164">
        <f>IF(ISNUMBER('実質公債費比率（分子）の構造'!M$53),'実質公債費比率（分子）の構造'!M$53,NA())</f>
        <v>309</v>
      </c>
      <c r="J50" s="164" t="e">
        <f>NA()</f>
        <v>#N/A</v>
      </c>
      <c r="K50" s="164" t="e">
        <f>NA()</f>
        <v>#N/A</v>
      </c>
      <c r="L50" s="164">
        <f>IF(ISNUMBER('実質公債費比率（分子）の構造'!N$53),'実質公債費比率（分子）の構造'!N$53,NA())</f>
        <v>320</v>
      </c>
      <c r="M50" s="164" t="e">
        <f>NA()</f>
        <v>#N/A</v>
      </c>
      <c r="N50" s="164" t="e">
        <f>NA()</f>
        <v>#N/A</v>
      </c>
      <c r="O50" s="164">
        <f>IF(ISNUMBER('実質公債費比率（分子）の構造'!O$53),'実質公債費比率（分子）の構造'!O$53,NA())</f>
        <v>304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3456</v>
      </c>
      <c r="E56" s="163"/>
      <c r="F56" s="163"/>
      <c r="G56" s="163">
        <f>'将来負担比率（分子）の構造'!J$52</f>
        <v>3359</v>
      </c>
      <c r="H56" s="163"/>
      <c r="I56" s="163"/>
      <c r="J56" s="163">
        <f>'将来負担比率（分子）の構造'!K$52</f>
        <v>3205</v>
      </c>
      <c r="K56" s="163"/>
      <c r="L56" s="163"/>
      <c r="M56" s="163">
        <f>'将来負担比率（分子）の構造'!L$52</f>
        <v>3163</v>
      </c>
      <c r="N56" s="163"/>
      <c r="O56" s="163"/>
      <c r="P56" s="163">
        <f>'将来負担比率（分子）の構造'!M$52</f>
        <v>3230</v>
      </c>
    </row>
    <row r="57" spans="1:16" x14ac:dyDescent="0.2">
      <c r="A57" s="163" t="s">
        <v>42</v>
      </c>
      <c r="B57" s="163"/>
      <c r="C57" s="163"/>
      <c r="D57" s="163">
        <f>'将来負担比率（分子）の構造'!I$51</f>
        <v>60</v>
      </c>
      <c r="E57" s="163"/>
      <c r="F57" s="163"/>
      <c r="G57" s="163">
        <f>'将来負担比率（分子）の構造'!J$51</f>
        <v>39</v>
      </c>
      <c r="H57" s="163"/>
      <c r="I57" s="163"/>
      <c r="J57" s="163">
        <f>'将来負担比率（分子）の構造'!K$51</f>
        <v>21</v>
      </c>
      <c r="K57" s="163"/>
      <c r="L57" s="163"/>
      <c r="M57" s="163">
        <f>'将来負担比率（分子）の構造'!L$51</f>
        <v>18</v>
      </c>
      <c r="N57" s="163"/>
      <c r="O57" s="163"/>
      <c r="P57" s="163">
        <f>'将来負担比率（分子）の構造'!M$51</f>
        <v>15</v>
      </c>
    </row>
    <row r="58" spans="1:16" x14ac:dyDescent="0.2">
      <c r="A58" s="163" t="s">
        <v>41</v>
      </c>
      <c r="B58" s="163"/>
      <c r="C58" s="163"/>
      <c r="D58" s="163">
        <f>'将来負担比率（分子）の構造'!I$50</f>
        <v>6456</v>
      </c>
      <c r="E58" s="163"/>
      <c r="F58" s="163"/>
      <c r="G58" s="163">
        <f>'将来負担比率（分子）の構造'!J$50</f>
        <v>6906</v>
      </c>
      <c r="H58" s="163"/>
      <c r="I58" s="163"/>
      <c r="J58" s="163">
        <f>'将来負担比率（分子）の構造'!K$50</f>
        <v>7361</v>
      </c>
      <c r="K58" s="163"/>
      <c r="L58" s="163"/>
      <c r="M58" s="163">
        <f>'将来負担比率（分子）の構造'!L$50</f>
        <v>7732</v>
      </c>
      <c r="N58" s="163"/>
      <c r="O58" s="163"/>
      <c r="P58" s="163">
        <f>'将来負担比率（分子）の構造'!M$50</f>
        <v>7869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f>'将来負担比率（分子）の構造'!L$46</f>
        <v>0</v>
      </c>
      <c r="L61" s="163"/>
      <c r="M61" s="163"/>
      <c r="N61" s="163">
        <f>'将来負担比率（分子）の構造'!M$46</f>
        <v>0</v>
      </c>
      <c r="O61" s="163"/>
      <c r="P61" s="163"/>
    </row>
    <row r="62" spans="1:16" x14ac:dyDescent="0.2">
      <c r="A62" s="163" t="s">
        <v>35</v>
      </c>
      <c r="B62" s="163">
        <f>'将来負担比率（分子）の構造'!I$45</f>
        <v>644</v>
      </c>
      <c r="C62" s="163"/>
      <c r="D62" s="163"/>
      <c r="E62" s="163">
        <f>'将来負担比率（分子）の構造'!J$45</f>
        <v>608</v>
      </c>
      <c r="F62" s="163"/>
      <c r="G62" s="163"/>
      <c r="H62" s="163">
        <f>'将来負担比率（分子）の構造'!K$45</f>
        <v>570</v>
      </c>
      <c r="I62" s="163"/>
      <c r="J62" s="163"/>
      <c r="K62" s="163">
        <f>'将来負担比率（分子）の構造'!L$45</f>
        <v>574</v>
      </c>
      <c r="L62" s="163"/>
      <c r="M62" s="163"/>
      <c r="N62" s="163">
        <f>'将来負担比率（分子）の構造'!M$45</f>
        <v>496</v>
      </c>
      <c r="O62" s="163"/>
      <c r="P62" s="163"/>
    </row>
    <row r="63" spans="1:16" x14ac:dyDescent="0.2">
      <c r="A63" s="163" t="s">
        <v>34</v>
      </c>
      <c r="B63" s="163">
        <f>'将来負担比率（分子）の構造'!I$44</f>
        <v>1085</v>
      </c>
      <c r="C63" s="163"/>
      <c r="D63" s="163"/>
      <c r="E63" s="163">
        <f>'将来負担比率（分子）の構造'!J$44</f>
        <v>1044</v>
      </c>
      <c r="F63" s="163"/>
      <c r="G63" s="163"/>
      <c r="H63" s="163">
        <f>'将来負担比率（分子）の構造'!K$44</f>
        <v>963</v>
      </c>
      <c r="I63" s="163"/>
      <c r="J63" s="163"/>
      <c r="K63" s="163">
        <f>'将来負担比率（分子）の構造'!L$44</f>
        <v>831</v>
      </c>
      <c r="L63" s="163"/>
      <c r="M63" s="163"/>
      <c r="N63" s="163">
        <f>'将来負担比率（分子）の構造'!M$44</f>
        <v>1050</v>
      </c>
      <c r="O63" s="163"/>
      <c r="P63" s="163"/>
    </row>
    <row r="64" spans="1:16" x14ac:dyDescent="0.2">
      <c r="A64" s="163" t="s">
        <v>33</v>
      </c>
      <c r="B64" s="163">
        <f>'将来負担比率（分子）の構造'!I$43</f>
        <v>219</v>
      </c>
      <c r="C64" s="163"/>
      <c r="D64" s="163"/>
      <c r="E64" s="163">
        <f>'将来負担比率（分子）の構造'!J$43</f>
        <v>205</v>
      </c>
      <c r="F64" s="163"/>
      <c r="G64" s="163"/>
      <c r="H64" s="163">
        <f>'将来負担比率（分子）の構造'!K$43</f>
        <v>183</v>
      </c>
      <c r="I64" s="163"/>
      <c r="J64" s="163"/>
      <c r="K64" s="163">
        <f>'将来負担比率（分子）の構造'!L$43</f>
        <v>162</v>
      </c>
      <c r="L64" s="163"/>
      <c r="M64" s="163"/>
      <c r="N64" s="163">
        <f>'将来負担比率（分子）の構造'!M$43</f>
        <v>159</v>
      </c>
      <c r="O64" s="163"/>
      <c r="P64" s="163"/>
    </row>
    <row r="65" spans="1:16" x14ac:dyDescent="0.2">
      <c r="A65" s="163" t="s">
        <v>32</v>
      </c>
      <c r="B65" s="163">
        <f>'将来負担比率（分子）の構造'!I$42</f>
        <v>8</v>
      </c>
      <c r="C65" s="163"/>
      <c r="D65" s="163"/>
      <c r="E65" s="163">
        <f>'将来負担比率（分子）の構造'!J$42</f>
        <v>8</v>
      </c>
      <c r="F65" s="163"/>
      <c r="G65" s="163"/>
      <c r="H65" s="163">
        <f>'将来負担比率（分子）の構造'!K$42</f>
        <v>5</v>
      </c>
      <c r="I65" s="163"/>
      <c r="J65" s="163"/>
      <c r="K65" s="163">
        <f>'将来負担比率（分子）の構造'!L$42</f>
        <v>3</v>
      </c>
      <c r="L65" s="163"/>
      <c r="M65" s="163"/>
      <c r="N65" s="163">
        <f>'将来負担比率（分子）の構造'!M$42</f>
        <v>2</v>
      </c>
      <c r="O65" s="163"/>
      <c r="P65" s="163"/>
    </row>
    <row r="66" spans="1:16" x14ac:dyDescent="0.2">
      <c r="A66" s="163" t="s">
        <v>31</v>
      </c>
      <c r="B66" s="163">
        <f>'将来負担比率（分子）の構造'!I$41</f>
        <v>4648</v>
      </c>
      <c r="C66" s="163"/>
      <c r="D66" s="163"/>
      <c r="E66" s="163">
        <f>'将来負担比率（分子）の構造'!J$41</f>
        <v>4453</v>
      </c>
      <c r="F66" s="163"/>
      <c r="G66" s="163"/>
      <c r="H66" s="163">
        <f>'将来負担比率（分子）の構造'!K$41</f>
        <v>4156</v>
      </c>
      <c r="I66" s="163"/>
      <c r="J66" s="163"/>
      <c r="K66" s="163">
        <f>'将来負担比率（分子）の構造'!L$41</f>
        <v>4046</v>
      </c>
      <c r="L66" s="163"/>
      <c r="M66" s="163"/>
      <c r="N66" s="163">
        <f>'将来負担比率（分子）の構造'!M$41</f>
        <v>4013</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3061</v>
      </c>
      <c r="C72" s="167">
        <f>基金残高に係る経年分析!G55</f>
        <v>3059</v>
      </c>
      <c r="D72" s="167">
        <f>基金残高に係る経年分析!H55</f>
        <v>2937</v>
      </c>
    </row>
    <row r="73" spans="1:16" x14ac:dyDescent="0.2">
      <c r="A73" s="166" t="s">
        <v>74</v>
      </c>
      <c r="B73" s="167">
        <f>基金残高に係る経年分析!F56</f>
        <v>734</v>
      </c>
      <c r="C73" s="167">
        <f>基金残高に係る経年分析!G56</f>
        <v>959</v>
      </c>
      <c r="D73" s="167">
        <f>基金残高に係る経年分析!H56</f>
        <v>1215</v>
      </c>
    </row>
    <row r="74" spans="1:16" x14ac:dyDescent="0.2">
      <c r="A74" s="166" t="s">
        <v>75</v>
      </c>
      <c r="B74" s="167">
        <f>基金残高に係る経年分析!F57</f>
        <v>3500</v>
      </c>
      <c r="C74" s="167">
        <f>基金残高に係る経年分析!G57</f>
        <v>3636</v>
      </c>
      <c r="D74" s="167">
        <f>基金残高に係る経年分析!H57</f>
        <v>3628</v>
      </c>
    </row>
  </sheetData>
  <sheetProtection algorithmName="SHA-512" hashValue="0jSQqnekOogzEGtSv294Ia6eR2M+OtAM/vDW5hlxmyhshXZULL3LqH/ugu1pUwjknm21NQCDg8fVZf8otgZ7Rg==" saltValue="PVNwU1LrL7QMQQcTZRSz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1769085</v>
      </c>
      <c r="S5" s="613"/>
      <c r="T5" s="613"/>
      <c r="U5" s="613"/>
      <c r="V5" s="613"/>
      <c r="W5" s="613"/>
      <c r="X5" s="613"/>
      <c r="Y5" s="614"/>
      <c r="Z5" s="615">
        <v>29.3</v>
      </c>
      <c r="AA5" s="615"/>
      <c r="AB5" s="615"/>
      <c r="AC5" s="615"/>
      <c r="AD5" s="616">
        <v>1769085</v>
      </c>
      <c r="AE5" s="616"/>
      <c r="AF5" s="616"/>
      <c r="AG5" s="616"/>
      <c r="AH5" s="616"/>
      <c r="AI5" s="616"/>
      <c r="AJ5" s="616"/>
      <c r="AK5" s="616"/>
      <c r="AL5" s="617">
        <v>50.3</v>
      </c>
      <c r="AM5" s="618"/>
      <c r="AN5" s="618"/>
      <c r="AO5" s="619"/>
      <c r="AP5" s="609" t="s">
        <v>216</v>
      </c>
      <c r="AQ5" s="610"/>
      <c r="AR5" s="610"/>
      <c r="AS5" s="610"/>
      <c r="AT5" s="610"/>
      <c r="AU5" s="610"/>
      <c r="AV5" s="610"/>
      <c r="AW5" s="610"/>
      <c r="AX5" s="610"/>
      <c r="AY5" s="610"/>
      <c r="AZ5" s="610"/>
      <c r="BA5" s="610"/>
      <c r="BB5" s="610"/>
      <c r="BC5" s="610"/>
      <c r="BD5" s="610"/>
      <c r="BE5" s="610"/>
      <c r="BF5" s="611"/>
      <c r="BG5" s="623">
        <v>1763318</v>
      </c>
      <c r="BH5" s="624"/>
      <c r="BI5" s="624"/>
      <c r="BJ5" s="624"/>
      <c r="BK5" s="624"/>
      <c r="BL5" s="624"/>
      <c r="BM5" s="624"/>
      <c r="BN5" s="625"/>
      <c r="BO5" s="626">
        <v>99.7</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65309</v>
      </c>
      <c r="S6" s="624"/>
      <c r="T6" s="624"/>
      <c r="U6" s="624"/>
      <c r="V6" s="624"/>
      <c r="W6" s="624"/>
      <c r="X6" s="624"/>
      <c r="Y6" s="625"/>
      <c r="Z6" s="626">
        <v>1.1000000000000001</v>
      </c>
      <c r="AA6" s="626"/>
      <c r="AB6" s="626"/>
      <c r="AC6" s="626"/>
      <c r="AD6" s="627">
        <v>65309</v>
      </c>
      <c r="AE6" s="627"/>
      <c r="AF6" s="627"/>
      <c r="AG6" s="627"/>
      <c r="AH6" s="627"/>
      <c r="AI6" s="627"/>
      <c r="AJ6" s="627"/>
      <c r="AK6" s="627"/>
      <c r="AL6" s="628">
        <v>1.9</v>
      </c>
      <c r="AM6" s="629"/>
      <c r="AN6" s="629"/>
      <c r="AO6" s="630"/>
      <c r="AP6" s="620" t="s">
        <v>221</v>
      </c>
      <c r="AQ6" s="621"/>
      <c r="AR6" s="621"/>
      <c r="AS6" s="621"/>
      <c r="AT6" s="621"/>
      <c r="AU6" s="621"/>
      <c r="AV6" s="621"/>
      <c r="AW6" s="621"/>
      <c r="AX6" s="621"/>
      <c r="AY6" s="621"/>
      <c r="AZ6" s="621"/>
      <c r="BA6" s="621"/>
      <c r="BB6" s="621"/>
      <c r="BC6" s="621"/>
      <c r="BD6" s="621"/>
      <c r="BE6" s="621"/>
      <c r="BF6" s="622"/>
      <c r="BG6" s="623">
        <v>1763318</v>
      </c>
      <c r="BH6" s="624"/>
      <c r="BI6" s="624"/>
      <c r="BJ6" s="624"/>
      <c r="BK6" s="624"/>
      <c r="BL6" s="624"/>
      <c r="BM6" s="624"/>
      <c r="BN6" s="625"/>
      <c r="BO6" s="626">
        <v>99.7</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66146</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66146</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305</v>
      </c>
      <c r="S7" s="624"/>
      <c r="T7" s="624"/>
      <c r="U7" s="624"/>
      <c r="V7" s="624"/>
      <c r="W7" s="624"/>
      <c r="X7" s="624"/>
      <c r="Y7" s="625"/>
      <c r="Z7" s="626">
        <v>0</v>
      </c>
      <c r="AA7" s="626"/>
      <c r="AB7" s="626"/>
      <c r="AC7" s="626"/>
      <c r="AD7" s="627">
        <v>305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315415</v>
      </c>
      <c r="BH7" s="624"/>
      <c r="BI7" s="624"/>
      <c r="BJ7" s="624"/>
      <c r="BK7" s="624"/>
      <c r="BL7" s="624"/>
      <c r="BM7" s="624"/>
      <c r="BN7" s="625"/>
      <c r="BO7" s="626">
        <v>17.8</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1694237</v>
      </c>
      <c r="CS7" s="624"/>
      <c r="CT7" s="624"/>
      <c r="CU7" s="624"/>
      <c r="CV7" s="624"/>
      <c r="CW7" s="624"/>
      <c r="CX7" s="624"/>
      <c r="CY7" s="625"/>
      <c r="CZ7" s="626">
        <v>30.3</v>
      </c>
      <c r="DA7" s="626"/>
      <c r="DB7" s="626"/>
      <c r="DC7" s="626"/>
      <c r="DD7" s="632">
        <v>339816</v>
      </c>
      <c r="DE7" s="624"/>
      <c r="DF7" s="624"/>
      <c r="DG7" s="624"/>
      <c r="DH7" s="624"/>
      <c r="DI7" s="624"/>
      <c r="DJ7" s="624"/>
      <c r="DK7" s="624"/>
      <c r="DL7" s="624"/>
      <c r="DM7" s="624"/>
      <c r="DN7" s="624"/>
      <c r="DO7" s="624"/>
      <c r="DP7" s="625"/>
      <c r="DQ7" s="632">
        <v>1075260</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6033</v>
      </c>
      <c r="S8" s="624"/>
      <c r="T8" s="624"/>
      <c r="U8" s="624"/>
      <c r="V8" s="624"/>
      <c r="W8" s="624"/>
      <c r="X8" s="624"/>
      <c r="Y8" s="625"/>
      <c r="Z8" s="626">
        <v>0.1</v>
      </c>
      <c r="AA8" s="626"/>
      <c r="AB8" s="626"/>
      <c r="AC8" s="626"/>
      <c r="AD8" s="627">
        <v>6033</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13807</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798300</v>
      </c>
      <c r="CS8" s="624"/>
      <c r="CT8" s="624"/>
      <c r="CU8" s="624"/>
      <c r="CV8" s="624"/>
      <c r="CW8" s="624"/>
      <c r="CX8" s="624"/>
      <c r="CY8" s="625"/>
      <c r="CZ8" s="626">
        <v>14.3</v>
      </c>
      <c r="DA8" s="626"/>
      <c r="DB8" s="626"/>
      <c r="DC8" s="626"/>
      <c r="DD8" s="632">
        <v>32045</v>
      </c>
      <c r="DE8" s="624"/>
      <c r="DF8" s="624"/>
      <c r="DG8" s="624"/>
      <c r="DH8" s="624"/>
      <c r="DI8" s="624"/>
      <c r="DJ8" s="624"/>
      <c r="DK8" s="624"/>
      <c r="DL8" s="624"/>
      <c r="DM8" s="624"/>
      <c r="DN8" s="624"/>
      <c r="DO8" s="624"/>
      <c r="DP8" s="625"/>
      <c r="DQ8" s="632">
        <v>551983</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8105</v>
      </c>
      <c r="S9" s="624"/>
      <c r="T9" s="624"/>
      <c r="U9" s="624"/>
      <c r="V9" s="624"/>
      <c r="W9" s="624"/>
      <c r="X9" s="624"/>
      <c r="Y9" s="625"/>
      <c r="Z9" s="626">
        <v>0.1</v>
      </c>
      <c r="AA9" s="626"/>
      <c r="AB9" s="626"/>
      <c r="AC9" s="626"/>
      <c r="AD9" s="627">
        <v>8105</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237891</v>
      </c>
      <c r="BH9" s="624"/>
      <c r="BI9" s="624"/>
      <c r="BJ9" s="624"/>
      <c r="BK9" s="624"/>
      <c r="BL9" s="624"/>
      <c r="BM9" s="624"/>
      <c r="BN9" s="625"/>
      <c r="BO9" s="626">
        <v>13.4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838145</v>
      </c>
      <c r="CS9" s="624"/>
      <c r="CT9" s="624"/>
      <c r="CU9" s="624"/>
      <c r="CV9" s="624"/>
      <c r="CW9" s="624"/>
      <c r="CX9" s="624"/>
      <c r="CY9" s="625"/>
      <c r="CZ9" s="626">
        <v>15</v>
      </c>
      <c r="DA9" s="626"/>
      <c r="DB9" s="626"/>
      <c r="DC9" s="626"/>
      <c r="DD9" s="632">
        <v>13326</v>
      </c>
      <c r="DE9" s="624"/>
      <c r="DF9" s="624"/>
      <c r="DG9" s="624"/>
      <c r="DH9" s="624"/>
      <c r="DI9" s="624"/>
      <c r="DJ9" s="624"/>
      <c r="DK9" s="624"/>
      <c r="DL9" s="624"/>
      <c r="DM9" s="624"/>
      <c r="DN9" s="624"/>
      <c r="DO9" s="624"/>
      <c r="DP9" s="625"/>
      <c r="DQ9" s="632">
        <v>737478</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31932</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142771</v>
      </c>
      <c r="S11" s="624"/>
      <c r="T11" s="624"/>
      <c r="U11" s="624"/>
      <c r="V11" s="624"/>
      <c r="W11" s="624"/>
      <c r="X11" s="624"/>
      <c r="Y11" s="625"/>
      <c r="Z11" s="628">
        <v>2.4</v>
      </c>
      <c r="AA11" s="629"/>
      <c r="AB11" s="629"/>
      <c r="AC11" s="635"/>
      <c r="AD11" s="632">
        <v>142771</v>
      </c>
      <c r="AE11" s="624"/>
      <c r="AF11" s="624"/>
      <c r="AG11" s="624"/>
      <c r="AH11" s="624"/>
      <c r="AI11" s="624"/>
      <c r="AJ11" s="624"/>
      <c r="AK11" s="625"/>
      <c r="AL11" s="628">
        <v>4.0999999999999996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31785</v>
      </c>
      <c r="BH11" s="624"/>
      <c r="BI11" s="624"/>
      <c r="BJ11" s="624"/>
      <c r="BK11" s="624"/>
      <c r="BL11" s="624"/>
      <c r="BM11" s="624"/>
      <c r="BN11" s="625"/>
      <c r="BO11" s="626">
        <v>1.8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225509</v>
      </c>
      <c r="CS11" s="624"/>
      <c r="CT11" s="624"/>
      <c r="CU11" s="624"/>
      <c r="CV11" s="624"/>
      <c r="CW11" s="624"/>
      <c r="CX11" s="624"/>
      <c r="CY11" s="625"/>
      <c r="CZ11" s="626">
        <v>4</v>
      </c>
      <c r="DA11" s="626"/>
      <c r="DB11" s="626"/>
      <c r="DC11" s="626"/>
      <c r="DD11" s="632">
        <v>58502</v>
      </c>
      <c r="DE11" s="624"/>
      <c r="DF11" s="624"/>
      <c r="DG11" s="624"/>
      <c r="DH11" s="624"/>
      <c r="DI11" s="624"/>
      <c r="DJ11" s="624"/>
      <c r="DK11" s="624"/>
      <c r="DL11" s="624"/>
      <c r="DM11" s="624"/>
      <c r="DN11" s="624"/>
      <c r="DO11" s="624"/>
      <c r="DP11" s="625"/>
      <c r="DQ11" s="632">
        <v>165838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37686</v>
      </c>
      <c r="S12" s="624"/>
      <c r="T12" s="624"/>
      <c r="U12" s="624"/>
      <c r="V12" s="624"/>
      <c r="W12" s="624"/>
      <c r="X12" s="624"/>
      <c r="Y12" s="625"/>
      <c r="Z12" s="626">
        <v>0.6</v>
      </c>
      <c r="AA12" s="626"/>
      <c r="AB12" s="626"/>
      <c r="AC12" s="626"/>
      <c r="AD12" s="627">
        <v>37686</v>
      </c>
      <c r="AE12" s="627"/>
      <c r="AF12" s="627"/>
      <c r="AG12" s="627"/>
      <c r="AH12" s="627"/>
      <c r="AI12" s="627"/>
      <c r="AJ12" s="627"/>
      <c r="AK12" s="627"/>
      <c r="AL12" s="628">
        <v>1.1000000000000001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1352311</v>
      </c>
      <c r="BH12" s="624"/>
      <c r="BI12" s="624"/>
      <c r="BJ12" s="624"/>
      <c r="BK12" s="624"/>
      <c r="BL12" s="624"/>
      <c r="BM12" s="624"/>
      <c r="BN12" s="625"/>
      <c r="BO12" s="626">
        <v>76.400000000000006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55429</v>
      </c>
      <c r="CS12" s="624"/>
      <c r="CT12" s="624"/>
      <c r="CU12" s="624"/>
      <c r="CV12" s="624"/>
      <c r="CW12" s="624"/>
      <c r="CX12" s="624"/>
      <c r="CY12" s="625"/>
      <c r="CZ12" s="626">
        <v>1</v>
      </c>
      <c r="DA12" s="626"/>
      <c r="DB12" s="626"/>
      <c r="DC12" s="626"/>
      <c r="DD12" s="632">
        <v>3899</v>
      </c>
      <c r="DE12" s="624"/>
      <c r="DF12" s="624"/>
      <c r="DG12" s="624"/>
      <c r="DH12" s="624"/>
      <c r="DI12" s="624"/>
      <c r="DJ12" s="624"/>
      <c r="DK12" s="624"/>
      <c r="DL12" s="624"/>
      <c r="DM12" s="624"/>
      <c r="DN12" s="624"/>
      <c r="DO12" s="624"/>
      <c r="DP12" s="625"/>
      <c r="DQ12" s="632">
        <v>49776</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592815</v>
      </c>
      <c r="BH13" s="624"/>
      <c r="BI13" s="624"/>
      <c r="BJ13" s="624"/>
      <c r="BK13" s="624"/>
      <c r="BL13" s="624"/>
      <c r="BM13" s="624"/>
      <c r="BN13" s="625"/>
      <c r="BO13" s="626">
        <v>33.5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468755</v>
      </c>
      <c r="CS13" s="624"/>
      <c r="CT13" s="624"/>
      <c r="CU13" s="624"/>
      <c r="CV13" s="624"/>
      <c r="CW13" s="624"/>
      <c r="CX13" s="624"/>
      <c r="CY13" s="625"/>
      <c r="CZ13" s="626">
        <v>8.4</v>
      </c>
      <c r="DA13" s="626"/>
      <c r="DB13" s="626"/>
      <c r="DC13" s="626"/>
      <c r="DD13" s="632">
        <v>194153</v>
      </c>
      <c r="DE13" s="624"/>
      <c r="DF13" s="624"/>
      <c r="DG13" s="624"/>
      <c r="DH13" s="624"/>
      <c r="DI13" s="624"/>
      <c r="DJ13" s="624"/>
      <c r="DK13" s="624"/>
      <c r="DL13" s="624"/>
      <c r="DM13" s="624"/>
      <c r="DN13" s="624"/>
      <c r="DO13" s="624"/>
      <c r="DP13" s="625"/>
      <c r="DQ13" s="632">
        <v>306637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32531</v>
      </c>
      <c r="BH14" s="624"/>
      <c r="BI14" s="624"/>
      <c r="BJ14" s="624"/>
      <c r="BK14" s="624"/>
      <c r="BL14" s="624"/>
      <c r="BM14" s="624"/>
      <c r="BN14" s="625"/>
      <c r="BO14" s="626">
        <v>1.8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203546</v>
      </c>
      <c r="CS14" s="624"/>
      <c r="CT14" s="624"/>
      <c r="CU14" s="624"/>
      <c r="CV14" s="624"/>
      <c r="CW14" s="624"/>
      <c r="CX14" s="624"/>
      <c r="CY14" s="625"/>
      <c r="CZ14" s="626">
        <v>3.6</v>
      </c>
      <c r="DA14" s="626"/>
      <c r="DB14" s="626"/>
      <c r="DC14" s="626"/>
      <c r="DD14" s="632">
        <v>1860</v>
      </c>
      <c r="DE14" s="624"/>
      <c r="DF14" s="624"/>
      <c r="DG14" s="624"/>
      <c r="DH14" s="624"/>
      <c r="DI14" s="624"/>
      <c r="DJ14" s="624"/>
      <c r="DK14" s="624"/>
      <c r="DL14" s="624"/>
      <c r="DM14" s="624"/>
      <c r="DN14" s="624"/>
      <c r="DO14" s="624"/>
      <c r="DP14" s="625"/>
      <c r="DQ14" s="632">
        <v>199970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8093</v>
      </c>
      <c r="S15" s="624"/>
      <c r="T15" s="624"/>
      <c r="U15" s="624"/>
      <c r="V15" s="624"/>
      <c r="W15" s="624"/>
      <c r="X15" s="624"/>
      <c r="Y15" s="625"/>
      <c r="Z15" s="626">
        <v>0.1</v>
      </c>
      <c r="AA15" s="626"/>
      <c r="AB15" s="626"/>
      <c r="AC15" s="626"/>
      <c r="AD15" s="627">
        <v>8093</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63061</v>
      </c>
      <c r="BH15" s="624"/>
      <c r="BI15" s="624"/>
      <c r="BJ15" s="624"/>
      <c r="BK15" s="624"/>
      <c r="BL15" s="624"/>
      <c r="BM15" s="624"/>
      <c r="BN15" s="625"/>
      <c r="BO15" s="626">
        <v>3.6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815692</v>
      </c>
      <c r="CS15" s="624"/>
      <c r="CT15" s="624"/>
      <c r="CU15" s="624"/>
      <c r="CV15" s="624"/>
      <c r="CW15" s="624"/>
      <c r="CX15" s="624"/>
      <c r="CY15" s="625"/>
      <c r="CZ15" s="626">
        <v>14.6</v>
      </c>
      <c r="DA15" s="626"/>
      <c r="DB15" s="626"/>
      <c r="DC15" s="626"/>
      <c r="DD15" s="632">
        <v>89029</v>
      </c>
      <c r="DE15" s="624"/>
      <c r="DF15" s="624"/>
      <c r="DG15" s="624"/>
      <c r="DH15" s="624"/>
      <c r="DI15" s="624"/>
      <c r="DJ15" s="624"/>
      <c r="DK15" s="624"/>
      <c r="DL15" s="624"/>
      <c r="DM15" s="624"/>
      <c r="DN15" s="624"/>
      <c r="DO15" s="624"/>
      <c r="DP15" s="625"/>
      <c r="DQ15" s="632">
        <v>644653</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18869</v>
      </c>
      <c r="S16" s="624"/>
      <c r="T16" s="624"/>
      <c r="U16" s="624"/>
      <c r="V16" s="624"/>
      <c r="W16" s="624"/>
      <c r="X16" s="624"/>
      <c r="Y16" s="625"/>
      <c r="Z16" s="626">
        <v>0.3</v>
      </c>
      <c r="AA16" s="626"/>
      <c r="AB16" s="626"/>
      <c r="AC16" s="626"/>
      <c r="AD16" s="627">
        <v>18869</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30052</v>
      </c>
      <c r="S17" s="624"/>
      <c r="T17" s="624"/>
      <c r="U17" s="624"/>
      <c r="V17" s="624"/>
      <c r="W17" s="624"/>
      <c r="X17" s="624"/>
      <c r="Y17" s="625"/>
      <c r="Z17" s="626">
        <v>0.5</v>
      </c>
      <c r="AA17" s="626"/>
      <c r="AB17" s="626"/>
      <c r="AC17" s="626"/>
      <c r="AD17" s="627">
        <v>30052</v>
      </c>
      <c r="AE17" s="627"/>
      <c r="AF17" s="627"/>
      <c r="AG17" s="627"/>
      <c r="AH17" s="627"/>
      <c r="AI17" s="627"/>
      <c r="AJ17" s="627"/>
      <c r="AK17" s="627"/>
      <c r="AL17" s="628">
        <v>0.9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428068</v>
      </c>
      <c r="CS17" s="624"/>
      <c r="CT17" s="624"/>
      <c r="CU17" s="624"/>
      <c r="CV17" s="624"/>
      <c r="CW17" s="624"/>
      <c r="CX17" s="624"/>
      <c r="CY17" s="625"/>
      <c r="CZ17" s="626">
        <v>7.7</v>
      </c>
      <c r="DA17" s="626"/>
      <c r="DB17" s="626"/>
      <c r="DC17" s="626"/>
      <c r="DD17" s="632" t="s">
        <v>122</v>
      </c>
      <c r="DE17" s="624"/>
      <c r="DF17" s="624"/>
      <c r="DG17" s="624"/>
      <c r="DH17" s="624"/>
      <c r="DI17" s="624"/>
      <c r="DJ17" s="624"/>
      <c r="DK17" s="624"/>
      <c r="DL17" s="624"/>
      <c r="DM17" s="624"/>
      <c r="DN17" s="624"/>
      <c r="DO17" s="624"/>
      <c r="DP17" s="625"/>
      <c r="DQ17" s="632">
        <v>423403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1939</v>
      </c>
      <c r="S18" s="624"/>
      <c r="T18" s="624"/>
      <c r="U18" s="624"/>
      <c r="V18" s="624"/>
      <c r="W18" s="624"/>
      <c r="X18" s="624"/>
      <c r="Y18" s="625"/>
      <c r="Z18" s="626">
        <v>0</v>
      </c>
      <c r="AA18" s="626"/>
      <c r="AB18" s="626"/>
      <c r="AC18" s="626"/>
      <c r="AD18" s="627">
        <v>1939</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21857</v>
      </c>
      <c r="S19" s="624"/>
      <c r="T19" s="624"/>
      <c r="U19" s="624"/>
      <c r="V19" s="624"/>
      <c r="W19" s="624"/>
      <c r="X19" s="624"/>
      <c r="Y19" s="625"/>
      <c r="Z19" s="626">
        <v>0.4</v>
      </c>
      <c r="AA19" s="626"/>
      <c r="AB19" s="626"/>
      <c r="AC19" s="626"/>
      <c r="AD19" s="627">
        <v>21857</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5767</v>
      </c>
      <c r="BH19" s="624"/>
      <c r="BI19" s="624"/>
      <c r="BJ19" s="624"/>
      <c r="BK19" s="624"/>
      <c r="BL19" s="624"/>
      <c r="BM19" s="624"/>
      <c r="BN19" s="625"/>
      <c r="BO19" s="626">
        <v>0.3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6256</v>
      </c>
      <c r="S20" s="624"/>
      <c r="T20" s="624"/>
      <c r="U20" s="624"/>
      <c r="V20" s="624"/>
      <c r="W20" s="624"/>
      <c r="X20" s="624"/>
      <c r="Y20" s="625"/>
      <c r="Z20" s="626">
        <v>0.1</v>
      </c>
      <c r="AA20" s="626"/>
      <c r="AB20" s="626"/>
      <c r="AC20" s="626"/>
      <c r="AD20" s="627">
        <v>6256</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5767</v>
      </c>
      <c r="BH20" s="624"/>
      <c r="BI20" s="624"/>
      <c r="BJ20" s="624"/>
      <c r="BK20" s="624"/>
      <c r="BL20" s="624"/>
      <c r="BM20" s="624"/>
      <c r="BN20" s="625"/>
      <c r="BO20" s="626">
        <v>0.3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5593827</v>
      </c>
      <c r="CS20" s="624"/>
      <c r="CT20" s="624"/>
      <c r="CU20" s="624"/>
      <c r="CV20" s="624"/>
      <c r="CW20" s="624"/>
      <c r="CX20" s="624"/>
      <c r="CY20" s="625"/>
      <c r="CZ20" s="626">
        <v>100</v>
      </c>
      <c r="DA20" s="626"/>
      <c r="DB20" s="626"/>
      <c r="DC20" s="626"/>
      <c r="DD20" s="632">
        <v>732630</v>
      </c>
      <c r="DE20" s="624"/>
      <c r="DF20" s="624"/>
      <c r="DG20" s="624"/>
      <c r="DH20" s="624"/>
      <c r="DI20" s="624"/>
      <c r="DJ20" s="624"/>
      <c r="DK20" s="624"/>
      <c r="DL20" s="624"/>
      <c r="DM20" s="624"/>
      <c r="DN20" s="624"/>
      <c r="DO20" s="624"/>
      <c r="DP20" s="625"/>
      <c r="DQ20" s="632">
        <v>4221144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1568234</v>
      </c>
      <c r="S21" s="624"/>
      <c r="T21" s="624"/>
      <c r="U21" s="624"/>
      <c r="V21" s="624"/>
      <c r="W21" s="624"/>
      <c r="X21" s="624"/>
      <c r="Y21" s="625"/>
      <c r="Z21" s="626">
        <v>25.9</v>
      </c>
      <c r="AA21" s="626"/>
      <c r="AB21" s="626"/>
      <c r="AC21" s="626"/>
      <c r="AD21" s="627">
        <v>1389452</v>
      </c>
      <c r="AE21" s="627"/>
      <c r="AF21" s="627"/>
      <c r="AG21" s="627"/>
      <c r="AH21" s="627"/>
      <c r="AI21" s="627"/>
      <c r="AJ21" s="627"/>
      <c r="AK21" s="627"/>
      <c r="AL21" s="628">
        <v>39.5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5767</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1389452</v>
      </c>
      <c r="S22" s="624"/>
      <c r="T22" s="624"/>
      <c r="U22" s="624"/>
      <c r="V22" s="624"/>
      <c r="W22" s="624"/>
      <c r="X22" s="624"/>
      <c r="Y22" s="625"/>
      <c r="Z22" s="626">
        <v>23</v>
      </c>
      <c r="AA22" s="626"/>
      <c r="AB22" s="626"/>
      <c r="AC22" s="626"/>
      <c r="AD22" s="627">
        <v>1389452</v>
      </c>
      <c r="AE22" s="627"/>
      <c r="AF22" s="627"/>
      <c r="AG22" s="627"/>
      <c r="AH22" s="627"/>
      <c r="AI22" s="627"/>
      <c r="AJ22" s="627"/>
      <c r="AK22" s="627"/>
      <c r="AL22" s="628">
        <v>39.5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178782</v>
      </c>
      <c r="S23" s="624"/>
      <c r="T23" s="624"/>
      <c r="U23" s="624"/>
      <c r="V23" s="624"/>
      <c r="W23" s="624"/>
      <c r="X23" s="624"/>
      <c r="Y23" s="625"/>
      <c r="Z23" s="626">
        <v>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1729222</v>
      </c>
      <c r="CS24" s="613"/>
      <c r="CT24" s="613"/>
      <c r="CU24" s="613"/>
      <c r="CV24" s="613"/>
      <c r="CW24" s="613"/>
      <c r="CX24" s="613"/>
      <c r="CY24" s="614"/>
      <c r="CZ24" s="617">
        <v>30.9</v>
      </c>
      <c r="DA24" s="618"/>
      <c r="DB24" s="618"/>
      <c r="DC24" s="634"/>
      <c r="DD24" s="653">
        <v>1465178</v>
      </c>
      <c r="DE24" s="613"/>
      <c r="DF24" s="613"/>
      <c r="DG24" s="613"/>
      <c r="DH24" s="613"/>
      <c r="DI24" s="613"/>
      <c r="DJ24" s="613"/>
      <c r="DK24" s="614"/>
      <c r="DL24" s="653">
        <v>1318406</v>
      </c>
      <c r="DM24" s="613"/>
      <c r="DN24" s="613"/>
      <c r="DO24" s="613"/>
      <c r="DP24" s="613"/>
      <c r="DQ24" s="613"/>
      <c r="DR24" s="613"/>
      <c r="DS24" s="613"/>
      <c r="DT24" s="613"/>
      <c r="DU24" s="613"/>
      <c r="DV24" s="614"/>
      <c r="DW24" s="617">
        <v>37.299999999999997</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3654542</v>
      </c>
      <c r="S25" s="624"/>
      <c r="T25" s="624"/>
      <c r="U25" s="624"/>
      <c r="V25" s="624"/>
      <c r="W25" s="624"/>
      <c r="X25" s="624"/>
      <c r="Y25" s="625"/>
      <c r="Z25" s="626">
        <v>60.4</v>
      </c>
      <c r="AA25" s="626"/>
      <c r="AB25" s="626"/>
      <c r="AC25" s="626"/>
      <c r="AD25" s="627">
        <v>3475760</v>
      </c>
      <c r="AE25" s="627"/>
      <c r="AF25" s="627"/>
      <c r="AG25" s="627"/>
      <c r="AH25" s="627"/>
      <c r="AI25" s="627"/>
      <c r="AJ25" s="627"/>
      <c r="AK25" s="627"/>
      <c r="AL25" s="628">
        <v>98.7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964106</v>
      </c>
      <c r="CS25" s="656"/>
      <c r="CT25" s="656"/>
      <c r="CU25" s="656"/>
      <c r="CV25" s="656"/>
      <c r="CW25" s="656"/>
      <c r="CX25" s="656"/>
      <c r="CY25" s="657"/>
      <c r="CZ25" s="628">
        <v>17.2</v>
      </c>
      <c r="DA25" s="654"/>
      <c r="DB25" s="654"/>
      <c r="DC25" s="658"/>
      <c r="DD25" s="632">
        <v>885676</v>
      </c>
      <c r="DE25" s="656"/>
      <c r="DF25" s="656"/>
      <c r="DG25" s="656"/>
      <c r="DH25" s="656"/>
      <c r="DI25" s="656"/>
      <c r="DJ25" s="656"/>
      <c r="DK25" s="657"/>
      <c r="DL25" s="632">
        <v>885547</v>
      </c>
      <c r="DM25" s="656"/>
      <c r="DN25" s="656"/>
      <c r="DO25" s="656"/>
      <c r="DP25" s="656"/>
      <c r="DQ25" s="656"/>
      <c r="DR25" s="656"/>
      <c r="DS25" s="656"/>
      <c r="DT25" s="656"/>
      <c r="DU25" s="656"/>
      <c r="DV25" s="657"/>
      <c r="DW25" s="628">
        <v>25.1</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936</v>
      </c>
      <c r="S26" s="624"/>
      <c r="T26" s="624"/>
      <c r="U26" s="624"/>
      <c r="V26" s="624"/>
      <c r="W26" s="624"/>
      <c r="X26" s="624"/>
      <c r="Y26" s="625"/>
      <c r="Z26" s="626">
        <v>0</v>
      </c>
      <c r="AA26" s="626"/>
      <c r="AB26" s="626"/>
      <c r="AC26" s="626"/>
      <c r="AD26" s="627">
        <v>936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527718</v>
      </c>
      <c r="CS26" s="624"/>
      <c r="CT26" s="624"/>
      <c r="CU26" s="624"/>
      <c r="CV26" s="624"/>
      <c r="CW26" s="624"/>
      <c r="CX26" s="624"/>
      <c r="CY26" s="625"/>
      <c r="CZ26" s="628">
        <v>9.4</v>
      </c>
      <c r="DA26" s="654"/>
      <c r="DB26" s="654"/>
      <c r="DC26" s="658"/>
      <c r="DD26" s="632">
        <v>468120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12084</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1769085</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337048</v>
      </c>
      <c r="CS27" s="656"/>
      <c r="CT27" s="656"/>
      <c r="CU27" s="656"/>
      <c r="CV27" s="656"/>
      <c r="CW27" s="656"/>
      <c r="CX27" s="656"/>
      <c r="CY27" s="657"/>
      <c r="CZ27" s="628">
        <v>6</v>
      </c>
      <c r="DA27" s="654"/>
      <c r="DB27" s="654"/>
      <c r="DC27" s="658"/>
      <c r="DD27" s="632">
        <v>156099</v>
      </c>
      <c r="DE27" s="656"/>
      <c r="DF27" s="656"/>
      <c r="DG27" s="656"/>
      <c r="DH27" s="656"/>
      <c r="DI27" s="656"/>
      <c r="DJ27" s="656"/>
      <c r="DK27" s="657"/>
      <c r="DL27" s="632">
        <v>90019</v>
      </c>
      <c r="DM27" s="656"/>
      <c r="DN27" s="656"/>
      <c r="DO27" s="656"/>
      <c r="DP27" s="656"/>
      <c r="DQ27" s="656"/>
      <c r="DR27" s="656"/>
      <c r="DS27" s="656"/>
      <c r="DT27" s="656"/>
      <c r="DU27" s="656"/>
      <c r="DV27" s="657"/>
      <c r="DW27" s="628">
        <v>2.5</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62382</v>
      </c>
      <c r="S28" s="624"/>
      <c r="T28" s="624"/>
      <c r="U28" s="624"/>
      <c r="V28" s="624"/>
      <c r="W28" s="624"/>
      <c r="X28" s="624"/>
      <c r="Y28" s="625"/>
      <c r="Z28" s="626">
        <v>1</v>
      </c>
      <c r="AA28" s="626"/>
      <c r="AB28" s="626"/>
      <c r="AC28" s="626"/>
      <c r="AD28" s="627">
        <v>2176</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428068</v>
      </c>
      <c r="CS28" s="624"/>
      <c r="CT28" s="624"/>
      <c r="CU28" s="624"/>
      <c r="CV28" s="624"/>
      <c r="CW28" s="624"/>
      <c r="CX28" s="624"/>
      <c r="CY28" s="625"/>
      <c r="CZ28" s="628">
        <v>7.7</v>
      </c>
      <c r="DA28" s="654"/>
      <c r="DB28" s="654"/>
      <c r="DC28" s="658"/>
      <c r="DD28" s="632">
        <v>423403</v>
      </c>
      <c r="DE28" s="624"/>
      <c r="DF28" s="624"/>
      <c r="DG28" s="624"/>
      <c r="DH28" s="624"/>
      <c r="DI28" s="624"/>
      <c r="DJ28" s="624"/>
      <c r="DK28" s="625"/>
      <c r="DL28" s="632">
        <v>342840</v>
      </c>
      <c r="DM28" s="624"/>
      <c r="DN28" s="624"/>
      <c r="DO28" s="624"/>
      <c r="DP28" s="624"/>
      <c r="DQ28" s="624"/>
      <c r="DR28" s="624"/>
      <c r="DS28" s="624"/>
      <c r="DT28" s="624"/>
      <c r="DU28" s="624"/>
      <c r="DV28" s="625"/>
      <c r="DW28" s="628">
        <v>9.6999999999999993</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8666</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428068</v>
      </c>
      <c r="CS29" s="656"/>
      <c r="CT29" s="656"/>
      <c r="CU29" s="656"/>
      <c r="CV29" s="656"/>
      <c r="CW29" s="656"/>
      <c r="CX29" s="656"/>
      <c r="CY29" s="657"/>
      <c r="CZ29" s="628">
        <v>7.7</v>
      </c>
      <c r="DA29" s="654"/>
      <c r="DB29" s="654"/>
      <c r="DC29" s="658"/>
      <c r="DD29" s="632">
        <v>423403</v>
      </c>
      <c r="DE29" s="656"/>
      <c r="DF29" s="656"/>
      <c r="DG29" s="656"/>
      <c r="DH29" s="656"/>
      <c r="DI29" s="656"/>
      <c r="DJ29" s="656"/>
      <c r="DK29" s="657"/>
      <c r="DL29" s="632">
        <v>342840</v>
      </c>
      <c r="DM29" s="656"/>
      <c r="DN29" s="656"/>
      <c r="DO29" s="656"/>
      <c r="DP29" s="656"/>
      <c r="DQ29" s="656"/>
      <c r="DR29" s="656"/>
      <c r="DS29" s="656"/>
      <c r="DT29" s="656"/>
      <c r="DU29" s="656"/>
      <c r="DV29" s="657"/>
      <c r="DW29" s="628">
        <v>9.6999999999999993</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309063</v>
      </c>
      <c r="S30" s="624"/>
      <c r="T30" s="624"/>
      <c r="U30" s="624"/>
      <c r="V30" s="624"/>
      <c r="W30" s="624"/>
      <c r="X30" s="624"/>
      <c r="Y30" s="625"/>
      <c r="Z30" s="626">
        <v>5.0999999999999996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409254</v>
      </c>
      <c r="CS30" s="624"/>
      <c r="CT30" s="624"/>
      <c r="CU30" s="624"/>
      <c r="CV30" s="624"/>
      <c r="CW30" s="624"/>
      <c r="CX30" s="624"/>
      <c r="CY30" s="625"/>
      <c r="CZ30" s="628">
        <v>7.3</v>
      </c>
      <c r="DA30" s="654"/>
      <c r="DB30" s="654"/>
      <c r="DC30" s="658"/>
      <c r="DD30" s="632">
        <v>404589</v>
      </c>
      <c r="DE30" s="624"/>
      <c r="DF30" s="624"/>
      <c r="DG30" s="624"/>
      <c r="DH30" s="624"/>
      <c r="DI30" s="624"/>
      <c r="DJ30" s="624"/>
      <c r="DK30" s="625"/>
      <c r="DL30" s="632">
        <v>324026</v>
      </c>
      <c r="DM30" s="624"/>
      <c r="DN30" s="624"/>
      <c r="DO30" s="624"/>
      <c r="DP30" s="624"/>
      <c r="DQ30" s="624"/>
      <c r="DR30" s="624"/>
      <c r="DS30" s="624"/>
      <c r="DT30" s="624"/>
      <c r="DU30" s="624"/>
      <c r="DV30" s="625"/>
      <c r="DW30" s="628">
        <v>9.1999999999999993</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99.1</v>
      </c>
      <c r="BH31" s="667"/>
      <c r="BI31" s="667"/>
      <c r="BJ31" s="667"/>
      <c r="BK31" s="667"/>
      <c r="BL31" s="667"/>
      <c r="BM31" s="618">
        <v>95.8</v>
      </c>
      <c r="BN31" s="667"/>
      <c r="BO31" s="667"/>
      <c r="BP31" s="667"/>
      <c r="BQ31" s="668"/>
      <c r="BR31" s="679">
        <v>99</v>
      </c>
      <c r="BS31" s="667"/>
      <c r="BT31" s="667"/>
      <c r="BU31" s="667"/>
      <c r="BV31" s="667"/>
      <c r="BW31" s="667"/>
      <c r="BX31" s="618">
        <v>94.9</v>
      </c>
      <c r="BY31" s="667"/>
      <c r="BZ31" s="667"/>
      <c r="CA31" s="667"/>
      <c r="CB31" s="668"/>
      <c r="CD31" s="661"/>
      <c r="CE31" s="662"/>
      <c r="CF31" s="620" t="s">
        <v>300</v>
      </c>
      <c r="CG31" s="621"/>
      <c r="CH31" s="621"/>
      <c r="CI31" s="621"/>
      <c r="CJ31" s="621"/>
      <c r="CK31" s="621"/>
      <c r="CL31" s="621"/>
      <c r="CM31" s="621"/>
      <c r="CN31" s="621"/>
      <c r="CO31" s="621"/>
      <c r="CP31" s="621"/>
      <c r="CQ31" s="622"/>
      <c r="CR31" s="623">
        <v>18814</v>
      </c>
      <c r="CS31" s="656"/>
      <c r="CT31" s="656"/>
      <c r="CU31" s="656"/>
      <c r="CV31" s="656"/>
      <c r="CW31" s="656"/>
      <c r="CX31" s="656"/>
      <c r="CY31" s="657"/>
      <c r="CZ31" s="628">
        <v>0.3</v>
      </c>
      <c r="DA31" s="654"/>
      <c r="DB31" s="654"/>
      <c r="DC31" s="658"/>
      <c r="DD31" s="632">
        <v>18814</v>
      </c>
      <c r="DE31" s="656"/>
      <c r="DF31" s="656"/>
      <c r="DG31" s="656"/>
      <c r="DH31" s="656"/>
      <c r="DI31" s="656"/>
      <c r="DJ31" s="656"/>
      <c r="DK31" s="657"/>
      <c r="DL31" s="632">
        <v>18814</v>
      </c>
      <c r="DM31" s="656"/>
      <c r="DN31" s="656"/>
      <c r="DO31" s="656"/>
      <c r="DP31" s="656"/>
      <c r="DQ31" s="656"/>
      <c r="DR31" s="656"/>
      <c r="DS31" s="656"/>
      <c r="DT31" s="656"/>
      <c r="DU31" s="656"/>
      <c r="DV31" s="657"/>
      <c r="DW31" s="628">
        <v>0.5</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205930</v>
      </c>
      <c r="S32" s="624"/>
      <c r="T32" s="624"/>
      <c r="U32" s="624"/>
      <c r="V32" s="624"/>
      <c r="W32" s="624"/>
      <c r="X32" s="624"/>
      <c r="Y32" s="625"/>
      <c r="Z32" s="626">
        <v>3.4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99.1</v>
      </c>
      <c r="BH32" s="656"/>
      <c r="BI32" s="656"/>
      <c r="BJ32" s="656"/>
      <c r="BK32" s="656"/>
      <c r="BL32" s="656"/>
      <c r="BM32" s="629">
        <v>95.6</v>
      </c>
      <c r="BN32" s="656"/>
      <c r="BO32" s="656"/>
      <c r="BP32" s="656"/>
      <c r="BQ32" s="678"/>
      <c r="BR32" s="680">
        <v>98.7</v>
      </c>
      <c r="BS32" s="656"/>
      <c r="BT32" s="656"/>
      <c r="BU32" s="656"/>
      <c r="BV32" s="656"/>
      <c r="BW32" s="656"/>
      <c r="BX32" s="629">
        <v>95.2</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91574</v>
      </c>
      <c r="S33" s="624"/>
      <c r="T33" s="624"/>
      <c r="U33" s="624"/>
      <c r="V33" s="624"/>
      <c r="W33" s="624"/>
      <c r="X33" s="624"/>
      <c r="Y33" s="625"/>
      <c r="Z33" s="626">
        <v>1.5</v>
      </c>
      <c r="AA33" s="626"/>
      <c r="AB33" s="626"/>
      <c r="AC33" s="626"/>
      <c r="AD33" s="627">
        <v>41681</v>
      </c>
      <c r="AE33" s="627"/>
      <c r="AF33" s="627"/>
      <c r="AG33" s="627"/>
      <c r="AH33" s="627"/>
      <c r="AI33" s="627"/>
      <c r="AJ33" s="627"/>
      <c r="AK33" s="627"/>
      <c r="AL33" s="628">
        <v>1.2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97.9</v>
      </c>
      <c r="BH33" s="682"/>
      <c r="BI33" s="682"/>
      <c r="BJ33" s="682"/>
      <c r="BK33" s="682"/>
      <c r="BL33" s="682"/>
      <c r="BM33" s="683">
        <v>90.6</v>
      </c>
      <c r="BN33" s="682"/>
      <c r="BO33" s="682"/>
      <c r="BP33" s="682"/>
      <c r="BQ33" s="684"/>
      <c r="BR33" s="681">
        <v>97.7</v>
      </c>
      <c r="BS33" s="682"/>
      <c r="BT33" s="682"/>
      <c r="BU33" s="682"/>
      <c r="BV33" s="682"/>
      <c r="BW33" s="682"/>
      <c r="BX33" s="683">
        <v>88.1</v>
      </c>
      <c r="BY33" s="682"/>
      <c r="BZ33" s="682"/>
      <c r="CA33" s="682"/>
      <c r="CB33" s="684"/>
      <c r="CD33" s="620" t="s">
        <v>307</v>
      </c>
      <c r="CE33" s="621"/>
      <c r="CF33" s="621"/>
      <c r="CG33" s="621"/>
      <c r="CH33" s="621"/>
      <c r="CI33" s="621"/>
      <c r="CJ33" s="621"/>
      <c r="CK33" s="621"/>
      <c r="CL33" s="621"/>
      <c r="CM33" s="621"/>
      <c r="CN33" s="621"/>
      <c r="CO33" s="621"/>
      <c r="CP33" s="621"/>
      <c r="CQ33" s="622"/>
      <c r="CR33" s="623">
        <v>3131975</v>
      </c>
      <c r="CS33" s="656"/>
      <c r="CT33" s="656"/>
      <c r="CU33" s="656"/>
      <c r="CV33" s="656"/>
      <c r="CW33" s="656"/>
      <c r="CX33" s="656"/>
      <c r="CY33" s="657"/>
      <c r="CZ33" s="628">
        <v>56</v>
      </c>
      <c r="DA33" s="654"/>
      <c r="DB33" s="654"/>
      <c r="DC33" s="658"/>
      <c r="DD33" s="632">
        <v>2493977</v>
      </c>
      <c r="DE33" s="656"/>
      <c r="DF33" s="656"/>
      <c r="DG33" s="656"/>
      <c r="DH33" s="656"/>
      <c r="DI33" s="656"/>
      <c r="DJ33" s="656"/>
      <c r="DK33" s="657"/>
      <c r="DL33" s="632">
        <v>1719659</v>
      </c>
      <c r="DM33" s="656"/>
      <c r="DN33" s="656"/>
      <c r="DO33" s="656"/>
      <c r="DP33" s="656"/>
      <c r="DQ33" s="656"/>
      <c r="DR33" s="656"/>
      <c r="DS33" s="656"/>
      <c r="DT33" s="656"/>
      <c r="DU33" s="656"/>
      <c r="DV33" s="657"/>
      <c r="DW33" s="628">
        <v>48.7</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191188</v>
      </c>
      <c r="S34" s="624"/>
      <c r="T34" s="624"/>
      <c r="U34" s="624"/>
      <c r="V34" s="624"/>
      <c r="W34" s="624"/>
      <c r="X34" s="624"/>
      <c r="Y34" s="625"/>
      <c r="Z34" s="626">
        <v>3.2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931858</v>
      </c>
      <c r="CS34" s="624"/>
      <c r="CT34" s="624"/>
      <c r="CU34" s="624"/>
      <c r="CV34" s="624"/>
      <c r="CW34" s="624"/>
      <c r="CX34" s="624"/>
      <c r="CY34" s="625"/>
      <c r="CZ34" s="628">
        <v>16.7</v>
      </c>
      <c r="DA34" s="654"/>
      <c r="DB34" s="654"/>
      <c r="DC34" s="658"/>
      <c r="DD34" s="632">
        <v>551159</v>
      </c>
      <c r="DE34" s="624"/>
      <c r="DF34" s="624"/>
      <c r="DG34" s="624"/>
      <c r="DH34" s="624"/>
      <c r="DI34" s="624"/>
      <c r="DJ34" s="624"/>
      <c r="DK34" s="625"/>
      <c r="DL34" s="632">
        <v>520078</v>
      </c>
      <c r="DM34" s="624"/>
      <c r="DN34" s="624"/>
      <c r="DO34" s="624"/>
      <c r="DP34" s="624"/>
      <c r="DQ34" s="624"/>
      <c r="DR34" s="624"/>
      <c r="DS34" s="624"/>
      <c r="DT34" s="624"/>
      <c r="DU34" s="624"/>
      <c r="DV34" s="625"/>
      <c r="DW34" s="628">
        <v>14.7</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536992</v>
      </c>
      <c r="S35" s="624"/>
      <c r="T35" s="624"/>
      <c r="U35" s="624"/>
      <c r="V35" s="624"/>
      <c r="W35" s="624"/>
      <c r="X35" s="624"/>
      <c r="Y35" s="625"/>
      <c r="Z35" s="626">
        <v>8.9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119857</v>
      </c>
      <c r="CS35" s="656"/>
      <c r="CT35" s="656"/>
      <c r="CU35" s="656"/>
      <c r="CV35" s="656"/>
      <c r="CW35" s="656"/>
      <c r="CX35" s="656"/>
      <c r="CY35" s="657"/>
      <c r="CZ35" s="628">
        <v>2.1</v>
      </c>
      <c r="DA35" s="654"/>
      <c r="DB35" s="654"/>
      <c r="DC35" s="658"/>
      <c r="DD35" s="632">
        <v>95043</v>
      </c>
      <c r="DE35" s="656"/>
      <c r="DF35" s="656"/>
      <c r="DG35" s="656"/>
      <c r="DH35" s="656"/>
      <c r="DI35" s="656"/>
      <c r="DJ35" s="656"/>
      <c r="DK35" s="657"/>
      <c r="DL35" s="632">
        <v>95043</v>
      </c>
      <c r="DM35" s="656"/>
      <c r="DN35" s="656"/>
      <c r="DO35" s="656"/>
      <c r="DP35" s="656"/>
      <c r="DQ35" s="656"/>
      <c r="DR35" s="656"/>
      <c r="DS35" s="656"/>
      <c r="DT35" s="656"/>
      <c r="DU35" s="656"/>
      <c r="DV35" s="657"/>
      <c r="DW35" s="628">
        <v>2.7</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450373</v>
      </c>
      <c r="S36" s="624"/>
      <c r="T36" s="624"/>
      <c r="U36" s="624"/>
      <c r="V36" s="624"/>
      <c r="W36" s="624"/>
      <c r="X36" s="624"/>
      <c r="Y36" s="625"/>
      <c r="Z36" s="626">
        <v>7.4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803525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127494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1161450</v>
      </c>
      <c r="CS36" s="624"/>
      <c r="CT36" s="624"/>
      <c r="CU36" s="624"/>
      <c r="CV36" s="624"/>
      <c r="CW36" s="624"/>
      <c r="CX36" s="624"/>
      <c r="CY36" s="625"/>
      <c r="CZ36" s="628">
        <v>20.8</v>
      </c>
      <c r="DA36" s="654"/>
      <c r="DB36" s="654"/>
      <c r="DC36" s="658"/>
      <c r="DD36" s="632">
        <v>1119940</v>
      </c>
      <c r="DE36" s="624"/>
      <c r="DF36" s="624"/>
      <c r="DG36" s="624"/>
      <c r="DH36" s="624"/>
      <c r="DI36" s="624"/>
      <c r="DJ36" s="624"/>
      <c r="DK36" s="625"/>
      <c r="DL36" s="632">
        <v>899003</v>
      </c>
      <c r="DM36" s="624"/>
      <c r="DN36" s="624"/>
      <c r="DO36" s="624"/>
      <c r="DP36" s="624"/>
      <c r="DQ36" s="624"/>
      <c r="DR36" s="624"/>
      <c r="DS36" s="624"/>
      <c r="DT36" s="624"/>
      <c r="DU36" s="624"/>
      <c r="DV36" s="625"/>
      <c r="DW36" s="628">
        <v>25.5</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146403</v>
      </c>
      <c r="S37" s="624"/>
      <c r="T37" s="624"/>
      <c r="U37" s="624"/>
      <c r="V37" s="624"/>
      <c r="W37" s="624"/>
      <c r="X37" s="624"/>
      <c r="Y37" s="625"/>
      <c r="Z37" s="626">
        <v>2.4</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v>247603</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127494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371376</v>
      </c>
      <c r="CS37" s="656"/>
      <c r="CT37" s="656"/>
      <c r="CU37" s="656"/>
      <c r="CV37" s="656"/>
      <c r="CW37" s="656"/>
      <c r="CX37" s="656"/>
      <c r="CY37" s="657"/>
      <c r="CZ37" s="628">
        <v>6.6</v>
      </c>
      <c r="DA37" s="654"/>
      <c r="DB37" s="654"/>
      <c r="DC37" s="658"/>
      <c r="DD37" s="632">
        <v>371376</v>
      </c>
      <c r="DE37" s="656"/>
      <c r="DF37" s="656"/>
      <c r="DG37" s="656"/>
      <c r="DH37" s="656"/>
      <c r="DI37" s="656"/>
      <c r="DJ37" s="656"/>
      <c r="DK37" s="657"/>
      <c r="DL37" s="632">
        <v>348110</v>
      </c>
      <c r="DM37" s="656"/>
      <c r="DN37" s="656"/>
      <c r="DO37" s="656"/>
      <c r="DP37" s="656"/>
      <c r="DQ37" s="656"/>
      <c r="DR37" s="656"/>
      <c r="DS37" s="656"/>
      <c r="DT37" s="656"/>
      <c r="DU37" s="656"/>
      <c r="DV37" s="657"/>
      <c r="DW37" s="628">
        <v>9.9</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376815</v>
      </c>
      <c r="S38" s="624"/>
      <c r="T38" s="624"/>
      <c r="U38" s="624"/>
      <c r="V38" s="624"/>
      <c r="W38" s="624"/>
      <c r="X38" s="624"/>
      <c r="Y38" s="625"/>
      <c r="Z38" s="626">
        <v>6.2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160962</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866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256460</v>
      </c>
      <c r="CS38" s="624"/>
      <c r="CT38" s="624"/>
      <c r="CU38" s="624"/>
      <c r="CV38" s="624"/>
      <c r="CW38" s="624"/>
      <c r="CX38" s="624"/>
      <c r="CY38" s="625"/>
      <c r="CZ38" s="628">
        <v>4.5999999999999996</v>
      </c>
      <c r="DA38" s="654"/>
      <c r="DB38" s="654"/>
      <c r="DC38" s="658"/>
      <c r="DD38" s="632">
        <v>205535</v>
      </c>
      <c r="DE38" s="624"/>
      <c r="DF38" s="624"/>
      <c r="DG38" s="624"/>
      <c r="DH38" s="624"/>
      <c r="DI38" s="624"/>
      <c r="DJ38" s="624"/>
      <c r="DK38" s="625"/>
      <c r="DL38" s="632">
        <v>205535</v>
      </c>
      <c r="DM38" s="624"/>
      <c r="DN38" s="624"/>
      <c r="DO38" s="624"/>
      <c r="DP38" s="624"/>
      <c r="DQ38" s="624"/>
      <c r="DR38" s="624"/>
      <c r="DS38" s="624"/>
      <c r="DT38" s="624"/>
      <c r="DU38" s="624"/>
      <c r="DV38" s="625"/>
      <c r="DW38" s="628">
        <v>5.8</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76345</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1314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662350</v>
      </c>
      <c r="CS39" s="656"/>
      <c r="CT39" s="656"/>
      <c r="CU39" s="656"/>
      <c r="CV39" s="656"/>
      <c r="CW39" s="656"/>
      <c r="CX39" s="656"/>
      <c r="CY39" s="657"/>
      <c r="CZ39" s="628">
        <v>11.8</v>
      </c>
      <c r="DA39" s="654"/>
      <c r="DB39" s="654"/>
      <c r="DC39" s="658"/>
      <c r="DD39" s="632">
        <v>522300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9815</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62155</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111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6046948</v>
      </c>
      <c r="S41" s="696"/>
      <c r="T41" s="696"/>
      <c r="U41" s="696"/>
      <c r="V41" s="696"/>
      <c r="W41" s="696"/>
      <c r="X41" s="696"/>
      <c r="Y41" s="700"/>
      <c r="Z41" s="701">
        <v>100</v>
      </c>
      <c r="AA41" s="701"/>
      <c r="AB41" s="701"/>
      <c r="AC41" s="701"/>
      <c r="AD41" s="702">
        <v>3520553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58822</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331</v>
      </c>
      <c r="AR42" s="693"/>
      <c r="AS42" s="693"/>
      <c r="AT42" s="693"/>
      <c r="AU42" s="693"/>
      <c r="AV42" s="693"/>
      <c r="AW42" s="693"/>
      <c r="AX42" s="693"/>
      <c r="AY42" s="694"/>
      <c r="AZ42" s="695">
        <v>197638</v>
      </c>
      <c r="BA42" s="696"/>
      <c r="BB42" s="696"/>
      <c r="BC42" s="696"/>
      <c r="BD42" s="682"/>
      <c r="BE42" s="682"/>
      <c r="BF42" s="684"/>
      <c r="BG42" s="673"/>
      <c r="BH42" s="674"/>
      <c r="BI42" s="674"/>
      <c r="BJ42" s="674"/>
      <c r="BK42" s="674"/>
      <c r="BL42" s="212"/>
      <c r="BM42" s="645" t="s">
        <v>339</v>
      </c>
      <c r="BN42" s="645"/>
      <c r="BO42" s="645"/>
      <c r="BP42" s="645"/>
      <c r="BQ42" s="645"/>
      <c r="BR42" s="645"/>
      <c r="BS42" s="645"/>
      <c r="BT42" s="645"/>
      <c r="BU42" s="646"/>
      <c r="BV42" s="695">
        <v>306</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732630</v>
      </c>
      <c r="CS42" s="656"/>
      <c r="CT42" s="656"/>
      <c r="CU42" s="656"/>
      <c r="CV42" s="656"/>
      <c r="CW42" s="656"/>
      <c r="CX42" s="656"/>
      <c r="CY42" s="657"/>
      <c r="CZ42" s="628">
        <v>13.1</v>
      </c>
      <c r="DA42" s="654"/>
      <c r="DB42" s="654"/>
      <c r="DC42" s="658"/>
      <c r="DD42" s="632">
        <v>261989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341</v>
      </c>
      <c r="CD43" s="620" t="s">
        <v>342</v>
      </c>
      <c r="CE43" s="621"/>
      <c r="CF43" s="621"/>
      <c r="CG43" s="621"/>
      <c r="CH43" s="621"/>
      <c r="CI43" s="621"/>
      <c r="CJ43" s="621"/>
      <c r="CK43" s="621"/>
      <c r="CL43" s="621"/>
      <c r="CM43" s="621"/>
      <c r="CN43" s="621"/>
      <c r="CO43" s="621"/>
      <c r="CP43" s="621"/>
      <c r="CQ43" s="622"/>
      <c r="CR43" s="623">
        <v>16493</v>
      </c>
      <c r="CS43" s="656"/>
      <c r="CT43" s="656"/>
      <c r="CU43" s="656"/>
      <c r="CV43" s="656"/>
      <c r="CW43" s="656"/>
      <c r="CX43" s="656"/>
      <c r="CY43" s="657"/>
      <c r="CZ43" s="628">
        <v>0.3</v>
      </c>
      <c r="DA43" s="654"/>
      <c r="DB43" s="654"/>
      <c r="DC43" s="658"/>
      <c r="DD43" s="632">
        <v>16493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344</v>
      </c>
      <c r="CG44" s="621"/>
      <c r="CH44" s="621"/>
      <c r="CI44" s="621"/>
      <c r="CJ44" s="621"/>
      <c r="CK44" s="621"/>
      <c r="CL44" s="621"/>
      <c r="CM44" s="621"/>
      <c r="CN44" s="621"/>
      <c r="CO44" s="621"/>
      <c r="CP44" s="621"/>
      <c r="CQ44" s="622"/>
      <c r="CR44" s="623">
        <v>732630</v>
      </c>
      <c r="CS44" s="624"/>
      <c r="CT44" s="624"/>
      <c r="CU44" s="624"/>
      <c r="CV44" s="624"/>
      <c r="CW44" s="624"/>
      <c r="CX44" s="624"/>
      <c r="CY44" s="625"/>
      <c r="CZ44" s="628">
        <v>13.1</v>
      </c>
      <c r="DA44" s="629"/>
      <c r="DB44" s="629"/>
      <c r="DC44" s="635"/>
      <c r="DD44" s="632">
        <v>261989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62618</v>
      </c>
      <c r="CS45" s="656"/>
      <c r="CT45" s="656"/>
      <c r="CU45" s="656"/>
      <c r="CV45" s="656"/>
      <c r="CW45" s="656"/>
      <c r="CX45" s="656"/>
      <c r="CY45" s="657"/>
      <c r="CZ45" s="628">
        <v>1.1000000000000001</v>
      </c>
      <c r="DA45" s="654"/>
      <c r="DB45" s="654"/>
      <c r="DC45" s="658"/>
      <c r="DD45" s="632">
        <v>7308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347</v>
      </c>
      <c r="CG46" s="621"/>
      <c r="CH46" s="621"/>
      <c r="CI46" s="621"/>
      <c r="CJ46" s="621"/>
      <c r="CK46" s="621"/>
      <c r="CL46" s="621"/>
      <c r="CM46" s="621"/>
      <c r="CN46" s="621"/>
      <c r="CO46" s="621"/>
      <c r="CP46" s="621"/>
      <c r="CQ46" s="622"/>
      <c r="CR46" s="623">
        <v>670012</v>
      </c>
      <c r="CS46" s="624"/>
      <c r="CT46" s="624"/>
      <c r="CU46" s="624"/>
      <c r="CV46" s="624"/>
      <c r="CW46" s="624"/>
      <c r="CX46" s="624"/>
      <c r="CY46" s="625"/>
      <c r="CZ46" s="628">
        <v>12</v>
      </c>
      <c r="DA46" s="629"/>
      <c r="DB46" s="629"/>
      <c r="DC46" s="635"/>
      <c r="DD46" s="632">
        <v>254681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348</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350</v>
      </c>
      <c r="CE49" s="645"/>
      <c r="CF49" s="645"/>
      <c r="CG49" s="645"/>
      <c r="CH49" s="645"/>
      <c r="CI49" s="645"/>
      <c r="CJ49" s="645"/>
      <c r="CK49" s="645"/>
      <c r="CL49" s="645"/>
      <c r="CM49" s="645"/>
      <c r="CN49" s="645"/>
      <c r="CO49" s="645"/>
      <c r="CP49" s="645"/>
      <c r="CQ49" s="646"/>
      <c r="CR49" s="695">
        <v>5593827</v>
      </c>
      <c r="CS49" s="682"/>
      <c r="CT49" s="682"/>
      <c r="CU49" s="682"/>
      <c r="CV49" s="682"/>
      <c r="CW49" s="682"/>
      <c r="CX49" s="682"/>
      <c r="CY49" s="711"/>
      <c r="CZ49" s="703">
        <v>100</v>
      </c>
      <c r="DA49" s="712"/>
      <c r="DB49" s="712"/>
      <c r="DC49" s="713"/>
      <c r="DD49" s="714">
        <v>4221144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eDAPek1FnTE8/1iprjXAEOABFOXUTQ0tO4uD2DJbFxknCyp1p0J8SwNprGPBtxT6Fhikz/N9eh5yTR4Xm5d8Q==" saltValue="JkuzOcUMG+wdnQYP8i+3a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373</v>
      </c>
      <c r="C7" s="750"/>
      <c r="D7" s="750"/>
      <c r="E7" s="750"/>
      <c r="F7" s="750"/>
      <c r="G7" s="750"/>
      <c r="H7" s="750"/>
      <c r="I7" s="750"/>
      <c r="J7" s="750"/>
      <c r="K7" s="750"/>
      <c r="L7" s="750"/>
      <c r="M7" s="750"/>
      <c r="N7" s="750"/>
      <c r="O7" s="750"/>
      <c r="P7" s="751"/>
      <c r="Q7" s="752">
        <v>5934</v>
      </c>
      <c r="R7" s="753"/>
      <c r="S7" s="753"/>
      <c r="T7" s="753"/>
      <c r="U7" s="753"/>
      <c r="V7" s="753">
        <v>5505</v>
      </c>
      <c r="W7" s="753"/>
      <c r="X7" s="753"/>
      <c r="Y7" s="753"/>
      <c r="Z7" s="753"/>
      <c r="AA7" s="753">
        <v>429</v>
      </c>
      <c r="AB7" s="753"/>
      <c r="AC7" s="753"/>
      <c r="AD7" s="753"/>
      <c r="AE7" s="754"/>
      <c r="AF7" s="755">
        <v>393</v>
      </c>
      <c r="AG7" s="756"/>
      <c r="AH7" s="756"/>
      <c r="AI7" s="756"/>
      <c r="AJ7" s="757"/>
      <c r="AK7" s="758" t="s">
        <v>564</v>
      </c>
      <c r="AL7" s="759"/>
      <c r="AM7" s="759"/>
      <c r="AN7" s="759"/>
      <c r="AO7" s="759"/>
      <c r="AP7" s="759">
        <v>4013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t="s">
        <v>374</v>
      </c>
      <c r="C8" s="781"/>
      <c r="D8" s="781"/>
      <c r="E8" s="781"/>
      <c r="F8" s="781"/>
      <c r="G8" s="781"/>
      <c r="H8" s="781"/>
      <c r="I8" s="781"/>
      <c r="J8" s="781"/>
      <c r="K8" s="781"/>
      <c r="L8" s="781"/>
      <c r="M8" s="781"/>
      <c r="N8" s="781"/>
      <c r="O8" s="781"/>
      <c r="P8" s="782"/>
      <c r="Q8" s="783">
        <v>132</v>
      </c>
      <c r="R8" s="784"/>
      <c r="S8" s="784"/>
      <c r="T8" s="784"/>
      <c r="U8" s="784"/>
      <c r="V8" s="784">
        <v>108</v>
      </c>
      <c r="W8" s="784"/>
      <c r="X8" s="784"/>
      <c r="Y8" s="784"/>
      <c r="Z8" s="784"/>
      <c r="AA8" s="784">
        <v>24</v>
      </c>
      <c r="AB8" s="784"/>
      <c r="AC8" s="784"/>
      <c r="AD8" s="784"/>
      <c r="AE8" s="785"/>
      <c r="AF8" s="786">
        <v>24</v>
      </c>
      <c r="AG8" s="787"/>
      <c r="AH8" s="787"/>
      <c r="AI8" s="787"/>
      <c r="AJ8" s="788"/>
      <c r="AK8" s="769" t="s">
        <v>564</v>
      </c>
      <c r="AL8" s="770"/>
      <c r="AM8" s="770"/>
      <c r="AN8" s="770"/>
      <c r="AO8" s="770"/>
      <c r="AP8" s="770" t="s">
        <v>564</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6047</v>
      </c>
      <c r="R23" s="793"/>
      <c r="S23" s="793"/>
      <c r="T23" s="793"/>
      <c r="U23" s="793"/>
      <c r="V23" s="793">
        <v>5594</v>
      </c>
      <c r="W23" s="793"/>
      <c r="X23" s="793"/>
      <c r="Y23" s="793"/>
      <c r="Z23" s="793"/>
      <c r="AA23" s="793">
        <v>453</v>
      </c>
      <c r="AB23" s="793"/>
      <c r="AC23" s="793"/>
      <c r="AD23" s="793"/>
      <c r="AE23" s="794"/>
      <c r="AF23" s="795">
        <v>417</v>
      </c>
      <c r="AG23" s="793"/>
      <c r="AH23" s="793"/>
      <c r="AI23" s="793"/>
      <c r="AJ23" s="796"/>
      <c r="AK23" s="797"/>
      <c r="AL23" s="798"/>
      <c r="AM23" s="798"/>
      <c r="AN23" s="798"/>
      <c r="AO23" s="798"/>
      <c r="AP23" s="793">
        <v>4013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785</v>
      </c>
      <c r="R28" s="823"/>
      <c r="S28" s="823"/>
      <c r="T28" s="823"/>
      <c r="U28" s="823"/>
      <c r="V28" s="823">
        <v>657</v>
      </c>
      <c r="W28" s="823"/>
      <c r="X28" s="823"/>
      <c r="Y28" s="823"/>
      <c r="Z28" s="823"/>
      <c r="AA28" s="823">
        <v>127</v>
      </c>
      <c r="AB28" s="823"/>
      <c r="AC28" s="823"/>
      <c r="AD28" s="823"/>
      <c r="AE28" s="824"/>
      <c r="AF28" s="825">
        <v>127</v>
      </c>
      <c r="AG28" s="823"/>
      <c r="AH28" s="823"/>
      <c r="AI28" s="823"/>
      <c r="AJ28" s="826"/>
      <c r="AK28" s="827" t="s">
        <v>564</v>
      </c>
      <c r="AL28" s="828"/>
      <c r="AM28" s="828"/>
      <c r="AN28" s="828"/>
      <c r="AO28" s="828"/>
      <c r="AP28" s="828" t="s">
        <v>564</v>
      </c>
      <c r="AQ28" s="828"/>
      <c r="AR28" s="828"/>
      <c r="AS28" s="828"/>
      <c r="AT28" s="828"/>
      <c r="AU28" s="828" t="s">
        <v>564</v>
      </c>
      <c r="AV28" s="828"/>
      <c r="AW28" s="828"/>
      <c r="AX28" s="828"/>
      <c r="AY28" s="828"/>
      <c r="AZ28" s="829" t="s">
        <v>564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677</v>
      </c>
      <c r="R29" s="784"/>
      <c r="S29" s="784"/>
      <c r="T29" s="784"/>
      <c r="U29" s="784"/>
      <c r="V29" s="784">
        <v>610</v>
      </c>
      <c r="W29" s="784"/>
      <c r="X29" s="784"/>
      <c r="Y29" s="784"/>
      <c r="Z29" s="784"/>
      <c r="AA29" s="784">
        <v>67</v>
      </c>
      <c r="AB29" s="784"/>
      <c r="AC29" s="784"/>
      <c r="AD29" s="784"/>
      <c r="AE29" s="785"/>
      <c r="AF29" s="786">
        <v>67</v>
      </c>
      <c r="AG29" s="787"/>
      <c r="AH29" s="787"/>
      <c r="AI29" s="787"/>
      <c r="AJ29" s="788"/>
      <c r="AK29" s="834" t="s">
        <v>564</v>
      </c>
      <c r="AL29" s="830"/>
      <c r="AM29" s="830"/>
      <c r="AN29" s="830"/>
      <c r="AO29" s="830"/>
      <c r="AP29" s="830" t="s">
        <v>564</v>
      </c>
      <c r="AQ29" s="830"/>
      <c r="AR29" s="830"/>
      <c r="AS29" s="830"/>
      <c r="AT29" s="830"/>
      <c r="AU29" s="830" t="s">
        <v>564</v>
      </c>
      <c r="AV29" s="830"/>
      <c r="AW29" s="830"/>
      <c r="AX29" s="830"/>
      <c r="AY29" s="830"/>
      <c r="AZ29" s="831" t="s">
        <v>564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113</v>
      </c>
      <c r="R30" s="784"/>
      <c r="S30" s="784"/>
      <c r="T30" s="784"/>
      <c r="U30" s="784"/>
      <c r="V30" s="784">
        <v>109</v>
      </c>
      <c r="W30" s="784"/>
      <c r="X30" s="784"/>
      <c r="Y30" s="784"/>
      <c r="Z30" s="784"/>
      <c r="AA30" s="784">
        <v>4</v>
      </c>
      <c r="AB30" s="784"/>
      <c r="AC30" s="784"/>
      <c r="AD30" s="784"/>
      <c r="AE30" s="785"/>
      <c r="AF30" s="786">
        <v>4</v>
      </c>
      <c r="AG30" s="787"/>
      <c r="AH30" s="787"/>
      <c r="AI30" s="787"/>
      <c r="AJ30" s="788"/>
      <c r="AK30" s="834" t="s">
        <v>564</v>
      </c>
      <c r="AL30" s="830"/>
      <c r="AM30" s="830"/>
      <c r="AN30" s="830"/>
      <c r="AO30" s="830"/>
      <c r="AP30" s="830" t="s">
        <v>564</v>
      </c>
      <c r="AQ30" s="830"/>
      <c r="AR30" s="830"/>
      <c r="AS30" s="830"/>
      <c r="AT30" s="830"/>
      <c r="AU30" s="830" t="s">
        <v>564</v>
      </c>
      <c r="AV30" s="830"/>
      <c r="AW30" s="830"/>
      <c r="AX30" s="830"/>
      <c r="AY30" s="830"/>
      <c r="AZ30" s="831" t="s">
        <v>564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298</v>
      </c>
      <c r="R31" s="784"/>
      <c r="S31" s="784"/>
      <c r="T31" s="784"/>
      <c r="U31" s="784"/>
      <c r="V31" s="784">
        <v>289</v>
      </c>
      <c r="W31" s="784"/>
      <c r="X31" s="784"/>
      <c r="Y31" s="784"/>
      <c r="Z31" s="784"/>
      <c r="AA31" s="784">
        <v>8</v>
      </c>
      <c r="AB31" s="784"/>
      <c r="AC31" s="784"/>
      <c r="AD31" s="784"/>
      <c r="AE31" s="785"/>
      <c r="AF31" s="786">
        <v>239</v>
      </c>
      <c r="AG31" s="787"/>
      <c r="AH31" s="787"/>
      <c r="AI31" s="787"/>
      <c r="AJ31" s="788"/>
      <c r="AK31" s="834" t="s">
        <v>564</v>
      </c>
      <c r="AL31" s="830"/>
      <c r="AM31" s="830"/>
      <c r="AN31" s="830"/>
      <c r="AO31" s="830"/>
      <c r="AP31" s="830" t="s">
        <v>564</v>
      </c>
      <c r="AQ31" s="830"/>
      <c r="AR31" s="830"/>
      <c r="AS31" s="830"/>
      <c r="AT31" s="830"/>
      <c r="AU31" s="830">
        <v>159</v>
      </c>
      <c r="AV31" s="830"/>
      <c r="AW31" s="830"/>
      <c r="AX31" s="830"/>
      <c r="AY31" s="830"/>
      <c r="AZ31" s="831" t="s">
        <v>564</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44</v>
      </c>
      <c r="R32" s="784"/>
      <c r="S32" s="784"/>
      <c r="T32" s="784"/>
      <c r="U32" s="784"/>
      <c r="V32" s="784">
        <v>40</v>
      </c>
      <c r="W32" s="784"/>
      <c r="X32" s="784"/>
      <c r="Y32" s="784"/>
      <c r="Z32" s="784"/>
      <c r="AA32" s="784">
        <v>4</v>
      </c>
      <c r="AB32" s="784"/>
      <c r="AC32" s="784"/>
      <c r="AD32" s="784"/>
      <c r="AE32" s="785"/>
      <c r="AF32" s="786">
        <v>255</v>
      </c>
      <c r="AG32" s="787"/>
      <c r="AH32" s="787"/>
      <c r="AI32" s="787"/>
      <c r="AJ32" s="788"/>
      <c r="AK32" s="834" t="s">
        <v>564</v>
      </c>
      <c r="AL32" s="830"/>
      <c r="AM32" s="830"/>
      <c r="AN32" s="830"/>
      <c r="AO32" s="830"/>
      <c r="AP32" s="830" t="s">
        <v>564</v>
      </c>
      <c r="AQ32" s="830"/>
      <c r="AR32" s="830"/>
      <c r="AS32" s="830"/>
      <c r="AT32" s="830"/>
      <c r="AU32" s="830" t="s">
        <v>564</v>
      </c>
      <c r="AV32" s="830"/>
      <c r="AW32" s="830"/>
      <c r="AX32" s="830"/>
      <c r="AY32" s="830"/>
      <c r="AZ32" s="831" t="s">
        <v>564</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481</v>
      </c>
      <c r="R33" s="784"/>
      <c r="S33" s="784"/>
      <c r="T33" s="784"/>
      <c r="U33" s="784"/>
      <c r="V33" s="784">
        <v>462</v>
      </c>
      <c r="W33" s="784"/>
      <c r="X33" s="784"/>
      <c r="Y33" s="784"/>
      <c r="Z33" s="784"/>
      <c r="AA33" s="784">
        <v>19</v>
      </c>
      <c r="AB33" s="784"/>
      <c r="AC33" s="784"/>
      <c r="AD33" s="784"/>
      <c r="AE33" s="785"/>
      <c r="AF33" s="786">
        <v>79</v>
      </c>
      <c r="AG33" s="787"/>
      <c r="AH33" s="787"/>
      <c r="AI33" s="787"/>
      <c r="AJ33" s="788"/>
      <c r="AK33" s="834" t="s">
        <v>564</v>
      </c>
      <c r="AL33" s="830"/>
      <c r="AM33" s="830"/>
      <c r="AN33" s="830"/>
      <c r="AO33" s="830"/>
      <c r="AP33" s="830" t="s">
        <v>564</v>
      </c>
      <c r="AQ33" s="830"/>
      <c r="AR33" s="830"/>
      <c r="AS33" s="830"/>
      <c r="AT33" s="830"/>
      <c r="AU33" s="830" t="s">
        <v>564</v>
      </c>
      <c r="AV33" s="830"/>
      <c r="AW33" s="830"/>
      <c r="AX33" s="830"/>
      <c r="AY33" s="830"/>
      <c r="AZ33" s="831" t="s">
        <v>564</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772</v>
      </c>
      <c r="AG63" s="844"/>
      <c r="AH63" s="844"/>
      <c r="AI63" s="844"/>
      <c r="AJ63" s="845"/>
      <c r="AK63" s="846"/>
      <c r="AL63" s="841"/>
      <c r="AM63" s="841"/>
      <c r="AN63" s="841"/>
      <c r="AO63" s="841"/>
      <c r="AP63" s="844" t="s">
        <v>564</v>
      </c>
      <c r="AQ63" s="844"/>
      <c r="AR63" s="844"/>
      <c r="AS63" s="844"/>
      <c r="AT63" s="844"/>
      <c r="AU63" s="844">
        <v>159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550</v>
      </c>
      <c r="C68" s="870"/>
      <c r="D68" s="870"/>
      <c r="E68" s="870"/>
      <c r="F68" s="870"/>
      <c r="G68" s="870"/>
      <c r="H68" s="870"/>
      <c r="I68" s="870"/>
      <c r="J68" s="870"/>
      <c r="K68" s="870"/>
      <c r="L68" s="870"/>
      <c r="M68" s="870"/>
      <c r="N68" s="870"/>
      <c r="O68" s="870"/>
      <c r="P68" s="871"/>
      <c r="Q68" s="872">
        <v>103</v>
      </c>
      <c r="R68" s="866"/>
      <c r="S68" s="866"/>
      <c r="T68" s="866"/>
      <c r="U68" s="866"/>
      <c r="V68" s="866">
        <v>91</v>
      </c>
      <c r="W68" s="866"/>
      <c r="X68" s="866"/>
      <c r="Y68" s="866"/>
      <c r="Z68" s="866"/>
      <c r="AA68" s="866">
        <v>11</v>
      </c>
      <c r="AB68" s="866"/>
      <c r="AC68" s="866"/>
      <c r="AD68" s="866"/>
      <c r="AE68" s="866"/>
      <c r="AF68" s="866">
        <v>11</v>
      </c>
      <c r="AG68" s="866"/>
      <c r="AH68" s="866"/>
      <c r="AI68" s="866"/>
      <c r="AJ68" s="866"/>
      <c r="AK68" s="866" t="s">
        <v>558</v>
      </c>
      <c r="AL68" s="866"/>
      <c r="AM68" s="866"/>
      <c r="AN68" s="866"/>
      <c r="AO68" s="866"/>
      <c r="AP68" s="866" t="s">
        <v>558</v>
      </c>
      <c r="AQ68" s="866"/>
      <c r="AR68" s="866"/>
      <c r="AS68" s="866"/>
      <c r="AT68" s="866"/>
      <c r="AU68" s="866" t="s">
        <v>558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555</v>
      </c>
      <c r="C69" s="874"/>
      <c r="D69" s="874"/>
      <c r="E69" s="874"/>
      <c r="F69" s="874"/>
      <c r="G69" s="874"/>
      <c r="H69" s="874"/>
      <c r="I69" s="874"/>
      <c r="J69" s="874"/>
      <c r="K69" s="874"/>
      <c r="L69" s="874"/>
      <c r="M69" s="874"/>
      <c r="N69" s="874"/>
      <c r="O69" s="874"/>
      <c r="P69" s="875"/>
      <c r="Q69" s="876">
        <v>276838</v>
      </c>
      <c r="R69" s="830"/>
      <c r="S69" s="830"/>
      <c r="T69" s="830"/>
      <c r="U69" s="830"/>
      <c r="V69" s="830">
        <v>269931</v>
      </c>
      <c r="W69" s="830"/>
      <c r="X69" s="830"/>
      <c r="Y69" s="830"/>
      <c r="Z69" s="830"/>
      <c r="AA69" s="830">
        <v>6907</v>
      </c>
      <c r="AB69" s="830"/>
      <c r="AC69" s="830"/>
      <c r="AD69" s="830"/>
      <c r="AE69" s="830"/>
      <c r="AF69" s="830">
        <v>6907</v>
      </c>
      <c r="AG69" s="830"/>
      <c r="AH69" s="830"/>
      <c r="AI69" s="830"/>
      <c r="AJ69" s="830"/>
      <c r="AK69" s="830">
        <v>2277</v>
      </c>
      <c r="AL69" s="830"/>
      <c r="AM69" s="830"/>
      <c r="AN69" s="830"/>
      <c r="AO69" s="830"/>
      <c r="AP69" s="830" t="s">
        <v>558</v>
      </c>
      <c r="AQ69" s="830"/>
      <c r="AR69" s="830"/>
      <c r="AS69" s="830"/>
      <c r="AT69" s="830"/>
      <c r="AU69" s="830" t="s">
        <v>558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552</v>
      </c>
      <c r="C70" s="874"/>
      <c r="D70" s="874"/>
      <c r="E70" s="874"/>
      <c r="F70" s="874"/>
      <c r="G70" s="874"/>
      <c r="H70" s="874"/>
      <c r="I70" s="874"/>
      <c r="J70" s="874"/>
      <c r="K70" s="874"/>
      <c r="L70" s="874"/>
      <c r="M70" s="874"/>
      <c r="N70" s="874"/>
      <c r="O70" s="874"/>
      <c r="P70" s="875"/>
      <c r="Q70" s="876">
        <v>227</v>
      </c>
      <c r="R70" s="830"/>
      <c r="S70" s="830"/>
      <c r="T70" s="830"/>
      <c r="U70" s="830"/>
      <c r="V70" s="830">
        <v>199</v>
      </c>
      <c r="W70" s="830"/>
      <c r="X70" s="830"/>
      <c r="Y70" s="830"/>
      <c r="Z70" s="830"/>
      <c r="AA70" s="830">
        <v>28</v>
      </c>
      <c r="AB70" s="830"/>
      <c r="AC70" s="830"/>
      <c r="AD70" s="830"/>
      <c r="AE70" s="830"/>
      <c r="AF70" s="830">
        <v>28</v>
      </c>
      <c r="AG70" s="830"/>
      <c r="AH70" s="830"/>
      <c r="AI70" s="830"/>
      <c r="AJ70" s="830"/>
      <c r="AK70" s="830">
        <v>75</v>
      </c>
      <c r="AL70" s="830"/>
      <c r="AM70" s="830"/>
      <c r="AN70" s="830"/>
      <c r="AO70" s="830"/>
      <c r="AP70" s="830" t="s">
        <v>558</v>
      </c>
      <c r="AQ70" s="830"/>
      <c r="AR70" s="830"/>
      <c r="AS70" s="830"/>
      <c r="AT70" s="830"/>
      <c r="AU70" s="830" t="s">
        <v>558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551</v>
      </c>
      <c r="C71" s="874"/>
      <c r="D71" s="874"/>
      <c r="E71" s="874"/>
      <c r="F71" s="874"/>
      <c r="G71" s="874"/>
      <c r="H71" s="874"/>
      <c r="I71" s="874"/>
      <c r="J71" s="874"/>
      <c r="K71" s="874"/>
      <c r="L71" s="874"/>
      <c r="M71" s="874"/>
      <c r="N71" s="874"/>
      <c r="O71" s="874"/>
      <c r="P71" s="875"/>
      <c r="Q71" s="876">
        <v>4539</v>
      </c>
      <c r="R71" s="830"/>
      <c r="S71" s="830"/>
      <c r="T71" s="830"/>
      <c r="U71" s="830"/>
      <c r="V71" s="830">
        <v>4239</v>
      </c>
      <c r="W71" s="830"/>
      <c r="X71" s="830"/>
      <c r="Y71" s="830"/>
      <c r="Z71" s="830"/>
      <c r="AA71" s="830">
        <v>300</v>
      </c>
      <c r="AB71" s="830"/>
      <c r="AC71" s="830"/>
      <c r="AD71" s="830"/>
      <c r="AE71" s="830"/>
      <c r="AF71" s="830">
        <v>300</v>
      </c>
      <c r="AG71" s="830"/>
      <c r="AH71" s="830"/>
      <c r="AI71" s="830"/>
      <c r="AJ71" s="830"/>
      <c r="AK71" s="830" t="s">
        <v>558</v>
      </c>
      <c r="AL71" s="830"/>
      <c r="AM71" s="830"/>
      <c r="AN71" s="830"/>
      <c r="AO71" s="830"/>
      <c r="AP71" s="830" t="s">
        <v>558</v>
      </c>
      <c r="AQ71" s="830"/>
      <c r="AR71" s="830"/>
      <c r="AS71" s="830"/>
      <c r="AT71" s="830"/>
      <c r="AU71" s="830" t="s">
        <v>558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554</v>
      </c>
      <c r="C72" s="874"/>
      <c r="D72" s="874"/>
      <c r="E72" s="874"/>
      <c r="F72" s="874"/>
      <c r="G72" s="874"/>
      <c r="H72" s="874"/>
      <c r="I72" s="874"/>
      <c r="J72" s="874"/>
      <c r="K72" s="874"/>
      <c r="L72" s="874"/>
      <c r="M72" s="874"/>
      <c r="N72" s="874"/>
      <c r="O72" s="874"/>
      <c r="P72" s="875"/>
      <c r="Q72" s="876">
        <v>202</v>
      </c>
      <c r="R72" s="830"/>
      <c r="S72" s="830"/>
      <c r="T72" s="830"/>
      <c r="U72" s="830"/>
      <c r="V72" s="830">
        <v>145</v>
      </c>
      <c r="W72" s="830"/>
      <c r="X72" s="830"/>
      <c r="Y72" s="830"/>
      <c r="Z72" s="830"/>
      <c r="AA72" s="830">
        <v>56</v>
      </c>
      <c r="AB72" s="830"/>
      <c r="AC72" s="830"/>
      <c r="AD72" s="830"/>
      <c r="AE72" s="830"/>
      <c r="AF72" s="830">
        <v>56</v>
      </c>
      <c r="AG72" s="830"/>
      <c r="AH72" s="830"/>
      <c r="AI72" s="830"/>
      <c r="AJ72" s="830"/>
      <c r="AK72" s="830" t="s">
        <v>558</v>
      </c>
      <c r="AL72" s="830"/>
      <c r="AM72" s="830"/>
      <c r="AN72" s="830"/>
      <c r="AO72" s="830"/>
      <c r="AP72" s="830" t="s">
        <v>558</v>
      </c>
      <c r="AQ72" s="830"/>
      <c r="AR72" s="830"/>
      <c r="AS72" s="830"/>
      <c r="AT72" s="830"/>
      <c r="AU72" s="830" t="s">
        <v>558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556</v>
      </c>
      <c r="C73" s="874"/>
      <c r="D73" s="874"/>
      <c r="E73" s="874"/>
      <c r="F73" s="874"/>
      <c r="G73" s="874"/>
      <c r="H73" s="874"/>
      <c r="I73" s="874"/>
      <c r="J73" s="874"/>
      <c r="K73" s="874"/>
      <c r="L73" s="874"/>
      <c r="M73" s="874"/>
      <c r="N73" s="874"/>
      <c r="O73" s="874"/>
      <c r="P73" s="875"/>
      <c r="Q73" s="876">
        <v>2462</v>
      </c>
      <c r="R73" s="830"/>
      <c r="S73" s="830"/>
      <c r="T73" s="830"/>
      <c r="U73" s="830"/>
      <c r="V73" s="830">
        <v>2076</v>
      </c>
      <c r="W73" s="830"/>
      <c r="X73" s="830"/>
      <c r="Y73" s="830"/>
      <c r="Z73" s="830"/>
      <c r="AA73" s="830">
        <v>387</v>
      </c>
      <c r="AB73" s="830"/>
      <c r="AC73" s="830"/>
      <c r="AD73" s="830"/>
      <c r="AE73" s="830"/>
      <c r="AF73" s="830">
        <v>49</v>
      </c>
      <c r="AG73" s="830"/>
      <c r="AH73" s="830"/>
      <c r="AI73" s="830"/>
      <c r="AJ73" s="830"/>
      <c r="AK73" s="830">
        <v>113</v>
      </c>
      <c r="AL73" s="830"/>
      <c r="AM73" s="830"/>
      <c r="AN73" s="830"/>
      <c r="AO73" s="830"/>
      <c r="AP73" s="830">
        <v>1322</v>
      </c>
      <c r="AQ73" s="830"/>
      <c r="AR73" s="830"/>
      <c r="AS73" s="830"/>
      <c r="AT73" s="830"/>
      <c r="AU73" s="830">
        <v>238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557</v>
      </c>
      <c r="C74" s="874"/>
      <c r="D74" s="874"/>
      <c r="E74" s="874"/>
      <c r="F74" s="874"/>
      <c r="G74" s="874"/>
      <c r="H74" s="874"/>
      <c r="I74" s="874"/>
      <c r="J74" s="874"/>
      <c r="K74" s="874"/>
      <c r="L74" s="874"/>
      <c r="M74" s="874"/>
      <c r="N74" s="874"/>
      <c r="O74" s="874"/>
      <c r="P74" s="875"/>
      <c r="Q74" s="876">
        <v>65</v>
      </c>
      <c r="R74" s="830"/>
      <c r="S74" s="830"/>
      <c r="T74" s="830"/>
      <c r="U74" s="830"/>
      <c r="V74" s="830">
        <v>64</v>
      </c>
      <c r="W74" s="830"/>
      <c r="X74" s="830"/>
      <c r="Y74" s="830"/>
      <c r="Z74" s="830"/>
      <c r="AA74" s="830">
        <v>1</v>
      </c>
      <c r="AB74" s="830"/>
      <c r="AC74" s="830"/>
      <c r="AD74" s="830"/>
      <c r="AE74" s="830"/>
      <c r="AF74" s="830">
        <v>511</v>
      </c>
      <c r="AG74" s="830"/>
      <c r="AH74" s="830"/>
      <c r="AI74" s="830"/>
      <c r="AJ74" s="830"/>
      <c r="AK74" s="830">
        <v>6</v>
      </c>
      <c r="AL74" s="830"/>
      <c r="AM74" s="830"/>
      <c r="AN74" s="830"/>
      <c r="AO74" s="830"/>
      <c r="AP74" s="830" t="s">
        <v>558</v>
      </c>
      <c r="AQ74" s="830"/>
      <c r="AR74" s="830"/>
      <c r="AS74" s="830"/>
      <c r="AT74" s="830"/>
      <c r="AU74" s="830" t="s">
        <v>558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548</v>
      </c>
      <c r="C75" s="874"/>
      <c r="D75" s="874"/>
      <c r="E75" s="874"/>
      <c r="F75" s="874"/>
      <c r="G75" s="874"/>
      <c r="H75" s="874"/>
      <c r="I75" s="874"/>
      <c r="J75" s="874"/>
      <c r="K75" s="874"/>
      <c r="L75" s="874"/>
      <c r="M75" s="874"/>
      <c r="N75" s="874"/>
      <c r="O75" s="874"/>
      <c r="P75" s="875"/>
      <c r="Q75" s="877">
        <v>117</v>
      </c>
      <c r="R75" s="878"/>
      <c r="S75" s="878"/>
      <c r="T75" s="878"/>
      <c r="U75" s="834"/>
      <c r="V75" s="879">
        <v>103</v>
      </c>
      <c r="W75" s="878"/>
      <c r="X75" s="878"/>
      <c r="Y75" s="878"/>
      <c r="Z75" s="834"/>
      <c r="AA75" s="879">
        <v>15</v>
      </c>
      <c r="AB75" s="878"/>
      <c r="AC75" s="878"/>
      <c r="AD75" s="878"/>
      <c r="AE75" s="834"/>
      <c r="AF75" s="879">
        <v>15</v>
      </c>
      <c r="AG75" s="878"/>
      <c r="AH75" s="878"/>
      <c r="AI75" s="878"/>
      <c r="AJ75" s="834"/>
      <c r="AK75" s="879" t="s">
        <v>558</v>
      </c>
      <c r="AL75" s="878"/>
      <c r="AM75" s="878"/>
      <c r="AN75" s="878"/>
      <c r="AO75" s="834"/>
      <c r="AP75" s="879" t="s">
        <v>558</v>
      </c>
      <c r="AQ75" s="878"/>
      <c r="AR75" s="878"/>
      <c r="AS75" s="878"/>
      <c r="AT75" s="834"/>
      <c r="AU75" s="879" t="s">
        <v>558</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549</v>
      </c>
      <c r="C76" s="874"/>
      <c r="D76" s="874"/>
      <c r="E76" s="874"/>
      <c r="F76" s="874"/>
      <c r="G76" s="874"/>
      <c r="H76" s="874"/>
      <c r="I76" s="874"/>
      <c r="J76" s="874"/>
      <c r="K76" s="874"/>
      <c r="L76" s="874"/>
      <c r="M76" s="874"/>
      <c r="N76" s="874"/>
      <c r="O76" s="874"/>
      <c r="P76" s="875"/>
      <c r="Q76" s="877">
        <v>529</v>
      </c>
      <c r="R76" s="878"/>
      <c r="S76" s="878"/>
      <c r="T76" s="878"/>
      <c r="U76" s="834"/>
      <c r="V76" s="879">
        <v>481</v>
      </c>
      <c r="W76" s="878"/>
      <c r="X76" s="878"/>
      <c r="Y76" s="878"/>
      <c r="Z76" s="834"/>
      <c r="AA76" s="879">
        <v>48</v>
      </c>
      <c r="AB76" s="878"/>
      <c r="AC76" s="878"/>
      <c r="AD76" s="878"/>
      <c r="AE76" s="834"/>
      <c r="AF76" s="879">
        <v>36</v>
      </c>
      <c r="AG76" s="878"/>
      <c r="AH76" s="878"/>
      <c r="AI76" s="878"/>
      <c r="AJ76" s="834"/>
      <c r="AK76" s="879" t="s">
        <v>558</v>
      </c>
      <c r="AL76" s="878"/>
      <c r="AM76" s="878"/>
      <c r="AN76" s="878"/>
      <c r="AO76" s="834"/>
      <c r="AP76" s="879">
        <v>42</v>
      </c>
      <c r="AQ76" s="878"/>
      <c r="AR76" s="878"/>
      <c r="AS76" s="878"/>
      <c r="AT76" s="834"/>
      <c r="AU76" s="879" t="s">
        <v>558</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553</v>
      </c>
      <c r="C77" s="874"/>
      <c r="D77" s="874"/>
      <c r="E77" s="874"/>
      <c r="F77" s="874"/>
      <c r="G77" s="874"/>
      <c r="H77" s="874"/>
      <c r="I77" s="874"/>
      <c r="J77" s="874"/>
      <c r="K77" s="874"/>
      <c r="L77" s="874"/>
      <c r="M77" s="874"/>
      <c r="N77" s="874"/>
      <c r="O77" s="874"/>
      <c r="P77" s="875"/>
      <c r="Q77" s="877">
        <v>365</v>
      </c>
      <c r="R77" s="878"/>
      <c r="S77" s="878"/>
      <c r="T77" s="878"/>
      <c r="U77" s="834"/>
      <c r="V77" s="879">
        <v>347</v>
      </c>
      <c r="W77" s="878"/>
      <c r="X77" s="878"/>
      <c r="Y77" s="878"/>
      <c r="Z77" s="834"/>
      <c r="AA77" s="879">
        <v>18</v>
      </c>
      <c r="AB77" s="878"/>
      <c r="AC77" s="878"/>
      <c r="AD77" s="878"/>
      <c r="AE77" s="834"/>
      <c r="AF77" s="879">
        <v>43</v>
      </c>
      <c r="AG77" s="878"/>
      <c r="AH77" s="878"/>
      <c r="AI77" s="878"/>
      <c r="AJ77" s="834"/>
      <c r="AK77" s="879">
        <v>241</v>
      </c>
      <c r="AL77" s="878"/>
      <c r="AM77" s="878"/>
      <c r="AN77" s="878"/>
      <c r="AO77" s="834"/>
      <c r="AP77" s="879">
        <v>1624</v>
      </c>
      <c r="AQ77" s="878"/>
      <c r="AR77" s="878"/>
      <c r="AS77" s="878"/>
      <c r="AT77" s="834"/>
      <c r="AU77" s="879">
        <v>812</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7956</v>
      </c>
      <c r="AG88" s="844"/>
      <c r="AH88" s="844"/>
      <c r="AI88" s="844"/>
      <c r="AJ88" s="844"/>
      <c r="AK88" s="841"/>
      <c r="AL88" s="841"/>
      <c r="AM88" s="841"/>
      <c r="AN88" s="841"/>
      <c r="AO88" s="841"/>
      <c r="AP88" s="844">
        <v>2988</v>
      </c>
      <c r="AQ88" s="844"/>
      <c r="AR88" s="844"/>
      <c r="AS88" s="844"/>
      <c r="AT88" s="844"/>
      <c r="AU88" s="844">
        <v>1050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473668</v>
      </c>
      <c r="AB110" s="900"/>
      <c r="AC110" s="900"/>
      <c r="AD110" s="900"/>
      <c r="AE110" s="901"/>
      <c r="AF110" s="902">
        <v>460938</v>
      </c>
      <c r="AG110" s="900"/>
      <c r="AH110" s="900"/>
      <c r="AI110" s="900"/>
      <c r="AJ110" s="901"/>
      <c r="AK110" s="902">
        <v>428068</v>
      </c>
      <c r="AL110" s="900"/>
      <c r="AM110" s="900"/>
      <c r="AN110" s="900"/>
      <c r="AO110" s="901"/>
      <c r="AP110" s="903">
        <v>14.4</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4156267</v>
      </c>
      <c r="BR110" s="931"/>
      <c r="BS110" s="931"/>
      <c r="BT110" s="931"/>
      <c r="BU110" s="931"/>
      <c r="BV110" s="931">
        <v>4045579</v>
      </c>
      <c r="BW110" s="931"/>
      <c r="BX110" s="931"/>
      <c r="BY110" s="931"/>
      <c r="BZ110" s="931"/>
      <c r="CA110" s="931">
        <v>4013139</v>
      </c>
      <c r="CB110" s="931"/>
      <c r="CC110" s="931"/>
      <c r="CD110" s="931"/>
      <c r="CE110" s="931"/>
      <c r="CF110" s="944">
        <v>134.6</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4710</v>
      </c>
      <c r="BR111" s="926"/>
      <c r="BS111" s="926"/>
      <c r="BT111" s="926"/>
      <c r="BU111" s="926"/>
      <c r="BV111" s="926">
        <v>3179</v>
      </c>
      <c r="BW111" s="926"/>
      <c r="BX111" s="926"/>
      <c r="BY111" s="926"/>
      <c r="BZ111" s="926"/>
      <c r="CA111" s="926">
        <v>1582</v>
      </c>
      <c r="CB111" s="926"/>
      <c r="CC111" s="926"/>
      <c r="CD111" s="926"/>
      <c r="CE111" s="926"/>
      <c r="CF111" s="920">
        <v>0.1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182919</v>
      </c>
      <c r="BR112" s="926"/>
      <c r="BS112" s="926"/>
      <c r="BT112" s="926"/>
      <c r="BU112" s="926"/>
      <c r="BV112" s="926">
        <v>161843</v>
      </c>
      <c r="BW112" s="926"/>
      <c r="BX112" s="926"/>
      <c r="BY112" s="926"/>
      <c r="BZ112" s="926"/>
      <c r="CA112" s="926">
        <v>158871</v>
      </c>
      <c r="CB112" s="926"/>
      <c r="CC112" s="926"/>
      <c r="CD112" s="926"/>
      <c r="CE112" s="926"/>
      <c r="CF112" s="920">
        <v>5.3</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22254</v>
      </c>
      <c r="AB113" s="938"/>
      <c r="AC113" s="938"/>
      <c r="AD113" s="938"/>
      <c r="AE113" s="939"/>
      <c r="AF113" s="940">
        <v>21389</v>
      </c>
      <c r="AG113" s="938"/>
      <c r="AH113" s="938"/>
      <c r="AI113" s="938"/>
      <c r="AJ113" s="939"/>
      <c r="AK113" s="940">
        <v>33588</v>
      </c>
      <c r="AL113" s="938"/>
      <c r="AM113" s="938"/>
      <c r="AN113" s="938"/>
      <c r="AO113" s="939"/>
      <c r="AP113" s="941">
        <v>1.1000000000000001</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963364</v>
      </c>
      <c r="BR113" s="926"/>
      <c r="BS113" s="926"/>
      <c r="BT113" s="926"/>
      <c r="BU113" s="926"/>
      <c r="BV113" s="926">
        <v>831494</v>
      </c>
      <c r="BW113" s="926"/>
      <c r="BX113" s="926"/>
      <c r="BY113" s="926"/>
      <c r="BZ113" s="926"/>
      <c r="CA113" s="926">
        <v>1049749</v>
      </c>
      <c r="CB113" s="926"/>
      <c r="CC113" s="926"/>
      <c r="CD113" s="926"/>
      <c r="CE113" s="926"/>
      <c r="CF113" s="920">
        <v>35.200000000000003</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116495</v>
      </c>
      <c r="AB114" s="959"/>
      <c r="AC114" s="959"/>
      <c r="AD114" s="959"/>
      <c r="AE114" s="960"/>
      <c r="AF114" s="961">
        <v>139069</v>
      </c>
      <c r="AG114" s="959"/>
      <c r="AH114" s="959"/>
      <c r="AI114" s="959"/>
      <c r="AJ114" s="960"/>
      <c r="AK114" s="961">
        <v>138843</v>
      </c>
      <c r="AL114" s="959"/>
      <c r="AM114" s="959"/>
      <c r="AN114" s="959"/>
      <c r="AO114" s="960"/>
      <c r="AP114" s="962">
        <v>4.7</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570269</v>
      </c>
      <c r="BR114" s="926"/>
      <c r="BS114" s="926"/>
      <c r="BT114" s="926"/>
      <c r="BU114" s="926"/>
      <c r="BV114" s="926">
        <v>573646</v>
      </c>
      <c r="BW114" s="926"/>
      <c r="BX114" s="926"/>
      <c r="BY114" s="926"/>
      <c r="BZ114" s="926"/>
      <c r="CA114" s="926">
        <v>495736</v>
      </c>
      <c r="CB114" s="926"/>
      <c r="CC114" s="926"/>
      <c r="CD114" s="926"/>
      <c r="CE114" s="926"/>
      <c r="CF114" s="920">
        <v>16.600000000000001</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1631</v>
      </c>
      <c r="AB115" s="938"/>
      <c r="AC115" s="938"/>
      <c r="AD115" s="938"/>
      <c r="AE115" s="939"/>
      <c r="AF115" s="940">
        <v>1616</v>
      </c>
      <c r="AG115" s="938"/>
      <c r="AH115" s="938"/>
      <c r="AI115" s="938"/>
      <c r="AJ115" s="939"/>
      <c r="AK115" s="940">
        <v>1597</v>
      </c>
      <c r="AL115" s="938"/>
      <c r="AM115" s="938"/>
      <c r="AN115" s="938"/>
      <c r="AO115" s="939"/>
      <c r="AP115" s="941">
        <v>0.1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v>322</v>
      </c>
      <c r="BW115" s="926"/>
      <c r="BX115" s="926"/>
      <c r="BY115" s="926"/>
      <c r="BZ115" s="926"/>
      <c r="CA115" s="926">
        <v>33</v>
      </c>
      <c r="CB115" s="926"/>
      <c r="CC115" s="926"/>
      <c r="CD115" s="926"/>
      <c r="CE115" s="926"/>
      <c r="CF115" s="920">
        <v>0</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4710</v>
      </c>
      <c r="DH116" s="959"/>
      <c r="DI116" s="959"/>
      <c r="DJ116" s="959"/>
      <c r="DK116" s="960"/>
      <c r="DL116" s="961">
        <v>3179</v>
      </c>
      <c r="DM116" s="959"/>
      <c r="DN116" s="959"/>
      <c r="DO116" s="959"/>
      <c r="DP116" s="960"/>
      <c r="DQ116" s="961">
        <v>1582</v>
      </c>
      <c r="DR116" s="959"/>
      <c r="DS116" s="959"/>
      <c r="DT116" s="959"/>
      <c r="DU116" s="960"/>
      <c r="DV116" s="962">
        <v>0.1</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614048</v>
      </c>
      <c r="AB117" s="979"/>
      <c r="AC117" s="979"/>
      <c r="AD117" s="979"/>
      <c r="AE117" s="980"/>
      <c r="AF117" s="981">
        <v>623012</v>
      </c>
      <c r="AG117" s="979"/>
      <c r="AH117" s="979"/>
      <c r="AI117" s="979"/>
      <c r="AJ117" s="980"/>
      <c r="AK117" s="981">
        <v>602096</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5877529</v>
      </c>
      <c r="BR119" s="1000"/>
      <c r="BS119" s="1000"/>
      <c r="BT119" s="1000"/>
      <c r="BU119" s="1000"/>
      <c r="BV119" s="1000">
        <v>5616063</v>
      </c>
      <c r="BW119" s="1000"/>
      <c r="BX119" s="1000"/>
      <c r="BY119" s="1000"/>
      <c r="BZ119" s="1000"/>
      <c r="CA119" s="1000">
        <v>5719110</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7360740</v>
      </c>
      <c r="BR120" s="931"/>
      <c r="BS120" s="931"/>
      <c r="BT120" s="931"/>
      <c r="BU120" s="931"/>
      <c r="BV120" s="931">
        <v>7731835</v>
      </c>
      <c r="BW120" s="931"/>
      <c r="BX120" s="931"/>
      <c r="BY120" s="931"/>
      <c r="BZ120" s="931"/>
      <c r="CA120" s="931">
        <v>7868913</v>
      </c>
      <c r="CB120" s="931"/>
      <c r="CC120" s="931"/>
      <c r="CD120" s="931"/>
      <c r="CE120" s="931"/>
      <c r="CF120" s="944">
        <v>264</v>
      </c>
      <c r="CG120" s="945"/>
      <c r="CH120" s="945"/>
      <c r="CI120" s="945"/>
      <c r="CJ120" s="945"/>
      <c r="CK120" s="1006" t="s">
        <v>445</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158871</v>
      </c>
      <c r="DR120" s="931"/>
      <c r="DS120" s="931"/>
      <c r="DT120" s="931"/>
      <c r="DU120" s="931"/>
      <c r="DV120" s="932">
        <v>5.3</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21477</v>
      </c>
      <c r="BR121" s="926"/>
      <c r="BS121" s="926"/>
      <c r="BT121" s="926"/>
      <c r="BU121" s="926"/>
      <c r="BV121" s="926">
        <v>17836</v>
      </c>
      <c r="BW121" s="926"/>
      <c r="BX121" s="926"/>
      <c r="BY121" s="926"/>
      <c r="BZ121" s="926"/>
      <c r="CA121" s="926">
        <v>14500</v>
      </c>
      <c r="CB121" s="926"/>
      <c r="CC121" s="926"/>
      <c r="CD121" s="926"/>
      <c r="CE121" s="926"/>
      <c r="CF121" s="920">
        <v>0.5</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3204519</v>
      </c>
      <c r="BR122" s="1000"/>
      <c r="BS122" s="1000"/>
      <c r="BT122" s="1000"/>
      <c r="BU122" s="1000"/>
      <c r="BV122" s="1000">
        <v>3163383</v>
      </c>
      <c r="BW122" s="1000"/>
      <c r="BX122" s="1000"/>
      <c r="BY122" s="1000"/>
      <c r="BZ122" s="1000"/>
      <c r="CA122" s="1000">
        <v>3229820</v>
      </c>
      <c r="CB122" s="1000"/>
      <c r="CC122" s="1000"/>
      <c r="CD122" s="1000"/>
      <c r="CE122" s="1000"/>
      <c r="CF122" s="1017">
        <v>108.3</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1631</v>
      </c>
      <c r="AB123" s="959"/>
      <c r="AC123" s="959"/>
      <c r="AD123" s="959"/>
      <c r="AE123" s="960"/>
      <c r="AF123" s="961">
        <v>1616</v>
      </c>
      <c r="AG123" s="959"/>
      <c r="AH123" s="959"/>
      <c r="AI123" s="959"/>
      <c r="AJ123" s="960"/>
      <c r="AK123" s="961">
        <v>1597</v>
      </c>
      <c r="AL123" s="959"/>
      <c r="AM123" s="959"/>
      <c r="AN123" s="959"/>
      <c r="AO123" s="960"/>
      <c r="AP123" s="962">
        <v>0.1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10586736</v>
      </c>
      <c r="BR123" s="1064"/>
      <c r="BS123" s="1064"/>
      <c r="BT123" s="1064"/>
      <c r="BU123" s="1064"/>
      <c r="BV123" s="1064">
        <v>10913054</v>
      </c>
      <c r="BW123" s="1064"/>
      <c r="BX123" s="1064"/>
      <c r="BY123" s="1064"/>
      <c r="BZ123" s="1064"/>
      <c r="CA123" s="1064">
        <v>11113233</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182919</v>
      </c>
      <c r="DH124" s="986"/>
      <c r="DI124" s="986"/>
      <c r="DJ124" s="986"/>
      <c r="DK124" s="987"/>
      <c r="DL124" s="985">
        <v>161843</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2454</v>
      </c>
      <c r="AB128" s="1046"/>
      <c r="AC128" s="1046"/>
      <c r="AD128" s="1046"/>
      <c r="AE128" s="1047"/>
      <c r="AF128" s="1048">
        <v>7945</v>
      </c>
      <c r="AG128" s="1046"/>
      <c r="AH128" s="1046"/>
      <c r="AI128" s="1046"/>
      <c r="AJ128" s="1047"/>
      <c r="AK128" s="1048">
        <v>4665</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v>322</v>
      </c>
      <c r="DM128" s="1038"/>
      <c r="DN128" s="1038"/>
      <c r="DO128" s="1038"/>
      <c r="DP128" s="1038"/>
      <c r="DQ128" s="1038">
        <v>33</v>
      </c>
      <c r="DR128" s="1038"/>
      <c r="DS128" s="1038"/>
      <c r="DT128" s="1038"/>
      <c r="DU128" s="1038"/>
      <c r="DV128" s="1039">
        <v>0</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3163866</v>
      </c>
      <c r="AB129" s="959"/>
      <c r="AC129" s="959"/>
      <c r="AD129" s="959"/>
      <c r="AE129" s="960"/>
      <c r="AF129" s="961">
        <v>3208214</v>
      </c>
      <c r="AG129" s="959"/>
      <c r="AH129" s="959"/>
      <c r="AI129" s="959"/>
      <c r="AJ129" s="960"/>
      <c r="AK129" s="961">
        <v>3275257</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302721</v>
      </c>
      <c r="AB130" s="959"/>
      <c r="AC130" s="959"/>
      <c r="AD130" s="959"/>
      <c r="AE130" s="960"/>
      <c r="AF130" s="961">
        <v>294698</v>
      </c>
      <c r="AG130" s="959"/>
      <c r="AH130" s="959"/>
      <c r="AI130" s="959"/>
      <c r="AJ130" s="960"/>
      <c r="AK130" s="961">
        <v>294114</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10.6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2861145</v>
      </c>
      <c r="AB131" s="986"/>
      <c r="AC131" s="986"/>
      <c r="AD131" s="986"/>
      <c r="AE131" s="987"/>
      <c r="AF131" s="985">
        <v>2913516</v>
      </c>
      <c r="AG131" s="986"/>
      <c r="AH131" s="986"/>
      <c r="AI131" s="986"/>
      <c r="AJ131" s="987"/>
      <c r="AK131" s="985">
        <v>2981143</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10.795433299999999</v>
      </c>
      <c r="AB132" s="1097"/>
      <c r="AC132" s="1097"/>
      <c r="AD132" s="1097"/>
      <c r="AE132" s="1098"/>
      <c r="AF132" s="1099">
        <v>10.99595815</v>
      </c>
      <c r="AG132" s="1097"/>
      <c r="AH132" s="1097"/>
      <c r="AI132" s="1097"/>
      <c r="AJ132" s="1098"/>
      <c r="AK132" s="1099">
        <v>10.17452031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10.6</v>
      </c>
      <c r="AB133" s="1080"/>
      <c r="AC133" s="1080"/>
      <c r="AD133" s="1080"/>
      <c r="AE133" s="1081"/>
      <c r="AF133" s="1079">
        <v>10.7</v>
      </c>
      <c r="AG133" s="1080"/>
      <c r="AH133" s="1080"/>
      <c r="AI133" s="1080"/>
      <c r="AJ133" s="1081"/>
      <c r="AK133" s="1079">
        <v>10.6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gmt99Aytx0Ez9hWNH1347QYVT04qSQdAEfX6KKkpVJtfnEI7K1PMD5qNVLmTWxKIv10YrBaF0KxRtcREPPiQ==" saltValue="nHfR8or3PVuCF77620INS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Y6VqLNyYqsPx3sY10I+jXl746y5h3/CEepN6dVpl+05P12/fE6slmgUsrxJXqd8h8hQtYEiNmCHj7qlrUyHUdA==" saltValue="BzxTN9gY+86GNEqR9jMnS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WTVNSKAKAPnEMNMaeWOZdJwLK45EMZiTPVHl2DqQXtz3RJch2SOb59kPpO+nW4Cc8LsKOYT0+jbCBinFLTDlA==" saltValue="7vva3BTQF6DKQF9W17F/F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964106</v>
      </c>
      <c r="AP9" s="269">
        <v>189710</v>
      </c>
      <c r="AQ9" s="270">
        <v>156369</v>
      </c>
      <c r="AR9" s="271">
        <v>21.3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162533</v>
      </c>
      <c r="AP10" s="272">
        <v>31982</v>
      </c>
      <c r="AQ10" s="273">
        <v>21449</v>
      </c>
      <c r="AR10" s="274">
        <v>49.1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12684</v>
      </c>
      <c r="AP11" s="272">
        <v>2496</v>
      </c>
      <c r="AQ11" s="273">
        <v>1663</v>
      </c>
      <c r="AR11" s="274">
        <v>50.1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34</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16919</v>
      </c>
      <c r="AP13" s="272">
        <v>3329</v>
      </c>
      <c r="AQ13" s="273">
        <v>5566</v>
      </c>
      <c r="AR13" s="274">
        <v>-40.200000000000003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16493</v>
      </c>
      <c r="AP14" s="272">
        <v>3245</v>
      </c>
      <c r="AQ14" s="273">
        <v>3589</v>
      </c>
      <c r="AR14" s="274">
        <v>-9.6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-52673</v>
      </c>
      <c r="AP15" s="272">
        <v>-10365</v>
      </c>
      <c r="AQ15" s="273">
        <v>-10547</v>
      </c>
      <c r="AR15" s="274">
        <v>-1.7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1120062</v>
      </c>
      <c r="AP16" s="272">
        <v>220398</v>
      </c>
      <c r="AQ16" s="273">
        <v>178125</v>
      </c>
      <c r="AR16" s="274">
        <v>23.7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17.91</v>
      </c>
      <c r="AP21" s="286">
        <v>14.51</v>
      </c>
      <c r="AQ21" s="287">
        <v>3.4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98.1</v>
      </c>
      <c r="AP22" s="291">
        <v>95.5</v>
      </c>
      <c r="AQ22" s="292">
        <v>2.6</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428068</v>
      </c>
      <c r="AP32" s="300">
        <v>84232</v>
      </c>
      <c r="AQ32" s="301">
        <v>89268</v>
      </c>
      <c r="AR32" s="302">
        <v>-5.6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33588</v>
      </c>
      <c r="AP35" s="300">
        <v>6609</v>
      </c>
      <c r="AQ35" s="301">
        <v>17003</v>
      </c>
      <c r="AR35" s="302">
        <v>-61.1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138843</v>
      </c>
      <c r="AP36" s="300">
        <v>27321</v>
      </c>
      <c r="AQ36" s="301">
        <v>5039</v>
      </c>
      <c r="AR36" s="302">
        <v>442.2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1597</v>
      </c>
      <c r="AP37" s="300">
        <v>314</v>
      </c>
      <c r="AQ37" s="301">
        <v>909</v>
      </c>
      <c r="AR37" s="302">
        <v>-65.5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25</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-4665</v>
      </c>
      <c r="AP39" s="300">
        <v>-918</v>
      </c>
      <c r="AQ39" s="301">
        <v>-4913</v>
      </c>
      <c r="AR39" s="302">
        <v>-81.3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-294114</v>
      </c>
      <c r="AP40" s="300">
        <v>-57874</v>
      </c>
      <c r="AQ40" s="301">
        <v>-72657</v>
      </c>
      <c r="AR40" s="302">
        <v>-20.3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303317</v>
      </c>
      <c r="AP41" s="300">
        <v>59685</v>
      </c>
      <c r="AQ41" s="301">
        <v>34674</v>
      </c>
      <c r="AR41" s="302">
        <v>72.099999999999994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3018572</v>
      </c>
      <c r="AN51" s="322">
        <v>556419</v>
      </c>
      <c r="AO51" s="323">
        <v>-67.599999999999994</v>
      </c>
      <c r="AP51" s="324">
        <v>125391</v>
      </c>
      <c r="AQ51" s="325">
        <v>-13.6</v>
      </c>
      <c r="AR51" s="326">
        <v>-54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2914345</v>
      </c>
      <c r="AN52" s="330">
        <v>537206</v>
      </c>
      <c r="AO52" s="331">
        <v>-63.4</v>
      </c>
      <c r="AP52" s="332">
        <v>68516</v>
      </c>
      <c r="AQ52" s="333">
        <v>-18.2</v>
      </c>
      <c r="AR52" s="334">
        <v>-45.2</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559047</v>
      </c>
      <c r="AN53" s="322">
        <v>103854</v>
      </c>
      <c r="AO53" s="323">
        <v>-81.3</v>
      </c>
      <c r="AP53" s="324">
        <v>138402</v>
      </c>
      <c r="AQ53" s="325">
        <v>10.4</v>
      </c>
      <c r="AR53" s="326">
        <v>-91.7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486625</v>
      </c>
      <c r="AN54" s="330">
        <v>90400</v>
      </c>
      <c r="AO54" s="331">
        <v>-83.2</v>
      </c>
      <c r="AP54" s="332">
        <v>70652</v>
      </c>
      <c r="AQ54" s="333">
        <v>3.1</v>
      </c>
      <c r="AR54" s="334">
        <v>-86.3</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325425</v>
      </c>
      <c r="AN55" s="322">
        <v>61101</v>
      </c>
      <c r="AO55" s="323">
        <v>-41.2</v>
      </c>
      <c r="AP55" s="324">
        <v>146367</v>
      </c>
      <c r="AQ55" s="325">
        <v>5.8</v>
      </c>
      <c r="AR55" s="326">
        <v>-47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280575</v>
      </c>
      <c r="AN56" s="330">
        <v>52680</v>
      </c>
      <c r="AO56" s="331">
        <v>-41.7</v>
      </c>
      <c r="AP56" s="332">
        <v>79441</v>
      </c>
      <c r="AQ56" s="333">
        <v>12.4</v>
      </c>
      <c r="AR56" s="334">
        <v>-54.1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710256</v>
      </c>
      <c r="AN57" s="322">
        <v>135545</v>
      </c>
      <c r="AO57" s="323">
        <v>121.8</v>
      </c>
      <c r="AP57" s="324">
        <v>165181</v>
      </c>
      <c r="AQ57" s="325">
        <v>12.9</v>
      </c>
      <c r="AR57" s="326">
        <v>108.9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346219</v>
      </c>
      <c r="AN58" s="330">
        <v>66072</v>
      </c>
      <c r="AO58" s="331">
        <v>25.4</v>
      </c>
      <c r="AP58" s="332">
        <v>82246</v>
      </c>
      <c r="AQ58" s="333">
        <v>3.5</v>
      </c>
      <c r="AR58" s="334">
        <v>21.9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732630</v>
      </c>
      <c r="AN59" s="322">
        <v>144162</v>
      </c>
      <c r="AO59" s="323">
        <v>6.4</v>
      </c>
      <c r="AP59" s="324">
        <v>166234</v>
      </c>
      <c r="AQ59" s="325">
        <v>0.6</v>
      </c>
      <c r="AR59" s="326">
        <v>5.8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670012</v>
      </c>
      <c r="AN60" s="330">
        <v>131840</v>
      </c>
      <c r="AO60" s="331">
        <v>99.5</v>
      </c>
      <c r="AP60" s="332">
        <v>89789</v>
      </c>
      <c r="AQ60" s="333">
        <v>9.1999999999999993</v>
      </c>
      <c r="AR60" s="334">
        <v>90.3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1069186</v>
      </c>
      <c r="AN61" s="337">
        <v>200216</v>
      </c>
      <c r="AO61" s="338">
        <v>-12.4</v>
      </c>
      <c r="AP61" s="339">
        <v>148315</v>
      </c>
      <c r="AQ61" s="340">
        <v>3.2</v>
      </c>
      <c r="AR61" s="326">
        <v>-15.6</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939555</v>
      </c>
      <c r="AN62" s="330">
        <v>175640</v>
      </c>
      <c r="AO62" s="331">
        <v>-12.7</v>
      </c>
      <c r="AP62" s="332">
        <v>78129</v>
      </c>
      <c r="AQ62" s="333">
        <v>2</v>
      </c>
      <c r="AR62" s="334">
        <v>-14.7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y2QMZZKRUwiAnHgyYnEHMPof7WFo24Bfr+QBKUH4XfNujLizmWEEY04LW8NSspf1VhHlvmKiVkcaEL4mIIVgFg==" saltValue="INFEloEl4Zhcf6kD5G/o6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uFSajC/+A2EL26jySgMKduKid3Q+L/ZsKOPpf0H+Ov7bSVqvxfpbieRU7XCgY0rpb0mV/CwoAO87PIfmPA41Zg==" saltValue="tbvyp82hlpeySX4btdUa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kj78ZjgkWdsFOp1w4PKTPAEs1Mm9dV2vucdtdhI6BXGzRG6hgUcFdfUeeNSEURhC41a8gSKkYU9wPBUaDsgAkg==" saltValue="JXtfP5+rRrFFD/PJbqXW2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92.06</v>
      </c>
      <c r="G47" s="12">
        <v>91.82</v>
      </c>
      <c r="H47" s="12">
        <v>96.76</v>
      </c>
      <c r="I47" s="12">
        <v>95.35</v>
      </c>
      <c r="J47" s="13">
        <v>89.68</v>
      </c>
    </row>
    <row r="48" spans="2:10" ht="57.75" customHeight="1" x14ac:dyDescent="0.2">
      <c r="B48" s="14"/>
      <c r="C48" s="1141" t="s">
        <v>4</v>
      </c>
      <c r="D48" s="1141"/>
      <c r="E48" s="1142"/>
      <c r="F48" s="15">
        <v>14.17</v>
      </c>
      <c r="G48" s="16">
        <v>12.79</v>
      </c>
      <c r="H48" s="16">
        <v>14.26</v>
      </c>
      <c r="I48" s="16">
        <v>12.46</v>
      </c>
      <c r="J48" s="17">
        <v>12.74</v>
      </c>
    </row>
    <row r="49" spans="2:10" ht="57.75" customHeight="1" thickBot="1" x14ac:dyDescent="0.25">
      <c r="B49" s="18"/>
      <c r="C49" s="1143" t="s">
        <v>5</v>
      </c>
      <c r="D49" s="1143"/>
      <c r="E49" s="1144"/>
      <c r="F49" s="19" t="s">
        <v>530</v>
      </c>
      <c r="G49" s="20">
        <v>0.94</v>
      </c>
      <c r="H49" s="20">
        <v>8.07</v>
      </c>
      <c r="I49" s="20" t="s">
        <v>531</v>
      </c>
      <c r="J49" s="21" t="s">
        <v>532</v>
      </c>
    </row>
    <row r="50" spans="2:10" ht="13.2" x14ac:dyDescent="0.2"/>
  </sheetData>
  <sheetProtection algorithmName="SHA-512" hashValue="XY+RpjltAWr0SMTlO5s12Ufrkq/XfzGLmVIeCkSh5r3prAhM7OlU8TODX/+CzFFuoWS2vpsG8dLaB+l3ZT+W1Q==" saltValue="lBfaIDbTT5X/TU5j+fkv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1AC688-F313-4A6E-BEB3-90C04C026146}">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BF8DAFB3-79C1-4C40-B29E-F7D91CB45D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D114C5F-A5C0-448F-83D3-CBD8B55AF23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2026-03-03T10:27:40Z</cp:lastPrinted>
  <dcterms:created xsi:type="dcterms:W3CDTF">2026-02-23T05:20:33Z</dcterms:created>
  <dcterms:modified xsi:type="dcterms:W3CDTF">2026-03-18T11:55:12Z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