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3" documentId="13_ncr:1_{F713FA9C-494A-4AF9-B69F-ECB5182283C9}" xr6:coauthVersionLast="47" xr6:coauthVersionMax="47" xr10:uidLastSave="{95F75911-D9AD-4D72-9BF0-53177753AF1D}"/>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W34" i="10"/>
  <c r="BW35" i="10" s="1"/>
  <c r="BW36" i="10" s="1"/>
  <c r="BE34" i="10"/>
  <c r="C34" i="10"/>
  <c r="C35" i="10" s="1"/>
  <c r="BW37" i="10" l="1"/>
  <c r="BW38" i="10" s="1"/>
  <c r="BW39" i="10" s="1"/>
  <c r="BW40" i="10" s="1"/>
  <c r="CO34" i="10"/>
  <c r="C36"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<sst xmlns="http://schemas.openxmlformats.org/spreadsheetml/2006/main" count="1141" uniqueCount="564">
  <si>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</si>
  <si>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</si>
  <si>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</si>
  <si>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</si>
  <si>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</si>
  <si>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</si>
  <si>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</si>
  <si>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</si>
  <si>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</si>
  <si>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</si>
  <si>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</si>
  <si>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</si>
  <si>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</si>
  <si>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</si>
  <si>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</si>
  <si>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</si>
  <si>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</si>
  <si>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</si>
  <si>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</si>
  <si>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</si>
  <si>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</si>
  <si>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</si>
  <si>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</si>
  <si>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</si>
  <si>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</si>
  <si>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</si>
  <si>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</si>
  <si>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</si>
  <si>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</si>
  <si>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</si>
  <si>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</si>
  <si>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</si>
  <si>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</si>
  <si>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</si>
  <si>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</si>
  <si>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</si>
  <si>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</si>
  <si>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</si>
  <si>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</si>
  <si>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</si>
  <si>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</si>
  <si>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</si>
  <si>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</si>
  <si>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</si>
  <si>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</si>
  <si>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</si>
  <si>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</si>
  <si>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</si>
  <si>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</si>
  <si>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</si>
  <si>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</si>
  <si>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</si>
  <si>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</si>
  <si>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</si>
  <si>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</si>
  <si>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</si>
  <si>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</si>
  <si>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</si>
  <si>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</si>
  <si>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</si>
  <si>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</si>
  <si>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</si>
  <si>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</si>
  <si>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</si>
  <si>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</si>
  <si>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</si>
  <si>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</si>
  <si>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</si>
  <si>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</si>
  <si>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</si>
  <si>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</si>
  <si>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</si>
  <si>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</si>
  <si>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</si>
  <si>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</si>
  <si>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</si>
  <si>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</si>
  <si>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</si>
  <si>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</si>
  <si>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</si>
  <si>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</si>
  <si>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</si>
  <si>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</si>
  <si>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</si>
  <si>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</si>
  <si>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</si>
  <si>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</si>
  <si>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</si>
  <si>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</si>
  <si>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</si>
  <si>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</si>
  <si>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</si>
  <si>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</si>
  <si>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</si>
  <si>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</si>
  <si>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</si>
  <si>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</si>
  <si>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</si>
  <si>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</si>
  <si>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</si>
  <si>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</si>
  <si>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</si>
  <si>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</si>
  <si>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</si>
  <si>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</si>
  <si>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</si>
  <si>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</si>
  <si>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</si>
  <si>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</si>
  <si>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</si>
  <si>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</si>
  <si>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</si>
  <si>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</si>
  <si>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</si>
  <si>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</si>
  <si>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</si>
  <si>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</si>
  <si>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</si>
  <si>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</si>
  <si>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</si>
  <si>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</si>
  <si>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</si>
  <si>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</si>
  <si>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</si>
  <si>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</si>
  <si>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</si>
  <si>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</si>
  <si>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</si>
  <si>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</si>
  <si>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</si>
  <si>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</si>
  <si>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</si>
  <si>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</si>
  <si>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</si>
  <si>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</si>
  <si>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</si>
  <si>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</si>
  <si>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</si>
  <si>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</si>
  <si>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</si>
  <si>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</si>
  <si>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</si>
  <si>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</si>
  <si>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</si>
  <si>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</si>
  <si>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</si>
  <si>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</si>
  <si>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</si>
  <si>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</si>
  <si>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</si>
  <si>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</si>
  <si>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</si>
  <si>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</si>
  <si>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</si>
  <si>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</si>
  <si>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</si>
  <si>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</si>
  <si>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</si>
  <si>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</si>
  <si>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</si>
  <si>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</si>
  <si>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</si>
  <si>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</si>
  <si>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</si>
  <si>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</si>
  <si>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</si>
  <si>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</si>
  <si>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</si>
  <si>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</si>
  <si>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</si>
  <si>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</si>
  <si>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</si>
  <si>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</si>
  <si>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</si>
  <si>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</si>
  <si>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</si>
  <si>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</si>
  <si>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</si>
  <si>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</si>
  <si>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</si>
  <si>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</si>
  <si>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</si>
  <si>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</si>
  <si>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</si>
  <si>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</si>
  <si>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</si>
  <si>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</si>
  <si>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</si>
  <si>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</si>
  <si>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</si>
  <si>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</si>
  <si>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</si>
  <si>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</si>
  <si>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</si>
  <si>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</si>
  <si>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</si>
  <si>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</si>
  <si>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</si>
  <si>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</si>
  <si>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</si>
  <si>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</si>
  <si>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</si>
  <si>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群馬県神流町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</si>
  <si>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</si>
  <si>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</si>
  <si>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</si>
  <si>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</si>
  <si>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</si>
  <si>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</si>
  <si>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</si>
  <si>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</si>
  <si>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</si>
  <si>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</si>
  <si>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</si>
  <si>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</si>
  <si>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</si>
  <si>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</si>
  <si>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</si>
  <si>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</si>
  <si>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</si>
  <si>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</si>
  <si>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</si>
  <si>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</si>
  <si>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</si>
  <si>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</si>
  <si>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</si>
  <si>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</si>
  <si>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</si>
  <si>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</si>
  <si>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</si>
  <si>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</si>
  <si>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</si>
  <si>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</si>
  <si>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</si>
  <si>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</si>
  <si>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</si>
  <si>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</si>
  <si>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</si>
  <si>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</si>
  <si>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</si>
  <si>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</si>
  <si>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</si>
  <si>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</si>
  <si>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</si>
  <si>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</si>
  <si>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</si>
  <si>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</si>
  <si>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</si>
  <si>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</si>
  <si>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</si>
  <si>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</si>
  <si>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</si>
  <si>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</si>
  <si>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</si>
  <si>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</si>
  <si>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</si>
  <si>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</si>
  <si>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</si>
  <si>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</si>
  <si>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</si>
  <si>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</si>
  <si>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</si>
  <si>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</si>
  <si>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</si>
  <si>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</si>
  <si>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</si>
  <si>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</si>
  <si>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</si>
  <si>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</si>
  <si>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</si>
  <si>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</si>
  <si>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</si>
  <si>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</si>
  <si>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</si>
  <si>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</si>
  <si>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</si>
  <si>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</si>
  <si>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</si>
  <si>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</si>
  <si>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</si>
  <si>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</si>
  <si>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</si>
  <si>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</si>
  <si>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</si>
  <si>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</si>
  <si>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</si>
  <si>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</si>
  <si>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</si>
  <si>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</si>
  <si>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</si>
  <si>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</si>
  <si>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</si>
  <si>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</si>
  <si>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</si>
  <si>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</si>
  <si>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</si>
  <si>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</si>
  <si>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</si>
  <si>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</si>
  <si>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</si>
  <si>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</si>
  <si>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</si>
  <si>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</si>
  <si>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</si>
  <si>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</si>
  <si>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</si>
  <si>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</si>
  <si>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</si>
  <si>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</si>
  <si>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</si>
  <si>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</si>
  <si>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</si>
  <si>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</si>
  <si>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</si>
  <si>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</si>
  <si>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</si>
  <si>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</si>
  <si>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</si>
  <si>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</si>
  <si>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</si>
  <si>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</si>
  <si>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</si>
  <si>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</si>
  <si>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</si>
  <si>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</si>
  <si>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</si>
  <si>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</si>
  <si>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</si>
  <si>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</si>
  <si>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</si>
  <si>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</si>
  <si>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</si>
  <si>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</si>
  <si>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</si>
  <si>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</si>
  <si>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</si>
  <si>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</si>
  <si>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</si>
  <si>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</si>
  <si>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</si>
  <si>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</si>
  <si>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</si>
  <si>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</si>
  <si>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</si>
  <si>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</si>
  <si>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</si>
  <si>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</si>
  <si>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</si>
  <si>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</si>
  <si>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</si>
  <si>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</si>
  <si>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</si>
  <si>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</si>
  <si>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群馬県神流町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</si>
  <si>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</si>
  <si>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</si>
  <si>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</si>
  <si>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</si>
  <si>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</si>
  <si>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</si>
  <si>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</si>
  <si>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</si>
  <si>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</si>
  <si>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</si>
  <si>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</si>
  <si>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</si>
  <si>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</si>
  <si>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</si>
  <si>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</si>
  <si>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</si>
  <si>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</si>
  <si>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</si>
  <si>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</si>
  <si>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</si>
  <si>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万場診療所特別会計</t>
    <phoneticPr fontId="5"/>
  </si>
  <si>
    <t>地域活性化施設特別会計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</si>
  <si>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</si>
  <si>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</si>
  <si>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</si>
  <si>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</si>
  <si>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</si>
  <si>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</si>
  <si>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</si>
  <si>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</si>
  <si>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</si>
  <si>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</si>
  <si>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</si>
  <si>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</si>
  <si>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</si>
  <si>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</si>
  <si>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国民健康保険直営中里診療所特別会計</t>
    <phoneticPr fontId="5"/>
  </si>
  <si>
    <t>介護保険特別会計</t>
    <phoneticPr fontId="5"/>
  </si>
  <si>
    <t>後期高齢者医療特別会計</t>
    <phoneticPr fontId="5"/>
  </si>
  <si>
    <t>簡易水道事業会計</t>
    <phoneticPr fontId="5"/>
  </si>
  <si>
    <t>法適用企業</t>
    <phoneticPr fontId="5"/>
  </si>
  <si>
    <t>特定地域生活排水処理事業会計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</si>
  <si>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</si>
  <si>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</si>
  <si>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</si>
  <si>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</si>
  <si>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</si>
  <si>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</si>
  <si>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</si>
  <si>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</si>
  <si>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</si>
  <si>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</si>
  <si>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</si>
  <si>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</si>
  <si>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</si>
  <si>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</si>
  <si>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</si>
  <si>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</si>
  <si>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</si>
  <si>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</si>
  <si>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</si>
  <si>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</si>
  <si>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</si>
  <si>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</si>
  <si>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</si>
  <si>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</si>
  <si>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</si>
  <si>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</si>
  <si>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</si>
  <si>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</si>
  <si>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</si>
  <si>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</si>
  <si>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</si>
  <si>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</si>
  <si>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</si>
  <si>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</si>
  <si>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</si>
  <si>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</si>
  <si>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</si>
  <si>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</si>
  <si>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</si>
  <si>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</si>
  <si>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</si>
  <si>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</si>
  <si>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</si>
  <si>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</si>
  <si>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</si>
  <si>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</si>
  <si>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</si>
  <si>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</si>
  <si>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</si>
  <si>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</si>
  <si>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</si>
  <si>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</si>
  <si>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</si>
  <si>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</si>
  <si>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</si>
  <si>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</si>
  <si>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</si>
  <si>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</si>
  <si>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</si>
  <si>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</si>
  <si>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</si>
  <si>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</si>
  <si>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</si>
  <si>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</si>
  <si>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</si>
  <si>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</si>
  <si>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</si>
  <si>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</si>
  <si>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</si>
  <si>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</si>
  <si>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</si>
  <si>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</si>
  <si>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</si>
  <si>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</si>
  <si>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</si>
  <si>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</si>
  <si>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</si>
  <si>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</si>
  <si>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</si>
  <si>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</si>
  <si>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</si>
  <si>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</si>
  <si>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</si>
  <si>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</si>
  <si>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</si>
  <si>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</si>
  <si>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</si>
  <si>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</si>
  <si>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</si>
  <si>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</si>
  <si>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</si>
  <si>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</si>
  <si>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</si>
  <si>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</si>
  <si>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</si>
  <si>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</si>
  <si>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</si>
  <si>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</si>
  <si>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</si>
  <si>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</si>
  <si>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</si>
  <si>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</si>
  <si>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</si>
  <si>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</si>
  <si>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</si>
  <si>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</si>
  <si>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</si>
  <si>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</si>
  <si>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</si>
  <si>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</si>
  <si>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</si>
  <si>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</si>
  <si>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</si>
  <si>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</si>
  <si>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</si>
  <si>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</si>
  <si>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</si>
  <si>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</si>
  <si>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</si>
  <si>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</si>
  <si>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</si>
  <si>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</si>
  <si>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</si>
  <si>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</si>
  <si>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</si>
  <si>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</si>
  <si>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</si>
  <si>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</si>
  <si>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</si>
  <si>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</si>
  <si>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</si>
  <si>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</si>
  <si>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</si>
  <si>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</si>
  <si>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</si>
  <si>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14.77</t>
  </si>
  <si>
    <t>▲ 12.29</t>
  </si>
  <si>
    <t>▲ 15.41</t>
  </si>
  <si>
    <t>▲ 1.53</t>
  </si>
  <si>
    <t>一般会計</t>
  </si>
  <si>
    <t>介護保険特別会計</t>
  </si>
  <si>
    <t>特定地域生活排水処理事業会計</t>
  </si>
  <si>
    <t>簡易水道事業会計</t>
  </si>
  <si>
    <t>万場診療所特別会計</t>
  </si>
  <si>
    <t>国民健康保険事業特別会計</t>
  </si>
  <si>
    <t>国民健康保険直営中里診療所特別会計</t>
  </si>
  <si>
    <t>地域活性化施設特別会計</t>
  </si>
  <si>
    <t>その他会計（赤字）</t>
  </si>
  <si>
    <t>その他会計（黒字）</t>
  </si>
  <si>
    <t>R02</t>
    <phoneticPr fontId="5"/>
  </si>
  <si>
    <t>R03</t>
    <phoneticPr fontId="5"/>
  </si>
  <si>
    <t>R04</t>
    <phoneticPr fontId="5"/>
  </si>
  <si>
    <t>R05</t>
    <phoneticPr fontId="5"/>
  </si>
  <si>
    <t>R06</t>
    <phoneticPr fontId="5"/>
  </si>
  <si>
    <t>-</t>
    <phoneticPr fontId="2"/>
  </si>
  <si>
    <t>多野藤岡広域市町村圏振興整備組合</t>
  </si>
  <si>
    <t>多野藤岡医療事務市町村組合（病院事業会計）</t>
  </si>
  <si>
    <t>群馬県市町村会館管理組合</t>
  </si>
  <si>
    <t>群馬県市町村総合事務組合</t>
  </si>
  <si>
    <t>群馬県後期高齢者医療広域連合（一般会計）</t>
  </si>
  <si>
    <t>神流振興</t>
    <rPh sb="0" eb="2">
      <t>カンナ</t>
    </rPh>
    <rPh sb="2" eb="4">
      <t>シンコウ</t>
    </rPh>
    <phoneticPr fontId="2"/>
  </si>
  <si>
    <t>災害対策基金</t>
    <rPh sb="0" eb="2">
      <t>サイガイ</t>
    </rPh>
    <rPh sb="2" eb="4">
      <t>タイサク</t>
    </rPh>
    <rPh sb="4" eb="6">
      <t>キキン</t>
    </rPh>
    <phoneticPr fontId="33"/>
  </si>
  <si>
    <t>公共施設等整備基金</t>
    <rPh sb="0" eb="2">
      <t>コウキョウ</t>
    </rPh>
    <rPh sb="2" eb="4">
      <t>シセツ</t>
    </rPh>
    <rPh sb="4" eb="5">
      <t>トウ</t>
    </rPh>
    <rPh sb="5" eb="7">
      <t>セイビ</t>
    </rPh>
    <rPh sb="7" eb="9">
      <t>キキン</t>
    </rPh>
    <phoneticPr fontId="33"/>
  </si>
  <si>
    <t>ふるさとづくり推進基金</t>
    <rPh sb="7" eb="9">
      <t>スイシン</t>
    </rPh>
    <rPh sb="9" eb="11">
      <t>キキン</t>
    </rPh>
    <phoneticPr fontId="33"/>
  </si>
  <si>
    <t>万場診療所運営基金</t>
    <rPh sb="0" eb="2">
      <t>マンバ</t>
    </rPh>
    <rPh sb="2" eb="5">
      <t>シンリョウジョ</t>
    </rPh>
    <rPh sb="5" eb="7">
      <t>ウンエイ</t>
    </rPh>
    <rPh sb="7" eb="9">
      <t>キキン</t>
    </rPh>
    <phoneticPr fontId="33"/>
  </si>
  <si>
    <t>地域福祉振興基金</t>
    <rPh sb="0" eb="2">
      <t>チイキ</t>
    </rPh>
    <rPh sb="2" eb="4">
      <t>フクシ</t>
    </rPh>
    <rPh sb="4" eb="6">
      <t>シンコウ</t>
    </rPh>
    <rPh sb="6" eb="8">
      <t>キキン</t>
    </rPh>
    <phoneticPr fontId="33"/>
  </si>
  <si>
    <t>多野藤岡医療事務市町村組合（介護老人保健施設事業会計）</t>
    <rPh sb="14" eb="16">
      <t>カイゴ</t>
    </rPh>
    <rPh sb="16" eb="18">
      <t>ロウジン</t>
    </rPh>
    <rPh sb="18" eb="20">
      <t>ホケン</t>
    </rPh>
    <rPh sb="20" eb="22">
      <t>シセツ</t>
    </rPh>
    <rPh sb="22" eb="24">
      <t>ジギョウ</t>
    </rPh>
    <rPh sb="24" eb="26">
      <t>カイケイ</t>
    </rPh>
    <phoneticPr fontId="2"/>
  </si>
  <si>
    <t>群馬県後期高齢者医療広域連合（後期高齢者医療特別会計）</t>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</si>
</sst>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9" fillId="0" borderId="0"/>
    <xf numFmtId="0" fontId="39" fillId="0" borderId="0">
      <alignment vertical="center"/>
    </xf>
    <xf numFmtId="0" fontId="40" fillId="0" borderId="0">
      <alignment vertical="center"/>
    </xf>
    <xf numFmtId="0" fontId="41" fillId="0" borderId="0">
      <alignment vertical="center"/>
    </xf>
    <xf numFmtId="0" fontId="42" fillId="0" borderId="0">
      <alignment vertical="center"/>
    </xf>
    <xf numFmtId="0" fontId="42" fillId="0" borderId="0">
      <alignment vertical="center"/>
    </xf>
    <xf numFmtId="0" fontId="41"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43" fillId="0" borderId="112" xfId="27" applyFont="1" applyBorder="1" applyAlignment="1" applyProtection="1">
      <alignment horizontal="left" vertical="center" shrinkToFit="1"/>
      <protection locked="0"/>
    </xf>
    <xf numFmtId="0" fontId="43" fillId="0" borderId="113" xfId="27" applyFont="1" applyBorder="1" applyAlignment="1" applyProtection="1">
      <alignment horizontal="left" vertical="center" shrinkToFit="1"/>
      <protection locked="0"/>
    </xf>
    <xf numFmtId="0" fontId="43" fillId="0" borderId="114" xfId="27" applyFont="1" applyBorder="1" applyAlignment="1" applyProtection="1">
      <alignment horizontal="left" vertical="center" shrinkToFit="1"/>
      <protection locked="0"/>
    </xf>
    <xf numFmtId="0" fontId="43" fillId="0" borderId="98" xfId="27" applyFont="1" applyBorder="1" applyAlignment="1" applyProtection="1">
      <alignment horizontal="left" vertical="center" shrinkToFit="1"/>
      <protection locked="0"/>
    </xf>
    <xf numFmtId="0" fontId="43" fillId="0" borderId="99" xfId="27" applyFont="1" applyBorder="1" applyAlignment="1" applyProtection="1">
      <alignment horizontal="left" vertical="center" shrinkToFit="1"/>
      <protection locked="0"/>
    </xf>
    <xf numFmtId="0" fontId="43" fillId="0" borderId="100" xfId="27"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8">
    <cellStyle name="標準" xfId="0" builtinId="0"/>
    <cellStyle name="標準 2" xfId="6" xr:uid="{00000000-0005-0000-0000-000001000000}"/>
    <cellStyle name="標準 2 2" xfId="7" xr:uid="{00000000-0005-0000-0000-000002000000}"/>
    <cellStyle name="標準 2 2 2" xfId="22" xr:uid="{EBE47906-0F40-4AED-AAAF-B62124571E94}"/>
    <cellStyle name="標準 2 3" xfId="10" xr:uid="{00000000-0005-0000-0000-000003000000}"/>
    <cellStyle name="標準 2 3 2" xfId="23" xr:uid="{B8D5761E-0551-4344-93FC-22649A66C163}"/>
    <cellStyle name="標準 2 4" xfId="21" xr:uid="{1011B6DC-2338-43A2-844C-0F7078CF7E8A}"/>
    <cellStyle name="標準 3" xfId="11" xr:uid="{00000000-0005-0000-0000-000004000000}"/>
    <cellStyle name="標準 3 2" xfId="24" xr:uid="{25226709-D0E5-44D2-8115-2429EF42CC8B}"/>
    <cellStyle name="標準 4" xfId="5" xr:uid="{00000000-0005-0000-0000-000005000000}"/>
    <cellStyle name="標準 4 2" xfId="25" xr:uid="{235F8CF1-BD17-42F6-8DCE-3029DF6EFD1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5136A47-0115-401C-A990-BC149A47C696}"/>
    <cellStyle name="標準 6" xfId="8" xr:uid="{00000000-0005-0000-0000-000009000000}"/>
    <cellStyle name="標準 6 2" xfId="26" xr:uid="{2F0EDFEF-688B-4827-8255-3E5F872A115A}"/>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3_決算状況カード(各会計・関係団体)_O-JJ1016-001-3_財政状況資料集(決算状況カード(各会計・関係団体))(Rev2)2 2" xfId="27" xr:uid="{C7BB9283-5E75-4743-94FB-375F3DEAE5B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0949-45D7-B777-C1719E612F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450801</c:v>
                </c:pt>
                <c:pt idx="1">
                  <c:v>402307</c:v>
                </c:pt>
                <c:pt idx="2">
                  <c:v>303960</c:v>
                </c:pt>
                <c:pt idx="3">
                  <c:v>274536</c:v>
                </c:pt>
                <c:pt idx="4">
                  <c:v>266596</c:v>
                </c:pt>
              </c:numCache>
            </c:numRef>
          </c:val>
          <c:smooth val="0"/>
          <c:extLst>
            <c:ext xmlns:c16="http://schemas.microsoft.com/office/drawing/2014/chart" uri="{C3380CC4-5D6E-409C-BE32-E72D297353CC}">
              <c16:uniqueId val="{00000001-0949-45D7-B777-C1719E612F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1.57</c:v>
                </c:pt>
                <c:pt idx="1">
                  <c:v>2.8</c:v>
                </c:pt>
                <c:pt idx="2">
                  <c:v>6.06</c:v>
                </c:pt>
                <c:pt idx="3">
                  <c:v>7.1</c:v>
                </c:pt>
                <c:pt idx="4">
                  <c:v>5.43</c:v>
                </c:pt>
              </c:numCache>
            </c:numRef>
          </c:val>
          <c:extLst>
            <c:ext xmlns:c16="http://schemas.microsoft.com/office/drawing/2014/chart" uri="{C3380CC4-5D6E-409C-BE32-E72D297353CC}">
              <c16:uniqueId val="{00000000-3897-4859-9A05-60607B3C07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83.15</c:v>
                </c:pt>
                <c:pt idx="1">
                  <c:v>63.59</c:v>
                </c:pt>
                <c:pt idx="2">
                  <c:v>66.599999999999994</c:v>
                </c:pt>
                <c:pt idx="3">
                  <c:v>54.27</c:v>
                </c:pt>
                <c:pt idx="4">
                  <c:v>57.48</c:v>
                </c:pt>
              </c:numCache>
            </c:numRef>
          </c:val>
          <c:extLst>
            <c:ext xmlns:c16="http://schemas.microsoft.com/office/drawing/2014/chart" uri="{C3380CC4-5D6E-409C-BE32-E72D297353CC}">
              <c16:uniqueId val="{00000001-3897-4859-9A05-60607B3C07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-14.77</c:v>
                </c:pt>
                <c:pt idx="1">
                  <c:v>-12.29</c:v>
                </c:pt>
                <c:pt idx="2">
                  <c:v>3.19</c:v>
                </c:pt>
                <c:pt idx="3">
                  <c:v>-15.41</c:v>
                </c:pt>
                <c:pt idx="4">
                  <c:v>-1.53</c:v>
                </c:pt>
              </c:numCache>
            </c:numRef>
          </c:val>
          <c:smooth val="0"/>
          <c:extLst>
            <c:ext xmlns:c16="http://schemas.microsoft.com/office/drawing/2014/chart" uri="{C3380CC4-5D6E-409C-BE32-E72D297353CC}">
              <c16:uniqueId val="{00000002-3897-4859-9A05-60607B3C07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0.22</c:v>
                </c:pt>
                <c:pt idx="4">
                  <c:v>#N/A</c:v>
                </c:pt>
                <c:pt idx="5">
                  <c:v>0.19</c:v>
                </c:pt>
                <c:pt idx="6">
                  <c:v>#N/A</c:v>
                </c:pt>
                <c:pt idx="7">
                  <c:v>0.96</c:v>
                </c:pt>
                <c:pt idx="8">
                  <c:v>#N/A</c:v>
                </c:pt>
                <c:pt idx="9">
                  <c:v>0</c:v>
                </c:pt>
              </c:numCache>
            </c:numRef>
          </c:val>
          <c:extLst>
            <c:ext xmlns:c16="http://schemas.microsoft.com/office/drawing/2014/chart" uri="{C3380CC4-5D6E-409C-BE32-E72D297353CC}">
              <c16:uniqueId val="{00000000-6D16-4018-9102-081689B35C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16-4018-9102-081689B35C03}"/>
            </c:ext>
          </c:extLst>
        </c:ser>
        <c:ser>
          <c:idx val="2"/>
          <c:order val="2"/>
          <c:tx>
            <c:strRef>
              <c:f>データシート!$A$29</c:f>
              <c:strCache>
                <c:ptCount val="1"/>
                <c:pt idx="0">
                  <c:v>地域活性化施設特別会計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0.1</c:v>
                </c:pt>
                <c:pt idx="4">
                  <c:v>#N/A</c:v>
                </c:pt>
                <c:pt idx="5">
                  <c:v>0.05</c:v>
                </c:pt>
                <c:pt idx="6">
                  <c:v>#N/A</c:v>
                </c:pt>
                <c:pt idx="7">
                  <c:v>0.06</c:v>
                </c:pt>
                <c:pt idx="8">
                  <c:v>#N/A</c:v>
                </c:pt>
                <c:pt idx="9">
                  <c:v>0.02</c:v>
                </c:pt>
              </c:numCache>
            </c:numRef>
          </c:val>
          <c:extLst>
            <c:ext xmlns:c16="http://schemas.microsoft.com/office/drawing/2014/chart" uri="{C3380CC4-5D6E-409C-BE32-E72D297353CC}">
              <c16:uniqueId val="{00000002-6D16-4018-9102-081689B35C03}"/>
            </c:ext>
          </c:extLst>
        </c:ser>
        <c:ser>
          <c:idx val="3"/>
          <c:order val="3"/>
          <c:tx>
            <c:strRef>
              <c:f>データシート!$A$30</c:f>
              <c:strCache>
                <c:ptCount val="1"/>
                <c:pt idx="0">
                  <c:v>国民健康保険直営中里診療所特別会計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0.17</c:v>
                </c:pt>
                <c:pt idx="4">
                  <c:v>#N/A</c:v>
                </c:pt>
                <c:pt idx="5">
                  <c:v>0.17</c:v>
                </c:pt>
                <c:pt idx="6">
                  <c:v>#N/A</c:v>
                </c:pt>
                <c:pt idx="7">
                  <c:v>0.19</c:v>
                </c:pt>
                <c:pt idx="8">
                  <c:v>#N/A</c:v>
                </c:pt>
                <c:pt idx="9">
                  <c:v>0.14000000000000001</c:v>
                </c:pt>
              </c:numCache>
            </c:numRef>
          </c:val>
          <c:extLst>
            <c:ext xmlns:c16="http://schemas.microsoft.com/office/drawing/2014/chart" uri="{C3380CC4-5D6E-409C-BE32-E72D297353CC}">
              <c16:uniqueId val="{00000003-6D16-4018-9102-081689B35C0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0.17</c:v>
                </c:pt>
                <c:pt idx="4">
                  <c:v>#N/A</c:v>
                </c:pt>
                <c:pt idx="5">
                  <c:v>0.09</c:v>
                </c:pt>
                <c:pt idx="6">
                  <c:v>#N/A</c:v>
                </c:pt>
                <c:pt idx="7">
                  <c:v>0.17</c:v>
                </c:pt>
                <c:pt idx="8">
                  <c:v>#N/A</c:v>
                </c:pt>
                <c:pt idx="9">
                  <c:v>0.14000000000000001</c:v>
                </c:pt>
              </c:numCache>
            </c:numRef>
          </c:val>
          <c:extLst>
            <c:ext xmlns:c16="http://schemas.microsoft.com/office/drawing/2014/chart" uri="{C3380CC4-5D6E-409C-BE32-E72D297353CC}">
              <c16:uniqueId val="{00000004-6D16-4018-9102-081689B35C03}"/>
            </c:ext>
          </c:extLst>
        </c:ser>
        <c:ser>
          <c:idx val="5"/>
          <c:order val="5"/>
          <c:tx>
            <c:strRef>
              <c:f>データシート!$A$32</c:f>
              <c:strCache>
                <c:ptCount val="1"/>
                <c:pt idx="0">
                  <c:v>万場診療所特別会計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0.11</c:v>
                </c:pt>
                <c:pt idx="4">
                  <c:v>#N/A</c:v>
                </c:pt>
                <c:pt idx="5">
                  <c:v>0.2</c:v>
                </c:pt>
                <c:pt idx="6">
                  <c:v>#N/A</c:v>
                </c:pt>
                <c:pt idx="7">
                  <c:v>0.12</c:v>
                </c:pt>
                <c:pt idx="8">
                  <c:v>#N/A</c:v>
                </c:pt>
                <c:pt idx="9">
                  <c:v>0.2</c:v>
                </c:pt>
              </c:numCache>
            </c:numRef>
          </c:val>
          <c:extLst>
            <c:ext xmlns:c16="http://schemas.microsoft.com/office/drawing/2014/chart" uri="{C3380CC4-5D6E-409C-BE32-E72D297353CC}">
              <c16:uniqueId val="{00000005-6D16-4018-9102-081689B35C03}"/>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6-6D16-4018-9102-081689B35C03}"/>
            </c:ext>
          </c:extLst>
        </c:ser>
        <c:ser>
          <c:idx val="7"/>
          <c:order val="7"/>
          <c:tx>
            <c:strRef>
              <c:f>データシート!$A$34</c:f>
              <c:strCache>
                <c:ptCount val="1"/>
                <c:pt idx="0">
                  <c:v>特定地域生活排水処理事業会計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c:ext xmlns:c16="http://schemas.microsoft.com/office/drawing/2014/chart" uri="{C3380CC4-5D6E-409C-BE32-E72D297353CC}">
              <c16:uniqueId val="{00000007-6D16-4018-9102-081689B35C0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0.73</c:v>
                </c:pt>
                <c:pt idx="2">
                  <c:v>#N/A</c:v>
                </c:pt>
                <c:pt idx="3">
                  <c:v>1.04</c:v>
                </c:pt>
                <c:pt idx="4">
                  <c:v>#N/A</c:v>
                </c:pt>
                <c:pt idx="5">
                  <c:v>0.88</c:v>
                </c:pt>
                <c:pt idx="6">
                  <c:v>#N/A</c:v>
                </c:pt>
                <c:pt idx="7">
                  <c:v>1.1599999999999999</c:v>
                </c:pt>
                <c:pt idx="8">
                  <c:v>#N/A</c:v>
                </c:pt>
                <c:pt idx="9">
                  <c:v>0.93</c:v>
                </c:pt>
              </c:numCache>
            </c:numRef>
          </c:val>
          <c:extLst>
            <c:ext xmlns:c16="http://schemas.microsoft.com/office/drawing/2014/chart" uri="{C3380CC4-5D6E-409C-BE32-E72D297353CC}">
              <c16:uniqueId val="{00000008-6D16-4018-9102-081689B35C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c:v>
                </c:pt>
                <c:pt idx="2">
                  <c:v>#N/A</c:v>
                </c:pt>
                <c:pt idx="3">
                  <c:v>2.58</c:v>
                </c:pt>
                <c:pt idx="4">
                  <c:v>#N/A</c:v>
                </c:pt>
                <c:pt idx="5">
                  <c:v>5.8</c:v>
                </c:pt>
                <c:pt idx="6">
                  <c:v>#N/A</c:v>
                </c:pt>
                <c:pt idx="7">
                  <c:v>6.9</c:v>
                </c:pt>
                <c:pt idx="8">
                  <c:v>#N/A</c:v>
                </c:pt>
                <c:pt idx="9">
                  <c:v>5.2</c:v>
                </c:pt>
              </c:numCache>
            </c:numRef>
          </c:val>
          <c:extLst>
            <c:ext xmlns:c16="http://schemas.microsoft.com/office/drawing/2014/chart" uri="{C3380CC4-5D6E-409C-BE32-E72D297353CC}">
              <c16:uniqueId val="{00000009-6D16-4018-9102-081689B35C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243</c:v>
                </c:pt>
                <c:pt idx="5">
                  <c:v>253</c:v>
                </c:pt>
                <c:pt idx="8">
                  <c:v>237</c:v>
                </c:pt>
                <c:pt idx="11">
                  <c:v>231</c:v>
                </c:pt>
                <c:pt idx="14">
                  <c:v>236</c:v>
                </c:pt>
              </c:numCache>
            </c:numRef>
          </c:val>
          <c:extLst>
            <c:ext xmlns:c16="http://schemas.microsoft.com/office/drawing/2014/chart" uri="{C3380CC4-5D6E-409C-BE32-E72D297353CC}">
              <c16:uniqueId val="{00000000-B3F3-4185-80B1-43C00877B3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F3-4185-80B1-43C00877B3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F3-4185-80B1-43C00877B3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18</c:v>
                </c:pt>
                <c:pt idx="6">
                  <c:v>16</c:v>
                </c:pt>
                <c:pt idx="9">
                  <c:v>17</c:v>
                </c:pt>
                <c:pt idx="12">
                  <c:v>17</c:v>
                </c:pt>
              </c:numCache>
            </c:numRef>
          </c:val>
          <c:extLst>
            <c:ext xmlns:c16="http://schemas.microsoft.com/office/drawing/2014/chart" uri="{C3380CC4-5D6E-409C-BE32-E72D297353CC}">
              <c16:uniqueId val="{00000003-B3F3-4185-80B1-43C00877B3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c:v>
                </c:pt>
                <c:pt idx="3">
                  <c:v>40</c:v>
                </c:pt>
                <c:pt idx="6">
                  <c:v>55</c:v>
                </c:pt>
                <c:pt idx="9">
                  <c:v>58</c:v>
                </c:pt>
                <c:pt idx="12">
                  <c:v>62</c:v>
                </c:pt>
              </c:numCache>
            </c:numRef>
          </c:val>
          <c:extLst>
            <c:ext xmlns:c16="http://schemas.microsoft.com/office/drawing/2014/chart" uri="{C3380CC4-5D6E-409C-BE32-E72D297353CC}">
              <c16:uniqueId val="{00000004-B3F3-4185-80B1-43C00877B3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3-4185-80B1-43C00877B3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F3-4185-80B1-43C00877B3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c:v>
                </c:pt>
                <c:pt idx="3">
                  <c:v>288</c:v>
                </c:pt>
                <c:pt idx="6">
                  <c:v>289</c:v>
                </c:pt>
                <c:pt idx="9">
                  <c:v>244</c:v>
                </c:pt>
                <c:pt idx="12">
                  <c:v>257</c:v>
                </c:pt>
              </c:numCache>
            </c:numRef>
          </c:val>
          <c:extLst>
            <c:ext xmlns:c16="http://schemas.microsoft.com/office/drawing/2014/chart" uri="{C3380CC4-5D6E-409C-BE32-E72D297353CC}">
              <c16:uniqueId val="{00000007-B3F3-4185-80B1-43C00877B3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c:v>
                </c:pt>
                <c:pt idx="2">
                  <c:v>#N/A</c:v>
                </c:pt>
                <c:pt idx="3">
                  <c:v>#N/A</c:v>
                </c:pt>
                <c:pt idx="4">
                  <c:v>93</c:v>
                </c:pt>
                <c:pt idx="5">
                  <c:v>#N/A</c:v>
                </c:pt>
                <c:pt idx="6">
                  <c:v>#N/A</c:v>
                </c:pt>
                <c:pt idx="7">
                  <c:v>123</c:v>
                </c:pt>
                <c:pt idx="8">
                  <c:v>#N/A</c:v>
                </c:pt>
                <c:pt idx="9">
                  <c:v>#N/A</c:v>
                </c:pt>
                <c:pt idx="10">
                  <c:v>88</c:v>
                </c:pt>
                <c:pt idx="11">
                  <c:v>#N/A</c:v>
                </c:pt>
                <c:pt idx="12">
                  <c:v>#N/A</c:v>
                </c:pt>
                <c:pt idx="13">
                  <c:v>100</c:v>
                </c:pt>
                <c:pt idx="14">
                  <c:v>#N/A</c:v>
                </c:pt>
              </c:numCache>
            </c:numRef>
          </c:val>
          <c:smooth val="0"/>
          <c:extLst>
            <c:ext xmlns:c16="http://schemas.microsoft.com/office/drawing/2014/chart" uri="{C3380CC4-5D6E-409C-BE32-E72D297353CC}">
              <c16:uniqueId val="{00000008-B3F3-4185-80B1-43C00877B3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2225</c:v>
                </c:pt>
                <c:pt idx="5">
                  <c:v>2113</c:v>
                </c:pt>
                <c:pt idx="8">
                  <c:v>1983</c:v>
                </c:pt>
                <c:pt idx="11">
                  <c:v>2045</c:v>
                </c:pt>
                <c:pt idx="14">
                  <c:v>1937</c:v>
                </c:pt>
              </c:numCache>
            </c:numRef>
          </c:val>
          <c:extLst>
            <c:ext xmlns:c16="http://schemas.microsoft.com/office/drawing/2014/chart" uri="{C3380CC4-5D6E-409C-BE32-E72D297353CC}">
              <c16:uniqueId val="{00000000-3354-4B60-AC74-E3D8238F9B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3354-4B60-AC74-E3D8238F9B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4148</c:v>
                </c:pt>
                <c:pt idx="5">
                  <c:v>4304</c:v>
                </c:pt>
                <c:pt idx="8">
                  <c:v>4381</c:v>
                </c:pt>
                <c:pt idx="11">
                  <c:v>4391</c:v>
                </c:pt>
                <c:pt idx="14">
                  <c:v>4396</c:v>
                </c:pt>
              </c:numCache>
            </c:numRef>
          </c:val>
          <c:extLst>
            <c:ext xmlns:c16="http://schemas.microsoft.com/office/drawing/2014/chart" uri="{C3380CC4-5D6E-409C-BE32-E72D297353CC}">
              <c16:uniqueId val="{00000002-3354-4B60-AC74-E3D8238F9B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54-4B60-AC74-E3D8238F9B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54-4B60-AC74-E3D8238F9B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54-4B60-AC74-E3D8238F9B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977</c:v>
                </c:pt>
                <c:pt idx="3">
                  <c:v>961</c:v>
                </c:pt>
                <c:pt idx="6">
                  <c:v>980</c:v>
                </c:pt>
                <c:pt idx="9">
                  <c:v>969</c:v>
                </c:pt>
                <c:pt idx="12">
                  <c:v>991</c:v>
                </c:pt>
              </c:numCache>
            </c:numRef>
          </c:val>
          <c:extLst>
            <c:ext xmlns:c16="http://schemas.microsoft.com/office/drawing/2014/chart" uri="{C3380CC4-5D6E-409C-BE32-E72D297353CC}">
              <c16:uniqueId val="{00000006-3354-4B60-AC74-E3D8238F9B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c:v>
                </c:pt>
                <c:pt idx="3">
                  <c:v>175</c:v>
                </c:pt>
                <c:pt idx="6">
                  <c:v>175</c:v>
                </c:pt>
                <c:pt idx="9">
                  <c:v>191</c:v>
                </c:pt>
                <c:pt idx="12">
                  <c:v>225</c:v>
                </c:pt>
              </c:numCache>
            </c:numRef>
          </c:val>
          <c:extLst>
            <c:ext xmlns:c16="http://schemas.microsoft.com/office/drawing/2014/chart" uri="{C3380CC4-5D6E-409C-BE32-E72D297353CC}">
              <c16:uniqueId val="{00000007-3354-4B60-AC74-E3D8238F9B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573</c:v>
                </c:pt>
                <c:pt idx="3">
                  <c:v>660</c:v>
                </c:pt>
                <c:pt idx="6">
                  <c:v>620</c:v>
                </c:pt>
                <c:pt idx="9">
                  <c:v>556</c:v>
                </c:pt>
                <c:pt idx="12">
                  <c:v>557</c:v>
                </c:pt>
              </c:numCache>
            </c:numRef>
          </c:val>
          <c:extLst>
            <c:ext xmlns:c16="http://schemas.microsoft.com/office/drawing/2014/chart" uri="{C3380CC4-5D6E-409C-BE32-E72D297353CC}">
              <c16:uniqueId val="{00000008-3354-4B60-AC74-E3D8238F9B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54-4B60-AC74-E3D8238F9B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2322</c:v>
                </c:pt>
                <c:pt idx="3">
                  <c:v>2290</c:v>
                </c:pt>
                <c:pt idx="6">
                  <c:v>2199</c:v>
                </c:pt>
                <c:pt idx="9">
                  <c:v>2155</c:v>
                </c:pt>
                <c:pt idx="12">
                  <c:v>2108</c:v>
                </c:pt>
              </c:numCache>
            </c:numRef>
          </c:val>
          <c:extLst>
            <c:ext xmlns:c16="http://schemas.microsoft.com/office/drawing/2014/chart" uri="{C3380CC4-5D6E-409C-BE32-E72D297353CC}">
              <c16:uniqueId val="{0000000A-3354-4B60-AC74-E3D8238F9B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54-4B60-AC74-E3D8238F9B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1188</c:v>
                </c:pt>
                <c:pt idx="1">
                  <c:v>959</c:v>
                </c:pt>
                <c:pt idx="2">
                  <c:v>1029</c:v>
                </c:pt>
              </c:numCache>
            </c:numRef>
          </c:val>
          <c:extLst>
            <c:ext xmlns:c16="http://schemas.microsoft.com/office/drawing/2014/chart" uri="{C3380CC4-5D6E-409C-BE32-E72D297353CC}">
              <c16:uniqueId val="{00000000-1A5D-438D-A898-6943E968A4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1297</c:v>
                </c:pt>
                <c:pt idx="1">
                  <c:v>1217</c:v>
                </c:pt>
                <c:pt idx="2">
                  <c:v>1194</c:v>
                </c:pt>
              </c:numCache>
            </c:numRef>
          </c:val>
          <c:extLst>
            <c:ext xmlns:c16="http://schemas.microsoft.com/office/drawing/2014/chart" uri="{C3380CC4-5D6E-409C-BE32-E72D297353CC}">
              <c16:uniqueId val="{00000001-1A5D-438D-A898-6943E968A4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1555</c:v>
                </c:pt>
                <c:pt idx="1">
                  <c:v>1871</c:v>
                </c:pt>
                <c:pt idx="2">
                  <c:v>1819</c:v>
                </c:pt>
              </c:numCache>
            </c:numRef>
          </c:val>
          <c:extLst>
            <c:ext xmlns:c16="http://schemas.microsoft.com/office/drawing/2014/chart" uri="{C3380CC4-5D6E-409C-BE32-E72D297353CC}">
              <c16:uniqueId val="{00000002-1A5D-438D-A898-6943E968A4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百万円の増となっている。また、元利償還金のピークは令和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年度の為、</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年度から見ると償還額は減少しているが、令和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年度より増額となっている</a:t>
          </a:r>
          <a:r>
            <a:rPr kumimoji="1" lang="ja-JP" altLang="ja-JP" sz="1100">
              <a:solidFill>
                <a:schemeClr val="dk1"/>
              </a:solidFill>
              <a:effectLst/>
              <a:latin typeface="+mn-lt"/>
              <a:ea typeface="+mn-ea"/>
              <a:cs typeface="+mn-cs"/>
            </a:rPr>
            <a:t>。地方債については、今後も大規模な施設の整備事業に充てることが想定されるため、借入額の抑制も早急に対応することが困難とされるが、事業の取捨選択を徹底し、新規借入額の平準化等、引き続き起債適正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今年度においても、将来負担比率に係る数値は算定されなかった。</a:t>
          </a:r>
          <a:endParaRPr lang="ja-JP" altLang="ja-JP" sz="1400">
            <a:effectLst/>
          </a:endParaRPr>
        </a:p>
        <a:p>
          <a:r>
            <a:rPr kumimoji="1" lang="ja-JP" altLang="ja-JP" sz="1100">
              <a:solidFill>
                <a:schemeClr val="dk1"/>
              </a:solidFill>
              <a:effectLst/>
              <a:latin typeface="+mn-lt"/>
              <a:ea typeface="+mn-ea"/>
              <a:cs typeface="+mn-cs"/>
            </a:rPr>
            <a:t>　これは、自主財源が乏しい中、充当可能な基金の残高を堅持していることが主な要因である。</a:t>
          </a:r>
          <a:endParaRPr lang="ja-JP" altLang="ja-JP" sz="1400">
            <a:effectLst/>
          </a:endParaRPr>
        </a:p>
        <a:p>
          <a:r>
            <a:rPr kumimoji="1" lang="ja-JP" altLang="ja-JP" sz="1100">
              <a:solidFill>
                <a:schemeClr val="dk1"/>
              </a:solidFill>
              <a:effectLst/>
              <a:latin typeface="+mn-lt"/>
              <a:ea typeface="+mn-ea"/>
              <a:cs typeface="+mn-cs"/>
            </a:rPr>
            <a:t>　しかし、今後は普通交付税の合併算定替えの終了による充当可能な基金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主に財政調整基金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の取崩しが始まるため、数値の悪化が令和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年度以降も懸念される。より一層の健全化に努める。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群馬県神流町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減債基金は、償還金充当分として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百万円の取崩しを行い、近年の償還ピークに伴い取崩を行っていたため、決算積立等を減債基金に</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百万円積立てた。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年度の決算額から条例に基づき、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0百万円の積立を行った。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大規模な整備事業への一部財源として、財政調整基金の取崩しが想定されるため、特定目的基金への積み替えは慎重に行う。</a:t>
          </a:r>
          <a:endParaRPr lang="ja-JP" altLang="ja-JP" sz="1400">
            <a:effectLst/>
          </a:endParaRPr>
        </a:p>
        <a:p>
          <a:r>
            <a:rPr kumimoji="1" lang="ja-JP" altLang="ja-JP" sz="1100">
              <a:solidFill>
                <a:schemeClr val="dk1"/>
              </a:solidFill>
              <a:effectLst/>
              <a:latin typeface="+mn-lt"/>
              <a:ea typeface="+mn-ea"/>
              <a:cs typeface="+mn-cs"/>
            </a:rPr>
            <a:t>また、施設の老朽化等で公共施設の更新、改修が今後も発生する見込のため、特定目的基金の活用をし、財源不足による財政調整基金の取崩しを平準化する。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災害対策基金：震災、風水害などのあらゆる自然災害及び人為的災害から、神流町民の生命及び財産を守るとともに、災害予防対策、被災者支援、復旧対策等を円滑に推進するための財源</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公共施設等整備基金：公共施設等の整備資金</a:t>
          </a:r>
          <a:endParaRPr lang="ja-JP" altLang="ja-JP" sz="1400">
            <a:effectLst/>
          </a:endParaRPr>
        </a:p>
        <a:p>
          <a:r>
            <a:rPr kumimoji="1" lang="ja-JP" altLang="ja-JP" sz="1100">
              <a:solidFill>
                <a:schemeClr val="dk1"/>
              </a:solidFill>
              <a:effectLst/>
              <a:latin typeface="+mn-lt"/>
              <a:ea typeface="+mn-ea"/>
              <a:cs typeface="+mn-cs"/>
            </a:rPr>
            <a:t>ふるさとづくり推進基金：ふるさとづくりの推進に寄与する事業に要する経費の財源</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万場診療所整備運営基金：神流町万場診療所の健全運営と施設整備を図るための財源</a:t>
          </a:r>
          <a:endParaRPr lang="ja-JP" altLang="ja-JP" sz="1400">
            <a:effectLst/>
          </a:endParaRPr>
        </a:p>
        <a:p>
          <a:r>
            <a:rPr kumimoji="1" lang="ja-JP" altLang="ja-JP" sz="1100">
              <a:solidFill>
                <a:schemeClr val="dk1"/>
              </a:solidFill>
              <a:effectLst/>
              <a:latin typeface="+mn-lt"/>
              <a:ea typeface="+mn-ea"/>
              <a:cs typeface="+mn-cs"/>
            </a:rPr>
            <a:t>地域福祉振興基金：</a:t>
          </a:r>
          <a:r>
            <a:rPr lang="ja-JP" altLang="ja-JP" sz="1100">
              <a:solidFill>
                <a:schemeClr val="dk1"/>
              </a:solidFill>
              <a:effectLst/>
              <a:latin typeface="+mn-lt"/>
              <a:ea typeface="+mn-ea"/>
              <a:cs typeface="+mn-cs"/>
            </a:rPr>
            <a:t>本町の本格的な高齢化社会の到来に備え、地域における福祉活動の促進及び民間活動の活発化を図り、快適な生活環境の形成等に寄与する事業のための財源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公共施設等整備基金：施設整備に充当するため、</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万場診療所整備運営基金：診療所の運用として、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百万円の取崩しを行った。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財政調整基金及び減債基金の減少額が著しく、特定目的基金の取崩しが見込まれるようになる。歳出の抑制をし、特定目的基金の取崩しが発生しない又は少額になるように精査していきたい。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年度の決算額から条例に基づき、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0百万円の積立を</a:t>
          </a:r>
          <a:r>
            <a:rPr kumimoji="1" lang="ja-JP" altLang="en-US" sz="1100">
              <a:solidFill>
                <a:schemeClr val="dk1"/>
              </a:solidFill>
              <a:effectLst/>
              <a:latin typeface="+mn-lt"/>
              <a:ea typeface="+mn-ea"/>
              <a:cs typeface="+mn-cs"/>
            </a:rPr>
            <a:t>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baseline="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大規模な整備事業への一部財源として、財政調整基金の取崩しが想定されるため、今後の特定目的基金への積み替えは慎重に行う。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減債基金は、償還金充当分として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百万円の取崩しを行</a:t>
          </a:r>
          <a:r>
            <a:rPr kumimoji="1" lang="ja-JP" altLang="en-US" sz="1100">
              <a:solidFill>
                <a:schemeClr val="dk1"/>
              </a:solidFill>
              <a:effectLst/>
              <a:latin typeface="+mn-lt"/>
              <a:ea typeface="+mn-ea"/>
              <a:cs typeface="+mn-cs"/>
            </a:rPr>
            <a:t>い、近年の償還ピークに伴い取崩を行っていたため、決算積立等を減債基金に</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百万円積立てた。</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地方債償還額が今後増加する見込みから、減債基金の取り崩し額も併せて増加する見込みである。令和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年度の償還ﾋﾟｰｸ時以降に微増ではあるが積立をしていくよう努める。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長引く景気低迷による個人・法人関係税の減収などから</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と類似団体平均を下回っているため、退職者不補充等による職員数の削減による人件費の削減（</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％の縮減）、緊急に必要な事業を峻別し、投資的経費を抑制する等、歳出の徹底的な見直し（</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16.7</a:t>
          </a:r>
          <a:r>
            <a:rPr kumimoji="1" lang="ja-JP" altLang="ja-JP" sz="1100" b="0" i="0" baseline="0">
              <a:solidFill>
                <a:schemeClr val="dk1"/>
              </a:solidFill>
              <a:effectLst/>
              <a:latin typeface="+mn-lt"/>
              <a:ea typeface="+mn-ea"/>
              <a:cs typeface="+mn-cs"/>
            </a:rPr>
            <a:t>％の縮減）を実施するとともに、税収徴収率を維持または向上対策（全体徴収率</a:t>
          </a:r>
          <a:r>
            <a:rPr kumimoji="1" lang="en-US" altLang="ja-JP" sz="1100" b="0" i="0" baseline="0">
              <a:solidFill>
                <a:schemeClr val="dk1"/>
              </a:solidFill>
              <a:effectLst/>
              <a:latin typeface="+mn-lt"/>
              <a:ea typeface="+mn-ea"/>
              <a:cs typeface="+mn-cs"/>
            </a:rPr>
            <a:t>99.3</a:t>
          </a:r>
          <a:r>
            <a:rPr kumimoji="1" lang="ja-JP" altLang="ja-JP" sz="1100" b="0" i="0" baseline="0">
              <a:solidFill>
                <a:schemeClr val="dk1"/>
              </a:solidFill>
              <a:effectLst/>
              <a:latin typeface="+mn-lt"/>
              <a:ea typeface="+mn-ea"/>
              <a:cs typeface="+mn-cs"/>
            </a:rPr>
            <a:t>％）をし安定的な歳入確保に努める。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544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公債費の比率が、昨年度か</a:t>
          </a:r>
          <a:r>
            <a:rPr kumimoji="1" lang="ja-JP" altLang="en-US" sz="1100" b="0" i="0" baseline="0">
              <a:solidFill>
                <a:schemeClr val="dk1"/>
              </a:solidFill>
              <a:effectLst/>
              <a:latin typeface="+mn-lt"/>
              <a:ea typeface="+mn-ea"/>
              <a:cs typeface="+mn-cs"/>
            </a:rPr>
            <a:t>ら</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類似団体平均を大きく上回ったままである。今後は更に、事務事業の見直しを更に進めるとともに、すべての事務事業の優先度を厳しく点検し、優先度の低い事務事業について計画的に廃止・縮小を進め、経常経費の削減（</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77576</xdr:rowOff>
    </xdr:from>
    <xdr:to>
      <xdr:col>23</xdr:col>
      <xdr:colOff>133350</xdr:colOff>
      <xdr:row>64</xdr:row>
      <xdr:rowOff>101706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503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77576</xdr:rowOff>
    </xdr:from>
    <xdr:to>
      <xdr:col>19</xdr:col>
      <xdr:colOff>133350</xdr:colOff>
      <xdr:row>64</xdr:row>
      <xdr:rowOff>85619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5037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85619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9671"/>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65</xdr:row>
      <xdr:rowOff>32808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9671"/>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50906</xdr:rowOff>
    </xdr:from>
    <xdr:to>
      <xdr:col>23</xdr:col>
      <xdr:colOff>184150</xdr:colOff>
      <xdr:row>64</xdr:row>
      <xdr:rowOff>152506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22983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26776</xdr:rowOff>
    </xdr:from>
    <xdr:to>
      <xdr:col>19</xdr:col>
      <xdr:colOff>184150</xdr:colOff>
      <xdr:row>64</xdr:row>
      <xdr:rowOff>128376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113153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34819</xdr:rowOff>
    </xdr:from>
    <xdr:to>
      <xdr:col>15</xdr:col>
      <xdr:colOff>133350</xdr:colOff>
      <xdr:row>64</xdr:row>
      <xdr:rowOff>136419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121196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153898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類似団体平均に比べ高くなっているのは、主に物件費を要因としている。平成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高止まりしているのは、保有する施設の老朽化に伴う維持管理費の増加及び施設の廃止に伴う除却事業の増加が影響している。今後も廃止等を進め、維持管理の抑制に繫げ、類似団体平均値を下回っていく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38102</xdr:rowOff>
    </xdr:from>
    <xdr:to>
      <xdr:col>23</xdr:col>
      <xdr:colOff>133350</xdr:colOff>
      <xdr:row>82</xdr:row>
      <xdr:rowOff>76299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7002"/>
          <a:ext cx="838200" cy="3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32507</xdr:rowOff>
    </xdr:from>
    <xdr:to>
      <xdr:col>19</xdr:col>
      <xdr:colOff>133350</xdr:colOff>
      <xdr:row>82</xdr:row>
      <xdr:rowOff>38102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1407"/>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2222</xdr:rowOff>
    </xdr:from>
    <xdr:to>
      <xdr:col>15</xdr:col>
      <xdr:colOff>82550</xdr:colOff>
      <xdr:row>82</xdr:row>
      <xdr:rowOff>32507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1122"/>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1673</xdr:rowOff>
    </xdr:from>
    <xdr:to>
      <xdr:col>11</xdr:col>
      <xdr:colOff>31750</xdr:colOff>
      <xdr:row>82</xdr:row>
      <xdr:rowOff>2222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057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25499</xdr:rowOff>
    </xdr:from>
    <xdr:to>
      <xdr:col>23</xdr:col>
      <xdr:colOff>184150</xdr:colOff>
      <xdr:row>82</xdr:row>
      <xdr:rowOff>127099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169026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158752</xdr:rowOff>
    </xdr:from>
    <xdr:to>
      <xdr:col>19</xdr:col>
      <xdr:colOff>184150</xdr:colOff>
      <xdr:row>82</xdr:row>
      <xdr:rowOff>88902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73679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153157</xdr:rowOff>
    </xdr:from>
    <xdr:to>
      <xdr:col>15</xdr:col>
      <xdr:colOff>133350</xdr:colOff>
      <xdr:row>82</xdr:row>
      <xdr:rowOff>83307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68084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122872</xdr:rowOff>
    </xdr:from>
    <xdr:to>
      <xdr:col>11</xdr:col>
      <xdr:colOff>82550</xdr:colOff>
      <xdr:row>82</xdr:row>
      <xdr:rowOff>53022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37799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122323</xdr:rowOff>
    </xdr:from>
    <xdr:to>
      <xdr:col>7</xdr:col>
      <xdr:colOff>31750</xdr:colOff>
      <xdr:row>82</xdr:row>
      <xdr:rowOff>52473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37250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類似団体平均と比較して、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ﾎﾟｲﾝﾄ下回っており格差がついている。令和３年度より数値が</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ﾎﾟｲﾝﾄ減少しているため今後も引き続き給与の適正化を図り、財政健全化を目指す。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86043</xdr:rowOff>
    </xdr:from>
    <xdr:to>
      <xdr:col>81</xdr:col>
      <xdr:colOff>44450</xdr:colOff>
      <xdr:row>85</xdr:row>
      <xdr:rowOff>146368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5929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49848</xdr:rowOff>
    </xdr:from>
    <xdr:to>
      <xdr:col>77</xdr:col>
      <xdr:colOff>44450</xdr:colOff>
      <xdr:row>85</xdr:row>
      <xdr:rowOff>86043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230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49848</xdr:rowOff>
    </xdr:from>
    <xdr:to>
      <xdr:col>72</xdr:col>
      <xdr:colOff>203200</xdr:colOff>
      <xdr:row>86</xdr:row>
      <xdr:rowOff>17145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23098"/>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17145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35243</xdr:rowOff>
    </xdr:from>
    <xdr:to>
      <xdr:col>77</xdr:col>
      <xdr:colOff>95250</xdr:colOff>
      <xdr:row>85</xdr:row>
      <xdr:rowOff>136843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147020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7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170498</xdr:rowOff>
    </xdr:from>
    <xdr:to>
      <xdr:col>73</xdr:col>
      <xdr:colOff>44450</xdr:colOff>
      <xdr:row>85</xdr:row>
      <xdr:rowOff>100648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110825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137795</xdr:rowOff>
    </xdr:from>
    <xdr:to>
      <xdr:col>68</xdr:col>
      <xdr:colOff>203200</xdr:colOff>
      <xdr:row>86</xdr:row>
      <xdr:rowOff>67945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78122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類似団体平均からみると</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人上回っている。神流町の数値は令和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年度から計画した定員適正管理計画（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％減）に基づき、削減を行いたい。しかし、人口の減少が著しいために人口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人当たり職員数は増加することが予想されるため、引き続き適切な定員管理に努める。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57688</xdr:rowOff>
    </xdr:from>
    <xdr:to>
      <xdr:col>81</xdr:col>
      <xdr:colOff>44450</xdr:colOff>
      <xdr:row>60</xdr:row>
      <xdr:rowOff>72051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4688"/>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38384</xdr:rowOff>
    </xdr:from>
    <xdr:to>
      <xdr:col>77</xdr:col>
      <xdr:colOff>44450</xdr:colOff>
      <xdr:row>60</xdr:row>
      <xdr:rowOff>57688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25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38384</xdr:rowOff>
    </xdr:from>
    <xdr:to>
      <xdr:col>72</xdr:col>
      <xdr:colOff>203200</xdr:colOff>
      <xdr:row>60</xdr:row>
      <xdr:rowOff>38499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2538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30341</xdr:rowOff>
    </xdr:from>
    <xdr:to>
      <xdr:col>68</xdr:col>
      <xdr:colOff>152400</xdr:colOff>
      <xdr:row>60</xdr:row>
      <xdr:rowOff>38499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17341"/>
          <a:ext cx="889000" cy="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21251</xdr:rowOff>
    </xdr:from>
    <xdr:to>
      <xdr:col>81</xdr:col>
      <xdr:colOff>95250</xdr:colOff>
      <xdr:row>60</xdr:row>
      <xdr:rowOff>122851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164778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8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6888</xdr:rowOff>
    </xdr:from>
    <xdr:to>
      <xdr:col>77</xdr:col>
      <xdr:colOff>95250</xdr:colOff>
      <xdr:row>60</xdr:row>
      <xdr:rowOff>108488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93265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8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159034</xdr:rowOff>
    </xdr:from>
    <xdr:to>
      <xdr:col>73</xdr:col>
      <xdr:colOff>44450</xdr:colOff>
      <xdr:row>60</xdr:row>
      <xdr:rowOff>89184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73961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6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159149</xdr:rowOff>
    </xdr:from>
    <xdr:to>
      <xdr:col>68</xdr:col>
      <xdr:colOff>203200</xdr:colOff>
      <xdr:row>60</xdr:row>
      <xdr:rowOff>89299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7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74076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6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150991</xdr:rowOff>
    </xdr:from>
    <xdr:to>
      <xdr:col>64</xdr:col>
      <xdr:colOff>152400</xdr:colOff>
      <xdr:row>60</xdr:row>
      <xdr:rowOff>81141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65918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年度から令和4年度までに増加していたが、令和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も類</a:t>
          </a:r>
          <a:r>
            <a:rPr kumimoji="1" lang="ja-JP" altLang="ja-JP" sz="1100" b="0" i="0" baseline="0">
              <a:solidFill>
                <a:schemeClr val="dk1"/>
              </a:solidFill>
              <a:effectLst/>
              <a:latin typeface="+mn-lt"/>
              <a:ea typeface="+mn-ea"/>
              <a:cs typeface="+mn-cs"/>
            </a:rPr>
            <a:t>似団体平均を下回った。平成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年度から、起債の借入額を事業に合わせ増加傾向にあるため、令和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年度がピークであったが、今後も借入の抑制及び事業実施の将来年度への平準化を行う。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引き続き、数値は算定されなかった。</a:t>
          </a:r>
          <a:endParaRPr lang="ja-JP" altLang="ja-JP" sz="1400">
            <a:effectLst/>
          </a:endParaRPr>
        </a:p>
        <a:p>
          <a:r>
            <a:rPr kumimoji="1" lang="ja-JP" altLang="ja-JP" sz="1100" b="0" i="0" baseline="0">
              <a:solidFill>
                <a:schemeClr val="dk1"/>
              </a:solidFill>
              <a:effectLst/>
              <a:latin typeface="+mn-lt"/>
              <a:ea typeface="+mn-ea"/>
              <a:cs typeface="+mn-cs"/>
            </a:rPr>
            <a:t>地方債の残高が増加傾向にあり、普通交付税の合併算定替えの終了など明るい見通しがないことから、新規地方債の借入抑制等、健全化を維持したい。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％と類似団体を上回っており、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ﾎﾟｲﾝﾄ増加した。令和3年度の減少時は定年を迎えた退職者の人件費分が大きく減り、新規採用者の補充も退職数を満たさなかった為、人件費が減少したが、人件費高騰等が影響し、</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増額傾向である。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77470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9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26670</xdr:rowOff>
    </xdr:from>
    <xdr:to>
      <xdr:col>15</xdr:col>
      <xdr:colOff>149225</xdr:colOff>
      <xdr:row>36</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物件費が類似団体平均を上回り</a:t>
          </a:r>
          <a:r>
            <a:rPr kumimoji="1" lang="ja-JP" altLang="en-US" sz="1100">
              <a:solidFill>
                <a:schemeClr val="dk1"/>
              </a:solidFill>
              <a:effectLst/>
              <a:latin typeface="+mn-lt"/>
              <a:ea typeface="+mn-ea"/>
              <a:cs typeface="+mn-cs"/>
            </a:rPr>
            <a:t>続けて</a:t>
          </a:r>
          <a:r>
            <a:rPr kumimoji="1" lang="ja-JP" altLang="ja-JP" sz="1100">
              <a:solidFill>
                <a:schemeClr val="dk1"/>
              </a:solidFill>
              <a:effectLst/>
              <a:latin typeface="+mn-lt"/>
              <a:ea typeface="+mn-ea"/>
              <a:cs typeface="+mn-cs"/>
            </a:rPr>
            <a:t>いるのは、保有する施設の老朽化に伴う維持管理費の増加及び施設の廃止に伴う除却事業の増加が影響している。今後も施設の集約化・廃止事業を行い、維持管理費の縮減に努める。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816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152146</xdr:rowOff>
    </xdr:from>
    <xdr:to>
      <xdr:col>78</xdr:col>
      <xdr:colOff>69850</xdr:colOff>
      <xdr:row>20</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409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20</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109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1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101346</xdr:rowOff>
    </xdr:from>
    <xdr:to>
      <xdr:col>78</xdr:col>
      <xdr:colOff>120650</xdr:colOff>
      <xdr:row>20</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124206</xdr:rowOff>
    </xdr:from>
    <xdr:to>
      <xdr:col>74</xdr:col>
      <xdr:colOff>31750</xdr:colOff>
      <xdr:row>20</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39133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毎年ほぼ同水準で推移している。</a:t>
          </a:r>
          <a:endParaRPr lang="ja-JP" altLang="ja-JP" sz="1400">
            <a:effectLst/>
          </a:endParaRPr>
        </a:p>
        <a:p>
          <a:r>
            <a:rPr kumimoji="1" lang="ja-JP" altLang="ja-JP" sz="1100">
              <a:solidFill>
                <a:schemeClr val="dk1"/>
              </a:solidFill>
              <a:effectLst/>
              <a:latin typeface="+mn-lt"/>
              <a:ea typeface="+mn-ea"/>
              <a:cs typeface="+mn-cs"/>
            </a:rPr>
            <a:t>受給対象者の固定化が要因と考えるが、引き続き給付基準の適正管理を徹底し、きめ細かな質の高いｻｰﾋﾞｽを実施していく。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繰出金の増加が主な要因である。これまでに整備してきた、簡易水道施設、合併浄化槽施設の維持管理費、地域活性化施設の老朽化による整備事業への繰出金が必要となっているためである。今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会計においては、経費を節減するとともに、独立採算の原則に立ち返った料金の値上げによる健全化等、税収を主な財源とする普通会計の負担額を減らしていくよう努める。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339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32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補助費等に係る経常収支比率が類似団体平均を上回っているのは、神流町が出資する各種の団体への補助金が多額になっているためである。令和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年度も、補助金を交付するのが適当な事業を行っているのかなどについて精査し、見直しや廃止を行ったが、引き続き令和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年度以降も行っていきたい。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455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363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近年大型の整備事業が集中したため、高止まりしていた地方債の元利償還金に減少がみられ、類似団体平均を</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ﾎﾟｲﾝﾄ（前年度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ﾎﾟｲﾝﾄ）下回っている。償還年限を少なくし、基金等の財源が見込めるうちに、早期償還を目指したためであり、償還終了する起債が発生し始めている。しかし、公債費のピークは令和４年のため、厳しい財政運営となることが予想される。そのため、地方債現在高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年度の水準を超えないように地方債の新規発行を伴う普通建設事業を抑制することとしている。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638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638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13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17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前年度と比較して、物件費による経常収支の縮減のための除却事業等の増加により、数値は</a:t>
          </a:r>
          <a:r>
            <a:rPr kumimoji="1" lang="ja-JP" altLang="en-US" sz="1100">
              <a:solidFill>
                <a:schemeClr val="dk1"/>
              </a:solidFill>
              <a:effectLst/>
              <a:latin typeface="+mn-lt"/>
              <a:ea typeface="+mn-ea"/>
              <a:cs typeface="+mn-cs"/>
            </a:rPr>
            <a:t>高止まりして</a:t>
          </a:r>
          <a:r>
            <a:rPr kumimoji="1" lang="ja-JP" altLang="ja-JP" sz="1100">
              <a:solidFill>
                <a:schemeClr val="dk1"/>
              </a:solidFill>
              <a:effectLst/>
              <a:latin typeface="+mn-lt"/>
              <a:ea typeface="+mn-ea"/>
              <a:cs typeface="+mn-cs"/>
            </a:rPr>
            <a:t>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年度においては、除却事業が少額だったこともあり、</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ﾎﾟｲﾝﾄを下回っている</a:t>
          </a:r>
          <a:r>
            <a:rPr kumimoji="1" lang="ja-JP" altLang="ja-JP" sz="1100">
              <a:solidFill>
                <a:schemeClr val="dk1"/>
              </a:solidFill>
              <a:effectLst/>
              <a:latin typeface="+mn-lt"/>
              <a:ea typeface="+mn-ea"/>
              <a:cs typeface="+mn-cs"/>
            </a:rPr>
            <a:t>。人口減少及び高齢化に伴う、給与所得者の減少が留まらないので、町税も一層減少傾向にある。既存事業の取捨選択の厳格化や新規事業の必要性を検討し、過大な費用とならないよう、歳出抑制に努める。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46989</xdr:rowOff>
    </xdr:from>
    <xdr:to>
      <xdr:col>82</xdr:col>
      <xdr:colOff>107950</xdr:colOff>
      <xdr:row>80</xdr:row>
      <xdr:rowOff>66039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762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31750</xdr:rowOff>
    </xdr:from>
    <xdr:to>
      <xdr:col>78</xdr:col>
      <xdr:colOff>69850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747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107950</xdr:rowOff>
    </xdr:from>
    <xdr:to>
      <xdr:col>73</xdr:col>
      <xdr:colOff>180975</xdr:colOff>
      <xdr:row>80</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810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810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152400</xdr:rowOff>
    </xdr:from>
    <xdr:to>
      <xdr:col>74</xdr:col>
      <xdr:colOff>31750</xdr:colOff>
      <xdr:row>80</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57150</xdr:rowOff>
    </xdr:from>
    <xdr:to>
      <xdr:col>69</xdr:col>
      <xdr:colOff>142875</xdr:colOff>
      <xdr:row>78</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114300</xdr:rowOff>
    </xdr:from>
    <xdr:to>
      <xdr:col>65</xdr:col>
      <xdr:colOff>53975</xdr:colOff>
      <xdr:row>81</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15939</xdr:rowOff>
    </xdr:from>
    <xdr:to>
      <xdr:col>29</xdr:col>
      <xdr:colOff>127000</xdr:colOff>
      <xdr:row>17</xdr:row>
      <xdr:rowOff>83288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8214"/>
          <a:ext cx="647700" cy="67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83288</xdr:rowOff>
    </xdr:from>
    <xdr:to>
      <xdr:col>26</xdr:col>
      <xdr:colOff>50800</xdr:colOff>
      <xdr:row>17</xdr:row>
      <xdr:rowOff>120584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45563"/>
          <a:ext cx="698500" cy="3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120584</xdr:rowOff>
    </xdr:from>
    <xdr:to>
      <xdr:col>22</xdr:col>
      <xdr:colOff>114300</xdr:colOff>
      <xdr:row>17</xdr:row>
      <xdr:rowOff>132448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82859"/>
          <a:ext cx="698500" cy="1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122305</xdr:rowOff>
    </xdr:from>
    <xdr:to>
      <xdr:col>18</xdr:col>
      <xdr:colOff>177800</xdr:colOff>
      <xdr:row>17</xdr:row>
      <xdr:rowOff>132448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84580"/>
          <a:ext cx="698500" cy="1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136589</xdr:rowOff>
    </xdr:from>
    <xdr:to>
      <xdr:col>29</xdr:col>
      <xdr:colOff>177800</xdr:colOff>
      <xdr:row>17</xdr:row>
      <xdr:rowOff>66739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153116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32488</xdr:rowOff>
    </xdr:from>
    <xdr:to>
      <xdr:col>26</xdr:col>
      <xdr:colOff>101600</xdr:colOff>
      <xdr:row>17</xdr:row>
      <xdr:rowOff>134088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144265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69784</xdr:rowOff>
    </xdr:from>
    <xdr:to>
      <xdr:col>22</xdr:col>
      <xdr:colOff>165100</xdr:colOff>
      <xdr:row>17</xdr:row>
      <xdr:rowOff>171384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81648</xdr:rowOff>
    </xdr:from>
    <xdr:to>
      <xdr:col>19</xdr:col>
      <xdr:colOff>38100</xdr:colOff>
      <xdr:row>18</xdr:row>
      <xdr:rowOff>11798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43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21975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1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71505</xdr:rowOff>
    </xdr:from>
    <xdr:to>
      <xdr:col>15</xdr:col>
      <xdr:colOff>101600</xdr:colOff>
      <xdr:row>18</xdr:row>
      <xdr:rowOff>1655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11832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315089</xdr:rowOff>
    </xdr:from>
    <xdr:to>
      <xdr:col>29</xdr:col>
      <xdr:colOff>127000</xdr:colOff>
      <xdr:row>36</xdr:row>
      <xdr:rowOff>7679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25439"/>
          <a:ext cx="647700" cy="35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299865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0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280657</xdr:rowOff>
    </xdr:from>
    <xdr:to>
      <xdr:col>26</xdr:col>
      <xdr:colOff>50800</xdr:colOff>
      <xdr:row>36</xdr:row>
      <xdr:rowOff>7679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91007"/>
          <a:ext cx="698500" cy="6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280657</xdr:rowOff>
    </xdr:from>
    <xdr:to>
      <xdr:col>22</xdr:col>
      <xdr:colOff>114300</xdr:colOff>
      <xdr:row>36</xdr:row>
      <xdr:rowOff>15908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91007"/>
          <a:ext cx="698500" cy="78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338889</xdr:rowOff>
    </xdr:from>
    <xdr:to>
      <xdr:col>18</xdr:col>
      <xdr:colOff>177800</xdr:colOff>
      <xdr:row>36</xdr:row>
      <xdr:rowOff>15908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49239"/>
          <a:ext cx="698500" cy="1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264289</xdr:rowOff>
    </xdr:from>
    <xdr:to>
      <xdr:col>29</xdr:col>
      <xdr:colOff>177800</xdr:colOff>
      <xdr:row>36</xdr:row>
      <xdr:rowOff>22989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109366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299779</xdr:rowOff>
    </xdr:from>
    <xdr:to>
      <xdr:col>26</xdr:col>
      <xdr:colOff>101600</xdr:colOff>
      <xdr:row>36</xdr:row>
      <xdr:rowOff>58479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43256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229857</xdr:rowOff>
    </xdr:from>
    <xdr:to>
      <xdr:col>22</xdr:col>
      <xdr:colOff>165100</xdr:colOff>
      <xdr:row>35</xdr:row>
      <xdr:rowOff>331457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40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341634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0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308008</xdr:rowOff>
    </xdr:from>
    <xdr:to>
      <xdr:col>19</xdr:col>
      <xdr:colOff>38100</xdr:colOff>
      <xdr:row>36</xdr:row>
      <xdr:rowOff>66708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76885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288089</xdr:rowOff>
    </xdr:from>
    <xdr:to>
      <xdr:col>15</xdr:col>
      <xdr:colOff>101600</xdr:colOff>
      <xdr:row>36</xdr:row>
      <xdr:rowOff>46789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9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6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55475</xdr:rowOff>
    </xdr:from>
    <xdr:to>
      <xdr:col>24</xdr:col>
      <xdr:colOff>63500</xdr:colOff>
      <xdr:row>36</xdr:row>
      <xdr:rowOff>112763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7675"/>
          <a:ext cx="8382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112763</xdr:rowOff>
    </xdr:from>
    <xdr:to>
      <xdr:col>19</xdr:col>
      <xdr:colOff>177800</xdr:colOff>
      <xdr:row>36</xdr:row>
      <xdr:rowOff>147809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4963"/>
          <a:ext cx="8890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147809</xdr:rowOff>
    </xdr:from>
    <xdr:to>
      <xdr:col>15</xdr:col>
      <xdr:colOff>50800</xdr:colOff>
      <xdr:row>36</xdr:row>
      <xdr:rowOff>152116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0009"/>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147269</xdr:rowOff>
    </xdr:from>
    <xdr:to>
      <xdr:col>10</xdr:col>
      <xdr:colOff>114300</xdr:colOff>
      <xdr:row>36</xdr:row>
      <xdr:rowOff>152116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19469"/>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4675</xdr:rowOff>
    </xdr:from>
    <xdr:to>
      <xdr:col>24</xdr:col>
      <xdr:colOff>114300</xdr:colOff>
      <xdr:row>36</xdr:row>
      <xdr:rowOff>106275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27552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61963</xdr:rowOff>
    </xdr:from>
    <xdr:to>
      <xdr:col>20</xdr:col>
      <xdr:colOff>38100</xdr:colOff>
      <xdr:row>36</xdr:row>
      <xdr:rowOff>163563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8640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97009</xdr:rowOff>
    </xdr:from>
    <xdr:to>
      <xdr:col>15</xdr:col>
      <xdr:colOff>101600</xdr:colOff>
      <xdr:row>37</xdr:row>
      <xdr:rowOff>27159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43686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101316</xdr:rowOff>
    </xdr:from>
    <xdr:to>
      <xdr:col>10</xdr:col>
      <xdr:colOff>165100</xdr:colOff>
      <xdr:row>37</xdr:row>
      <xdr:rowOff>31466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47993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96469</xdr:rowOff>
    </xdr:from>
    <xdr:to>
      <xdr:col>6</xdr:col>
      <xdr:colOff>38100</xdr:colOff>
      <xdr:row>37</xdr:row>
      <xdr:rowOff>26619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43146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112530</xdr:rowOff>
    </xdr:from>
    <xdr:to>
      <xdr:col>24</xdr:col>
      <xdr:colOff>63500</xdr:colOff>
      <xdr:row>57</xdr:row>
      <xdr:rowOff>139235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5180"/>
          <a:ext cx="8382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136764</xdr:rowOff>
    </xdr:from>
    <xdr:to>
      <xdr:col>19</xdr:col>
      <xdr:colOff>177800</xdr:colOff>
      <xdr:row>57</xdr:row>
      <xdr:rowOff>139235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09414"/>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136764</xdr:rowOff>
    </xdr:from>
    <xdr:to>
      <xdr:col>15</xdr:col>
      <xdr:colOff>50800</xdr:colOff>
      <xdr:row>57</xdr:row>
      <xdr:rowOff>168090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09414"/>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167535</xdr:rowOff>
    </xdr:from>
    <xdr:to>
      <xdr:col>10</xdr:col>
      <xdr:colOff>114300</xdr:colOff>
      <xdr:row>57</xdr:row>
      <xdr:rowOff>168090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4018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61730</xdr:rowOff>
    </xdr:from>
    <xdr:to>
      <xdr:col>24</xdr:col>
      <xdr:colOff>114300</xdr:colOff>
      <xdr:row>57</xdr:row>
      <xdr:rowOff>163330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84607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88435</xdr:rowOff>
    </xdr:from>
    <xdr:to>
      <xdr:col>20</xdr:col>
      <xdr:colOff>38100</xdr:colOff>
      <xdr:row>58</xdr:row>
      <xdr:rowOff>18585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35112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85964</xdr:rowOff>
    </xdr:from>
    <xdr:to>
      <xdr:col>15</xdr:col>
      <xdr:colOff>101600</xdr:colOff>
      <xdr:row>58</xdr:row>
      <xdr:rowOff>16114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32641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3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117290</xdr:rowOff>
    </xdr:from>
    <xdr:to>
      <xdr:col>10</xdr:col>
      <xdr:colOff>165100</xdr:colOff>
      <xdr:row>58</xdr:row>
      <xdr:rowOff>47440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63967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116735</xdr:rowOff>
    </xdr:from>
    <xdr:to>
      <xdr:col>6</xdr:col>
      <xdr:colOff>38100</xdr:colOff>
      <xdr:row>58</xdr:row>
      <xdr:rowOff>46885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63412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6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95272</xdr:rowOff>
    </xdr:from>
    <xdr:to>
      <xdr:col>24</xdr:col>
      <xdr:colOff>63500</xdr:colOff>
      <xdr:row>78</xdr:row>
      <xdr:rowOff>121816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8372"/>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78085</xdr:rowOff>
    </xdr:from>
    <xdr:to>
      <xdr:col>19</xdr:col>
      <xdr:colOff>177800</xdr:colOff>
      <xdr:row>78</xdr:row>
      <xdr:rowOff>95272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1185"/>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78085</xdr:rowOff>
    </xdr:from>
    <xdr:to>
      <xdr:col>15</xdr:col>
      <xdr:colOff>50800</xdr:colOff>
      <xdr:row>78</xdr:row>
      <xdr:rowOff>89236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1185"/>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89236</xdr:rowOff>
    </xdr:from>
    <xdr:to>
      <xdr:col>10</xdr:col>
      <xdr:colOff>114300</xdr:colOff>
      <xdr:row>78</xdr:row>
      <xdr:rowOff>90402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2336"/>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71016</xdr:rowOff>
    </xdr:from>
    <xdr:to>
      <xdr:col>24</xdr:col>
      <xdr:colOff>114300</xdr:colOff>
      <xdr:row>79</xdr:row>
      <xdr:rowOff>1166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44472</xdr:rowOff>
    </xdr:from>
    <xdr:to>
      <xdr:col>20</xdr:col>
      <xdr:colOff>38100</xdr:colOff>
      <xdr:row>78</xdr:row>
      <xdr:rowOff>146072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162599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27285</xdr:rowOff>
    </xdr:from>
    <xdr:to>
      <xdr:col>15</xdr:col>
      <xdr:colOff>101600</xdr:colOff>
      <xdr:row>78</xdr:row>
      <xdr:rowOff>128885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145412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38436</xdr:rowOff>
    </xdr:from>
    <xdr:to>
      <xdr:col>10</xdr:col>
      <xdr:colOff>165100</xdr:colOff>
      <xdr:row>78</xdr:row>
      <xdr:rowOff>140036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156563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39602</xdr:rowOff>
    </xdr:from>
    <xdr:to>
      <xdr:col>6</xdr:col>
      <xdr:colOff>38100</xdr:colOff>
      <xdr:row>78</xdr:row>
      <xdr:rowOff>141202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157729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8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93934</xdr:rowOff>
    </xdr:from>
    <xdr:to>
      <xdr:col>24</xdr:col>
      <xdr:colOff>63500</xdr:colOff>
      <xdr:row>94</xdr:row>
      <xdr:rowOff>166043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10234"/>
          <a:ext cx="838200" cy="7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93934</xdr:rowOff>
    </xdr:from>
    <xdr:to>
      <xdr:col>19</xdr:col>
      <xdr:colOff>177800</xdr:colOff>
      <xdr:row>94</xdr:row>
      <xdr:rowOff>170196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10234"/>
          <a:ext cx="889000" cy="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170196</xdr:rowOff>
    </xdr:from>
    <xdr:to>
      <xdr:col>15</xdr:col>
      <xdr:colOff>50800</xdr:colOff>
      <xdr:row>95</xdr:row>
      <xdr:rowOff>114858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86496"/>
          <a:ext cx="889000" cy="1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114858</xdr:rowOff>
    </xdr:from>
    <xdr:to>
      <xdr:col>10</xdr:col>
      <xdr:colOff>114300</xdr:colOff>
      <xdr:row>96</xdr:row>
      <xdr:rowOff>77719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2608"/>
          <a:ext cx="889000" cy="13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115243</xdr:rowOff>
    </xdr:from>
    <xdr:to>
      <xdr:col>24</xdr:col>
      <xdr:colOff>114300</xdr:colOff>
      <xdr:row>95</xdr:row>
      <xdr:rowOff>45393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138120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43134</xdr:rowOff>
    </xdr:from>
    <xdr:to>
      <xdr:col>20</xdr:col>
      <xdr:colOff>38100</xdr:colOff>
      <xdr:row>94</xdr:row>
      <xdr:rowOff>144734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161261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3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119396</xdr:rowOff>
    </xdr:from>
    <xdr:to>
      <xdr:col>15</xdr:col>
      <xdr:colOff>101600</xdr:colOff>
      <xdr:row>95</xdr:row>
      <xdr:rowOff>49546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66073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64058</xdr:rowOff>
    </xdr:from>
    <xdr:to>
      <xdr:col>10</xdr:col>
      <xdr:colOff>165100</xdr:colOff>
      <xdr:row>95</xdr:row>
      <xdr:rowOff>165658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156785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26919</xdr:rowOff>
    </xdr:from>
    <xdr:to>
      <xdr:col>6</xdr:col>
      <xdr:colOff>38100</xdr:colOff>
      <xdr:row>96</xdr:row>
      <xdr:rowOff>128519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114999</xdr:rowOff>
    </xdr:from>
    <xdr:to>
      <xdr:col>55</xdr:col>
      <xdr:colOff>0</xdr:colOff>
      <xdr:row>38</xdr:row>
      <xdr:rowOff>39773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8649"/>
          <a:ext cx="838200" cy="9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39773</xdr:rowOff>
    </xdr:from>
    <xdr:to>
      <xdr:col>50</xdr:col>
      <xdr:colOff>114300</xdr:colOff>
      <xdr:row>38</xdr:row>
      <xdr:rowOff>45734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54873"/>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44314</xdr:rowOff>
    </xdr:from>
    <xdr:to>
      <xdr:col>45</xdr:col>
      <xdr:colOff>177800</xdr:colOff>
      <xdr:row>38</xdr:row>
      <xdr:rowOff>45734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59414"/>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106741</xdr:rowOff>
    </xdr:from>
    <xdr:to>
      <xdr:col>41</xdr:col>
      <xdr:colOff>50800</xdr:colOff>
      <xdr:row>38</xdr:row>
      <xdr:rowOff>44314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0391"/>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64199</xdr:rowOff>
    </xdr:from>
    <xdr:to>
      <xdr:col>55</xdr:col>
      <xdr:colOff>50800</xdr:colOff>
      <xdr:row>37</xdr:row>
      <xdr:rowOff>165799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87076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160423</xdr:rowOff>
    </xdr:from>
    <xdr:to>
      <xdr:col>50</xdr:col>
      <xdr:colOff>165100</xdr:colOff>
      <xdr:row>38</xdr:row>
      <xdr:rowOff>90573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81700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9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166384</xdr:rowOff>
    </xdr:from>
    <xdr:to>
      <xdr:col>46</xdr:col>
      <xdr:colOff>38100</xdr:colOff>
      <xdr:row>38</xdr:row>
      <xdr:rowOff>96534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87661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164964</xdr:rowOff>
    </xdr:from>
    <xdr:to>
      <xdr:col>41</xdr:col>
      <xdr:colOff>101600</xdr:colOff>
      <xdr:row>38</xdr:row>
      <xdr:rowOff>95114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86241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0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55941</xdr:rowOff>
    </xdr:from>
    <xdr:to>
      <xdr:col>36</xdr:col>
      <xdr:colOff>165100</xdr:colOff>
      <xdr:row>37</xdr:row>
      <xdr:rowOff>157541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7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9223</xdr:rowOff>
    </xdr:from>
    <xdr:to>
      <xdr:col>55</xdr:col>
      <xdr:colOff>0</xdr:colOff>
      <xdr:row>59</xdr:row>
      <xdr:rowOff>11816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4773"/>
          <a:ext cx="8382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171064</xdr:rowOff>
    </xdr:from>
    <xdr:to>
      <xdr:col>50</xdr:col>
      <xdr:colOff>114300</xdr:colOff>
      <xdr:row>59</xdr:row>
      <xdr:rowOff>9223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5164"/>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138947</xdr:rowOff>
    </xdr:from>
    <xdr:to>
      <xdr:col>45</xdr:col>
      <xdr:colOff>177800</xdr:colOff>
      <xdr:row>58</xdr:row>
      <xdr:rowOff>171064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83047"/>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123110</xdr:rowOff>
    </xdr:from>
    <xdr:to>
      <xdr:col>41</xdr:col>
      <xdr:colOff>50800</xdr:colOff>
      <xdr:row>58</xdr:row>
      <xdr:rowOff>138947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7210"/>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132466</xdr:rowOff>
    </xdr:from>
    <xdr:to>
      <xdr:col>55</xdr:col>
      <xdr:colOff>50800</xdr:colOff>
      <xdr:row>59</xdr:row>
      <xdr:rowOff>62616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129873</xdr:rowOff>
    </xdr:from>
    <xdr:to>
      <xdr:col>50</xdr:col>
      <xdr:colOff>165100</xdr:colOff>
      <xdr:row>59</xdr:row>
      <xdr:rowOff>60023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51150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120264</xdr:rowOff>
    </xdr:from>
    <xdr:to>
      <xdr:col>46</xdr:col>
      <xdr:colOff>38100</xdr:colOff>
      <xdr:row>59</xdr:row>
      <xdr:rowOff>50414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66941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3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88147</xdr:rowOff>
    </xdr:from>
    <xdr:to>
      <xdr:col>41</xdr:col>
      <xdr:colOff>101600</xdr:colOff>
      <xdr:row>59</xdr:row>
      <xdr:rowOff>18297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34824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8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72310</xdr:rowOff>
    </xdr:from>
    <xdr:to>
      <xdr:col>36</xdr:col>
      <xdr:colOff>165100</xdr:colOff>
      <xdr:row>59</xdr:row>
      <xdr:rowOff>2460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18987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4335</xdr:rowOff>
    </xdr:from>
    <xdr:to>
      <xdr:col>55</xdr:col>
      <xdr:colOff>0</xdr:colOff>
      <xdr:row>78</xdr:row>
      <xdr:rowOff>46030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7435"/>
          <a:ext cx="838200" cy="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14887</xdr:rowOff>
    </xdr:from>
    <xdr:to>
      <xdr:col>50</xdr:col>
      <xdr:colOff>114300</xdr:colOff>
      <xdr:row>78</xdr:row>
      <xdr:rowOff>46030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7987"/>
          <a:ext cx="889000" cy="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87226</xdr:rowOff>
    </xdr:from>
    <xdr:to>
      <xdr:col>45</xdr:col>
      <xdr:colOff>177800</xdr:colOff>
      <xdr:row>78</xdr:row>
      <xdr:rowOff>14887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88876"/>
          <a:ext cx="889000" cy="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24194</xdr:rowOff>
    </xdr:from>
    <xdr:to>
      <xdr:col>41</xdr:col>
      <xdr:colOff>50800</xdr:colOff>
      <xdr:row>77</xdr:row>
      <xdr:rowOff>87226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5844"/>
          <a:ext cx="889000" cy="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124985</xdr:rowOff>
    </xdr:from>
    <xdr:to>
      <xdr:col>55</xdr:col>
      <xdr:colOff>50800</xdr:colOff>
      <xdr:row>78</xdr:row>
      <xdr:rowOff>55135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147862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166680</xdr:rowOff>
    </xdr:from>
    <xdr:to>
      <xdr:col>50</xdr:col>
      <xdr:colOff>165100</xdr:colOff>
      <xdr:row>78</xdr:row>
      <xdr:rowOff>96830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113357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135537</xdr:rowOff>
    </xdr:from>
    <xdr:to>
      <xdr:col>46</xdr:col>
      <xdr:colOff>38100</xdr:colOff>
      <xdr:row>78</xdr:row>
      <xdr:rowOff>65687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82214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36426</xdr:rowOff>
    </xdr:from>
    <xdr:to>
      <xdr:col>41</xdr:col>
      <xdr:colOff>101600</xdr:colOff>
      <xdr:row>77</xdr:row>
      <xdr:rowOff>138026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154553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1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144844</xdr:rowOff>
    </xdr:from>
    <xdr:to>
      <xdr:col>36</xdr:col>
      <xdr:colOff>165100</xdr:colOff>
      <xdr:row>77</xdr:row>
      <xdr:rowOff>74994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91521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103743</xdr:rowOff>
    </xdr:from>
    <xdr:to>
      <xdr:col>55</xdr:col>
      <xdr:colOff>0</xdr:colOff>
      <xdr:row>98</xdr:row>
      <xdr:rowOff>111230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05843"/>
          <a:ext cx="8382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92365</xdr:rowOff>
    </xdr:from>
    <xdr:to>
      <xdr:col>50</xdr:col>
      <xdr:colOff>114300</xdr:colOff>
      <xdr:row>98</xdr:row>
      <xdr:rowOff>103743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94465"/>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78707</xdr:rowOff>
    </xdr:from>
    <xdr:to>
      <xdr:col>45</xdr:col>
      <xdr:colOff>177800</xdr:colOff>
      <xdr:row>98</xdr:row>
      <xdr:rowOff>92365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0807"/>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78707</xdr:rowOff>
    </xdr:from>
    <xdr:to>
      <xdr:col>41</xdr:col>
      <xdr:colOff>50800</xdr:colOff>
      <xdr:row>98</xdr:row>
      <xdr:rowOff>101758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080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60430</xdr:rowOff>
    </xdr:from>
    <xdr:to>
      <xdr:col>55</xdr:col>
      <xdr:colOff>50800</xdr:colOff>
      <xdr:row>98</xdr:row>
      <xdr:rowOff>162030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52943</xdr:rowOff>
    </xdr:from>
    <xdr:to>
      <xdr:col>50</xdr:col>
      <xdr:colOff>165100</xdr:colOff>
      <xdr:row>98</xdr:row>
      <xdr:rowOff>154543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145670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41565</xdr:rowOff>
    </xdr:from>
    <xdr:to>
      <xdr:col>46</xdr:col>
      <xdr:colOff>38100</xdr:colOff>
      <xdr:row>98</xdr:row>
      <xdr:rowOff>143165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134292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3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27907</xdr:rowOff>
    </xdr:from>
    <xdr:to>
      <xdr:col>41</xdr:col>
      <xdr:colOff>101600</xdr:colOff>
      <xdr:row>98</xdr:row>
      <xdr:rowOff>129507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120634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50958</xdr:rowOff>
    </xdr:from>
    <xdr:to>
      <xdr:col>36</xdr:col>
      <xdr:colOff>165100</xdr:colOff>
      <xdr:row>98</xdr:row>
      <xdr:rowOff>152558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146745</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1845"/>
          <a:ext cx="838200" cy="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119945</xdr:rowOff>
    </xdr:from>
    <xdr:to>
      <xdr:col>81</xdr:col>
      <xdr:colOff>50800</xdr:colOff>
      <xdr:row>38</xdr:row>
      <xdr:rowOff>146745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5045"/>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29503</xdr:rowOff>
    </xdr:from>
    <xdr:to>
      <xdr:col>76</xdr:col>
      <xdr:colOff>114300</xdr:colOff>
      <xdr:row>38</xdr:row>
      <xdr:rowOff>119945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373153"/>
          <a:ext cx="889000" cy="2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87865</xdr:rowOff>
    </xdr:from>
    <xdr:to>
      <xdr:col>71</xdr:col>
      <xdr:colOff>177800</xdr:colOff>
      <xdr:row>37</xdr:row>
      <xdr:rowOff>29503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60065"/>
          <a:ext cx="889000" cy="1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95945</xdr:rowOff>
    </xdr:from>
    <xdr:to>
      <xdr:col>81</xdr:col>
      <xdr:colOff>101600</xdr:colOff>
      <xdr:row>39</xdr:row>
      <xdr:rowOff>26095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17222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69145</xdr:rowOff>
    </xdr:from>
    <xdr:to>
      <xdr:col>76</xdr:col>
      <xdr:colOff>165100</xdr:colOff>
      <xdr:row>38</xdr:row>
      <xdr:rowOff>170745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150153</xdr:rowOff>
    </xdr:from>
    <xdr:to>
      <xdr:col>72</xdr:col>
      <xdr:colOff>38100</xdr:colOff>
      <xdr:row>37</xdr:row>
      <xdr:rowOff>80303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96830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37065</xdr:rowOff>
    </xdr:from>
    <xdr:to>
      <xdr:col>67</xdr:col>
      <xdr:colOff>101600</xdr:colOff>
      <xdr:row>36</xdr:row>
      <xdr:rowOff>138665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155192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62751</xdr:rowOff>
    </xdr:from>
    <xdr:to>
      <xdr:col>85</xdr:col>
      <xdr:colOff>127000</xdr:colOff>
      <xdr:row>77</xdr:row>
      <xdr:rowOff>89826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4401"/>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52358</xdr:rowOff>
    </xdr:from>
    <xdr:to>
      <xdr:col>81</xdr:col>
      <xdr:colOff>50800</xdr:colOff>
      <xdr:row>77</xdr:row>
      <xdr:rowOff>89826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4008"/>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52358</xdr:rowOff>
    </xdr:from>
    <xdr:to>
      <xdr:col>76</xdr:col>
      <xdr:colOff>114300</xdr:colOff>
      <xdr:row>77</xdr:row>
      <xdr:rowOff>64077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4008"/>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64077</xdr:rowOff>
    </xdr:from>
    <xdr:to>
      <xdr:col>71</xdr:col>
      <xdr:colOff>177800</xdr:colOff>
      <xdr:row>77</xdr:row>
      <xdr:rowOff>90856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5727"/>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11951</xdr:rowOff>
    </xdr:from>
    <xdr:to>
      <xdr:col>85</xdr:col>
      <xdr:colOff>177800</xdr:colOff>
      <xdr:row>77</xdr:row>
      <xdr:rowOff>113551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161828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39026</xdr:rowOff>
    </xdr:from>
    <xdr:to>
      <xdr:col>81</xdr:col>
      <xdr:colOff>101600</xdr:colOff>
      <xdr:row>77</xdr:row>
      <xdr:rowOff>140626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131753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1558</xdr:rowOff>
    </xdr:from>
    <xdr:to>
      <xdr:col>76</xdr:col>
      <xdr:colOff>165100</xdr:colOff>
      <xdr:row>77</xdr:row>
      <xdr:rowOff>103158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119685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13277</xdr:rowOff>
    </xdr:from>
    <xdr:to>
      <xdr:col>72</xdr:col>
      <xdr:colOff>38100</xdr:colOff>
      <xdr:row>77</xdr:row>
      <xdr:rowOff>114877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131404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40056</xdr:rowOff>
    </xdr:from>
    <xdr:to>
      <xdr:col>67</xdr:col>
      <xdr:colOff>101600</xdr:colOff>
      <xdr:row>77</xdr:row>
      <xdr:rowOff>141656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158183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119128</xdr:rowOff>
    </xdr:from>
    <xdr:to>
      <xdr:col>85</xdr:col>
      <xdr:colOff>127000</xdr:colOff>
      <xdr:row>98</xdr:row>
      <xdr:rowOff>112837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49778"/>
          <a:ext cx="838200" cy="16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119128</xdr:rowOff>
    </xdr:from>
    <xdr:to>
      <xdr:col>81</xdr:col>
      <xdr:colOff>50800</xdr:colOff>
      <xdr:row>98</xdr:row>
      <xdr:rowOff>47523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49778"/>
          <a:ext cx="889000" cy="9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47620</xdr:rowOff>
    </xdr:from>
    <xdr:to>
      <xdr:col>76</xdr:col>
      <xdr:colOff>114300</xdr:colOff>
      <xdr:row>98</xdr:row>
      <xdr:rowOff>47523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78270"/>
          <a:ext cx="889000" cy="17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47620</xdr:rowOff>
    </xdr:from>
    <xdr:to>
      <xdr:col>71</xdr:col>
      <xdr:colOff>177800</xdr:colOff>
      <xdr:row>98</xdr:row>
      <xdr:rowOff>133325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78270"/>
          <a:ext cx="889000" cy="25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62037</xdr:rowOff>
    </xdr:from>
    <xdr:to>
      <xdr:col>85</xdr:col>
      <xdr:colOff>177800</xdr:colOff>
      <xdr:row>98</xdr:row>
      <xdr:rowOff>163637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148414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68328</xdr:rowOff>
    </xdr:from>
    <xdr:to>
      <xdr:col>81</xdr:col>
      <xdr:colOff>101600</xdr:colOff>
      <xdr:row>97</xdr:row>
      <xdr:rowOff>169928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15005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168173</xdr:rowOff>
    </xdr:from>
    <xdr:to>
      <xdr:col>76</xdr:col>
      <xdr:colOff>165100</xdr:colOff>
      <xdr:row>98</xdr:row>
      <xdr:rowOff>98323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89450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9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168270</xdr:rowOff>
    </xdr:from>
    <xdr:to>
      <xdr:col>72</xdr:col>
      <xdr:colOff>38100</xdr:colOff>
      <xdr:row>97</xdr:row>
      <xdr:rowOff>98420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114947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0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82525</xdr:rowOff>
    </xdr:from>
    <xdr:to>
      <xdr:col>67</xdr:col>
      <xdr:colOff>101600</xdr:colOff>
      <xdr:row>99</xdr:row>
      <xdr:rowOff>12675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135960</xdr:rowOff>
    </xdr:from>
    <xdr:to>
      <xdr:col>116</xdr:col>
      <xdr:colOff>63500</xdr:colOff>
      <xdr:row>38</xdr:row>
      <xdr:rowOff>138301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1060"/>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135960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1060"/>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87501</xdr:rowOff>
    </xdr:from>
    <xdr:to>
      <xdr:col>116</xdr:col>
      <xdr:colOff>114300</xdr:colOff>
      <xdr:row>39</xdr:row>
      <xdr:rowOff>17651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85160</xdr:rowOff>
    </xdr:from>
    <xdr:to>
      <xdr:col>112</xdr:col>
      <xdr:colOff>38100</xdr:colOff>
      <xdr:row>39</xdr:row>
      <xdr:rowOff>15310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6437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9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93114</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8664"/>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93114</xdr:rowOff>
    </xdr:from>
    <xdr:to>
      <xdr:col>102</xdr:col>
      <xdr:colOff>114300</xdr:colOff>
      <xdr:row>59</xdr:row>
      <xdr:rowOff>93229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866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42314</xdr:rowOff>
    </xdr:from>
    <xdr:to>
      <xdr:col>102</xdr:col>
      <xdr:colOff>165100</xdr:colOff>
      <xdr:row>59</xdr:row>
      <xdr:rowOff>143914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135041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42429</xdr:rowOff>
    </xdr:from>
    <xdr:to>
      <xdr:col>98</xdr:col>
      <xdr:colOff>38100</xdr:colOff>
      <xdr:row>59</xdr:row>
      <xdr:rowOff>144029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135156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168275</xdr:rowOff>
    </xdr:from>
    <xdr:to>
      <xdr:col>116</xdr:col>
      <xdr:colOff>63500</xdr:colOff>
      <xdr:row>76</xdr:row>
      <xdr:rowOff>27491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55575"/>
          <a:ext cx="838200" cy="2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168275</xdr:rowOff>
    </xdr:from>
    <xdr:to>
      <xdr:col>111</xdr:col>
      <xdr:colOff>177800</xdr:colOff>
      <xdr:row>75</xdr:row>
      <xdr:rowOff>25766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55575"/>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25766</xdr:rowOff>
    </xdr:from>
    <xdr:to>
      <xdr:col>107</xdr:col>
      <xdr:colOff>50800</xdr:colOff>
      <xdr:row>75</xdr:row>
      <xdr:rowOff>117976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84516"/>
          <a:ext cx="889000" cy="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107212</xdr:rowOff>
    </xdr:from>
    <xdr:to>
      <xdr:col>102</xdr:col>
      <xdr:colOff>114300</xdr:colOff>
      <xdr:row>75</xdr:row>
      <xdr:rowOff>117976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94512"/>
          <a:ext cx="889000" cy="1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148141</xdr:rowOff>
    </xdr:from>
    <xdr:to>
      <xdr:col>116</xdr:col>
      <xdr:colOff>114300</xdr:colOff>
      <xdr:row>76</xdr:row>
      <xdr:rowOff>78291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171018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117475</xdr:rowOff>
    </xdr:from>
    <xdr:to>
      <xdr:col>112</xdr:col>
      <xdr:colOff>38100</xdr:colOff>
      <xdr:row>75</xdr:row>
      <xdr:rowOff>47625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64152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8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146416</xdr:rowOff>
    </xdr:from>
    <xdr:to>
      <xdr:col>107</xdr:col>
      <xdr:colOff>101600</xdr:colOff>
      <xdr:row>75</xdr:row>
      <xdr:rowOff>76566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93093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67176</xdr:rowOff>
    </xdr:from>
    <xdr:to>
      <xdr:col>102</xdr:col>
      <xdr:colOff>165100</xdr:colOff>
      <xdr:row>75</xdr:row>
      <xdr:rowOff>168776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13853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56412</xdr:rowOff>
    </xdr:from>
    <xdr:to>
      <xdr:col>98</xdr:col>
      <xdr:colOff>38100</xdr:colOff>
      <xdr:row>74</xdr:row>
      <xdr:rowOff>158012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3089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1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266,596</a:t>
          </a:r>
          <a:r>
            <a:rPr kumimoji="1" lang="ja-JP" altLang="ja-JP" sz="1100">
              <a:solidFill>
                <a:schemeClr val="dk1"/>
              </a:solidFill>
              <a:effectLst/>
              <a:latin typeface="+mn-lt"/>
              <a:ea typeface="+mn-ea"/>
              <a:cs typeface="+mn-cs"/>
            </a:rPr>
            <a:t>円となっており、前年度決算と比較すると住民一人あたり</a:t>
          </a:r>
          <a:r>
            <a:rPr kumimoji="1" lang="en-US" altLang="ja-JP" sz="1100">
              <a:solidFill>
                <a:schemeClr val="dk1"/>
              </a:solidFill>
              <a:effectLst/>
              <a:latin typeface="+mn-lt"/>
              <a:ea typeface="+mn-ea"/>
              <a:cs typeface="+mn-cs"/>
            </a:rPr>
            <a:t>7,940</a:t>
          </a:r>
          <a:r>
            <a:rPr kumimoji="1" lang="ja-JP" altLang="ja-JP" sz="1100">
              <a:solidFill>
                <a:schemeClr val="dk1"/>
              </a:solidFill>
              <a:effectLst/>
              <a:latin typeface="+mn-lt"/>
              <a:ea typeface="+mn-ea"/>
              <a:cs typeface="+mn-cs"/>
            </a:rPr>
            <a:t>円の減額となり、類似団体平均と比較して一人当たりコストを下回った。しかし、近年の施設整備事業（</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CATV</a:t>
          </a:r>
          <a:r>
            <a:rPr kumimoji="1" lang="ja-JP" altLang="en-US" sz="1100">
              <a:solidFill>
                <a:schemeClr val="dk1"/>
              </a:solidFill>
              <a:effectLst/>
              <a:latin typeface="+mn-lt"/>
              <a:ea typeface="+mn-ea"/>
              <a:cs typeface="+mn-cs"/>
            </a:rPr>
            <a:t>機器更新、</a:t>
          </a:r>
          <a:r>
            <a:rPr kumimoji="1" lang="ja-JP" altLang="ja-JP" sz="1100">
              <a:solidFill>
                <a:schemeClr val="dk1"/>
              </a:solidFill>
              <a:effectLst/>
              <a:latin typeface="+mn-lt"/>
              <a:ea typeface="+mn-ea"/>
              <a:cs typeface="+mn-cs"/>
            </a:rPr>
            <a:t>みかぼ高原オートキャンプ場の整備、道の駅周辺の地方創生推進事業、町道・橋梁事業）の増加等によるものであり、令和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年度以降も施設整備事業を集中的に継続していくが、事業の取捨選択を行い事業費の過大とならないよう努め、整備完了後は維持補修費及び物件費の減少を目指していく。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群馬県神流町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1,495
114.60
2,974,471
2,807,654
97,251
1,790,743
2,108,051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52175</xdr:rowOff>
    </xdr:from>
    <xdr:to>
      <xdr:col>24</xdr:col>
      <xdr:colOff>63500</xdr:colOff>
      <xdr:row>37</xdr:row>
      <xdr:rowOff>89479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95825"/>
          <a:ext cx="838200" cy="3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89479</xdr:rowOff>
    </xdr:from>
    <xdr:to>
      <xdr:col>19</xdr:col>
      <xdr:colOff>177800</xdr:colOff>
      <xdr:row>37</xdr:row>
      <xdr:rowOff>115611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33129"/>
          <a:ext cx="8890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115611</xdr:rowOff>
    </xdr:from>
    <xdr:to>
      <xdr:col>15</xdr:col>
      <xdr:colOff>50800</xdr:colOff>
      <xdr:row>37</xdr:row>
      <xdr:rowOff>127470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59261"/>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118426</xdr:rowOff>
    </xdr:from>
    <xdr:to>
      <xdr:col>10</xdr:col>
      <xdr:colOff>114300</xdr:colOff>
      <xdr:row>37</xdr:row>
      <xdr:rowOff>127470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62076"/>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1375</xdr:rowOff>
    </xdr:from>
    <xdr:to>
      <xdr:col>24</xdr:col>
      <xdr:colOff>114300</xdr:colOff>
      <xdr:row>37</xdr:row>
      <xdr:rowOff>102975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24252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9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38679</xdr:rowOff>
    </xdr:from>
    <xdr:to>
      <xdr:col>20</xdr:col>
      <xdr:colOff>38100</xdr:colOff>
      <xdr:row>37</xdr:row>
      <xdr:rowOff>140279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156806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64811</xdr:rowOff>
    </xdr:from>
    <xdr:to>
      <xdr:col>15</xdr:col>
      <xdr:colOff>101600</xdr:colOff>
      <xdr:row>37</xdr:row>
      <xdr:rowOff>166412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08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11488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76670</xdr:rowOff>
    </xdr:from>
    <xdr:to>
      <xdr:col>10</xdr:col>
      <xdr:colOff>165100</xdr:colOff>
      <xdr:row>38</xdr:row>
      <xdr:rowOff>6820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23347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67626</xdr:rowOff>
    </xdr:from>
    <xdr:to>
      <xdr:col>6</xdr:col>
      <xdr:colOff>38100</xdr:colOff>
      <xdr:row>37</xdr:row>
      <xdr:rowOff>169226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14303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126102</xdr:rowOff>
    </xdr:from>
    <xdr:to>
      <xdr:col>24</xdr:col>
      <xdr:colOff>63500</xdr:colOff>
      <xdr:row>58</xdr:row>
      <xdr:rowOff>14653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8752"/>
          <a:ext cx="8382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142638</xdr:rowOff>
    </xdr:from>
    <xdr:to>
      <xdr:col>19</xdr:col>
      <xdr:colOff>177800</xdr:colOff>
      <xdr:row>58</xdr:row>
      <xdr:rowOff>14653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5288"/>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77593</xdr:rowOff>
    </xdr:from>
    <xdr:to>
      <xdr:col>15</xdr:col>
      <xdr:colOff>50800</xdr:colOff>
      <xdr:row>57</xdr:row>
      <xdr:rowOff>142638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0243"/>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77593</xdr:rowOff>
    </xdr:from>
    <xdr:to>
      <xdr:col>10</xdr:col>
      <xdr:colOff>114300</xdr:colOff>
      <xdr:row>57</xdr:row>
      <xdr:rowOff>151231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0243"/>
          <a:ext cx="889000" cy="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75302</xdr:rowOff>
    </xdr:from>
    <xdr:to>
      <xdr:col>24</xdr:col>
      <xdr:colOff>114300</xdr:colOff>
      <xdr:row>58</xdr:row>
      <xdr:rowOff>5452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135303</xdr:rowOff>
    </xdr:from>
    <xdr:to>
      <xdr:col>20</xdr:col>
      <xdr:colOff>38100</xdr:colOff>
      <xdr:row>58</xdr:row>
      <xdr:rowOff>65453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91838</xdr:rowOff>
    </xdr:from>
    <xdr:to>
      <xdr:col>15</xdr:col>
      <xdr:colOff>101600</xdr:colOff>
      <xdr:row>58</xdr:row>
      <xdr:rowOff>21988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26793</xdr:rowOff>
    </xdr:from>
    <xdr:to>
      <xdr:col>10</xdr:col>
      <xdr:colOff>165100</xdr:colOff>
      <xdr:row>57</xdr:row>
      <xdr:rowOff>128393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119520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100431</xdr:rowOff>
    </xdr:from>
    <xdr:to>
      <xdr:col>6</xdr:col>
      <xdr:colOff>38100</xdr:colOff>
      <xdr:row>58</xdr:row>
      <xdr:rowOff>30581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21708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38381</xdr:rowOff>
    </xdr:from>
    <xdr:to>
      <xdr:col>24</xdr:col>
      <xdr:colOff>63500</xdr:colOff>
      <xdr:row>77</xdr:row>
      <xdr:rowOff>67742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0031"/>
          <a:ext cx="8382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67742</xdr:rowOff>
    </xdr:from>
    <xdr:to>
      <xdr:col>19</xdr:col>
      <xdr:colOff>177800</xdr:colOff>
      <xdr:row>77</xdr:row>
      <xdr:rowOff>108322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69392"/>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108322</xdr:rowOff>
    </xdr:from>
    <xdr:to>
      <xdr:col>15</xdr:col>
      <xdr:colOff>50800</xdr:colOff>
      <xdr:row>78</xdr:row>
      <xdr:rowOff>10514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9972"/>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10514</xdr:rowOff>
    </xdr:from>
    <xdr:to>
      <xdr:col>10</xdr:col>
      <xdr:colOff>114300</xdr:colOff>
      <xdr:row>78</xdr:row>
      <xdr:rowOff>40681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83614"/>
          <a:ext cx="88900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159031</xdr:rowOff>
    </xdr:from>
    <xdr:to>
      <xdr:col>24</xdr:col>
      <xdr:colOff>114300</xdr:colOff>
      <xdr:row>77</xdr:row>
      <xdr:rowOff>89181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10458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16942</xdr:rowOff>
    </xdr:from>
    <xdr:to>
      <xdr:col>20</xdr:col>
      <xdr:colOff>38100</xdr:colOff>
      <xdr:row>77</xdr:row>
      <xdr:rowOff>118542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135069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57522</xdr:rowOff>
    </xdr:from>
    <xdr:to>
      <xdr:col>15</xdr:col>
      <xdr:colOff>101600</xdr:colOff>
      <xdr:row>77</xdr:row>
      <xdr:rowOff>159122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131164</xdr:rowOff>
    </xdr:from>
    <xdr:to>
      <xdr:col>10</xdr:col>
      <xdr:colOff>165100</xdr:colOff>
      <xdr:row>78</xdr:row>
      <xdr:rowOff>61314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52441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2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161331</xdr:rowOff>
    </xdr:from>
    <xdr:to>
      <xdr:col>6</xdr:col>
      <xdr:colOff>38100</xdr:colOff>
      <xdr:row>78</xdr:row>
      <xdr:rowOff>91481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108008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3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101991</xdr:rowOff>
    </xdr:from>
    <xdr:to>
      <xdr:col>24</xdr:col>
      <xdr:colOff>63500</xdr:colOff>
      <xdr:row>96</xdr:row>
      <xdr:rowOff>110789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61191"/>
          <a:ext cx="8382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101991</xdr:rowOff>
    </xdr:from>
    <xdr:to>
      <xdr:col>19</xdr:col>
      <xdr:colOff>177800</xdr:colOff>
      <xdr:row>96</xdr:row>
      <xdr:rowOff>114689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1191"/>
          <a:ext cx="889000" cy="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114689</xdr:rowOff>
    </xdr:from>
    <xdr:to>
      <xdr:col>15</xdr:col>
      <xdr:colOff>50800</xdr:colOff>
      <xdr:row>96</xdr:row>
      <xdr:rowOff>170301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3889"/>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117489</xdr:rowOff>
    </xdr:from>
    <xdr:to>
      <xdr:col>10</xdr:col>
      <xdr:colOff>114300</xdr:colOff>
      <xdr:row>96</xdr:row>
      <xdr:rowOff>170301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6689"/>
          <a:ext cx="889000" cy="5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59989</xdr:rowOff>
    </xdr:from>
    <xdr:to>
      <xdr:col>24</xdr:col>
      <xdr:colOff>114300</xdr:colOff>
      <xdr:row>96</xdr:row>
      <xdr:rowOff>161589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82866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51191</xdr:rowOff>
    </xdr:from>
    <xdr:to>
      <xdr:col>20</xdr:col>
      <xdr:colOff>38100</xdr:colOff>
      <xdr:row>96</xdr:row>
      <xdr:rowOff>152791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169318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8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63889</xdr:rowOff>
    </xdr:from>
    <xdr:to>
      <xdr:col>15</xdr:col>
      <xdr:colOff>101600</xdr:colOff>
      <xdr:row>96</xdr:row>
      <xdr:rowOff>165489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9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119501</xdr:rowOff>
    </xdr:from>
    <xdr:to>
      <xdr:col>10</xdr:col>
      <xdr:colOff>165100</xdr:colOff>
      <xdr:row>97</xdr:row>
      <xdr:rowOff>49651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66178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5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66689</xdr:rowOff>
    </xdr:from>
    <xdr:to>
      <xdr:col>6</xdr:col>
      <xdr:colOff>38100</xdr:colOff>
      <xdr:row>96</xdr:row>
      <xdr:rowOff>168289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13366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72930</xdr:rowOff>
    </xdr:from>
    <xdr:to>
      <xdr:col>55</xdr:col>
      <xdr:colOff>0</xdr:colOff>
      <xdr:row>57</xdr:row>
      <xdr:rowOff>80319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45580"/>
          <a:ext cx="838200" cy="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107656</xdr:rowOff>
    </xdr:from>
    <xdr:to>
      <xdr:col>50</xdr:col>
      <xdr:colOff>114300</xdr:colOff>
      <xdr:row>57</xdr:row>
      <xdr:rowOff>72930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8856"/>
          <a:ext cx="889000" cy="1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107656</xdr:rowOff>
    </xdr:from>
    <xdr:to>
      <xdr:col>45</xdr:col>
      <xdr:colOff>177800</xdr:colOff>
      <xdr:row>57</xdr:row>
      <xdr:rowOff>46510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08856"/>
          <a:ext cx="889000" cy="1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119425</xdr:rowOff>
    </xdr:from>
    <xdr:to>
      <xdr:col>41</xdr:col>
      <xdr:colOff>50800</xdr:colOff>
      <xdr:row>57</xdr:row>
      <xdr:rowOff>46510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0625"/>
          <a:ext cx="8890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29519</xdr:rowOff>
    </xdr:from>
    <xdr:to>
      <xdr:col>55</xdr:col>
      <xdr:colOff>50800</xdr:colOff>
      <xdr:row>57</xdr:row>
      <xdr:rowOff>131119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52396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22130</xdr:rowOff>
    </xdr:from>
    <xdr:to>
      <xdr:col>50</xdr:col>
      <xdr:colOff>165100</xdr:colOff>
      <xdr:row>57</xdr:row>
      <xdr:rowOff>123730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140257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56856</xdr:rowOff>
    </xdr:from>
    <xdr:to>
      <xdr:col>46</xdr:col>
      <xdr:colOff>38100</xdr:colOff>
      <xdr:row>56</xdr:row>
      <xdr:rowOff>158456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3533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167160</xdr:rowOff>
    </xdr:from>
    <xdr:to>
      <xdr:col>41</xdr:col>
      <xdr:colOff>101600</xdr:colOff>
      <xdr:row>57</xdr:row>
      <xdr:rowOff>97310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113837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4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68625</xdr:rowOff>
    </xdr:from>
    <xdr:to>
      <xdr:col>36</xdr:col>
      <xdr:colOff>165100</xdr:colOff>
      <xdr:row>56</xdr:row>
      <xdr:rowOff>170225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15302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163376</xdr:rowOff>
    </xdr:from>
    <xdr:to>
      <xdr:col>55</xdr:col>
      <xdr:colOff>0</xdr:colOff>
      <xdr:row>78</xdr:row>
      <xdr:rowOff>16656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5026"/>
          <a:ext cx="838200" cy="2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163376</xdr:rowOff>
    </xdr:from>
    <xdr:to>
      <xdr:col>50</xdr:col>
      <xdr:colOff>114300</xdr:colOff>
      <xdr:row>78</xdr:row>
      <xdr:rowOff>66836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5026"/>
          <a:ext cx="889000" cy="7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126479</xdr:rowOff>
    </xdr:from>
    <xdr:to>
      <xdr:col>45</xdr:col>
      <xdr:colOff>177800</xdr:colOff>
      <xdr:row>78</xdr:row>
      <xdr:rowOff>66836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8129"/>
          <a:ext cx="889000" cy="1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126479</xdr:rowOff>
    </xdr:from>
    <xdr:to>
      <xdr:col>41</xdr:col>
      <xdr:colOff>50800</xdr:colOff>
      <xdr:row>78</xdr:row>
      <xdr:rowOff>94904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8129"/>
          <a:ext cx="889000" cy="1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137306</xdr:rowOff>
    </xdr:from>
    <xdr:to>
      <xdr:col>55</xdr:col>
      <xdr:colOff>50800</xdr:colOff>
      <xdr:row>78</xdr:row>
      <xdr:rowOff>67456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160183</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112576</xdr:rowOff>
    </xdr:from>
    <xdr:to>
      <xdr:col>50</xdr:col>
      <xdr:colOff>165100</xdr:colOff>
      <xdr:row>78</xdr:row>
      <xdr:rowOff>42726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59253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16036</xdr:rowOff>
    </xdr:from>
    <xdr:to>
      <xdr:col>46</xdr:col>
      <xdr:colOff>38100</xdr:colOff>
      <xdr:row>78</xdr:row>
      <xdr:rowOff>117636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134163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75679</xdr:rowOff>
    </xdr:from>
    <xdr:to>
      <xdr:col>41</xdr:col>
      <xdr:colOff>101600</xdr:colOff>
      <xdr:row>78</xdr:row>
      <xdr:rowOff>5829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22356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5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44104</xdr:rowOff>
    </xdr:from>
    <xdr:to>
      <xdr:col>36</xdr:col>
      <xdr:colOff>165100</xdr:colOff>
      <xdr:row>78</xdr:row>
      <xdr:rowOff>145704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162231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9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93965</xdr:rowOff>
    </xdr:from>
    <xdr:to>
      <xdr:col>55</xdr:col>
      <xdr:colOff>0</xdr:colOff>
      <xdr:row>98</xdr:row>
      <xdr:rowOff>98177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6065"/>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80710</xdr:rowOff>
    </xdr:from>
    <xdr:to>
      <xdr:col>50</xdr:col>
      <xdr:colOff>114300</xdr:colOff>
      <xdr:row>98</xdr:row>
      <xdr:rowOff>98177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82810"/>
          <a:ext cx="889000" cy="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80710</xdr:rowOff>
    </xdr:from>
    <xdr:to>
      <xdr:col>45</xdr:col>
      <xdr:colOff>177800</xdr:colOff>
      <xdr:row>98</xdr:row>
      <xdr:rowOff>83972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2810"/>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169297</xdr:rowOff>
    </xdr:from>
    <xdr:to>
      <xdr:col>41</xdr:col>
      <xdr:colOff>50800</xdr:colOff>
      <xdr:row>98</xdr:row>
      <xdr:rowOff>83972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99947"/>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43165</xdr:rowOff>
    </xdr:from>
    <xdr:to>
      <xdr:col>55</xdr:col>
      <xdr:colOff>50800</xdr:colOff>
      <xdr:row>98</xdr:row>
      <xdr:rowOff>144765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47377</xdr:rowOff>
    </xdr:from>
    <xdr:to>
      <xdr:col>50</xdr:col>
      <xdr:colOff>165100</xdr:colOff>
      <xdr:row>98</xdr:row>
      <xdr:rowOff>148977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140104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29910</xdr:rowOff>
    </xdr:from>
    <xdr:to>
      <xdr:col>46</xdr:col>
      <xdr:colOff>38100</xdr:colOff>
      <xdr:row>98</xdr:row>
      <xdr:rowOff>131510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122637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33172</xdr:rowOff>
    </xdr:from>
    <xdr:to>
      <xdr:col>41</xdr:col>
      <xdr:colOff>101600</xdr:colOff>
      <xdr:row>98</xdr:row>
      <xdr:rowOff>134772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125899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118497</xdr:rowOff>
    </xdr:from>
    <xdr:to>
      <xdr:col>36</xdr:col>
      <xdr:colOff>165100</xdr:colOff>
      <xdr:row>98</xdr:row>
      <xdr:rowOff>48647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65174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34902</xdr:rowOff>
    </xdr:from>
    <xdr:to>
      <xdr:col>85</xdr:col>
      <xdr:colOff>127000</xdr:colOff>
      <xdr:row>37</xdr:row>
      <xdr:rowOff>69386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692752"/>
          <a:ext cx="838200" cy="7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34902</xdr:rowOff>
    </xdr:from>
    <xdr:to>
      <xdr:col>81</xdr:col>
      <xdr:colOff>50800</xdr:colOff>
      <xdr:row>37</xdr:row>
      <xdr:rowOff>132819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692752"/>
          <a:ext cx="889000" cy="78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132819</xdr:rowOff>
    </xdr:from>
    <xdr:to>
      <xdr:col>76</xdr:col>
      <xdr:colOff>114300</xdr:colOff>
      <xdr:row>37</xdr:row>
      <xdr:rowOff>141586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6469"/>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138488</xdr:rowOff>
    </xdr:from>
    <xdr:to>
      <xdr:col>71</xdr:col>
      <xdr:colOff>177800</xdr:colOff>
      <xdr:row>37</xdr:row>
      <xdr:rowOff>141586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2138"/>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18586</xdr:rowOff>
    </xdr:from>
    <xdr:to>
      <xdr:col>85</xdr:col>
      <xdr:colOff>177800</xdr:colOff>
      <xdr:row>37</xdr:row>
      <xdr:rowOff>120186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41463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155552</xdr:rowOff>
    </xdr:from>
    <xdr:to>
      <xdr:col>81</xdr:col>
      <xdr:colOff>101600</xdr:colOff>
      <xdr:row>33</xdr:row>
      <xdr:rowOff>85702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4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102229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4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82019</xdr:rowOff>
    </xdr:from>
    <xdr:to>
      <xdr:col>76</xdr:col>
      <xdr:colOff>165100</xdr:colOff>
      <xdr:row>38</xdr:row>
      <xdr:rowOff>12169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28696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90786</xdr:rowOff>
    </xdr:from>
    <xdr:to>
      <xdr:col>72</xdr:col>
      <xdr:colOff>38100</xdr:colOff>
      <xdr:row>38</xdr:row>
      <xdr:rowOff>20936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87688</xdr:rowOff>
    </xdr:from>
    <xdr:to>
      <xdr:col>67</xdr:col>
      <xdr:colOff>101600</xdr:colOff>
      <xdr:row>38</xdr:row>
      <xdr:rowOff>17838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34365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0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157435</xdr:rowOff>
    </xdr:from>
    <xdr:to>
      <xdr:col>85</xdr:col>
      <xdr:colOff>127000</xdr:colOff>
      <xdr:row>58</xdr:row>
      <xdr:rowOff>17311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0085"/>
          <a:ext cx="8382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17311</xdr:rowOff>
    </xdr:from>
    <xdr:to>
      <xdr:col>81</xdr:col>
      <xdr:colOff>50800</xdr:colOff>
      <xdr:row>58</xdr:row>
      <xdr:rowOff>34231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61411"/>
          <a:ext cx="889000" cy="1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91675</xdr:rowOff>
    </xdr:from>
    <xdr:to>
      <xdr:col>76</xdr:col>
      <xdr:colOff>114300</xdr:colOff>
      <xdr:row>58</xdr:row>
      <xdr:rowOff>34231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64325"/>
          <a:ext cx="8890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91675</xdr:rowOff>
    </xdr:from>
    <xdr:to>
      <xdr:col>71</xdr:col>
      <xdr:colOff>177800</xdr:colOff>
      <xdr:row>58</xdr:row>
      <xdr:rowOff>42945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64325"/>
          <a:ext cx="889000" cy="1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106635</xdr:rowOff>
    </xdr:from>
    <xdr:to>
      <xdr:col>85</xdr:col>
      <xdr:colOff>177800</xdr:colOff>
      <xdr:row>58</xdr:row>
      <xdr:rowOff>36785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21562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137961</xdr:rowOff>
    </xdr:from>
    <xdr:to>
      <xdr:col>81</xdr:col>
      <xdr:colOff>101600</xdr:colOff>
      <xdr:row>58</xdr:row>
      <xdr:rowOff>68111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59238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154881</xdr:rowOff>
    </xdr:from>
    <xdr:to>
      <xdr:col>76</xdr:col>
      <xdr:colOff>165100</xdr:colOff>
      <xdr:row>58</xdr:row>
      <xdr:rowOff>85031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40875</xdr:rowOff>
    </xdr:from>
    <xdr:to>
      <xdr:col>72</xdr:col>
      <xdr:colOff>38100</xdr:colOff>
      <xdr:row>57</xdr:row>
      <xdr:rowOff>142475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159002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8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163595</xdr:rowOff>
    </xdr:from>
    <xdr:to>
      <xdr:col>67</xdr:col>
      <xdr:colOff>101600</xdr:colOff>
      <xdr:row>58</xdr:row>
      <xdr:rowOff>93745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84872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146745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9845"/>
          <a:ext cx="838200" cy="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119945</xdr:rowOff>
    </xdr:from>
    <xdr:to>
      <xdr:col>81</xdr:col>
      <xdr:colOff>50800</xdr:colOff>
      <xdr:row>78</xdr:row>
      <xdr:rowOff>146745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3045"/>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29504</xdr:rowOff>
    </xdr:from>
    <xdr:to>
      <xdr:col>76</xdr:col>
      <xdr:colOff>114300</xdr:colOff>
      <xdr:row>78</xdr:row>
      <xdr:rowOff>119945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31154"/>
          <a:ext cx="889000" cy="2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87864</xdr:rowOff>
    </xdr:from>
    <xdr:to>
      <xdr:col>71</xdr:col>
      <xdr:colOff>177800</xdr:colOff>
      <xdr:row>77</xdr:row>
      <xdr:rowOff>29504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18064"/>
          <a:ext cx="8890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95945</xdr:rowOff>
    </xdr:from>
    <xdr:to>
      <xdr:col>81</xdr:col>
      <xdr:colOff>101600</xdr:colOff>
      <xdr:row>79</xdr:row>
      <xdr:rowOff>26095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17222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6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69145</xdr:rowOff>
    </xdr:from>
    <xdr:to>
      <xdr:col>76</xdr:col>
      <xdr:colOff>165100</xdr:colOff>
      <xdr:row>78</xdr:row>
      <xdr:rowOff>170745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15822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150154</xdr:rowOff>
    </xdr:from>
    <xdr:to>
      <xdr:col>72</xdr:col>
      <xdr:colOff>38100</xdr:colOff>
      <xdr:row>77</xdr:row>
      <xdr:rowOff>80304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96831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9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37064</xdr:rowOff>
    </xdr:from>
    <xdr:to>
      <xdr:col>67</xdr:col>
      <xdr:colOff>101600</xdr:colOff>
      <xdr:row>76</xdr:row>
      <xdr:rowOff>138664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0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155192</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62751</xdr:rowOff>
    </xdr:from>
    <xdr:to>
      <xdr:col>85</xdr:col>
      <xdr:colOff>127000</xdr:colOff>
      <xdr:row>97</xdr:row>
      <xdr:rowOff>89826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93401"/>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52358</xdr:rowOff>
    </xdr:from>
    <xdr:to>
      <xdr:col>81</xdr:col>
      <xdr:colOff>50800</xdr:colOff>
      <xdr:row>97</xdr:row>
      <xdr:rowOff>89826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83008"/>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52358</xdr:rowOff>
    </xdr:from>
    <xdr:to>
      <xdr:col>76</xdr:col>
      <xdr:colOff>114300</xdr:colOff>
      <xdr:row>97</xdr:row>
      <xdr:rowOff>64077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83008"/>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64077</xdr:rowOff>
    </xdr:from>
    <xdr:to>
      <xdr:col>71</xdr:col>
      <xdr:colOff>177800</xdr:colOff>
      <xdr:row>97</xdr:row>
      <xdr:rowOff>90856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4727"/>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11951</xdr:rowOff>
    </xdr:from>
    <xdr:to>
      <xdr:col>85</xdr:col>
      <xdr:colOff>177800</xdr:colOff>
      <xdr:row>97</xdr:row>
      <xdr:rowOff>113551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161828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39026</xdr:rowOff>
    </xdr:from>
    <xdr:to>
      <xdr:col>81</xdr:col>
      <xdr:colOff>101600</xdr:colOff>
      <xdr:row>97</xdr:row>
      <xdr:rowOff>140626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131753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6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1558</xdr:rowOff>
    </xdr:from>
    <xdr:to>
      <xdr:col>76</xdr:col>
      <xdr:colOff>165100</xdr:colOff>
      <xdr:row>97</xdr:row>
      <xdr:rowOff>103158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119685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13277</xdr:rowOff>
    </xdr:from>
    <xdr:to>
      <xdr:col>72</xdr:col>
      <xdr:colOff>38100</xdr:colOff>
      <xdr:row>97</xdr:row>
      <xdr:rowOff>114877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131404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40056</xdr:rowOff>
    </xdr:from>
    <xdr:to>
      <xdr:col>67</xdr:col>
      <xdr:colOff>101600</xdr:colOff>
      <xdr:row>97</xdr:row>
      <xdr:rowOff>141656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158183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91300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434950"/>
          <a:ext cx="838200" cy="10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91300</xdr:rowOff>
    </xdr:from>
    <xdr:to>
      <xdr:col>111</xdr:col>
      <xdr:colOff>177800</xdr:colOff>
      <xdr:row>38</xdr:row>
      <xdr:rowOff>13227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434950"/>
          <a:ext cx="889000" cy="9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13227</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2832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23988</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39088"/>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40500</xdr:rowOff>
    </xdr:from>
    <xdr:to>
      <xdr:col>112</xdr:col>
      <xdr:colOff>38100</xdr:colOff>
      <xdr:row>37</xdr:row>
      <xdr:rowOff>142100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158627</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61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133877</xdr:rowOff>
    </xdr:from>
    <xdr:to>
      <xdr:col>107</xdr:col>
      <xdr:colOff>101600</xdr:colOff>
      <xdr:row>38</xdr:row>
      <xdr:rowOff>64027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80554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5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144638</xdr:rowOff>
    </xdr:from>
    <xdr:to>
      <xdr:col>98</xdr:col>
      <xdr:colOff>38100</xdr:colOff>
      <xdr:row>38</xdr:row>
      <xdr:rowOff>74788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65915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581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消防費は住民一人あたり、</a:t>
          </a:r>
          <a:r>
            <a:rPr lang="en-US" altLang="ja-JP" sz="1100">
              <a:solidFill>
                <a:schemeClr val="dk1"/>
              </a:solidFill>
              <a:effectLst/>
              <a:latin typeface="+mn-lt"/>
              <a:ea typeface="+mn-ea"/>
              <a:cs typeface="+mn-cs"/>
            </a:rPr>
            <a:t>83,455</a:t>
          </a:r>
          <a:r>
            <a:rPr lang="ja-JP" altLang="ja-JP" sz="1100">
              <a:solidFill>
                <a:schemeClr val="dk1"/>
              </a:solidFill>
              <a:effectLst/>
              <a:latin typeface="+mn-lt"/>
              <a:ea typeface="+mn-ea"/>
              <a:cs typeface="+mn-cs"/>
            </a:rPr>
            <a:t>円となっている。昨年度は住民一人あたり</a:t>
          </a:r>
          <a:r>
            <a:rPr lang="en-US" altLang="ja-JP" sz="1100">
              <a:solidFill>
                <a:schemeClr val="dk1"/>
              </a:solidFill>
              <a:effectLst/>
              <a:latin typeface="+mn-lt"/>
              <a:ea typeface="+mn-ea"/>
              <a:cs typeface="+mn-cs"/>
            </a:rPr>
            <a:t>272,506</a:t>
          </a:r>
          <a:r>
            <a:rPr lang="ja-JP" altLang="ja-JP" sz="1100">
              <a:solidFill>
                <a:schemeClr val="dk1"/>
              </a:solidFill>
              <a:effectLst/>
              <a:latin typeface="+mn-lt"/>
              <a:ea typeface="+mn-ea"/>
              <a:cs typeface="+mn-cs"/>
            </a:rPr>
            <a:t>円で、</a:t>
          </a:r>
          <a:r>
            <a:rPr lang="en-US" altLang="ja-JP" sz="1100">
              <a:solidFill>
                <a:schemeClr val="dk1"/>
              </a:solidFill>
              <a:effectLst/>
              <a:latin typeface="+mn-lt"/>
              <a:ea typeface="+mn-ea"/>
              <a:cs typeface="+mn-cs"/>
            </a:rPr>
            <a:t>326.5</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昨年度の高額</a:t>
          </a:r>
          <a:r>
            <a:rPr lang="ja-JP" altLang="ja-JP" sz="1100">
              <a:solidFill>
                <a:schemeClr val="dk1"/>
              </a:solidFill>
              <a:effectLst/>
              <a:latin typeface="+mn-lt"/>
              <a:ea typeface="+mn-ea"/>
              <a:cs typeface="+mn-cs"/>
            </a:rPr>
            <a:t>原因は近年の日本列島を襲う自然災害を含めた対策及び受入れに即時対応するために、災害対策基金への積立を行ったため増額した。</a:t>
          </a:r>
          <a:endParaRPr lang="ja-JP" altLang="ja-JP">
            <a:effectLst/>
          </a:endParaRPr>
        </a:p>
        <a:p>
          <a:r>
            <a:rPr lang="ja-JP" altLang="ja-JP" sz="1100">
              <a:solidFill>
                <a:schemeClr val="dk1"/>
              </a:solidFill>
              <a:effectLst/>
              <a:latin typeface="+mn-lt"/>
              <a:ea typeface="+mn-ea"/>
              <a:cs typeface="+mn-cs"/>
            </a:rPr>
            <a:t>災害復旧費は近年発生していなかったが、令和元年度に発生した台風</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号の復旧事業として発生した経費であり、</a:t>
          </a:r>
          <a:r>
            <a:rPr lang="en-US" altLang="ja-JP" sz="1100">
              <a:solidFill>
                <a:schemeClr val="dk1"/>
              </a:solidFill>
              <a:effectLst/>
              <a:latin typeface="+mn-lt"/>
              <a:ea typeface="+mn-ea"/>
              <a:cs typeface="+mn-cs"/>
            </a:rPr>
            <a:t>R5</a:t>
          </a:r>
          <a:r>
            <a:rPr lang="ja-JP" altLang="en-US" sz="1100">
              <a:solidFill>
                <a:schemeClr val="dk1"/>
              </a:solidFill>
              <a:effectLst/>
              <a:latin typeface="+mn-lt"/>
              <a:ea typeface="+mn-ea"/>
              <a:cs typeface="+mn-cs"/>
            </a:rPr>
            <a:t>までの計上であり、</a:t>
          </a:r>
          <a:r>
            <a:rPr lang="en-US" altLang="ja-JP" sz="1100">
              <a:solidFill>
                <a:schemeClr val="dk1"/>
              </a:solidFill>
              <a:effectLst/>
              <a:latin typeface="+mn-lt"/>
              <a:ea typeface="+mn-ea"/>
              <a:cs typeface="+mn-cs"/>
            </a:rPr>
            <a:t>R6</a:t>
          </a:r>
          <a:r>
            <a:rPr lang="ja-JP" altLang="en-US" sz="1100">
              <a:solidFill>
                <a:schemeClr val="dk1"/>
              </a:solidFill>
              <a:effectLst/>
              <a:latin typeface="+mn-lt"/>
              <a:ea typeface="+mn-ea"/>
              <a:cs typeface="+mn-cs"/>
            </a:rPr>
            <a:t>は発生していない</a:t>
          </a:r>
          <a:r>
            <a:rPr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年度については，特定目的基金への積立があったため，実質単年度収支は赤字となっているが，財政調整基金の取崩しにより，実質収支は黒字となっている</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年度は特定目的基金への積立がなかったため、</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年度並となっている。</a:t>
          </a:r>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年度の財政調整基金残高について</a:t>
          </a:r>
          <a:r>
            <a:rPr kumimoji="1" lang="ja-JP" altLang="en-US" sz="1100">
              <a:solidFill>
                <a:schemeClr val="dk1"/>
              </a:solidFill>
              <a:effectLst/>
              <a:latin typeface="+mn-lt"/>
              <a:ea typeface="+mn-ea"/>
              <a:cs typeface="+mn-cs"/>
            </a:rPr>
            <a:t>も昨年同様に</a:t>
          </a:r>
          <a:r>
            <a:rPr kumimoji="1" lang="ja-JP" altLang="ja-JP" sz="1100">
              <a:solidFill>
                <a:schemeClr val="dk1"/>
              </a:solidFill>
              <a:effectLst/>
              <a:latin typeface="+mn-lt"/>
              <a:ea typeface="+mn-ea"/>
              <a:cs typeface="+mn-cs"/>
            </a:rPr>
            <a:t>，人口一人当たりの金額を県内自治体平均に近づけ、なおかつ町の予算に対して、適正化を図っていく。事務事業の見直し・統廃合など歳出の精査を行い、健全な行政運営に努めていく。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群馬県神流町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、昨年度に比べ、黒字幅が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繰越明許費に充当する財源分を財政調整基金から取崩して歳入を鑑みているため、数値として増加しているためである。減少している要因として、他会計への繰出金額の増加である。他会計の黒字額が増加しているのも、同じ要因である。</a:t>
          </a:r>
          <a:endParaRPr lang="ja-JP" altLang="ja-JP" sz="1400">
            <a:effectLst/>
          </a:endParaRPr>
        </a:p>
        <a:p>
          <a:r>
            <a:rPr kumimoji="1" lang="ja-JP" altLang="ja-JP" sz="1100">
              <a:solidFill>
                <a:schemeClr val="dk1"/>
              </a:solidFill>
              <a:effectLst/>
              <a:latin typeface="+mn-lt"/>
              <a:ea typeface="+mn-ea"/>
              <a:cs typeface="+mn-cs"/>
            </a:rPr>
            <a:t>今後は、歳入額の確実な見込を行い、独立採算の原則に立ち返り、一般会計からの繰入金額の減少に努める。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2974471</v>
      </c>
      <c r="BO4" s="436"/>
      <c r="BP4" s="436"/>
      <c r="BQ4" s="436"/>
      <c r="BR4" s="436"/>
      <c r="BS4" s="436"/>
      <c r="BT4" s="436"/>
      <c r="BU4" s="437"/>
      <c r="BV4" s="435">
        <v>3190531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2807654</v>
      </c>
      <c r="BO5" s="407"/>
      <c r="BP5" s="407"/>
      <c r="BQ5" s="407"/>
      <c r="BR5" s="407"/>
      <c r="BS5" s="407"/>
      <c r="BT5" s="407"/>
      <c r="BU5" s="408"/>
      <c r="BV5" s="406">
        <v>3016120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93.9</v>
      </c>
      <c r="CU5" s="404"/>
      <c r="CV5" s="404"/>
      <c r="CW5" s="404"/>
      <c r="CX5" s="404"/>
      <c r="CY5" s="404"/>
      <c r="CZ5" s="404"/>
      <c r="DA5" s="405"/>
      <c r="DB5" s="403">
        <v>92.7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166817</v>
      </c>
      <c r="BO6" s="407"/>
      <c r="BP6" s="407"/>
      <c r="BQ6" s="407"/>
      <c r="BR6" s="407"/>
      <c r="BS6" s="407"/>
      <c r="BT6" s="407"/>
      <c r="BU6" s="408"/>
      <c r="BV6" s="406">
        <v>174411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94.1</v>
      </c>
      <c r="CU6" s="550"/>
      <c r="CV6" s="550"/>
      <c r="CW6" s="550"/>
      <c r="CX6" s="550"/>
      <c r="CY6" s="550"/>
      <c r="CZ6" s="550"/>
      <c r="DA6" s="551"/>
      <c r="DB6" s="549">
        <v>93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69566</v>
      </c>
      <c r="BO7" s="407"/>
      <c r="BP7" s="407"/>
      <c r="BQ7" s="407"/>
      <c r="BR7" s="407"/>
      <c r="BS7" s="407"/>
      <c r="BT7" s="407"/>
      <c r="BU7" s="408"/>
      <c r="BV7" s="406">
        <v>49006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1790743</v>
      </c>
      <c r="CU7" s="407"/>
      <c r="CV7" s="407"/>
      <c r="CW7" s="407"/>
      <c r="CX7" s="407"/>
      <c r="CY7" s="407"/>
      <c r="CZ7" s="407"/>
      <c r="DA7" s="408"/>
      <c r="DB7" s="406">
        <v>1766208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97251</v>
      </c>
      <c r="BO8" s="407"/>
      <c r="BP8" s="407"/>
      <c r="BQ8" s="407"/>
      <c r="BR8" s="407"/>
      <c r="BS8" s="407"/>
      <c r="BT8" s="407"/>
      <c r="BU8" s="408"/>
      <c r="BV8" s="406">
        <v>125405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1645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-28154</v>
      </c>
      <c r="BO9" s="407"/>
      <c r="BP9" s="407"/>
      <c r="BQ9" s="407"/>
      <c r="BR9" s="407"/>
      <c r="BS9" s="407"/>
      <c r="BT9" s="407"/>
      <c r="BU9" s="408"/>
      <c r="BV9" s="406">
        <v>17271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9.6999999999999993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1954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784</v>
      </c>
      <c r="BO10" s="407"/>
      <c r="BP10" s="407"/>
      <c r="BQ10" s="407"/>
      <c r="BR10" s="407"/>
      <c r="BS10" s="407"/>
      <c r="BT10" s="407"/>
      <c r="BU10" s="408"/>
      <c r="BV10" s="406">
        <v>378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289814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1495</v>
      </c>
      <c r="S13" s="494"/>
      <c r="T13" s="494"/>
      <c r="U13" s="494"/>
      <c r="V13" s="495"/>
      <c r="W13" s="496" t="s">
        <v>131</v>
      </c>
      <c r="X13" s="392"/>
      <c r="Y13" s="392"/>
      <c r="Z13" s="392"/>
      <c r="AA13" s="392"/>
      <c r="AB13" s="393"/>
      <c r="AC13" s="359">
        <v>55</v>
      </c>
      <c r="AD13" s="360"/>
      <c r="AE13" s="360"/>
      <c r="AF13" s="360"/>
      <c r="AG13" s="361"/>
      <c r="AH13" s="359">
        <v>80</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-27370</v>
      </c>
      <c r="BO13" s="407"/>
      <c r="BP13" s="407"/>
      <c r="BQ13" s="407"/>
      <c r="BR13" s="407"/>
      <c r="BS13" s="407"/>
      <c r="BT13" s="407"/>
      <c r="BU13" s="408"/>
      <c r="BV13" s="406">
        <v>-272165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6.4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1564</v>
      </c>
      <c r="S14" s="494"/>
      <c r="T14" s="494"/>
      <c r="U14" s="494"/>
      <c r="V14" s="495"/>
      <c r="W14" s="497"/>
      <c r="X14" s="395"/>
      <c r="Y14" s="395"/>
      <c r="Z14" s="395"/>
      <c r="AA14" s="395"/>
      <c r="AB14" s="396"/>
      <c r="AC14" s="486">
        <v>8.8000000000000007</v>
      </c>
      <c r="AD14" s="487"/>
      <c r="AE14" s="487"/>
      <c r="AF14" s="487"/>
      <c r="AG14" s="488"/>
      <c r="AH14" s="486">
        <v>10.5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1547</v>
      </c>
      <c r="S15" s="494"/>
      <c r="T15" s="494"/>
      <c r="U15" s="494"/>
      <c r="V15" s="495"/>
      <c r="W15" s="496" t="s">
        <v>137</v>
      </c>
      <c r="X15" s="392"/>
      <c r="Y15" s="392"/>
      <c r="Z15" s="392"/>
      <c r="AA15" s="392"/>
      <c r="AB15" s="393"/>
      <c r="AC15" s="359">
        <v>166</v>
      </c>
      <c r="AD15" s="360"/>
      <c r="AE15" s="360"/>
      <c r="AF15" s="360"/>
      <c r="AG15" s="361"/>
      <c r="AH15" s="359">
        <v>226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264021</v>
      </c>
      <c r="BO15" s="436"/>
      <c r="BP15" s="436"/>
      <c r="BQ15" s="436"/>
      <c r="BR15" s="436"/>
      <c r="BS15" s="436"/>
      <c r="BT15" s="436"/>
      <c r="BU15" s="437"/>
      <c r="BV15" s="435">
        <v>268179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26.6</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1731415</v>
      </c>
      <c r="BO16" s="407"/>
      <c r="BP16" s="407"/>
      <c r="BQ16" s="407"/>
      <c r="BR16" s="407"/>
      <c r="BS16" s="407"/>
      <c r="BT16" s="407"/>
      <c r="BU16" s="408"/>
      <c r="BV16" s="406">
        <v>1699887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404</v>
      </c>
      <c r="AD17" s="360"/>
      <c r="AE17" s="360"/>
      <c r="AF17" s="360"/>
      <c r="AG17" s="361"/>
      <c r="AH17" s="359">
        <v>457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320381</v>
      </c>
      <c r="BO17" s="407"/>
      <c r="BP17" s="407"/>
      <c r="BQ17" s="407"/>
      <c r="BR17" s="407"/>
      <c r="BS17" s="407"/>
      <c r="BT17" s="407"/>
      <c r="BU17" s="408"/>
      <c r="BV17" s="406">
        <v>328475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114.6</v>
      </c>
      <c r="M18" s="459"/>
      <c r="N18" s="459"/>
      <c r="O18" s="459"/>
      <c r="P18" s="459"/>
      <c r="Q18" s="459"/>
      <c r="R18" s="460"/>
      <c r="S18" s="460"/>
      <c r="T18" s="460"/>
      <c r="U18" s="460"/>
      <c r="V18" s="461"/>
      <c r="W18" s="477"/>
      <c r="X18" s="478"/>
      <c r="Y18" s="478"/>
      <c r="Z18" s="478"/>
      <c r="AA18" s="478"/>
      <c r="AB18" s="502"/>
      <c r="AC18" s="376">
        <v>64.599999999999994</v>
      </c>
      <c r="AD18" s="377"/>
      <c r="AE18" s="377"/>
      <c r="AF18" s="377"/>
      <c r="AG18" s="462"/>
      <c r="AH18" s="376">
        <v>59.9</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1685974</v>
      </c>
      <c r="BO18" s="407"/>
      <c r="BP18" s="407"/>
      <c r="BQ18" s="407"/>
      <c r="BR18" s="407"/>
      <c r="BS18" s="407"/>
      <c r="BT18" s="407"/>
      <c r="BU18" s="408"/>
      <c r="BV18" s="406">
        <v>1637967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14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2239793</v>
      </c>
      <c r="BO19" s="407"/>
      <c r="BP19" s="407"/>
      <c r="BQ19" s="407"/>
      <c r="BR19" s="407"/>
      <c r="BS19" s="407"/>
      <c r="BT19" s="407"/>
      <c r="BU19" s="408"/>
      <c r="BV19" s="406">
        <v>2512790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827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2108051</v>
      </c>
      <c r="BO22" s="436"/>
      <c r="BP22" s="436"/>
      <c r="BQ22" s="436"/>
      <c r="BR22" s="436"/>
      <c r="BS22" s="436"/>
      <c r="BT22" s="436"/>
      <c r="BU22" s="437"/>
      <c r="BV22" s="435">
        <v>2154953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2013363</v>
      </c>
      <c r="BO23" s="407"/>
      <c r="BP23" s="407"/>
      <c r="BQ23" s="407"/>
      <c r="BR23" s="407"/>
      <c r="BS23" s="407"/>
      <c r="BT23" s="407"/>
      <c r="BU23" s="408"/>
      <c r="BV23" s="406">
        <v>2061319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5900</v>
      </c>
      <c r="R24" s="360"/>
      <c r="S24" s="360"/>
      <c r="T24" s="360"/>
      <c r="U24" s="360"/>
      <c r="V24" s="361"/>
      <c r="W24" s="449"/>
      <c r="X24" s="386"/>
      <c r="Y24" s="387"/>
      <c r="Z24" s="362" t="s">
        <v>161</v>
      </c>
      <c r="AA24" s="363"/>
      <c r="AB24" s="363"/>
      <c r="AC24" s="363"/>
      <c r="AD24" s="363"/>
      <c r="AE24" s="363"/>
      <c r="AF24" s="363"/>
      <c r="AG24" s="364"/>
      <c r="AH24" s="359">
        <v>56</v>
      </c>
      <c r="AI24" s="360"/>
      <c r="AJ24" s="360"/>
      <c r="AK24" s="360"/>
      <c r="AL24" s="361"/>
      <c r="AM24" s="359">
        <v>169008</v>
      </c>
      <c r="AN24" s="360"/>
      <c r="AO24" s="360"/>
      <c r="AP24" s="360"/>
      <c r="AQ24" s="360"/>
      <c r="AR24" s="361"/>
      <c r="AS24" s="359">
        <v>3018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1400644</v>
      </c>
      <c r="BO24" s="407"/>
      <c r="BP24" s="407"/>
      <c r="BQ24" s="407"/>
      <c r="BR24" s="407"/>
      <c r="BS24" s="407"/>
      <c r="BT24" s="407"/>
      <c r="BU24" s="408"/>
      <c r="BV24" s="406">
        <v>1353065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4860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27500</v>
      </c>
      <c r="BO25" s="436"/>
      <c r="BP25" s="436"/>
      <c r="BQ25" s="436"/>
      <c r="BR25" s="436"/>
      <c r="BS25" s="436"/>
      <c r="BT25" s="436"/>
      <c r="BU25" s="437"/>
      <c r="BV25" s="435">
        <v>11600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4600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2400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108592</v>
      </c>
      <c r="BO27" s="441"/>
      <c r="BP27" s="441"/>
      <c r="BQ27" s="441"/>
      <c r="BR27" s="441"/>
      <c r="BS27" s="441"/>
      <c r="BT27" s="441"/>
      <c r="BU27" s="442"/>
      <c r="BV27" s="440">
        <v>108589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1780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1029392</v>
      </c>
      <c r="BO28" s="436"/>
      <c r="BP28" s="436"/>
      <c r="BQ28" s="436"/>
      <c r="BR28" s="436"/>
      <c r="BS28" s="436"/>
      <c r="BT28" s="436"/>
      <c r="BU28" s="437"/>
      <c r="BV28" s="435">
        <v>958608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6</v>
      </c>
      <c r="M29" s="360"/>
      <c r="N29" s="360"/>
      <c r="O29" s="360"/>
      <c r="P29" s="361"/>
      <c r="Q29" s="359">
        <v>1570</v>
      </c>
      <c r="R29" s="360"/>
      <c r="S29" s="360"/>
      <c r="T29" s="360"/>
      <c r="U29" s="360"/>
      <c r="V29" s="361"/>
      <c r="W29" s="450"/>
      <c r="X29" s="451"/>
      <c r="Y29" s="452"/>
      <c r="Z29" s="362" t="s">
        <v>176</v>
      </c>
      <c r="AA29" s="363"/>
      <c r="AB29" s="363"/>
      <c r="AC29" s="363"/>
      <c r="AD29" s="363"/>
      <c r="AE29" s="363"/>
      <c r="AF29" s="363"/>
      <c r="AG29" s="364"/>
      <c r="AH29" s="359">
        <v>56</v>
      </c>
      <c r="AI29" s="360"/>
      <c r="AJ29" s="360"/>
      <c r="AK29" s="360"/>
      <c r="AL29" s="361"/>
      <c r="AM29" s="359">
        <v>169008</v>
      </c>
      <c r="AN29" s="360"/>
      <c r="AO29" s="360"/>
      <c r="AP29" s="360"/>
      <c r="AQ29" s="360"/>
      <c r="AR29" s="361"/>
      <c r="AS29" s="359">
        <v>3018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1193937</v>
      </c>
      <c r="BO29" s="407"/>
      <c r="BP29" s="407"/>
      <c r="BQ29" s="407"/>
      <c r="BR29" s="407"/>
      <c r="BS29" s="407"/>
      <c r="BT29" s="407"/>
      <c r="BU29" s="408"/>
      <c r="BV29" s="406">
        <v>1217494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91.9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1818750</v>
      </c>
      <c r="BO30" s="441"/>
      <c r="BP30" s="441"/>
      <c r="BQ30" s="441"/>
      <c r="BR30" s="441"/>
      <c r="BS30" s="441"/>
      <c r="BT30" s="441"/>
      <c r="BU30" s="442"/>
      <c r="BV30" s="440">
        <v>1870845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多野藤岡広域市町村圏振興整備組合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神流振興</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万場診療所特別会計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国民健康保険直営中里診療所特別会計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特定地域生活排水処理事業会計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多野藤岡医療事務市町村組合（病院事業会計）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地域活性化施設特別会計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多野藤岡医療事務市町村組合（介護老人保健施設事業会計）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群馬県市町村会館管理組合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群馬県市町村総合事務組合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群馬県後期高齢者医療広域連合（一般会計）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群馬県後期高齢者医療広域連合（後期高齢者医療特別会計）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cwkvzRkkVm4Z1SYvoD1Xq9UWuNmodA7rKcM67pu4/dpMmQu7rUYhGpe5gudmX0STAv+igi/ZwSAGQFg5x0A6w==" saltValue="DpZWC6gG+KjsOBky0sE+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9" t="s">
        <v>535</v>
      </c>
      <c r="D34" s="1139"/>
      <c r="E34" s="1140"/>
      <c r="F34" s="32">
        <v>1.5</v>
      </c>
      <c r="G34" s="33">
        <v>2.58</v>
      </c>
      <c r="H34" s="33">
        <v>5.8</v>
      </c>
      <c r="I34" s="33">
        <v>6.9</v>
      </c>
      <c r="J34" s="34">
        <v>5.2</v>
      </c>
      <c r="K34" s="22"/>
      <c r="L34" s="22"/>
      <c r="M34" s="22"/>
      <c r="N34" s="22"/>
      <c r="O34" s="22"/>
      <c r="P34" s="22"/>
    </row>
    <row r="35" spans="1:16" ht="39" customHeight="1" x14ac:dyDescent="0.2">
      <c r="A35" s="22"/>
      <c r="B35" s="35"/>
      <c r="C35" s="1135" t="s">
        <v>536</v>
      </c>
      <c r="D35" s="1135"/>
      <c r="E35" s="1136"/>
      <c r="F35" s="36">
        <v>0.73</v>
      </c>
      <c r="G35" s="37">
        <v>1.04</v>
      </c>
      <c r="H35" s="37">
        <v>0.88</v>
      </c>
      <c r="I35" s="37">
        <v>1.1599999999999999</v>
      </c>
      <c r="J35" s="38">
        <v>0.93</v>
      </c>
      <c r="K35" s="22"/>
      <c r="L35" s="22"/>
      <c r="M35" s="22"/>
      <c r="N35" s="22"/>
      <c r="O35" s="22"/>
      <c r="P35" s="22"/>
    </row>
    <row r="36" spans="1:16" ht="39" customHeight="1" x14ac:dyDescent="0.2">
      <c r="A36" s="22"/>
      <c r="B36" s="35"/>
      <c r="C36" s="1135" t="s">
        <v>537</v>
      </c>
      <c r="D36" s="1135"/>
      <c r="E36" s="1136"/>
      <c r="F36" s="36" t="s">
        <v>488</v>
      </c>
      <c r="G36" s="37" t="s">
        <v>488</v>
      </c>
      <c r="H36" s="37" t="s">
        <v>488</v>
      </c>
      <c r="I36" s="37" t="s">
        <v>488</v>
      </c>
      <c r="J36" s="38">
        <v>0.78</v>
      </c>
      <c r="K36" s="22"/>
      <c r="L36" s="22"/>
      <c r="M36" s="22"/>
      <c r="N36" s="22"/>
      <c r="O36" s="22"/>
      <c r="P36" s="22"/>
    </row>
    <row r="37" spans="1:16" ht="39" customHeight="1" x14ac:dyDescent="0.2">
      <c r="A37" s="22"/>
      <c r="B37" s="35"/>
      <c r="C37" s="1135" t="s">
        <v>538</v>
      </c>
      <c r="D37" s="1135"/>
      <c r="E37" s="1136"/>
      <c r="F37" s="36" t="s">
        <v>488</v>
      </c>
      <c r="G37" s="37" t="s">
        <v>488</v>
      </c>
      <c r="H37" s="37" t="s">
        <v>488</v>
      </c>
      <c r="I37" s="37" t="s">
        <v>488</v>
      </c>
      <c r="J37" s="38">
        <v>0.25</v>
      </c>
      <c r="K37" s="22"/>
      <c r="L37" s="22"/>
      <c r="M37" s="22"/>
      <c r="N37" s="22"/>
      <c r="O37" s="22"/>
      <c r="P37" s="22"/>
    </row>
    <row r="38" spans="1:16" ht="39" customHeight="1" x14ac:dyDescent="0.2">
      <c r="A38" s="22"/>
      <c r="B38" s="35"/>
      <c r="C38" s="1135" t="s">
        <v>539</v>
      </c>
      <c r="D38" s="1135"/>
      <c r="E38" s="1136"/>
      <c r="F38" s="36">
        <v>0.05</v>
      </c>
      <c r="G38" s="37">
        <v>0.11</v>
      </c>
      <c r="H38" s="37">
        <v>0.2</v>
      </c>
      <c r="I38" s="37">
        <v>0.12</v>
      </c>
      <c r="J38" s="38">
        <v>0.2</v>
      </c>
      <c r="K38" s="22"/>
      <c r="L38" s="22"/>
      <c r="M38" s="22"/>
      <c r="N38" s="22"/>
      <c r="O38" s="22"/>
      <c r="P38" s="22"/>
    </row>
    <row r="39" spans="1:16" ht="39" customHeight="1" x14ac:dyDescent="0.2">
      <c r="A39" s="22"/>
      <c r="B39" s="35"/>
      <c r="C39" s="1135" t="s">
        <v>540</v>
      </c>
      <c r="D39" s="1135"/>
      <c r="E39" s="1136"/>
      <c r="F39" s="36">
        <v>0.19</v>
      </c>
      <c r="G39" s="37">
        <v>0.17</v>
      </c>
      <c r="H39" s="37">
        <v>0.09</v>
      </c>
      <c r="I39" s="37">
        <v>0.17</v>
      </c>
      <c r="J39" s="38">
        <v>0.14000000000000001</v>
      </c>
      <c r="K39" s="22"/>
      <c r="L39" s="22"/>
      <c r="M39" s="22"/>
      <c r="N39" s="22"/>
      <c r="O39" s="22"/>
      <c r="P39" s="22"/>
    </row>
    <row r="40" spans="1:16" ht="39" customHeight="1" x14ac:dyDescent="0.2">
      <c r="A40" s="22"/>
      <c r="B40" s="35"/>
      <c r="C40" s="1135" t="s">
        <v>541</v>
      </c>
      <c r="D40" s="1135"/>
      <c r="E40" s="1136"/>
      <c r="F40" s="36">
        <v>0.14000000000000001</v>
      </c>
      <c r="G40" s="37">
        <v>0.17</v>
      </c>
      <c r="H40" s="37">
        <v>0.17</v>
      </c>
      <c r="I40" s="37">
        <v>0.19</v>
      </c>
      <c r="J40" s="38">
        <v>0.14000000000000001</v>
      </c>
      <c r="K40" s="22"/>
      <c r="L40" s="22"/>
      <c r="M40" s="22"/>
      <c r="N40" s="22"/>
      <c r="O40" s="22"/>
      <c r="P40" s="22"/>
    </row>
    <row r="41" spans="1:16" ht="39" customHeight="1" x14ac:dyDescent="0.2">
      <c r="A41" s="22"/>
      <c r="B41" s="35"/>
      <c r="C41" s="1135" t="s">
        <v>542</v>
      </c>
      <c r="D41" s="1135"/>
      <c r="E41" s="1136"/>
      <c r="F41" s="36">
        <v>0</v>
      </c>
      <c r="G41" s="37">
        <v>0.1</v>
      </c>
      <c r="H41" s="37">
        <v>0.05</v>
      </c>
      <c r="I41" s="37">
        <v>0.06</v>
      </c>
      <c r="J41" s="38">
        <v>0.02</v>
      </c>
      <c r="K41" s="22"/>
      <c r="L41" s="22"/>
      <c r="M41" s="22"/>
      <c r="N41" s="22"/>
      <c r="O41" s="22"/>
      <c r="P41" s="22"/>
    </row>
    <row r="42" spans="1:16" ht="39" customHeight="1" x14ac:dyDescent="0.2">
      <c r="A42" s="22"/>
      <c r="B42" s="39"/>
      <c r="C42" s="1135" t="s">
        <v>543</v>
      </c>
      <c r="D42" s="1135"/>
      <c r="E42" s="1136"/>
      <c r="F42" s="36" t="s">
        <v>488</v>
      </c>
      <c r="G42" s="37" t="s">
        <v>488</v>
      </c>
      <c r="H42" s="37" t="s">
        <v>488</v>
      </c>
      <c r="I42" s="37" t="s">
        <v>488</v>
      </c>
      <c r="J42" s="38" t="s">
        <v>488</v>
      </c>
      <c r="K42" s="22"/>
      <c r="L42" s="22"/>
      <c r="M42" s="22"/>
      <c r="N42" s="22"/>
      <c r="O42" s="22"/>
      <c r="P42" s="22"/>
    </row>
    <row r="43" spans="1:16" ht="39" customHeight="1" thickBot="1" x14ac:dyDescent="0.25">
      <c r="A43" s="22"/>
      <c r="B43" s="40"/>
      <c r="C43" s="1137" t="s">
        <v>544</v>
      </c>
      <c r="D43" s="1137"/>
      <c r="E43" s="1138"/>
      <c r="F43" s="41">
        <v>0.24</v>
      </c>
      <c r="G43" s="42">
        <v>0.22</v>
      </c>
      <c r="H43" s="42">
        <v>0.19</v>
      </c>
      <c r="I43" s="42">
        <v>0.96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Uw/Z9sp/5VywYW6UJRX5aAWaBS9zW5xrraryGcke4/gMxTyOFhrPTUVfMWaTf7UR+Cs/IMl/oIRYu+AeAuAiA==" saltValue="H85NhD1BXl+He5uLhA9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270</v>
      </c>
      <c r="L45" s="58">
        <v>288</v>
      </c>
      <c r="M45" s="58">
        <v>289</v>
      </c>
      <c r="N45" s="58">
        <v>244</v>
      </c>
      <c r="O45" s="59">
        <v>257</v>
      </c>
      <c r="P45" s="46"/>
      <c r="Q45" s="46"/>
      <c r="R45" s="46"/>
      <c r="S45" s="46"/>
      <c r="T45" s="46"/>
      <c r="U45" s="46"/>
    </row>
    <row r="46" spans="1:21" ht="30.75" customHeight="1" x14ac:dyDescent="0.2">
      <c r="A46" s="46"/>
      <c r="B46" s="1166"/>
      <c r="C46" s="1167"/>
      <c r="D46" s="60"/>
      <c r="E46" s="1143" t="s">
        <v>11</v>
      </c>
      <c r="F46" s="1143"/>
      <c r="G46" s="1143"/>
      <c r="H46" s="1143"/>
      <c r="I46" s="1143"/>
      <c r="J46" s="1144"/>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43" t="s">
        <v>12</v>
      </c>
      <c r="F47" s="1143"/>
      <c r="G47" s="1143"/>
      <c r="H47" s="1143"/>
      <c r="I47" s="1143"/>
      <c r="J47" s="1144"/>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43" t="s">
        <v>13</v>
      </c>
      <c r="F48" s="1143"/>
      <c r="G48" s="1143"/>
      <c r="H48" s="1143"/>
      <c r="I48" s="1143"/>
      <c r="J48" s="1144"/>
      <c r="K48" s="61">
        <v>53</v>
      </c>
      <c r="L48" s="62">
        <v>40</v>
      </c>
      <c r="M48" s="62">
        <v>55</v>
      </c>
      <c r="N48" s="62">
        <v>58</v>
      </c>
      <c r="O48" s="63">
        <v>62</v>
      </c>
      <c r="P48" s="46"/>
      <c r="Q48" s="46"/>
      <c r="R48" s="46"/>
      <c r="S48" s="46"/>
      <c r="T48" s="46"/>
      <c r="U48" s="46"/>
    </row>
    <row r="49" spans="1:21" ht="30.75" customHeight="1" x14ac:dyDescent="0.2">
      <c r="A49" s="46"/>
      <c r="B49" s="1166"/>
      <c r="C49" s="1167"/>
      <c r="D49" s="60"/>
      <c r="E49" s="1143" t="s">
        <v>14</v>
      </c>
      <c r="F49" s="1143"/>
      <c r="G49" s="1143"/>
      <c r="H49" s="1143"/>
      <c r="I49" s="1143"/>
      <c r="J49" s="1144"/>
      <c r="K49" s="61">
        <v>23</v>
      </c>
      <c r="L49" s="62">
        <v>18</v>
      </c>
      <c r="M49" s="62">
        <v>16</v>
      </c>
      <c r="N49" s="62">
        <v>17</v>
      </c>
      <c r="O49" s="63">
        <v>17</v>
      </c>
      <c r="P49" s="46"/>
      <c r="Q49" s="46"/>
      <c r="R49" s="46"/>
      <c r="S49" s="46"/>
      <c r="T49" s="46"/>
      <c r="U49" s="46"/>
    </row>
    <row r="50" spans="1:21" ht="30.75" customHeight="1" x14ac:dyDescent="0.2">
      <c r="A50" s="46"/>
      <c r="B50" s="1166"/>
      <c r="C50" s="1167"/>
      <c r="D50" s="60"/>
      <c r="E50" s="1143" t="s">
        <v>15</v>
      </c>
      <c r="F50" s="1143"/>
      <c r="G50" s="1143"/>
      <c r="H50" s="1143"/>
      <c r="I50" s="1143"/>
      <c r="J50" s="1144"/>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43" t="s">
        <v>16</v>
      </c>
      <c r="F51" s="1143"/>
      <c r="G51" s="1143"/>
      <c r="H51" s="1143"/>
      <c r="I51" s="1143"/>
      <c r="J51" s="1144"/>
      <c r="K51" s="61">
        <v>0</v>
      </c>
      <c r="L51" s="62">
        <v>0</v>
      </c>
      <c r="M51" s="62" t="s">
        <v>488</v>
      </c>
      <c r="N51" s="62" t="s">
        <v>488</v>
      </c>
      <c r="O51" s="63">
        <v>0</v>
      </c>
      <c r="P51" s="46"/>
      <c r="Q51" s="46"/>
      <c r="R51" s="46"/>
      <c r="S51" s="46"/>
      <c r="T51" s="46"/>
      <c r="U51" s="46"/>
    </row>
    <row r="52" spans="1:21" ht="30.75" customHeight="1" x14ac:dyDescent="0.2">
      <c r="A52" s="46"/>
      <c r="B52" s="1141" t="s">
        <v>17</v>
      </c>
      <c r="C52" s="1142"/>
      <c r="D52" s="64"/>
      <c r="E52" s="1143" t="s">
        <v>18</v>
      </c>
      <c r="F52" s="1143"/>
      <c r="G52" s="1143"/>
      <c r="H52" s="1143"/>
      <c r="I52" s="1143"/>
      <c r="J52" s="1144"/>
      <c r="K52" s="61">
        <v>243</v>
      </c>
      <c r="L52" s="62">
        <v>253</v>
      </c>
      <c r="M52" s="62">
        <v>237</v>
      </c>
      <c r="N52" s="62">
        <v>231</v>
      </c>
      <c r="O52" s="63">
        <v>236</v>
      </c>
      <c r="P52" s="46"/>
      <c r="Q52" s="46"/>
      <c r="R52" s="46"/>
      <c r="S52" s="46"/>
      <c r="T52" s="46"/>
      <c r="U52" s="46"/>
    </row>
    <row r="53" spans="1:21" ht="30.75" customHeight="1" thickBot="1" x14ac:dyDescent="0.25">
      <c r="A53" s="46"/>
      <c r="B53" s="1145" t="s">
        <v>19</v>
      </c>
      <c r="C53" s="1146"/>
      <c r="D53" s="65"/>
      <c r="E53" s="1147" t="s">
        <v>20</v>
      </c>
      <c r="F53" s="1147"/>
      <c r="G53" s="1147"/>
      <c r="H53" s="1147"/>
      <c r="I53" s="1147"/>
      <c r="J53" s="1148"/>
      <c r="K53" s="66">
        <v>103</v>
      </c>
      <c r="L53" s="67">
        <v>93</v>
      </c>
      <c r="M53" s="67">
        <v>123</v>
      </c>
      <c r="N53" s="67">
        <v>88</v>
      </c>
      <c r="O53" s="68">
        <v>100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9" t="s">
        <v>24</v>
      </c>
      <c r="C58" s="1150"/>
      <c r="D58" s="1155" t="s">
        <v>25</v>
      </c>
      <c r="E58" s="1156"/>
      <c r="F58" s="1156"/>
      <c r="G58" s="1156"/>
      <c r="H58" s="1156"/>
      <c r="I58" s="1156"/>
      <c r="J58" s="1157"/>
      <c r="K58" s="81"/>
      <c r="L58" s="82"/>
      <c r="M58" s="82"/>
      <c r="N58" s="82"/>
      <c r="O58" s="83"/>
    </row>
    <row r="59" spans="1:21" ht="31.5" customHeight="1" x14ac:dyDescent="0.2">
      <c r="B59" s="1151"/>
      <c r="C59" s="1152"/>
      <c r="D59" s="1158" t="s">
        <v>26</v>
      </c>
      <c r="E59" s="1159"/>
      <c r="F59" s="1159"/>
      <c r="G59" s="1159"/>
      <c r="H59" s="1159"/>
      <c r="I59" s="1159"/>
      <c r="J59" s="1160"/>
      <c r="K59" s="84"/>
      <c r="L59" s="85"/>
      <c r="M59" s="85"/>
      <c r="N59" s="85"/>
      <c r="O59" s="86"/>
    </row>
    <row r="60" spans="1:21" ht="31.5" customHeight="1" thickBot="1" x14ac:dyDescent="0.25">
      <c r="B60" s="1153"/>
      <c r="C60" s="1154"/>
      <c r="D60" s="1161" t="s">
        <v>27</v>
      </c>
      <c r="E60" s="1162"/>
      <c r="F60" s="1162"/>
      <c r="G60" s="1162"/>
      <c r="H60" s="1162"/>
      <c r="I60" s="1162"/>
      <c r="J60" s="1163"/>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XkwUnYtLvA22RoKIbMoJM9+ooV9c/c6vrnz1KlqM+jO//5lS6oR8N8hgTcSwdiwahWVHuINCZrv+RDIidHljA==" saltValue="VOLToaoF9lecJllG+rWp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4" t="s">
        <v>30</v>
      </c>
      <c r="C41" s="1185"/>
      <c r="D41" s="103"/>
      <c r="E41" s="1186" t="s">
        <v>31</v>
      </c>
      <c r="F41" s="1186"/>
      <c r="G41" s="1186"/>
      <c r="H41" s="1187"/>
      <c r="I41" s="330">
        <v>2322</v>
      </c>
      <c r="J41" s="331">
        <v>2290</v>
      </c>
      <c r="K41" s="331">
        <v>2199</v>
      </c>
      <c r="L41" s="331">
        <v>2155</v>
      </c>
      <c r="M41" s="332">
        <v>2108</v>
      </c>
    </row>
    <row r="42" spans="2:13" ht="27.75" customHeight="1" x14ac:dyDescent="0.2">
      <c r="B42" s="1174"/>
      <c r="C42" s="1175"/>
      <c r="D42" s="104"/>
      <c r="E42" s="1178" t="s">
        <v>32</v>
      </c>
      <c r="F42" s="1178"/>
      <c r="G42" s="1178"/>
      <c r="H42" s="1179"/>
      <c r="I42" s="333" t="s">
        <v>488</v>
      </c>
      <c r="J42" s="334" t="s">
        <v>488</v>
      </c>
      <c r="K42" s="334" t="s">
        <v>488</v>
      </c>
      <c r="L42" s="334" t="s">
        <v>488</v>
      </c>
      <c r="M42" s="335" t="s">
        <v>488</v>
      </c>
    </row>
    <row r="43" spans="2:13" ht="27.75" customHeight="1" x14ac:dyDescent="0.2">
      <c r="B43" s="1174"/>
      <c r="C43" s="1175"/>
      <c r="D43" s="104"/>
      <c r="E43" s="1178" t="s">
        <v>33</v>
      </c>
      <c r="F43" s="1178"/>
      <c r="G43" s="1178"/>
      <c r="H43" s="1179"/>
      <c r="I43" s="333">
        <v>573</v>
      </c>
      <c r="J43" s="334">
        <v>660</v>
      </c>
      <c r="K43" s="334">
        <v>620</v>
      </c>
      <c r="L43" s="334">
        <v>556</v>
      </c>
      <c r="M43" s="335">
        <v>557</v>
      </c>
    </row>
    <row r="44" spans="2:13" ht="27.75" customHeight="1" x14ac:dyDescent="0.2">
      <c r="B44" s="1174"/>
      <c r="C44" s="1175"/>
      <c r="D44" s="104"/>
      <c r="E44" s="1178" t="s">
        <v>34</v>
      </c>
      <c r="F44" s="1178"/>
      <c r="G44" s="1178"/>
      <c r="H44" s="1179"/>
      <c r="I44" s="333">
        <v>192</v>
      </c>
      <c r="J44" s="334">
        <v>175</v>
      </c>
      <c r="K44" s="334">
        <v>175</v>
      </c>
      <c r="L44" s="334">
        <v>191</v>
      </c>
      <c r="M44" s="335">
        <v>225</v>
      </c>
    </row>
    <row r="45" spans="2:13" ht="27.75" customHeight="1" x14ac:dyDescent="0.2">
      <c r="B45" s="1174"/>
      <c r="C45" s="1175"/>
      <c r="D45" s="104"/>
      <c r="E45" s="1178" t="s">
        <v>35</v>
      </c>
      <c r="F45" s="1178"/>
      <c r="G45" s="1178"/>
      <c r="H45" s="1179"/>
      <c r="I45" s="333">
        <v>977</v>
      </c>
      <c r="J45" s="334">
        <v>961</v>
      </c>
      <c r="K45" s="334">
        <v>980</v>
      </c>
      <c r="L45" s="334">
        <v>969</v>
      </c>
      <c r="M45" s="335">
        <v>991</v>
      </c>
    </row>
    <row r="46" spans="2:13" ht="27.75" customHeight="1" x14ac:dyDescent="0.2">
      <c r="B46" s="1174"/>
      <c r="C46" s="1175"/>
      <c r="D46" s="105"/>
      <c r="E46" s="1178" t="s">
        <v>36</v>
      </c>
      <c r="F46" s="1178"/>
      <c r="G46" s="1178"/>
      <c r="H46" s="1179"/>
      <c r="I46" s="333" t="s">
        <v>488</v>
      </c>
      <c r="J46" s="334" t="s">
        <v>488</v>
      </c>
      <c r="K46" s="334" t="s">
        <v>488</v>
      </c>
      <c r="L46" s="334" t="s">
        <v>488</v>
      </c>
      <c r="M46" s="335" t="s">
        <v>488</v>
      </c>
    </row>
    <row r="47" spans="2:13" ht="27.75" customHeight="1" x14ac:dyDescent="0.2">
      <c r="B47" s="1174"/>
      <c r="C47" s="1175"/>
      <c r="D47" s="106"/>
      <c r="E47" s="1188" t="s">
        <v>37</v>
      </c>
      <c r="F47" s="1189"/>
      <c r="G47" s="1189"/>
      <c r="H47" s="1190"/>
      <c r="I47" s="333" t="s">
        <v>488</v>
      </c>
      <c r="J47" s="334" t="s">
        <v>488</v>
      </c>
      <c r="K47" s="334" t="s">
        <v>488</v>
      </c>
      <c r="L47" s="334" t="s">
        <v>488</v>
      </c>
      <c r="M47" s="335" t="s">
        <v>488</v>
      </c>
    </row>
    <row r="48" spans="2:13" ht="27.75" customHeight="1" x14ac:dyDescent="0.2">
      <c r="B48" s="1174"/>
      <c r="C48" s="1175"/>
      <c r="D48" s="104"/>
      <c r="E48" s="1178" t="s">
        <v>38</v>
      </c>
      <c r="F48" s="1178"/>
      <c r="G48" s="1178"/>
      <c r="H48" s="1179"/>
      <c r="I48" s="333" t="s">
        <v>488</v>
      </c>
      <c r="J48" s="334" t="s">
        <v>488</v>
      </c>
      <c r="K48" s="334" t="s">
        <v>488</v>
      </c>
      <c r="L48" s="334" t="s">
        <v>488</v>
      </c>
      <c r="M48" s="335" t="s">
        <v>488</v>
      </c>
    </row>
    <row r="49" spans="2:13" ht="27.75" customHeight="1" x14ac:dyDescent="0.2">
      <c r="B49" s="1176"/>
      <c r="C49" s="1177"/>
      <c r="D49" s="104"/>
      <c r="E49" s="1178" t="s">
        <v>39</v>
      </c>
      <c r="F49" s="1178"/>
      <c r="G49" s="1178"/>
      <c r="H49" s="1179"/>
      <c r="I49" s="333" t="s">
        <v>488</v>
      </c>
      <c r="J49" s="334" t="s">
        <v>488</v>
      </c>
      <c r="K49" s="334" t="s">
        <v>488</v>
      </c>
      <c r="L49" s="334" t="s">
        <v>488</v>
      </c>
      <c r="M49" s="335" t="s">
        <v>488</v>
      </c>
    </row>
    <row r="50" spans="2:13" ht="27.75" customHeight="1" x14ac:dyDescent="0.2">
      <c r="B50" s="1172" t="s">
        <v>40</v>
      </c>
      <c r="C50" s="1173"/>
      <c r="D50" s="107"/>
      <c r="E50" s="1178" t="s">
        <v>41</v>
      </c>
      <c r="F50" s="1178"/>
      <c r="G50" s="1178"/>
      <c r="H50" s="1179"/>
      <c r="I50" s="333">
        <v>4148</v>
      </c>
      <c r="J50" s="334">
        <v>4304</v>
      </c>
      <c r="K50" s="334">
        <v>4381</v>
      </c>
      <c r="L50" s="334">
        <v>4391</v>
      </c>
      <c r="M50" s="335">
        <v>4396</v>
      </c>
    </row>
    <row r="51" spans="2:13" ht="27.75" customHeight="1" x14ac:dyDescent="0.2">
      <c r="B51" s="1174"/>
      <c r="C51" s="1175"/>
      <c r="D51" s="104"/>
      <c r="E51" s="1178" t="s">
        <v>42</v>
      </c>
      <c r="F51" s="1178"/>
      <c r="G51" s="1178"/>
      <c r="H51" s="1179"/>
      <c r="I51" s="333">
        <v>1</v>
      </c>
      <c r="J51" s="334" t="s">
        <v>488</v>
      </c>
      <c r="K51" s="334" t="s">
        <v>488</v>
      </c>
      <c r="L51" s="334" t="s">
        <v>488</v>
      </c>
      <c r="M51" s="335" t="s">
        <v>488</v>
      </c>
    </row>
    <row r="52" spans="2:13" ht="27.75" customHeight="1" x14ac:dyDescent="0.2">
      <c r="B52" s="1176"/>
      <c r="C52" s="1177"/>
      <c r="D52" s="104"/>
      <c r="E52" s="1178" t="s">
        <v>43</v>
      </c>
      <c r="F52" s="1178"/>
      <c r="G52" s="1178"/>
      <c r="H52" s="1179"/>
      <c r="I52" s="333">
        <v>2225</v>
      </c>
      <c r="J52" s="334">
        <v>2113</v>
      </c>
      <c r="K52" s="334">
        <v>1983</v>
      </c>
      <c r="L52" s="334">
        <v>2045</v>
      </c>
      <c r="M52" s="335">
        <v>1937</v>
      </c>
    </row>
    <row r="53" spans="2:13" ht="27.75" customHeight="1" thickBot="1" x14ac:dyDescent="0.25">
      <c r="B53" s="1180" t="s">
        <v>19</v>
      </c>
      <c r="C53" s="1181"/>
      <c r="D53" s="108"/>
      <c r="E53" s="1182" t="s">
        <v>44</v>
      </c>
      <c r="F53" s="1182"/>
      <c r="G53" s="1182"/>
      <c r="H53" s="1183"/>
      <c r="I53" s="336">
        <v>-2309</v>
      </c>
      <c r="J53" s="337">
        <v>-2331</v>
      </c>
      <c r="K53" s="337">
        <v>-2389</v>
      </c>
      <c r="L53" s="337">
        <v>-2564</v>
      </c>
      <c r="M53" s="338">
        <v>-2452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3l46tLZMJN0uz3qKQrQ0midDzMjc/u+iDyqg/Uu58NvUybP/uezxKme+x5u65/+LkamU8VUl6FOTLuyDU/FNg==" saltValue="n+JcPem2Pr9Dx/apN44j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9" t="s">
        <v>46</v>
      </c>
      <c r="D55" s="1199"/>
      <c r="E55" s="1200"/>
      <c r="F55" s="339">
        <v>1188</v>
      </c>
      <c r="G55" s="339">
        <v>959</v>
      </c>
      <c r="H55" s="340">
        <v>1029</v>
      </c>
    </row>
    <row r="56" spans="2:8" ht="52.5" customHeight="1" x14ac:dyDescent="0.2">
      <c r="B56" s="120"/>
      <c r="C56" s="1201" t="s">
        <v>47</v>
      </c>
      <c r="D56" s="1201"/>
      <c r="E56" s="1202"/>
      <c r="F56" s="341">
        <v>1297</v>
      </c>
      <c r="G56" s="341">
        <v>1217</v>
      </c>
      <c r="H56" s="342">
        <v>1194</v>
      </c>
    </row>
    <row r="57" spans="2:8" ht="53.25" customHeight="1" x14ac:dyDescent="0.2">
      <c r="B57" s="120"/>
      <c r="C57" s="1203" t="s">
        <v>48</v>
      </c>
      <c r="D57" s="1203"/>
      <c r="E57" s="1204"/>
      <c r="F57" s="343">
        <v>1555</v>
      </c>
      <c r="G57" s="343">
        <v>1871</v>
      </c>
      <c r="H57" s="344">
        <v>1819</v>
      </c>
    </row>
    <row r="58" spans="2:8" ht="45.75" customHeight="1" x14ac:dyDescent="0.2">
      <c r="B58" s="121"/>
      <c r="C58" s="1191" t="s">
        <v>557</v>
      </c>
      <c r="D58" s="1192"/>
      <c r="E58" s="1193"/>
      <c r="F58" s="345">
        <v>300</v>
      </c>
      <c r="G58" s="345">
        <v>620</v>
      </c>
      <c r="H58" s="346">
        <v>620</v>
      </c>
    </row>
    <row r="59" spans="2:8" ht="45.75" customHeight="1" x14ac:dyDescent="0.2">
      <c r="B59" s="121"/>
      <c r="C59" s="1191" t="s">
        <v>558</v>
      </c>
      <c r="D59" s="1192"/>
      <c r="E59" s="1193"/>
      <c r="F59" s="345">
        <v>600</v>
      </c>
      <c r="G59" s="345">
        <v>599</v>
      </c>
      <c r="H59" s="346">
        <v>569</v>
      </c>
    </row>
    <row r="60" spans="2:8" ht="45.75" customHeight="1" x14ac:dyDescent="0.2">
      <c r="B60" s="121"/>
      <c r="C60" s="1191" t="s">
        <v>559</v>
      </c>
      <c r="D60" s="1192"/>
      <c r="E60" s="1193"/>
      <c r="F60" s="345">
        <v>296</v>
      </c>
      <c r="G60" s="345">
        <v>296</v>
      </c>
      <c r="H60" s="346">
        <v>296</v>
      </c>
    </row>
    <row r="61" spans="2:8" ht="45.75" customHeight="1" x14ac:dyDescent="0.2">
      <c r="B61" s="121"/>
      <c r="C61" s="1191" t="s">
        <v>560</v>
      </c>
      <c r="D61" s="1192"/>
      <c r="E61" s="1193"/>
      <c r="F61" s="345">
        <v>189</v>
      </c>
      <c r="G61" s="345">
        <v>186</v>
      </c>
      <c r="H61" s="346">
        <v>166</v>
      </c>
    </row>
    <row r="62" spans="2:8" ht="45.75" customHeight="1" thickBot="1" x14ac:dyDescent="0.25">
      <c r="B62" s="122"/>
      <c r="C62" s="1194" t="s">
        <v>561</v>
      </c>
      <c r="D62" s="1195"/>
      <c r="E62" s="1196"/>
      <c r="F62" s="347">
        <v>130</v>
      </c>
      <c r="G62" s="347">
        <v>130</v>
      </c>
      <c r="H62" s="348">
        <v>130</v>
      </c>
    </row>
    <row r="63" spans="2:8" ht="52.5" customHeight="1" thickBot="1" x14ac:dyDescent="0.25">
      <c r="B63" s="123"/>
      <c r="C63" s="1197" t="s">
        <v>49</v>
      </c>
      <c r="D63" s="1197"/>
      <c r="E63" s="1198"/>
      <c r="F63" s="349">
        <v>4040</v>
      </c>
      <c r="G63" s="349">
        <v>4047</v>
      </c>
      <c r="H63" s="350">
        <v>4042</v>
      </c>
    </row>
    <row r="64" spans="2:8" ht="13.2" x14ac:dyDescent="0.2"/>
  </sheetData>
  <sheetProtection algorithmName="SHA-512" hashValue="T4RJxWWUjrVwBT4nJY2qlhzhFUCEQjDXMBat2JCQJ5ozZgmvZgYilAmr7WMdTPqOjCNB0Jo+/icu7PT4d5yFWw==" saltValue="IAnCQb8x+AcYB/s2z86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450801</v>
      </c>
      <c r="E3" s="142"/>
      <c r="F3" s="143">
        <v>263613</v>
      </c>
      <c r="G3" s="144"/>
      <c r="H3" s="145"/>
    </row>
    <row r="4" spans="1:8" x14ac:dyDescent="0.2">
      <c r="A4" s="146"/>
      <c r="B4" s="147"/>
      <c r="C4" s="148"/>
      <c r="D4" s="149">
        <v>265991</v>
      </c>
      <c r="E4" s="150"/>
      <c r="F4" s="151">
        <v>128823</v>
      </c>
      <c r="G4" s="152"/>
      <c r="H4" s="153"/>
    </row>
    <row r="5" spans="1:8" x14ac:dyDescent="0.2">
      <c r="A5" s="134" t="s">
        <v>520</v>
      </c>
      <c r="B5" s="139"/>
      <c r="C5" s="140"/>
      <c r="D5" s="141">
        <v>402307</v>
      </c>
      <c r="E5" s="142"/>
      <c r="F5" s="143">
        <v>362690</v>
      </c>
      <c r="G5" s="144"/>
      <c r="H5" s="145"/>
    </row>
    <row r="6" spans="1:8" x14ac:dyDescent="0.2">
      <c r="A6" s="146"/>
      <c r="B6" s="147"/>
      <c r="C6" s="148"/>
      <c r="D6" s="149">
        <v>245410</v>
      </c>
      <c r="E6" s="150"/>
      <c r="F6" s="151">
        <v>172580</v>
      </c>
      <c r="G6" s="152"/>
      <c r="H6" s="153"/>
    </row>
    <row r="7" spans="1:8" x14ac:dyDescent="0.2">
      <c r="A7" s="134" t="s">
        <v>521</v>
      </c>
      <c r="B7" s="139"/>
      <c r="C7" s="140"/>
      <c r="D7" s="141">
        <v>303960</v>
      </c>
      <c r="E7" s="142"/>
      <c r="F7" s="143">
        <v>296093</v>
      </c>
      <c r="G7" s="144"/>
      <c r="H7" s="145"/>
    </row>
    <row r="8" spans="1:8" x14ac:dyDescent="0.2">
      <c r="A8" s="146"/>
      <c r="B8" s="147"/>
      <c r="C8" s="148"/>
      <c r="D8" s="149">
        <v>179815</v>
      </c>
      <c r="E8" s="150"/>
      <c r="F8" s="151">
        <v>140545</v>
      </c>
      <c r="G8" s="152"/>
      <c r="H8" s="153"/>
    </row>
    <row r="9" spans="1:8" x14ac:dyDescent="0.2">
      <c r="A9" s="134" t="s">
        <v>522</v>
      </c>
      <c r="B9" s="139"/>
      <c r="C9" s="140"/>
      <c r="D9" s="141">
        <v>274536</v>
      </c>
      <c r="E9" s="142"/>
      <c r="F9" s="143">
        <v>308655</v>
      </c>
      <c r="G9" s="144"/>
      <c r="H9" s="145"/>
    </row>
    <row r="10" spans="1:8" x14ac:dyDescent="0.2">
      <c r="A10" s="146"/>
      <c r="B10" s="147"/>
      <c r="C10" s="148"/>
      <c r="D10" s="149">
        <v>187575</v>
      </c>
      <c r="E10" s="150"/>
      <c r="F10" s="151">
        <v>169887</v>
      </c>
      <c r="G10" s="152"/>
      <c r="H10" s="153"/>
    </row>
    <row r="11" spans="1:8" x14ac:dyDescent="0.2">
      <c r="A11" s="134" t="s">
        <v>523</v>
      </c>
      <c r="B11" s="139"/>
      <c r="C11" s="140"/>
      <c r="D11" s="141">
        <v>266596</v>
      </c>
      <c r="E11" s="142"/>
      <c r="F11" s="143">
        <v>325476</v>
      </c>
      <c r="G11" s="144"/>
      <c r="H11" s="145"/>
    </row>
    <row r="12" spans="1:8" x14ac:dyDescent="0.2">
      <c r="A12" s="146"/>
      <c r="B12" s="147"/>
      <c r="C12" s="154"/>
      <c r="D12" s="149">
        <v>193388</v>
      </c>
      <c r="E12" s="150"/>
      <c r="F12" s="151">
        <v>190204</v>
      </c>
      <c r="G12" s="152"/>
      <c r="H12" s="153"/>
    </row>
    <row r="13" spans="1:8" x14ac:dyDescent="0.2">
      <c r="A13" s="134"/>
      <c r="B13" s="139"/>
      <c r="C13" s="140"/>
      <c r="D13" s="141">
        <v>339640</v>
      </c>
      <c r="E13" s="142"/>
      <c r="F13" s="143">
        <v>311305</v>
      </c>
      <c r="G13" s="155"/>
      <c r="H13" s="145"/>
    </row>
    <row r="14" spans="1:8" x14ac:dyDescent="0.2">
      <c r="A14" s="146"/>
      <c r="B14" s="147"/>
      <c r="C14" s="148"/>
      <c r="D14" s="149">
        <v>214436</v>
      </c>
      <c r="E14" s="150"/>
      <c r="F14" s="151">
        <v>160408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1.57</v>
      </c>
      <c r="C19" s="156">
        <f>ROUND(VALUE(SUBSTITUTE(実質収支比率等に係る経年分析!G$48,"▲","-")),2)</f>
        <v>2.8</v>
      </c>
      <c r="D19" s="156">
        <f>ROUND(VALUE(SUBSTITUTE(実質収支比率等に係る経年分析!H$48,"▲","-")),2)</f>
        <v>6.06</v>
      </c>
      <c r="E19" s="156">
        <f>ROUND(VALUE(SUBSTITUTE(実質収支比率等に係る経年分析!I$48,"▲","-")),2)</f>
        <v>7.1</v>
      </c>
      <c r="F19" s="156">
        <f>ROUND(VALUE(SUBSTITUTE(実質収支比率等に係る経年分析!J$48,"▲","-")),2)</f>
        <v>5.43</v>
      </c>
    </row>
    <row r="20" spans="1:11" x14ac:dyDescent="0.2">
      <c r="A20" s="156" t="s">
        <v>53</v>
      </c>
      <c r="B20" s="156">
        <f>ROUND(VALUE(SUBSTITUTE(実質収支比率等に係る経年分析!F$47,"▲","-")),2)</f>
        <v>83.15</v>
      </c>
      <c r="C20" s="156">
        <f>ROUND(VALUE(SUBSTITUTE(実質収支比率等に係る経年分析!G$47,"▲","-")),2)</f>
        <v>63.59</v>
      </c>
      <c r="D20" s="156">
        <f>ROUND(VALUE(SUBSTITUTE(実質収支比率等に係る経年分析!H$47,"▲","-")),2)</f>
        <v>66.599999999999994</v>
      </c>
      <c r="E20" s="156">
        <f>ROUND(VALUE(SUBSTITUTE(実質収支比率等に係る経年分析!I$47,"▲","-")),2)</f>
        <v>54.27</v>
      </c>
      <c r="F20" s="156">
        <f>ROUND(VALUE(SUBSTITUTE(実質収支比率等に係る経年分析!J$47,"▲","-")),2)</f>
        <v>57.48</v>
      </c>
    </row>
    <row r="21" spans="1:11" x14ac:dyDescent="0.2">
      <c r="A21" s="156" t="s">
        <v>54</v>
      </c>
      <c r="B21" s="156">
        <f>IF(ISNUMBER(VALUE(SUBSTITUTE(実質収支比率等に係る経年分析!F$49,"▲","-"))),ROUND(VALUE(SUBSTITUTE(実質収支比率等に係る経年分析!F$49,"▲","-")),2),NA())</f>
        <v>-14.77</v>
      </c>
      <c r="C21" s="156">
        <f>IF(ISNUMBER(VALUE(SUBSTITUTE(実質収支比率等に係る経年分析!G$49,"▲","-"))),ROUND(VALUE(SUBSTITUTE(実質収支比率等に係る経年分析!G$49,"▲","-")),2),NA())</f>
        <v>-12.29</v>
      </c>
      <c r="D21" s="156">
        <f>IF(ISNUMBER(VALUE(SUBSTITUTE(実質収支比率等に係る経年分析!H$49,"▲","-"))),ROUND(VALUE(SUBSTITUTE(実質収支比率等に係る経年分析!H$49,"▲","-")),2),NA())</f>
        <v>3.19</v>
      </c>
      <c r="E21" s="156">
        <f>IF(ISNUMBER(VALUE(SUBSTITUTE(実質収支比率等に係る経年分析!I$49,"▲","-"))),ROUND(VALUE(SUBSTITUTE(実質収支比率等に係る経年分析!I$49,"▲","-")),2),NA())</f>
        <v>-15.41</v>
      </c>
      <c r="F21" s="156">
        <f>IF(ISNUMBER(VALUE(SUBSTITUTE(実質収支比率等に係る経年分析!J$49,"▲","-"))),ROUND(VALUE(SUBSTITUTE(実質収支比率等に係る経年分析!J$49,"▲","-")),2),NA())</f>
        <v>-1.53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地域活性化施設特別会計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国民健康保険直営中里診療所特別会計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
      <c r="A32" s="157" t="str">
        <f>IF(連結実質赤字比率に係る赤字・黒字の構成分析!C$38="",NA(),連結実質赤字比率に係る赤字・黒字の構成分析!C$38)</f>
        <v>万場診療所特別会計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0.25</v>
      </c>
    </row>
    <row r="34" spans="1:16" x14ac:dyDescent="0.2">
      <c r="A34" s="157" t="str">
        <f>IF(連結実質赤字比率に係る赤字・黒字の構成分析!C$36="",NA(),連結実質赤字比率に係る赤字・黒字の構成分析!C$36)</f>
        <v>特定地域生活排水処理事業会計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1.1599999999999999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243</v>
      </c>
      <c r="E42" s="158"/>
      <c r="F42" s="158"/>
      <c r="G42" s="158">
        <f>'実質公債費比率（分子）の構造'!L$52</f>
        <v>253</v>
      </c>
      <c r="H42" s="158"/>
      <c r="I42" s="158"/>
      <c r="J42" s="158">
        <f>'実質公債費比率（分子）の構造'!M$52</f>
        <v>237</v>
      </c>
      <c r="K42" s="158"/>
      <c r="L42" s="158"/>
      <c r="M42" s="158">
        <f>'実質公債費比率（分子）の構造'!N$52</f>
        <v>231</v>
      </c>
      <c r="N42" s="158"/>
      <c r="O42" s="158"/>
      <c r="P42" s="158">
        <f>'実質公債費比率（分子）の構造'!O$52</f>
        <v>236</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23</v>
      </c>
      <c r="C45" s="158"/>
      <c r="D45" s="158"/>
      <c r="E45" s="158">
        <f>'実質公債費比率（分子）の構造'!L$49</f>
        <v>18</v>
      </c>
      <c r="F45" s="158"/>
      <c r="G45" s="158"/>
      <c r="H45" s="158">
        <f>'実質公債費比率（分子）の構造'!M$49</f>
        <v>16</v>
      </c>
      <c r="I45" s="158"/>
      <c r="J45" s="158"/>
      <c r="K45" s="158">
        <f>'実質公債費比率（分子）の構造'!N$49</f>
        <v>17</v>
      </c>
      <c r="L45" s="158"/>
      <c r="M45" s="158"/>
      <c r="N45" s="158">
        <f>'実質公債費比率（分子）の構造'!O$49</f>
        <v>17</v>
      </c>
      <c r="O45" s="158"/>
      <c r="P45" s="158"/>
    </row>
    <row r="46" spans="1:16" x14ac:dyDescent="0.2">
      <c r="A46" s="158" t="s">
        <v>64</v>
      </c>
      <c r="B46" s="158">
        <f>'実質公債費比率（分子）の構造'!K$48</f>
        <v>53</v>
      </c>
      <c r="C46" s="158"/>
      <c r="D46" s="158"/>
      <c r="E46" s="158">
        <f>'実質公債費比率（分子）の構造'!L$48</f>
        <v>40</v>
      </c>
      <c r="F46" s="158"/>
      <c r="G46" s="158"/>
      <c r="H46" s="158">
        <f>'実質公債費比率（分子）の構造'!M$48</f>
        <v>55</v>
      </c>
      <c r="I46" s="158"/>
      <c r="J46" s="158"/>
      <c r="K46" s="158">
        <f>'実質公債費比率（分子）の構造'!N$48</f>
        <v>58</v>
      </c>
      <c r="L46" s="158"/>
      <c r="M46" s="158"/>
      <c r="N46" s="158">
        <f>'実質公債費比率（分子）の構造'!O$48</f>
        <v>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270</v>
      </c>
      <c r="C49" s="158"/>
      <c r="D49" s="158"/>
      <c r="E49" s="158">
        <f>'実質公債費比率（分子）の構造'!L$45</f>
        <v>288</v>
      </c>
      <c r="F49" s="158"/>
      <c r="G49" s="158"/>
      <c r="H49" s="158">
        <f>'実質公債費比率（分子）の構造'!M$45</f>
        <v>289</v>
      </c>
      <c r="I49" s="158"/>
      <c r="J49" s="158"/>
      <c r="K49" s="158">
        <f>'実質公債費比率（分子）の構造'!N$45</f>
        <v>244</v>
      </c>
      <c r="L49" s="158"/>
      <c r="M49" s="158"/>
      <c r="N49" s="158">
        <f>'実質公債費比率（分子）の構造'!O$45</f>
        <v>257</v>
      </c>
      <c r="O49" s="158"/>
      <c r="P49" s="158"/>
    </row>
    <row r="50" spans="1:16" x14ac:dyDescent="0.2">
      <c r="A50" s="158" t="s">
        <v>67</v>
      </c>
      <c r="B50" s="158" t="e">
        <f>NA()</f>
        <v>#N/A</v>
      </c>
      <c r="C50" s="158">
        <f>IF(ISNUMBER('実質公債費比率（分子）の構造'!K$53),'実質公債費比率（分子）の構造'!K$53,NA())</f>
        <v>103</v>
      </c>
      <c r="D50" s="158" t="e">
        <f>NA()</f>
        <v>#N/A</v>
      </c>
      <c r="E50" s="158" t="e">
        <f>NA()</f>
        <v>#N/A</v>
      </c>
      <c r="F50" s="158">
        <f>IF(ISNUMBER('実質公債費比率（分子）の構造'!L$53),'実質公債費比率（分子）の構造'!L$53,NA())</f>
        <v>93</v>
      </c>
      <c r="G50" s="158" t="e">
        <f>NA()</f>
        <v>#N/A</v>
      </c>
      <c r="H50" s="158" t="e">
        <f>NA()</f>
        <v>#N/A</v>
      </c>
      <c r="I50" s="158">
        <f>IF(ISNUMBER('実質公債費比率（分子）の構造'!M$53),'実質公債費比率（分子）の構造'!M$53,NA())</f>
        <v>123</v>
      </c>
      <c r="J50" s="158" t="e">
        <f>NA()</f>
        <v>#N/A</v>
      </c>
      <c r="K50" s="158" t="e">
        <f>NA()</f>
        <v>#N/A</v>
      </c>
      <c r="L50" s="158">
        <f>IF(ISNUMBER('実質公債費比率（分子）の構造'!N$53),'実質公債費比率（分子）の構造'!N$53,NA())</f>
        <v>88</v>
      </c>
      <c r="M50" s="158" t="e">
        <f>NA()</f>
        <v>#N/A</v>
      </c>
      <c r="N50" s="158" t="e">
        <f>NA()</f>
        <v>#N/A</v>
      </c>
      <c r="O50" s="158">
        <f>IF(ISNUMBER('実質公債費比率（分子）の構造'!O$53),'実質公債費比率（分子）の構造'!O$53,NA())</f>
        <v>100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2225</v>
      </c>
      <c r="E56" s="157"/>
      <c r="F56" s="157"/>
      <c r="G56" s="157">
        <f>'将来負担比率（分子）の構造'!J$52</f>
        <v>2113</v>
      </c>
      <c r="H56" s="157"/>
      <c r="I56" s="157"/>
      <c r="J56" s="157">
        <f>'将来負担比率（分子）の構造'!K$52</f>
        <v>1983</v>
      </c>
      <c r="K56" s="157"/>
      <c r="L56" s="157"/>
      <c r="M56" s="157">
        <f>'将来負担比率（分子）の構造'!L$52</f>
        <v>2045</v>
      </c>
      <c r="N56" s="157"/>
      <c r="O56" s="157"/>
      <c r="P56" s="157">
        <f>'将来負担比率（分子）の構造'!M$52</f>
        <v>1937</v>
      </c>
    </row>
    <row r="57" spans="1:16" x14ac:dyDescent="0.2">
      <c r="A57" s="157" t="s">
        <v>42</v>
      </c>
      <c r="B57" s="157"/>
      <c r="C57" s="157"/>
      <c r="D57" s="157">
        <f>'将来負担比率（分子）の構造'!I$51</f>
        <v>1</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4148</v>
      </c>
      <c r="E58" s="157"/>
      <c r="F58" s="157"/>
      <c r="G58" s="157">
        <f>'将来負担比率（分子）の構造'!J$50</f>
        <v>4304</v>
      </c>
      <c r="H58" s="157"/>
      <c r="I58" s="157"/>
      <c r="J58" s="157">
        <f>'将来負担比率（分子）の構造'!K$50</f>
        <v>4381</v>
      </c>
      <c r="K58" s="157"/>
      <c r="L58" s="157"/>
      <c r="M58" s="157">
        <f>'将来負担比率（分子）の構造'!L$50</f>
        <v>4391</v>
      </c>
      <c r="N58" s="157"/>
      <c r="O58" s="157"/>
      <c r="P58" s="157">
        <f>'将来負担比率（分子）の構造'!M$50</f>
        <v>4396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977</v>
      </c>
      <c r="C62" s="157"/>
      <c r="D62" s="157"/>
      <c r="E62" s="157">
        <f>'将来負担比率（分子）の構造'!J$45</f>
        <v>961</v>
      </c>
      <c r="F62" s="157"/>
      <c r="G62" s="157"/>
      <c r="H62" s="157">
        <f>'将来負担比率（分子）の構造'!K$45</f>
        <v>980</v>
      </c>
      <c r="I62" s="157"/>
      <c r="J62" s="157"/>
      <c r="K62" s="157">
        <f>'将来負担比率（分子）の構造'!L$45</f>
        <v>969</v>
      </c>
      <c r="L62" s="157"/>
      <c r="M62" s="157"/>
      <c r="N62" s="157">
        <f>'将来負担比率（分子）の構造'!M$45</f>
        <v>991</v>
      </c>
      <c r="O62" s="157"/>
      <c r="P62" s="157"/>
    </row>
    <row r="63" spans="1:16" x14ac:dyDescent="0.2">
      <c r="A63" s="157" t="s">
        <v>34</v>
      </c>
      <c r="B63" s="157">
        <f>'将来負担比率（分子）の構造'!I$44</f>
        <v>192</v>
      </c>
      <c r="C63" s="157"/>
      <c r="D63" s="157"/>
      <c r="E63" s="157">
        <f>'将来負担比率（分子）の構造'!J$44</f>
        <v>175</v>
      </c>
      <c r="F63" s="157"/>
      <c r="G63" s="157"/>
      <c r="H63" s="157">
        <f>'将来負担比率（分子）の構造'!K$44</f>
        <v>175</v>
      </c>
      <c r="I63" s="157"/>
      <c r="J63" s="157"/>
      <c r="K63" s="157">
        <f>'将来負担比率（分子）の構造'!L$44</f>
        <v>191</v>
      </c>
      <c r="L63" s="157"/>
      <c r="M63" s="157"/>
      <c r="N63" s="157">
        <f>'将来負担比率（分子）の構造'!M$44</f>
        <v>225</v>
      </c>
      <c r="O63" s="157"/>
      <c r="P63" s="157"/>
    </row>
    <row r="64" spans="1:16" x14ac:dyDescent="0.2">
      <c r="A64" s="157" t="s">
        <v>33</v>
      </c>
      <c r="B64" s="157">
        <f>'将来負担比率（分子）の構造'!I$43</f>
        <v>573</v>
      </c>
      <c r="C64" s="157"/>
      <c r="D64" s="157"/>
      <c r="E64" s="157">
        <f>'将来負担比率（分子）の構造'!J$43</f>
        <v>660</v>
      </c>
      <c r="F64" s="157"/>
      <c r="G64" s="157"/>
      <c r="H64" s="157">
        <f>'将来負担比率（分子）の構造'!K$43</f>
        <v>620</v>
      </c>
      <c r="I64" s="157"/>
      <c r="J64" s="157"/>
      <c r="K64" s="157">
        <f>'将来負担比率（分子）の構造'!L$43</f>
        <v>556</v>
      </c>
      <c r="L64" s="157"/>
      <c r="M64" s="157"/>
      <c r="N64" s="157">
        <f>'将来負担比率（分子）の構造'!M$43</f>
        <v>557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2322</v>
      </c>
      <c r="C66" s="157"/>
      <c r="D66" s="157"/>
      <c r="E66" s="157">
        <f>'将来負担比率（分子）の構造'!J$41</f>
        <v>2290</v>
      </c>
      <c r="F66" s="157"/>
      <c r="G66" s="157"/>
      <c r="H66" s="157">
        <f>'将来負担比率（分子）の構造'!K$41</f>
        <v>2199</v>
      </c>
      <c r="I66" s="157"/>
      <c r="J66" s="157"/>
      <c r="K66" s="157">
        <f>'将来負担比率（分子）の構造'!L$41</f>
        <v>2155</v>
      </c>
      <c r="L66" s="157"/>
      <c r="M66" s="157"/>
      <c r="N66" s="157">
        <f>'将来負担比率（分子）の構造'!M$41</f>
        <v>2108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1188</v>
      </c>
      <c r="C72" s="161">
        <f>基金残高に係る経年分析!G55</f>
        <v>959</v>
      </c>
      <c r="D72" s="161">
        <f>基金残高に係る経年分析!H55</f>
        <v>1029</v>
      </c>
    </row>
    <row r="73" spans="1:16" x14ac:dyDescent="0.2">
      <c r="A73" s="160" t="s">
        <v>74</v>
      </c>
      <c r="B73" s="161">
        <f>基金残高に係る経年分析!F56</f>
        <v>1297</v>
      </c>
      <c r="C73" s="161">
        <f>基金残高に係る経年分析!G56</f>
        <v>1217</v>
      </c>
      <c r="D73" s="161">
        <f>基金残高に係る経年分析!H56</f>
        <v>1194</v>
      </c>
    </row>
    <row r="74" spans="1:16" x14ac:dyDescent="0.2">
      <c r="A74" s="160" t="s">
        <v>75</v>
      </c>
      <c r="B74" s="161">
        <f>基金残高に係る経年分析!F57</f>
        <v>1555</v>
      </c>
      <c r="C74" s="161">
        <f>基金残高に係る経年分析!G57</f>
        <v>1871</v>
      </c>
      <c r="D74" s="161">
        <f>基金残高に係る経年分析!H57</f>
        <v>1819</v>
      </c>
    </row>
  </sheetData>
  <sheetProtection algorithmName="SHA-512" hashValue="bTdoGO0YnIofQeZFUEJ5WXVYnCMfQhF86nwQ1avrlTOo8Ogn4ehMFeE+dSajPQQNp6kk0uofj7xISTZe9H09Mg==" saltValue="cdhaVg1XXfE4d+AeLu3/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188206</v>
      </c>
      <c r="S5" s="661"/>
      <c r="T5" s="661"/>
      <c r="U5" s="661"/>
      <c r="V5" s="661"/>
      <c r="W5" s="661"/>
      <c r="X5" s="661"/>
      <c r="Y5" s="689"/>
      <c r="Z5" s="702">
        <v>6.3</v>
      </c>
      <c r="AA5" s="702"/>
      <c r="AB5" s="702"/>
      <c r="AC5" s="702"/>
      <c r="AD5" s="703">
        <v>188206</v>
      </c>
      <c r="AE5" s="703"/>
      <c r="AF5" s="703"/>
      <c r="AG5" s="703"/>
      <c r="AH5" s="703"/>
      <c r="AI5" s="703"/>
      <c r="AJ5" s="703"/>
      <c r="AK5" s="703"/>
      <c r="AL5" s="690">
        <v>10.5</v>
      </c>
      <c r="AM5" s="672"/>
      <c r="AN5" s="672"/>
      <c r="AO5" s="691"/>
      <c r="AP5" s="663" t="s">
        <v>215</v>
      </c>
      <c r="AQ5" s="664"/>
      <c r="AR5" s="664"/>
      <c r="AS5" s="664"/>
      <c r="AT5" s="664"/>
      <c r="AU5" s="664"/>
      <c r="AV5" s="664"/>
      <c r="AW5" s="664"/>
      <c r="AX5" s="664"/>
      <c r="AY5" s="664"/>
      <c r="AZ5" s="664"/>
      <c r="BA5" s="664"/>
      <c r="BB5" s="664"/>
      <c r="BC5" s="664"/>
      <c r="BD5" s="664"/>
      <c r="BE5" s="664"/>
      <c r="BF5" s="665"/>
      <c r="BG5" s="608">
        <v>188206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05" t="s">
        <v>219</v>
      </c>
      <c r="C6" s="606"/>
      <c r="D6" s="606"/>
      <c r="E6" s="606"/>
      <c r="F6" s="606"/>
      <c r="G6" s="606"/>
      <c r="H6" s="606"/>
      <c r="I6" s="606"/>
      <c r="J6" s="606"/>
      <c r="K6" s="606"/>
      <c r="L6" s="606"/>
      <c r="M6" s="606"/>
      <c r="N6" s="606"/>
      <c r="O6" s="606"/>
      <c r="P6" s="606"/>
      <c r="Q6" s="607"/>
      <c r="R6" s="608">
        <v>59196</v>
      </c>
      <c r="S6" s="609"/>
      <c r="T6" s="609"/>
      <c r="U6" s="609"/>
      <c r="V6" s="609"/>
      <c r="W6" s="609"/>
      <c r="X6" s="609"/>
      <c r="Y6" s="610"/>
      <c r="Z6" s="646">
        <v>2</v>
      </c>
      <c r="AA6" s="646"/>
      <c r="AB6" s="646"/>
      <c r="AC6" s="646"/>
      <c r="AD6" s="647">
        <v>59196</v>
      </c>
      <c r="AE6" s="647"/>
      <c r="AF6" s="647"/>
      <c r="AG6" s="647"/>
      <c r="AH6" s="647"/>
      <c r="AI6" s="647"/>
      <c r="AJ6" s="647"/>
      <c r="AK6" s="647"/>
      <c r="AL6" s="611">
        <v>3.3</v>
      </c>
      <c r="AM6" s="612"/>
      <c r="AN6" s="612"/>
      <c r="AO6" s="648"/>
      <c r="AP6" s="605" t="s">
        <v>220</v>
      </c>
      <c r="AQ6" s="606"/>
      <c r="AR6" s="606"/>
      <c r="AS6" s="606"/>
      <c r="AT6" s="606"/>
      <c r="AU6" s="606"/>
      <c r="AV6" s="606"/>
      <c r="AW6" s="606"/>
      <c r="AX6" s="606"/>
      <c r="AY6" s="606"/>
      <c r="AZ6" s="606"/>
      <c r="BA6" s="606"/>
      <c r="BB6" s="606"/>
      <c r="BC6" s="606"/>
      <c r="BD6" s="606"/>
      <c r="BE6" s="606"/>
      <c r="BF6" s="607"/>
      <c r="BG6" s="608">
        <v>188206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45521</v>
      </c>
      <c r="CS6" s="609"/>
      <c r="CT6" s="609"/>
      <c r="CU6" s="609"/>
      <c r="CV6" s="609"/>
      <c r="CW6" s="609"/>
      <c r="CX6" s="609"/>
      <c r="CY6" s="610"/>
      <c r="CZ6" s="690">
        <v>1.6</v>
      </c>
      <c r="DA6" s="672"/>
      <c r="DB6" s="672"/>
      <c r="DC6" s="692"/>
      <c r="DD6" s="614">
        <v>593</v>
      </c>
      <c r="DE6" s="609"/>
      <c r="DF6" s="609"/>
      <c r="DG6" s="609"/>
      <c r="DH6" s="609"/>
      <c r="DI6" s="609"/>
      <c r="DJ6" s="609"/>
      <c r="DK6" s="609"/>
      <c r="DL6" s="609"/>
      <c r="DM6" s="609"/>
      <c r="DN6" s="609"/>
      <c r="DO6" s="609"/>
      <c r="DP6" s="610"/>
      <c r="DQ6" s="614">
        <v>45521</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51</v>
      </c>
      <c r="S7" s="609"/>
      <c r="T7" s="609"/>
      <c r="U7" s="609"/>
      <c r="V7" s="609"/>
      <c r="W7" s="609"/>
      <c r="X7" s="609"/>
      <c r="Y7" s="610"/>
      <c r="Z7" s="646">
        <v>0</v>
      </c>
      <c r="AA7" s="646"/>
      <c r="AB7" s="646"/>
      <c r="AC7" s="646"/>
      <c r="AD7" s="647">
        <v>51</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47800</v>
      </c>
      <c r="BH7" s="609"/>
      <c r="BI7" s="609"/>
      <c r="BJ7" s="609"/>
      <c r="BK7" s="609"/>
      <c r="BL7" s="609"/>
      <c r="BM7" s="609"/>
      <c r="BN7" s="610"/>
      <c r="BO7" s="646">
        <v>25.4</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611567</v>
      </c>
      <c r="CS7" s="609"/>
      <c r="CT7" s="609"/>
      <c r="CU7" s="609"/>
      <c r="CV7" s="609"/>
      <c r="CW7" s="609"/>
      <c r="CX7" s="609"/>
      <c r="CY7" s="610"/>
      <c r="CZ7" s="646">
        <v>21.8</v>
      </c>
      <c r="DA7" s="646"/>
      <c r="DB7" s="646"/>
      <c r="DC7" s="646"/>
      <c r="DD7" s="614">
        <v>107554</v>
      </c>
      <c r="DE7" s="609"/>
      <c r="DF7" s="609"/>
      <c r="DG7" s="609"/>
      <c r="DH7" s="609"/>
      <c r="DI7" s="609"/>
      <c r="DJ7" s="609"/>
      <c r="DK7" s="609"/>
      <c r="DL7" s="609"/>
      <c r="DM7" s="609"/>
      <c r="DN7" s="609"/>
      <c r="DO7" s="609"/>
      <c r="DP7" s="610"/>
      <c r="DQ7" s="614">
        <v>406550</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1038</v>
      </c>
      <c r="S8" s="609"/>
      <c r="T8" s="609"/>
      <c r="U8" s="609"/>
      <c r="V8" s="609"/>
      <c r="W8" s="609"/>
      <c r="X8" s="609"/>
      <c r="Y8" s="610"/>
      <c r="Z8" s="646">
        <v>0</v>
      </c>
      <c r="AA8" s="646"/>
      <c r="AB8" s="646"/>
      <c r="AC8" s="646"/>
      <c r="AD8" s="647">
        <v>1038</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2009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482496</v>
      </c>
      <c r="CS8" s="609"/>
      <c r="CT8" s="609"/>
      <c r="CU8" s="609"/>
      <c r="CV8" s="609"/>
      <c r="CW8" s="609"/>
      <c r="CX8" s="609"/>
      <c r="CY8" s="610"/>
      <c r="CZ8" s="646">
        <v>17.2</v>
      </c>
      <c r="DA8" s="646"/>
      <c r="DB8" s="646"/>
      <c r="DC8" s="646"/>
      <c r="DD8" s="614" t="s">
        <v>122</v>
      </c>
      <c r="DE8" s="609"/>
      <c r="DF8" s="609"/>
      <c r="DG8" s="609"/>
      <c r="DH8" s="609"/>
      <c r="DI8" s="609"/>
      <c r="DJ8" s="609"/>
      <c r="DK8" s="609"/>
      <c r="DL8" s="609"/>
      <c r="DM8" s="609"/>
      <c r="DN8" s="609"/>
      <c r="DO8" s="609"/>
      <c r="DP8" s="610"/>
      <c r="DQ8" s="614">
        <v>379950</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1406</v>
      </c>
      <c r="S9" s="609"/>
      <c r="T9" s="609"/>
      <c r="U9" s="609"/>
      <c r="V9" s="609"/>
      <c r="W9" s="609"/>
      <c r="X9" s="609"/>
      <c r="Y9" s="610"/>
      <c r="Z9" s="646">
        <v>0</v>
      </c>
      <c r="AA9" s="646"/>
      <c r="AB9" s="646"/>
      <c r="AC9" s="646"/>
      <c r="AD9" s="647">
        <v>1406</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37177</v>
      </c>
      <c r="BH9" s="609"/>
      <c r="BI9" s="609"/>
      <c r="BJ9" s="609"/>
      <c r="BK9" s="609"/>
      <c r="BL9" s="609"/>
      <c r="BM9" s="609"/>
      <c r="BN9" s="610"/>
      <c r="BO9" s="646">
        <v>19.8</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355353</v>
      </c>
      <c r="CS9" s="609"/>
      <c r="CT9" s="609"/>
      <c r="CU9" s="609"/>
      <c r="CV9" s="609"/>
      <c r="CW9" s="609"/>
      <c r="CX9" s="609"/>
      <c r="CY9" s="610"/>
      <c r="CZ9" s="646">
        <v>12.7</v>
      </c>
      <c r="DA9" s="646"/>
      <c r="DB9" s="646"/>
      <c r="DC9" s="646"/>
      <c r="DD9" s="614" t="s">
        <v>122</v>
      </c>
      <c r="DE9" s="609"/>
      <c r="DF9" s="609"/>
      <c r="DG9" s="609"/>
      <c r="DH9" s="609"/>
      <c r="DI9" s="609"/>
      <c r="DJ9" s="609"/>
      <c r="DK9" s="609"/>
      <c r="DL9" s="609"/>
      <c r="DM9" s="609"/>
      <c r="DN9" s="609"/>
      <c r="DO9" s="609"/>
      <c r="DP9" s="610"/>
      <c r="DQ9" s="614">
        <v>258441</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4702</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43332</v>
      </c>
      <c r="S11" s="609"/>
      <c r="T11" s="609"/>
      <c r="U11" s="609"/>
      <c r="V11" s="609"/>
      <c r="W11" s="609"/>
      <c r="X11" s="609"/>
      <c r="Y11" s="610"/>
      <c r="Z11" s="611">
        <v>1.5</v>
      </c>
      <c r="AA11" s="612"/>
      <c r="AB11" s="612"/>
      <c r="AC11" s="613"/>
      <c r="AD11" s="614">
        <v>43332</v>
      </c>
      <c r="AE11" s="609"/>
      <c r="AF11" s="609"/>
      <c r="AG11" s="609"/>
      <c r="AH11" s="609"/>
      <c r="AI11" s="609"/>
      <c r="AJ11" s="609"/>
      <c r="AK11" s="610"/>
      <c r="AL11" s="611">
        <v>2.4</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3912</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243530</v>
      </c>
      <c r="CS11" s="609"/>
      <c r="CT11" s="609"/>
      <c r="CU11" s="609"/>
      <c r="CV11" s="609"/>
      <c r="CW11" s="609"/>
      <c r="CX11" s="609"/>
      <c r="CY11" s="610"/>
      <c r="CZ11" s="646">
        <v>8.6999999999999993</v>
      </c>
      <c r="DA11" s="646"/>
      <c r="DB11" s="646"/>
      <c r="DC11" s="646"/>
      <c r="DD11" s="614">
        <v>97469</v>
      </c>
      <c r="DE11" s="609"/>
      <c r="DF11" s="609"/>
      <c r="DG11" s="609"/>
      <c r="DH11" s="609"/>
      <c r="DI11" s="609"/>
      <c r="DJ11" s="609"/>
      <c r="DK11" s="609"/>
      <c r="DL11" s="609"/>
      <c r="DM11" s="609"/>
      <c r="DN11" s="609"/>
      <c r="DO11" s="609"/>
      <c r="DP11" s="610"/>
      <c r="DQ11" s="614">
        <v>168097</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124842</v>
      </c>
      <c r="BH12" s="609"/>
      <c r="BI12" s="609"/>
      <c r="BJ12" s="609"/>
      <c r="BK12" s="609"/>
      <c r="BL12" s="609"/>
      <c r="BM12" s="609"/>
      <c r="BN12" s="610"/>
      <c r="BO12" s="646">
        <v>66.3</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352112</v>
      </c>
      <c r="CS12" s="609"/>
      <c r="CT12" s="609"/>
      <c r="CU12" s="609"/>
      <c r="CV12" s="609"/>
      <c r="CW12" s="609"/>
      <c r="CX12" s="609"/>
      <c r="CY12" s="610"/>
      <c r="CZ12" s="646">
        <v>12.5</v>
      </c>
      <c r="DA12" s="646"/>
      <c r="DB12" s="646"/>
      <c r="DC12" s="646"/>
      <c r="DD12" s="614">
        <v>113757</v>
      </c>
      <c r="DE12" s="609"/>
      <c r="DF12" s="609"/>
      <c r="DG12" s="609"/>
      <c r="DH12" s="609"/>
      <c r="DI12" s="609"/>
      <c r="DJ12" s="609"/>
      <c r="DK12" s="609"/>
      <c r="DL12" s="609"/>
      <c r="DM12" s="609"/>
      <c r="DN12" s="609"/>
      <c r="DO12" s="609"/>
      <c r="DP12" s="610"/>
      <c r="DQ12" s="614">
        <v>177955</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122451</v>
      </c>
      <c r="BH13" s="609"/>
      <c r="BI13" s="609"/>
      <c r="BJ13" s="609"/>
      <c r="BK13" s="609"/>
      <c r="BL13" s="609"/>
      <c r="BM13" s="609"/>
      <c r="BN13" s="610"/>
      <c r="BO13" s="646">
        <v>65.099999999999994</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151149</v>
      </c>
      <c r="CS13" s="609"/>
      <c r="CT13" s="609"/>
      <c r="CU13" s="609"/>
      <c r="CV13" s="609"/>
      <c r="CW13" s="609"/>
      <c r="CX13" s="609"/>
      <c r="CY13" s="610"/>
      <c r="CZ13" s="646">
        <v>5.4</v>
      </c>
      <c r="DA13" s="646"/>
      <c r="DB13" s="646"/>
      <c r="DC13" s="646"/>
      <c r="DD13" s="614">
        <v>74356</v>
      </c>
      <c r="DE13" s="609"/>
      <c r="DF13" s="609"/>
      <c r="DG13" s="609"/>
      <c r="DH13" s="609"/>
      <c r="DI13" s="609"/>
      <c r="DJ13" s="609"/>
      <c r="DK13" s="609"/>
      <c r="DL13" s="609"/>
      <c r="DM13" s="609"/>
      <c r="DN13" s="609"/>
      <c r="DO13" s="609"/>
      <c r="DP13" s="610"/>
      <c r="DQ13" s="614">
        <v>83482</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7721</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126100</v>
      </c>
      <c r="CS14" s="609"/>
      <c r="CT14" s="609"/>
      <c r="CU14" s="609"/>
      <c r="CV14" s="609"/>
      <c r="CW14" s="609"/>
      <c r="CX14" s="609"/>
      <c r="CY14" s="610"/>
      <c r="CZ14" s="646">
        <v>4.5</v>
      </c>
      <c r="DA14" s="646"/>
      <c r="DB14" s="646"/>
      <c r="DC14" s="646"/>
      <c r="DD14" s="614">
        <v>1735</v>
      </c>
      <c r="DE14" s="609"/>
      <c r="DF14" s="609"/>
      <c r="DG14" s="609"/>
      <c r="DH14" s="609"/>
      <c r="DI14" s="609"/>
      <c r="DJ14" s="609"/>
      <c r="DK14" s="609"/>
      <c r="DL14" s="609"/>
      <c r="DM14" s="609"/>
      <c r="DN14" s="609"/>
      <c r="DO14" s="609"/>
      <c r="DP14" s="610"/>
      <c r="DQ14" s="614">
        <v>125094</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4552</v>
      </c>
      <c r="S15" s="609"/>
      <c r="T15" s="609"/>
      <c r="U15" s="609"/>
      <c r="V15" s="609"/>
      <c r="W15" s="609"/>
      <c r="X15" s="609"/>
      <c r="Y15" s="610"/>
      <c r="Z15" s="646">
        <v>0.2</v>
      </c>
      <c r="AA15" s="646"/>
      <c r="AB15" s="646"/>
      <c r="AC15" s="646"/>
      <c r="AD15" s="647">
        <v>4552</v>
      </c>
      <c r="AE15" s="647"/>
      <c r="AF15" s="647"/>
      <c r="AG15" s="647"/>
      <c r="AH15" s="647"/>
      <c r="AI15" s="647"/>
      <c r="AJ15" s="647"/>
      <c r="AK15" s="647"/>
      <c r="AL15" s="611">
        <v>0.3</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5018</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182362</v>
      </c>
      <c r="CS15" s="609"/>
      <c r="CT15" s="609"/>
      <c r="CU15" s="609"/>
      <c r="CV15" s="609"/>
      <c r="CW15" s="609"/>
      <c r="CX15" s="609"/>
      <c r="CY15" s="610"/>
      <c r="CZ15" s="646">
        <v>6.5</v>
      </c>
      <c r="DA15" s="646"/>
      <c r="DB15" s="646"/>
      <c r="DC15" s="646"/>
      <c r="DD15" s="614">
        <v>7362</v>
      </c>
      <c r="DE15" s="609"/>
      <c r="DF15" s="609"/>
      <c r="DG15" s="609"/>
      <c r="DH15" s="609"/>
      <c r="DI15" s="609"/>
      <c r="DJ15" s="609"/>
      <c r="DK15" s="609"/>
      <c r="DL15" s="609"/>
      <c r="DM15" s="609"/>
      <c r="DN15" s="609"/>
      <c r="DO15" s="609"/>
      <c r="DP15" s="610"/>
      <c r="DQ15" s="614">
        <v>170422</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4684</v>
      </c>
      <c r="S16" s="609"/>
      <c r="T16" s="609"/>
      <c r="U16" s="609"/>
      <c r="V16" s="609"/>
      <c r="W16" s="609"/>
      <c r="X16" s="609"/>
      <c r="Y16" s="610"/>
      <c r="Z16" s="646">
        <v>0.2</v>
      </c>
      <c r="AA16" s="646"/>
      <c r="AB16" s="646"/>
      <c r="AC16" s="646"/>
      <c r="AD16" s="647">
        <v>4684</v>
      </c>
      <c r="AE16" s="647"/>
      <c r="AF16" s="647"/>
      <c r="AG16" s="647"/>
      <c r="AH16" s="647"/>
      <c r="AI16" s="647"/>
      <c r="AJ16" s="647"/>
      <c r="AK16" s="647"/>
      <c r="AL16" s="611">
        <v>0.3</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v>2825</v>
      </c>
      <c r="BH16" s="609"/>
      <c r="BI16" s="609"/>
      <c r="BJ16" s="609"/>
      <c r="BK16" s="609"/>
      <c r="BL16" s="609"/>
      <c r="BM16" s="609"/>
      <c r="BN16" s="610"/>
      <c r="BO16" s="646">
        <v>1.5</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20859</v>
      </c>
      <c r="S17" s="609"/>
      <c r="T17" s="609"/>
      <c r="U17" s="609"/>
      <c r="V17" s="609"/>
      <c r="W17" s="609"/>
      <c r="X17" s="609"/>
      <c r="Y17" s="610"/>
      <c r="Z17" s="646">
        <v>0.7</v>
      </c>
      <c r="AA17" s="646"/>
      <c r="AB17" s="646"/>
      <c r="AC17" s="646"/>
      <c r="AD17" s="647">
        <v>20859</v>
      </c>
      <c r="AE17" s="647"/>
      <c r="AF17" s="647"/>
      <c r="AG17" s="647"/>
      <c r="AH17" s="647"/>
      <c r="AI17" s="647"/>
      <c r="AJ17" s="647"/>
      <c r="AK17" s="647"/>
      <c r="AL17" s="611">
        <v>1.2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257464</v>
      </c>
      <c r="CS17" s="609"/>
      <c r="CT17" s="609"/>
      <c r="CU17" s="609"/>
      <c r="CV17" s="609"/>
      <c r="CW17" s="609"/>
      <c r="CX17" s="609"/>
      <c r="CY17" s="610"/>
      <c r="CZ17" s="646">
        <v>9.1999999999999993</v>
      </c>
      <c r="DA17" s="646"/>
      <c r="DB17" s="646"/>
      <c r="DC17" s="646"/>
      <c r="DD17" s="614" t="s">
        <v>122</v>
      </c>
      <c r="DE17" s="609"/>
      <c r="DF17" s="609"/>
      <c r="DG17" s="609"/>
      <c r="DH17" s="609"/>
      <c r="DI17" s="609"/>
      <c r="DJ17" s="609"/>
      <c r="DK17" s="609"/>
      <c r="DL17" s="609"/>
      <c r="DM17" s="609"/>
      <c r="DN17" s="609"/>
      <c r="DO17" s="609"/>
      <c r="DP17" s="610"/>
      <c r="DQ17" s="614">
        <v>257464</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199</v>
      </c>
      <c r="S18" s="609"/>
      <c r="T18" s="609"/>
      <c r="U18" s="609"/>
      <c r="V18" s="609"/>
      <c r="W18" s="609"/>
      <c r="X18" s="609"/>
      <c r="Y18" s="610"/>
      <c r="Z18" s="646">
        <v>0</v>
      </c>
      <c r="AA18" s="646"/>
      <c r="AB18" s="646"/>
      <c r="AC18" s="646"/>
      <c r="AD18" s="647">
        <v>199</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4655</v>
      </c>
      <c r="S19" s="609"/>
      <c r="T19" s="609"/>
      <c r="U19" s="609"/>
      <c r="V19" s="609"/>
      <c r="W19" s="609"/>
      <c r="X19" s="609"/>
      <c r="Y19" s="610"/>
      <c r="Z19" s="646">
        <v>0.2</v>
      </c>
      <c r="AA19" s="646"/>
      <c r="AB19" s="646"/>
      <c r="AC19" s="646"/>
      <c r="AD19" s="647">
        <v>4655</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16005</v>
      </c>
      <c r="S20" s="609"/>
      <c r="T20" s="609"/>
      <c r="U20" s="609"/>
      <c r="V20" s="609"/>
      <c r="W20" s="609"/>
      <c r="X20" s="609"/>
      <c r="Y20" s="610"/>
      <c r="Z20" s="646">
        <v>0.5</v>
      </c>
      <c r="AA20" s="646"/>
      <c r="AB20" s="646"/>
      <c r="AC20" s="646"/>
      <c r="AD20" s="647">
        <v>16005</v>
      </c>
      <c r="AE20" s="647"/>
      <c r="AF20" s="647"/>
      <c r="AG20" s="647"/>
      <c r="AH20" s="647"/>
      <c r="AI20" s="647"/>
      <c r="AJ20" s="647"/>
      <c r="AK20" s="647"/>
      <c r="AL20" s="611">
        <v>0.9</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2807654</v>
      </c>
      <c r="CS20" s="609"/>
      <c r="CT20" s="609"/>
      <c r="CU20" s="609"/>
      <c r="CV20" s="609"/>
      <c r="CW20" s="609"/>
      <c r="CX20" s="609"/>
      <c r="CY20" s="610"/>
      <c r="CZ20" s="646">
        <v>100</v>
      </c>
      <c r="DA20" s="646"/>
      <c r="DB20" s="646"/>
      <c r="DC20" s="646"/>
      <c r="DD20" s="614">
        <v>402826</v>
      </c>
      <c r="DE20" s="609"/>
      <c r="DF20" s="609"/>
      <c r="DG20" s="609"/>
      <c r="DH20" s="609"/>
      <c r="DI20" s="609"/>
      <c r="DJ20" s="609"/>
      <c r="DK20" s="609"/>
      <c r="DL20" s="609"/>
      <c r="DM20" s="609"/>
      <c r="DN20" s="609"/>
      <c r="DO20" s="609"/>
      <c r="DP20" s="610"/>
      <c r="DQ20" s="614">
        <v>2072976</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1640157</v>
      </c>
      <c r="S21" s="609"/>
      <c r="T21" s="609"/>
      <c r="U21" s="609"/>
      <c r="V21" s="609"/>
      <c r="W21" s="609"/>
      <c r="X21" s="609"/>
      <c r="Y21" s="610"/>
      <c r="Z21" s="646">
        <v>55.1</v>
      </c>
      <c r="AA21" s="646"/>
      <c r="AB21" s="646"/>
      <c r="AC21" s="646"/>
      <c r="AD21" s="647">
        <v>1467394</v>
      </c>
      <c r="AE21" s="647"/>
      <c r="AF21" s="647"/>
      <c r="AG21" s="647"/>
      <c r="AH21" s="647"/>
      <c r="AI21" s="647"/>
      <c r="AJ21" s="647"/>
      <c r="AK21" s="647"/>
      <c r="AL21" s="611">
        <v>81.900000000000006</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1467394</v>
      </c>
      <c r="S22" s="609"/>
      <c r="T22" s="609"/>
      <c r="U22" s="609"/>
      <c r="V22" s="609"/>
      <c r="W22" s="609"/>
      <c r="X22" s="609"/>
      <c r="Y22" s="610"/>
      <c r="Z22" s="646">
        <v>49.3</v>
      </c>
      <c r="AA22" s="646"/>
      <c r="AB22" s="646"/>
      <c r="AC22" s="646"/>
      <c r="AD22" s="647">
        <v>1467394</v>
      </c>
      <c r="AE22" s="647"/>
      <c r="AF22" s="647"/>
      <c r="AG22" s="647"/>
      <c r="AH22" s="647"/>
      <c r="AI22" s="647"/>
      <c r="AJ22" s="647"/>
      <c r="AK22" s="647"/>
      <c r="AL22" s="611">
        <v>81.900000000000006</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269</v>
      </c>
      <c r="C23" s="606"/>
      <c r="D23" s="606"/>
      <c r="E23" s="606"/>
      <c r="F23" s="606"/>
      <c r="G23" s="606"/>
      <c r="H23" s="606"/>
      <c r="I23" s="606"/>
      <c r="J23" s="606"/>
      <c r="K23" s="606"/>
      <c r="L23" s="606"/>
      <c r="M23" s="606"/>
      <c r="N23" s="606"/>
      <c r="O23" s="606"/>
      <c r="P23" s="606"/>
      <c r="Q23" s="607"/>
      <c r="R23" s="608">
        <v>172763</v>
      </c>
      <c r="S23" s="609"/>
      <c r="T23" s="609"/>
      <c r="U23" s="609"/>
      <c r="V23" s="609"/>
      <c r="W23" s="609"/>
      <c r="X23" s="609"/>
      <c r="Y23" s="610"/>
      <c r="Z23" s="646">
        <v>5.8</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1002178</v>
      </c>
      <c r="CS24" s="661"/>
      <c r="CT24" s="661"/>
      <c r="CU24" s="661"/>
      <c r="CV24" s="661"/>
      <c r="CW24" s="661"/>
      <c r="CX24" s="661"/>
      <c r="CY24" s="689"/>
      <c r="CZ24" s="690">
        <v>35.700000000000003</v>
      </c>
      <c r="DA24" s="672"/>
      <c r="DB24" s="672"/>
      <c r="DC24" s="692"/>
      <c r="DD24" s="688">
        <v>852892</v>
      </c>
      <c r="DE24" s="661"/>
      <c r="DF24" s="661"/>
      <c r="DG24" s="661"/>
      <c r="DH24" s="661"/>
      <c r="DI24" s="661"/>
      <c r="DJ24" s="661"/>
      <c r="DK24" s="689"/>
      <c r="DL24" s="688">
        <v>766375</v>
      </c>
      <c r="DM24" s="661"/>
      <c r="DN24" s="661"/>
      <c r="DO24" s="661"/>
      <c r="DP24" s="661"/>
      <c r="DQ24" s="661"/>
      <c r="DR24" s="661"/>
      <c r="DS24" s="661"/>
      <c r="DT24" s="661"/>
      <c r="DU24" s="661"/>
      <c r="DV24" s="689"/>
      <c r="DW24" s="690">
        <v>42.7</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1963481</v>
      </c>
      <c r="S25" s="609"/>
      <c r="T25" s="609"/>
      <c r="U25" s="609"/>
      <c r="V25" s="609"/>
      <c r="W25" s="609"/>
      <c r="X25" s="609"/>
      <c r="Y25" s="610"/>
      <c r="Z25" s="646">
        <v>66</v>
      </c>
      <c r="AA25" s="646"/>
      <c r="AB25" s="646"/>
      <c r="AC25" s="646"/>
      <c r="AD25" s="647">
        <v>1790718</v>
      </c>
      <c r="AE25" s="647"/>
      <c r="AF25" s="647"/>
      <c r="AG25" s="647"/>
      <c r="AH25" s="647"/>
      <c r="AI25" s="647"/>
      <c r="AJ25" s="647"/>
      <c r="AK25" s="647"/>
      <c r="AL25" s="611">
        <v>99.9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598838</v>
      </c>
      <c r="CS25" s="621"/>
      <c r="CT25" s="621"/>
      <c r="CU25" s="621"/>
      <c r="CV25" s="621"/>
      <c r="CW25" s="621"/>
      <c r="CX25" s="621"/>
      <c r="CY25" s="622"/>
      <c r="CZ25" s="611">
        <v>21.3</v>
      </c>
      <c r="DA25" s="623"/>
      <c r="DB25" s="623"/>
      <c r="DC25" s="624"/>
      <c r="DD25" s="614">
        <v>525914</v>
      </c>
      <c r="DE25" s="621"/>
      <c r="DF25" s="621"/>
      <c r="DG25" s="621"/>
      <c r="DH25" s="621"/>
      <c r="DI25" s="621"/>
      <c r="DJ25" s="621"/>
      <c r="DK25" s="622"/>
      <c r="DL25" s="614">
        <v>525717</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362603</v>
      </c>
      <c r="CS26" s="609"/>
      <c r="CT26" s="609"/>
      <c r="CU26" s="609"/>
      <c r="CV26" s="609"/>
      <c r="CW26" s="609"/>
      <c r="CX26" s="609"/>
      <c r="CY26" s="610"/>
      <c r="CZ26" s="611">
        <v>12.9</v>
      </c>
      <c r="DA26" s="623"/>
      <c r="DB26" s="623"/>
      <c r="DC26" s="624"/>
      <c r="DD26" s="614">
        <v>303249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603</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188206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145876</v>
      </c>
      <c r="CS27" s="621"/>
      <c r="CT27" s="621"/>
      <c r="CU27" s="621"/>
      <c r="CV27" s="621"/>
      <c r="CW27" s="621"/>
      <c r="CX27" s="621"/>
      <c r="CY27" s="622"/>
      <c r="CZ27" s="611">
        <v>5.2</v>
      </c>
      <c r="DA27" s="623"/>
      <c r="DB27" s="623"/>
      <c r="DC27" s="624"/>
      <c r="DD27" s="614">
        <v>69514</v>
      </c>
      <c r="DE27" s="621"/>
      <c r="DF27" s="621"/>
      <c r="DG27" s="621"/>
      <c r="DH27" s="621"/>
      <c r="DI27" s="621"/>
      <c r="DJ27" s="621"/>
      <c r="DK27" s="622"/>
      <c r="DL27" s="614">
        <v>43194</v>
      </c>
      <c r="DM27" s="621"/>
      <c r="DN27" s="621"/>
      <c r="DO27" s="621"/>
      <c r="DP27" s="621"/>
      <c r="DQ27" s="621"/>
      <c r="DR27" s="621"/>
      <c r="DS27" s="621"/>
      <c r="DT27" s="621"/>
      <c r="DU27" s="621"/>
      <c r="DV27" s="622"/>
      <c r="DW27" s="611">
        <v>2.4</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77047</v>
      </c>
      <c r="S28" s="609"/>
      <c r="T28" s="609"/>
      <c r="U28" s="609"/>
      <c r="V28" s="609"/>
      <c r="W28" s="609"/>
      <c r="X28" s="609"/>
      <c r="Y28" s="610"/>
      <c r="Z28" s="646">
        <v>2.6</v>
      </c>
      <c r="AA28" s="646"/>
      <c r="AB28" s="646"/>
      <c r="AC28" s="646"/>
      <c r="AD28" s="647">
        <v>556</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257464</v>
      </c>
      <c r="CS28" s="609"/>
      <c r="CT28" s="609"/>
      <c r="CU28" s="609"/>
      <c r="CV28" s="609"/>
      <c r="CW28" s="609"/>
      <c r="CX28" s="609"/>
      <c r="CY28" s="610"/>
      <c r="CZ28" s="611">
        <v>9.1999999999999993</v>
      </c>
      <c r="DA28" s="623"/>
      <c r="DB28" s="623"/>
      <c r="DC28" s="624"/>
      <c r="DD28" s="614">
        <v>257464</v>
      </c>
      <c r="DE28" s="609"/>
      <c r="DF28" s="609"/>
      <c r="DG28" s="609"/>
      <c r="DH28" s="609"/>
      <c r="DI28" s="609"/>
      <c r="DJ28" s="609"/>
      <c r="DK28" s="610"/>
      <c r="DL28" s="614">
        <v>197464</v>
      </c>
      <c r="DM28" s="609"/>
      <c r="DN28" s="609"/>
      <c r="DO28" s="609"/>
      <c r="DP28" s="609"/>
      <c r="DQ28" s="609"/>
      <c r="DR28" s="609"/>
      <c r="DS28" s="609"/>
      <c r="DT28" s="609"/>
      <c r="DU28" s="609"/>
      <c r="DV28" s="610"/>
      <c r="DW28" s="611">
        <v>11</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3760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257235</v>
      </c>
      <c r="CS29" s="621"/>
      <c r="CT29" s="621"/>
      <c r="CU29" s="621"/>
      <c r="CV29" s="621"/>
      <c r="CW29" s="621"/>
      <c r="CX29" s="621"/>
      <c r="CY29" s="622"/>
      <c r="CZ29" s="611">
        <v>9.1999999999999993</v>
      </c>
      <c r="DA29" s="623"/>
      <c r="DB29" s="623"/>
      <c r="DC29" s="624"/>
      <c r="DD29" s="614">
        <v>257235</v>
      </c>
      <c r="DE29" s="621"/>
      <c r="DF29" s="621"/>
      <c r="DG29" s="621"/>
      <c r="DH29" s="621"/>
      <c r="DI29" s="621"/>
      <c r="DJ29" s="621"/>
      <c r="DK29" s="622"/>
      <c r="DL29" s="614">
        <v>197235</v>
      </c>
      <c r="DM29" s="621"/>
      <c r="DN29" s="621"/>
      <c r="DO29" s="621"/>
      <c r="DP29" s="621"/>
      <c r="DQ29" s="621"/>
      <c r="DR29" s="621"/>
      <c r="DS29" s="621"/>
      <c r="DT29" s="621"/>
      <c r="DU29" s="621"/>
      <c r="DV29" s="622"/>
      <c r="DW29" s="611">
        <v>11</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195247</v>
      </c>
      <c r="S30" s="609"/>
      <c r="T30" s="609"/>
      <c r="U30" s="609"/>
      <c r="V30" s="609"/>
      <c r="W30" s="609"/>
      <c r="X30" s="609"/>
      <c r="Y30" s="610"/>
      <c r="Z30" s="646">
        <v>6.6</v>
      </c>
      <c r="AA30" s="646"/>
      <c r="AB30" s="646"/>
      <c r="AC30" s="646"/>
      <c r="AD30" s="647" t="s">
        <v>122</v>
      </c>
      <c r="AE30" s="647"/>
      <c r="AF30" s="647"/>
      <c r="AG30" s="647"/>
      <c r="AH30" s="647"/>
      <c r="AI30" s="647"/>
      <c r="AJ30" s="647"/>
      <c r="AK30" s="647"/>
      <c r="AL30" s="611" t="s">
        <v>122</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251470</v>
      </c>
      <c r="CS30" s="609"/>
      <c r="CT30" s="609"/>
      <c r="CU30" s="609"/>
      <c r="CV30" s="609"/>
      <c r="CW30" s="609"/>
      <c r="CX30" s="609"/>
      <c r="CY30" s="610"/>
      <c r="CZ30" s="611">
        <v>9</v>
      </c>
      <c r="DA30" s="623"/>
      <c r="DB30" s="623"/>
      <c r="DC30" s="624"/>
      <c r="DD30" s="614">
        <v>251470</v>
      </c>
      <c r="DE30" s="609"/>
      <c r="DF30" s="609"/>
      <c r="DG30" s="609"/>
      <c r="DH30" s="609"/>
      <c r="DI30" s="609"/>
      <c r="DJ30" s="609"/>
      <c r="DK30" s="610"/>
      <c r="DL30" s="614">
        <v>191470</v>
      </c>
      <c r="DM30" s="609"/>
      <c r="DN30" s="609"/>
      <c r="DO30" s="609"/>
      <c r="DP30" s="609"/>
      <c r="DQ30" s="609"/>
      <c r="DR30" s="609"/>
      <c r="DS30" s="609"/>
      <c r="DT30" s="609"/>
      <c r="DU30" s="609"/>
      <c r="DV30" s="610"/>
      <c r="DW30" s="611">
        <v>10.7</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99.3</v>
      </c>
      <c r="BH31" s="671"/>
      <c r="BI31" s="671"/>
      <c r="BJ31" s="671"/>
      <c r="BK31" s="671"/>
      <c r="BL31" s="671"/>
      <c r="BM31" s="672">
        <v>98.5</v>
      </c>
      <c r="BN31" s="671"/>
      <c r="BO31" s="671"/>
      <c r="BP31" s="671"/>
      <c r="BQ31" s="673"/>
      <c r="BR31" s="670">
        <v>99.8</v>
      </c>
      <c r="BS31" s="671"/>
      <c r="BT31" s="671"/>
      <c r="BU31" s="671"/>
      <c r="BV31" s="671"/>
      <c r="BW31" s="671"/>
      <c r="BX31" s="672">
        <v>99</v>
      </c>
      <c r="BY31" s="671"/>
      <c r="BZ31" s="671"/>
      <c r="CA31" s="671"/>
      <c r="CB31" s="673"/>
      <c r="CD31" s="629"/>
      <c r="CE31" s="630"/>
      <c r="CF31" s="605" t="s">
        <v>299</v>
      </c>
      <c r="CG31" s="606"/>
      <c r="CH31" s="606"/>
      <c r="CI31" s="606"/>
      <c r="CJ31" s="606"/>
      <c r="CK31" s="606"/>
      <c r="CL31" s="606"/>
      <c r="CM31" s="606"/>
      <c r="CN31" s="606"/>
      <c r="CO31" s="606"/>
      <c r="CP31" s="606"/>
      <c r="CQ31" s="607"/>
      <c r="CR31" s="608">
        <v>5765</v>
      </c>
      <c r="CS31" s="621"/>
      <c r="CT31" s="621"/>
      <c r="CU31" s="621"/>
      <c r="CV31" s="621"/>
      <c r="CW31" s="621"/>
      <c r="CX31" s="621"/>
      <c r="CY31" s="622"/>
      <c r="CZ31" s="611">
        <v>0.2</v>
      </c>
      <c r="DA31" s="623"/>
      <c r="DB31" s="623"/>
      <c r="DC31" s="624"/>
      <c r="DD31" s="614">
        <v>5765</v>
      </c>
      <c r="DE31" s="621"/>
      <c r="DF31" s="621"/>
      <c r="DG31" s="621"/>
      <c r="DH31" s="621"/>
      <c r="DI31" s="621"/>
      <c r="DJ31" s="621"/>
      <c r="DK31" s="622"/>
      <c r="DL31" s="614">
        <v>5765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92771</v>
      </c>
      <c r="S32" s="609"/>
      <c r="T32" s="609"/>
      <c r="U32" s="609"/>
      <c r="V32" s="609"/>
      <c r="W32" s="609"/>
      <c r="X32" s="609"/>
      <c r="Y32" s="610"/>
      <c r="Z32" s="646">
        <v>3.1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v>
      </c>
      <c r="BH32" s="621"/>
      <c r="BI32" s="621"/>
      <c r="BJ32" s="621"/>
      <c r="BK32" s="621"/>
      <c r="BL32" s="621"/>
      <c r="BM32" s="612">
        <v>98</v>
      </c>
      <c r="BN32" s="621"/>
      <c r="BO32" s="621"/>
      <c r="BP32" s="621"/>
      <c r="BQ32" s="644"/>
      <c r="BR32" s="679">
        <v>99.9</v>
      </c>
      <c r="BS32" s="621"/>
      <c r="BT32" s="621"/>
      <c r="BU32" s="621"/>
      <c r="BV32" s="621"/>
      <c r="BW32" s="621"/>
      <c r="BX32" s="612">
        <v>98.6</v>
      </c>
      <c r="BY32" s="621"/>
      <c r="BZ32" s="621"/>
      <c r="CA32" s="621"/>
      <c r="CB32" s="644"/>
      <c r="CD32" s="631"/>
      <c r="CE32" s="632"/>
      <c r="CF32" s="605" t="s">
        <v>303</v>
      </c>
      <c r="CG32" s="606"/>
      <c r="CH32" s="606"/>
      <c r="CI32" s="606"/>
      <c r="CJ32" s="606"/>
      <c r="CK32" s="606"/>
      <c r="CL32" s="606"/>
      <c r="CM32" s="606"/>
      <c r="CN32" s="606"/>
      <c r="CO32" s="606"/>
      <c r="CP32" s="606"/>
      <c r="CQ32" s="607"/>
      <c r="CR32" s="608">
        <v>229</v>
      </c>
      <c r="CS32" s="609"/>
      <c r="CT32" s="609"/>
      <c r="CU32" s="609"/>
      <c r="CV32" s="609"/>
      <c r="CW32" s="609"/>
      <c r="CX32" s="609"/>
      <c r="CY32" s="610"/>
      <c r="CZ32" s="611">
        <v>0</v>
      </c>
      <c r="DA32" s="623"/>
      <c r="DB32" s="623"/>
      <c r="DC32" s="624"/>
      <c r="DD32" s="614">
        <v>229</v>
      </c>
      <c r="DE32" s="609"/>
      <c r="DF32" s="609"/>
      <c r="DG32" s="609"/>
      <c r="DH32" s="609"/>
      <c r="DI32" s="609"/>
      <c r="DJ32" s="609"/>
      <c r="DK32" s="610"/>
      <c r="DL32" s="614">
        <v>229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20387</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99.4</v>
      </c>
      <c r="BH33" s="593"/>
      <c r="BI33" s="593"/>
      <c r="BJ33" s="593"/>
      <c r="BK33" s="593"/>
      <c r="BL33" s="593"/>
      <c r="BM33" s="639">
        <v>98.8</v>
      </c>
      <c r="BN33" s="593"/>
      <c r="BO33" s="593"/>
      <c r="BP33" s="593"/>
      <c r="BQ33" s="656"/>
      <c r="BR33" s="669">
        <v>99.7</v>
      </c>
      <c r="BS33" s="593"/>
      <c r="BT33" s="593"/>
      <c r="BU33" s="593"/>
      <c r="BV33" s="593"/>
      <c r="BW33" s="593"/>
      <c r="BX33" s="639">
        <v>99.3</v>
      </c>
      <c r="BY33" s="593"/>
      <c r="BZ33" s="593"/>
      <c r="CA33" s="593"/>
      <c r="CB33" s="656"/>
      <c r="CD33" s="605" t="s">
        <v>306</v>
      </c>
      <c r="CE33" s="606"/>
      <c r="CF33" s="606"/>
      <c r="CG33" s="606"/>
      <c r="CH33" s="606"/>
      <c r="CI33" s="606"/>
      <c r="CJ33" s="606"/>
      <c r="CK33" s="606"/>
      <c r="CL33" s="606"/>
      <c r="CM33" s="606"/>
      <c r="CN33" s="606"/>
      <c r="CO33" s="606"/>
      <c r="CP33" s="606"/>
      <c r="CQ33" s="607"/>
      <c r="CR33" s="608">
        <v>1402650</v>
      </c>
      <c r="CS33" s="621"/>
      <c r="CT33" s="621"/>
      <c r="CU33" s="621"/>
      <c r="CV33" s="621"/>
      <c r="CW33" s="621"/>
      <c r="CX33" s="621"/>
      <c r="CY33" s="622"/>
      <c r="CZ33" s="611">
        <v>50</v>
      </c>
      <c r="DA33" s="623"/>
      <c r="DB33" s="623"/>
      <c r="DC33" s="624"/>
      <c r="DD33" s="614">
        <v>1114291</v>
      </c>
      <c r="DE33" s="621"/>
      <c r="DF33" s="621"/>
      <c r="DG33" s="621"/>
      <c r="DH33" s="621"/>
      <c r="DI33" s="621"/>
      <c r="DJ33" s="621"/>
      <c r="DK33" s="622"/>
      <c r="DL33" s="614">
        <v>919599</v>
      </c>
      <c r="DM33" s="621"/>
      <c r="DN33" s="621"/>
      <c r="DO33" s="621"/>
      <c r="DP33" s="621"/>
      <c r="DQ33" s="621"/>
      <c r="DR33" s="621"/>
      <c r="DS33" s="621"/>
      <c r="DT33" s="621"/>
      <c r="DU33" s="621"/>
      <c r="DV33" s="622"/>
      <c r="DW33" s="611">
        <v>51.2</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16399</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656417</v>
      </c>
      <c r="CS34" s="609"/>
      <c r="CT34" s="609"/>
      <c r="CU34" s="609"/>
      <c r="CV34" s="609"/>
      <c r="CW34" s="609"/>
      <c r="CX34" s="609"/>
      <c r="CY34" s="610"/>
      <c r="CZ34" s="611">
        <v>23.4</v>
      </c>
      <c r="DA34" s="623"/>
      <c r="DB34" s="623"/>
      <c r="DC34" s="624"/>
      <c r="DD34" s="614">
        <v>418437</v>
      </c>
      <c r="DE34" s="609"/>
      <c r="DF34" s="609"/>
      <c r="DG34" s="609"/>
      <c r="DH34" s="609"/>
      <c r="DI34" s="609"/>
      <c r="DJ34" s="609"/>
      <c r="DK34" s="610"/>
      <c r="DL34" s="614">
        <v>386541</v>
      </c>
      <c r="DM34" s="609"/>
      <c r="DN34" s="609"/>
      <c r="DO34" s="609"/>
      <c r="DP34" s="609"/>
      <c r="DQ34" s="609"/>
      <c r="DR34" s="609"/>
      <c r="DS34" s="609"/>
      <c r="DT34" s="609"/>
      <c r="DU34" s="609"/>
      <c r="DV34" s="610"/>
      <c r="DW34" s="611">
        <v>21.5</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124386</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37312</v>
      </c>
      <c r="CS35" s="621"/>
      <c r="CT35" s="621"/>
      <c r="CU35" s="621"/>
      <c r="CV35" s="621"/>
      <c r="CW35" s="621"/>
      <c r="CX35" s="621"/>
      <c r="CY35" s="622"/>
      <c r="CZ35" s="611">
        <v>1.3</v>
      </c>
      <c r="DA35" s="623"/>
      <c r="DB35" s="623"/>
      <c r="DC35" s="624"/>
      <c r="DD35" s="614">
        <v>36266</v>
      </c>
      <c r="DE35" s="621"/>
      <c r="DF35" s="621"/>
      <c r="DG35" s="621"/>
      <c r="DH35" s="621"/>
      <c r="DI35" s="621"/>
      <c r="DJ35" s="621"/>
      <c r="DK35" s="622"/>
      <c r="DL35" s="614">
        <v>36266</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104411</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0">
        <v>322707</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2603</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453588</v>
      </c>
      <c r="CS36" s="609"/>
      <c r="CT36" s="609"/>
      <c r="CU36" s="609"/>
      <c r="CV36" s="609"/>
      <c r="CW36" s="609"/>
      <c r="CX36" s="609"/>
      <c r="CY36" s="610"/>
      <c r="CZ36" s="611">
        <v>16.2</v>
      </c>
      <c r="DA36" s="623"/>
      <c r="DB36" s="623"/>
      <c r="DC36" s="624"/>
      <c r="DD36" s="614">
        <v>437779</v>
      </c>
      <c r="DE36" s="609"/>
      <c r="DF36" s="609"/>
      <c r="DG36" s="609"/>
      <c r="DH36" s="609"/>
      <c r="DI36" s="609"/>
      <c r="DJ36" s="609"/>
      <c r="DK36" s="610"/>
      <c r="DL36" s="614">
        <v>332434</v>
      </c>
      <c r="DM36" s="609"/>
      <c r="DN36" s="609"/>
      <c r="DO36" s="609"/>
      <c r="DP36" s="609"/>
      <c r="DQ36" s="609"/>
      <c r="DR36" s="609"/>
      <c r="DS36" s="609"/>
      <c r="DT36" s="609"/>
      <c r="DU36" s="609"/>
      <c r="DV36" s="610"/>
      <c r="DW36" s="611">
        <v>18.5</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171411</v>
      </c>
      <c r="S37" s="609"/>
      <c r="T37" s="609"/>
      <c r="U37" s="609"/>
      <c r="V37" s="609"/>
      <c r="W37" s="609"/>
      <c r="X37" s="609"/>
      <c r="Y37" s="610"/>
      <c r="Z37" s="646">
        <v>5.8</v>
      </c>
      <c r="AA37" s="646"/>
      <c r="AB37" s="646"/>
      <c r="AC37" s="646"/>
      <c r="AD37" s="647">
        <v>677</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77814</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-2983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144591</v>
      </c>
      <c r="CS37" s="621"/>
      <c r="CT37" s="621"/>
      <c r="CU37" s="621"/>
      <c r="CV37" s="621"/>
      <c r="CW37" s="621"/>
      <c r="CX37" s="621"/>
      <c r="CY37" s="622"/>
      <c r="CZ37" s="611">
        <v>5.0999999999999996</v>
      </c>
      <c r="DA37" s="623"/>
      <c r="DB37" s="623"/>
      <c r="DC37" s="624"/>
      <c r="DD37" s="614">
        <v>144591</v>
      </c>
      <c r="DE37" s="621"/>
      <c r="DF37" s="621"/>
      <c r="DG37" s="621"/>
      <c r="DH37" s="621"/>
      <c r="DI37" s="621"/>
      <c r="DJ37" s="621"/>
      <c r="DK37" s="622"/>
      <c r="DL37" s="614">
        <v>138837</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204568</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19476</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293</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210711</v>
      </c>
      <c r="CS38" s="609"/>
      <c r="CT38" s="609"/>
      <c r="CU38" s="609"/>
      <c r="CV38" s="609"/>
      <c r="CW38" s="609"/>
      <c r="CX38" s="609"/>
      <c r="CY38" s="610"/>
      <c r="CZ38" s="611">
        <v>7.5</v>
      </c>
      <c r="DA38" s="623"/>
      <c r="DB38" s="623"/>
      <c r="DC38" s="624"/>
      <c r="DD38" s="614">
        <v>186050</v>
      </c>
      <c r="DE38" s="609"/>
      <c r="DF38" s="609"/>
      <c r="DG38" s="609"/>
      <c r="DH38" s="609"/>
      <c r="DI38" s="609"/>
      <c r="DJ38" s="609"/>
      <c r="DK38" s="610"/>
      <c r="DL38" s="614">
        <v>164358</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14706</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399</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44391</v>
      </c>
      <c r="CS39" s="621"/>
      <c r="CT39" s="621"/>
      <c r="CU39" s="621"/>
      <c r="CV39" s="621"/>
      <c r="CW39" s="621"/>
      <c r="CX39" s="621"/>
      <c r="CY39" s="622"/>
      <c r="CZ39" s="611">
        <v>1.6</v>
      </c>
      <c r="DA39" s="623"/>
      <c r="DB39" s="623"/>
      <c r="DC39" s="624"/>
      <c r="DD39" s="614">
        <v>35759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2968</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85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231</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2974471</v>
      </c>
      <c r="S41" s="633"/>
      <c r="T41" s="633"/>
      <c r="U41" s="633"/>
      <c r="V41" s="633"/>
      <c r="W41" s="633"/>
      <c r="X41" s="633"/>
      <c r="Y41" s="636"/>
      <c r="Z41" s="637">
        <v>100</v>
      </c>
      <c r="AA41" s="637"/>
      <c r="AB41" s="637"/>
      <c r="AC41" s="637"/>
      <c r="AD41" s="638">
        <v>1791951</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51214</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159497</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521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402826</v>
      </c>
      <c r="CS42" s="621"/>
      <c r="CT42" s="621"/>
      <c r="CU42" s="621"/>
      <c r="CV42" s="621"/>
      <c r="CW42" s="621"/>
      <c r="CX42" s="621"/>
      <c r="CY42" s="622"/>
      <c r="CZ42" s="611">
        <v>14.3</v>
      </c>
      <c r="DA42" s="623"/>
      <c r="DB42" s="623"/>
      <c r="DC42" s="624"/>
      <c r="DD42" s="614">
        <v>105793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702</v>
      </c>
      <c r="CS43" s="621"/>
      <c r="CT43" s="621"/>
      <c r="CU43" s="621"/>
      <c r="CV43" s="621"/>
      <c r="CW43" s="621"/>
      <c r="CX43" s="621"/>
      <c r="CY43" s="622"/>
      <c r="CZ43" s="611">
        <v>0</v>
      </c>
      <c r="DA43" s="623"/>
      <c r="DB43" s="623"/>
      <c r="DC43" s="624"/>
      <c r="DD43" s="614">
        <v>702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402826</v>
      </c>
      <c r="CS44" s="609"/>
      <c r="CT44" s="609"/>
      <c r="CU44" s="609"/>
      <c r="CV44" s="609"/>
      <c r="CW44" s="609"/>
      <c r="CX44" s="609"/>
      <c r="CY44" s="610"/>
      <c r="CZ44" s="611">
        <v>14.3</v>
      </c>
      <c r="DA44" s="612"/>
      <c r="DB44" s="612"/>
      <c r="DC44" s="613"/>
      <c r="DD44" s="614">
        <v>105793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105879</v>
      </c>
      <c r="CS45" s="621"/>
      <c r="CT45" s="621"/>
      <c r="CU45" s="621"/>
      <c r="CV45" s="621"/>
      <c r="CW45" s="621"/>
      <c r="CX45" s="621"/>
      <c r="CY45" s="622"/>
      <c r="CZ45" s="611">
        <v>3.8</v>
      </c>
      <c r="DA45" s="623"/>
      <c r="DB45" s="623"/>
      <c r="DC45" s="624"/>
      <c r="DD45" s="614">
        <v>2209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292209</v>
      </c>
      <c r="CS46" s="609"/>
      <c r="CT46" s="609"/>
      <c r="CU46" s="609"/>
      <c r="CV46" s="609"/>
      <c r="CW46" s="609"/>
      <c r="CX46" s="609"/>
      <c r="CY46" s="610"/>
      <c r="CZ46" s="611">
        <v>10.4</v>
      </c>
      <c r="DA46" s="612"/>
      <c r="DB46" s="612"/>
      <c r="DC46" s="613"/>
      <c r="DD46" s="614">
        <v>98846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2807654</v>
      </c>
      <c r="CS49" s="593"/>
      <c r="CT49" s="593"/>
      <c r="CU49" s="593"/>
      <c r="CV49" s="593"/>
      <c r="CW49" s="593"/>
      <c r="CX49" s="593"/>
      <c r="CY49" s="594"/>
      <c r="CZ49" s="595">
        <v>100</v>
      </c>
      <c r="DA49" s="596"/>
      <c r="DB49" s="596"/>
      <c r="DC49" s="597"/>
      <c r="DD49" s="598">
        <v>2072976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apfVR1ROXsq1WrBfQyXFmLlzFpeX8u1427ouD/UD2XIGrg1b3x7EZpjFt7mo8puRdzHVTc/efBhZo7ugl1Pmw==" saltValue="wFFAZGiq9yaPi/57HVS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0" t="s">
        <v>351</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352</v>
      </c>
      <c r="DK2" s="1082"/>
      <c r="DL2" s="1082"/>
      <c r="DM2" s="1082"/>
      <c r="DN2" s="1082"/>
      <c r="DO2" s="1083"/>
      <c r="DP2" s="210"/>
      <c r="DQ2" s="1081" t="s">
        <v>353</v>
      </c>
      <c r="DR2" s="1082"/>
      <c r="DS2" s="1082"/>
      <c r="DT2" s="1082"/>
      <c r="DU2" s="1082"/>
      <c r="DV2" s="1082"/>
      <c r="DW2" s="1082"/>
      <c r="DX2" s="1082"/>
      <c r="DY2" s="1082"/>
      <c r="DZ2" s="108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9" t="s">
        <v>354</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14"/>
      <c r="BA4" s="214"/>
      <c r="BB4" s="214"/>
      <c r="BC4" s="214"/>
      <c r="BD4" s="214"/>
      <c r="BE4" s="215"/>
      <c r="BF4" s="215"/>
      <c r="BG4" s="215"/>
      <c r="BH4" s="215"/>
      <c r="BI4" s="215"/>
      <c r="BJ4" s="215"/>
      <c r="BK4" s="215"/>
      <c r="BL4" s="215"/>
      <c r="BM4" s="215"/>
      <c r="BN4" s="215"/>
      <c r="BO4" s="215"/>
      <c r="BP4" s="215"/>
      <c r="BQ4" s="723" t="s">
        <v>355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7"/>
    </row>
    <row r="5" spans="1:131" s="218" customFormat="1" ht="26.25" customHeight="1" x14ac:dyDescent="0.2">
      <c r="A5" s="985" t="s">
        <v>356</v>
      </c>
      <c r="B5" s="986"/>
      <c r="C5" s="986"/>
      <c r="D5" s="986"/>
      <c r="E5" s="986"/>
      <c r="F5" s="986"/>
      <c r="G5" s="986"/>
      <c r="H5" s="986"/>
      <c r="I5" s="986"/>
      <c r="J5" s="986"/>
      <c r="K5" s="986"/>
      <c r="L5" s="986"/>
      <c r="M5" s="986"/>
      <c r="N5" s="986"/>
      <c r="O5" s="986"/>
      <c r="P5" s="987"/>
      <c r="Q5" s="991" t="s">
        <v>357</v>
      </c>
      <c r="R5" s="992"/>
      <c r="S5" s="992"/>
      <c r="T5" s="992"/>
      <c r="U5" s="993"/>
      <c r="V5" s="991" t="s">
        <v>358</v>
      </c>
      <c r="W5" s="992"/>
      <c r="X5" s="992"/>
      <c r="Y5" s="992"/>
      <c r="Z5" s="993"/>
      <c r="AA5" s="991" t="s">
        <v>359</v>
      </c>
      <c r="AB5" s="992"/>
      <c r="AC5" s="992"/>
      <c r="AD5" s="992"/>
      <c r="AE5" s="992"/>
      <c r="AF5" s="1084" t="s">
        <v>360</v>
      </c>
      <c r="AG5" s="992"/>
      <c r="AH5" s="992"/>
      <c r="AI5" s="992"/>
      <c r="AJ5" s="1005"/>
      <c r="AK5" s="992" t="s">
        <v>361</v>
      </c>
      <c r="AL5" s="992"/>
      <c r="AM5" s="992"/>
      <c r="AN5" s="992"/>
      <c r="AO5" s="993"/>
      <c r="AP5" s="991" t="s">
        <v>362</v>
      </c>
      <c r="AQ5" s="992"/>
      <c r="AR5" s="992"/>
      <c r="AS5" s="992"/>
      <c r="AT5" s="993"/>
      <c r="AU5" s="991" t="s">
        <v>363</v>
      </c>
      <c r="AV5" s="992"/>
      <c r="AW5" s="992"/>
      <c r="AX5" s="992"/>
      <c r="AY5" s="1005"/>
      <c r="AZ5" s="214"/>
      <c r="BA5" s="214"/>
      <c r="BB5" s="214"/>
      <c r="BC5" s="214"/>
      <c r="BD5" s="214"/>
      <c r="BE5" s="215"/>
      <c r="BF5" s="215"/>
      <c r="BG5" s="215"/>
      <c r="BH5" s="215"/>
      <c r="BI5" s="215"/>
      <c r="BJ5" s="215"/>
      <c r="BK5" s="215"/>
      <c r="BL5" s="215"/>
      <c r="BM5" s="215"/>
      <c r="BN5" s="215"/>
      <c r="BO5" s="215"/>
      <c r="BP5" s="215"/>
      <c r="BQ5" s="985" t="s">
        <v>364</v>
      </c>
      <c r="BR5" s="986"/>
      <c r="BS5" s="986"/>
      <c r="BT5" s="986"/>
      <c r="BU5" s="986"/>
      <c r="BV5" s="986"/>
      <c r="BW5" s="986"/>
      <c r="BX5" s="986"/>
      <c r="BY5" s="986"/>
      <c r="BZ5" s="986"/>
      <c r="CA5" s="986"/>
      <c r="CB5" s="986"/>
      <c r="CC5" s="986"/>
      <c r="CD5" s="986"/>
      <c r="CE5" s="986"/>
      <c r="CF5" s="986"/>
      <c r="CG5" s="987"/>
      <c r="CH5" s="991" t="s">
        <v>365</v>
      </c>
      <c r="CI5" s="992"/>
      <c r="CJ5" s="992"/>
      <c r="CK5" s="992"/>
      <c r="CL5" s="993"/>
      <c r="CM5" s="991" t="s">
        <v>366</v>
      </c>
      <c r="CN5" s="992"/>
      <c r="CO5" s="992"/>
      <c r="CP5" s="992"/>
      <c r="CQ5" s="993"/>
      <c r="CR5" s="991" t="s">
        <v>367</v>
      </c>
      <c r="CS5" s="992"/>
      <c r="CT5" s="992"/>
      <c r="CU5" s="992"/>
      <c r="CV5" s="993"/>
      <c r="CW5" s="991" t="s">
        <v>368</v>
      </c>
      <c r="CX5" s="992"/>
      <c r="CY5" s="992"/>
      <c r="CZ5" s="992"/>
      <c r="DA5" s="993"/>
      <c r="DB5" s="991" t="s">
        <v>369</v>
      </c>
      <c r="DC5" s="992"/>
      <c r="DD5" s="992"/>
      <c r="DE5" s="992"/>
      <c r="DF5" s="993"/>
      <c r="DG5" s="1074" t="s">
        <v>370</v>
      </c>
      <c r="DH5" s="1075"/>
      <c r="DI5" s="1075"/>
      <c r="DJ5" s="1075"/>
      <c r="DK5" s="1076"/>
      <c r="DL5" s="1074" t="s">
        <v>371</v>
      </c>
      <c r="DM5" s="1075"/>
      <c r="DN5" s="1075"/>
      <c r="DO5" s="1075"/>
      <c r="DP5" s="1076"/>
      <c r="DQ5" s="991" t="s">
        <v>372</v>
      </c>
      <c r="DR5" s="992"/>
      <c r="DS5" s="992"/>
      <c r="DT5" s="992"/>
      <c r="DU5" s="993"/>
      <c r="DV5" s="991" t="s">
        <v>363</v>
      </c>
      <c r="DW5" s="992"/>
      <c r="DX5" s="992"/>
      <c r="DY5" s="992"/>
      <c r="DZ5" s="1005"/>
      <c r="EA5" s="217"/>
    </row>
    <row r="6" spans="1:131" s="218"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6"/>
      <c r="AK6" s="995"/>
      <c r="AL6" s="995"/>
      <c r="AM6" s="995"/>
      <c r="AN6" s="995"/>
      <c r="AO6" s="996"/>
      <c r="AP6" s="994"/>
      <c r="AQ6" s="995"/>
      <c r="AR6" s="995"/>
      <c r="AS6" s="995"/>
      <c r="AT6" s="996"/>
      <c r="AU6" s="994"/>
      <c r="AV6" s="995"/>
      <c r="AW6" s="995"/>
      <c r="AX6" s="995"/>
      <c r="AY6" s="1006"/>
      <c r="AZ6" s="214"/>
      <c r="BA6" s="214"/>
      <c r="BB6" s="214"/>
      <c r="BC6" s="214"/>
      <c r="BD6" s="214"/>
      <c r="BE6" s="215"/>
      <c r="BF6" s="215"/>
      <c r="BG6" s="215"/>
      <c r="BH6" s="215"/>
      <c r="BI6" s="215"/>
      <c r="BJ6" s="215"/>
      <c r="BK6" s="215"/>
      <c r="BL6" s="215"/>
      <c r="BM6" s="215"/>
      <c r="BN6" s="215"/>
      <c r="BO6" s="215"/>
      <c r="BP6" s="215"/>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6"/>
      <c r="EA6" s="217"/>
    </row>
    <row r="7" spans="1:131" s="218" customFormat="1" ht="26.25" customHeight="1" thickTop="1" x14ac:dyDescent="0.2">
      <c r="A7" s="219">
        <v>1</v>
      </c>
      <c r="B7" s="1037" t="s">
        <v>373</v>
      </c>
      <c r="C7" s="1038"/>
      <c r="D7" s="1038"/>
      <c r="E7" s="1038"/>
      <c r="F7" s="1038"/>
      <c r="G7" s="1038"/>
      <c r="H7" s="1038"/>
      <c r="I7" s="1038"/>
      <c r="J7" s="1038"/>
      <c r="K7" s="1038"/>
      <c r="L7" s="1038"/>
      <c r="M7" s="1038"/>
      <c r="N7" s="1038"/>
      <c r="O7" s="1038"/>
      <c r="P7" s="1039"/>
      <c r="Q7" s="1092">
        <v>2835</v>
      </c>
      <c r="R7" s="1093"/>
      <c r="S7" s="1093"/>
      <c r="T7" s="1093"/>
      <c r="U7" s="1093"/>
      <c r="V7" s="1093">
        <v>2672</v>
      </c>
      <c r="W7" s="1093"/>
      <c r="X7" s="1093"/>
      <c r="Y7" s="1093"/>
      <c r="Z7" s="1093"/>
      <c r="AA7" s="1093">
        <v>163</v>
      </c>
      <c r="AB7" s="1093"/>
      <c r="AC7" s="1093"/>
      <c r="AD7" s="1093"/>
      <c r="AE7" s="1094"/>
      <c r="AF7" s="1095">
        <v>93</v>
      </c>
      <c r="AG7" s="1096"/>
      <c r="AH7" s="1096"/>
      <c r="AI7" s="1096"/>
      <c r="AJ7" s="1097"/>
      <c r="AK7" s="1098">
        <v>6</v>
      </c>
      <c r="AL7" s="1099"/>
      <c r="AM7" s="1099"/>
      <c r="AN7" s="1099"/>
      <c r="AO7" s="1099"/>
      <c r="AP7" s="1099">
        <v>2107</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089" t="s">
        <v>556</v>
      </c>
      <c r="BT7" s="1090"/>
      <c r="BU7" s="1090"/>
      <c r="BV7" s="1090"/>
      <c r="BW7" s="1090"/>
      <c r="BX7" s="1090"/>
      <c r="BY7" s="1090"/>
      <c r="BZ7" s="1090"/>
      <c r="CA7" s="1090"/>
      <c r="CB7" s="1090"/>
      <c r="CC7" s="1090"/>
      <c r="CD7" s="1090"/>
      <c r="CE7" s="1090"/>
      <c r="CF7" s="1090"/>
      <c r="CG7" s="1102"/>
      <c r="CH7" s="1086">
        <v>1</v>
      </c>
      <c r="CI7" s="1087"/>
      <c r="CJ7" s="1087"/>
      <c r="CK7" s="1087"/>
      <c r="CL7" s="1088"/>
      <c r="CM7" s="1086">
        <v>19</v>
      </c>
      <c r="CN7" s="1087"/>
      <c r="CO7" s="1087"/>
      <c r="CP7" s="1087"/>
      <c r="CQ7" s="1088"/>
      <c r="CR7" s="1086">
        <v>10</v>
      </c>
      <c r="CS7" s="1087"/>
      <c r="CT7" s="1087"/>
      <c r="CU7" s="1087"/>
      <c r="CV7" s="1088"/>
      <c r="CW7" s="1086" t="s">
        <v>550</v>
      </c>
      <c r="CX7" s="1087"/>
      <c r="CY7" s="1087"/>
      <c r="CZ7" s="1087"/>
      <c r="DA7" s="1088"/>
      <c r="DB7" s="1086" t="s">
        <v>550</v>
      </c>
      <c r="DC7" s="1087"/>
      <c r="DD7" s="1087"/>
      <c r="DE7" s="1087"/>
      <c r="DF7" s="1088"/>
      <c r="DG7" s="1086" t="s">
        <v>550</v>
      </c>
      <c r="DH7" s="1087"/>
      <c r="DI7" s="1087"/>
      <c r="DJ7" s="1087"/>
      <c r="DK7" s="1088"/>
      <c r="DL7" s="1086" t="s">
        <v>550</v>
      </c>
      <c r="DM7" s="1087"/>
      <c r="DN7" s="1087"/>
      <c r="DO7" s="1087"/>
      <c r="DP7" s="1088"/>
      <c r="DQ7" s="1086" t="s">
        <v>550</v>
      </c>
      <c r="DR7" s="1087"/>
      <c r="DS7" s="1087"/>
      <c r="DT7" s="1087"/>
      <c r="DU7" s="1088"/>
      <c r="DV7" s="1089"/>
      <c r="DW7" s="1090"/>
      <c r="DX7" s="1090"/>
      <c r="DY7" s="1090"/>
      <c r="DZ7" s="1091"/>
      <c r="EA7" s="217"/>
    </row>
    <row r="8" spans="1:131" s="218" customFormat="1" ht="26.25" customHeight="1" x14ac:dyDescent="0.2">
      <c r="A8" s="221">
        <v>2</v>
      </c>
      <c r="B8" s="1020" t="s">
        <v>374</v>
      </c>
      <c r="C8" s="1021"/>
      <c r="D8" s="1021"/>
      <c r="E8" s="1021"/>
      <c r="F8" s="1021"/>
      <c r="G8" s="1021"/>
      <c r="H8" s="1021"/>
      <c r="I8" s="1021"/>
      <c r="J8" s="1021"/>
      <c r="K8" s="1021"/>
      <c r="L8" s="1021"/>
      <c r="M8" s="1021"/>
      <c r="N8" s="1021"/>
      <c r="O8" s="1021"/>
      <c r="P8" s="1022"/>
      <c r="Q8" s="1028">
        <v>86</v>
      </c>
      <c r="R8" s="1029"/>
      <c r="S8" s="1029"/>
      <c r="T8" s="1029"/>
      <c r="U8" s="1029"/>
      <c r="V8" s="1029">
        <v>82</v>
      </c>
      <c r="W8" s="1029"/>
      <c r="X8" s="1029"/>
      <c r="Y8" s="1029"/>
      <c r="Z8" s="1029"/>
      <c r="AA8" s="1029">
        <v>4</v>
      </c>
      <c r="AB8" s="1029"/>
      <c r="AC8" s="1029"/>
      <c r="AD8" s="1029"/>
      <c r="AE8" s="1030"/>
      <c r="AF8" s="1025">
        <v>4</v>
      </c>
      <c r="AG8" s="1026"/>
      <c r="AH8" s="1026"/>
      <c r="AI8" s="1026"/>
      <c r="AJ8" s="1027"/>
      <c r="AK8" s="1070" t="s">
        <v>550</v>
      </c>
      <c r="AL8" s="1071"/>
      <c r="AM8" s="1071"/>
      <c r="AN8" s="1071"/>
      <c r="AO8" s="1071"/>
      <c r="AP8" s="1071" t="s">
        <v>550</v>
      </c>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1">
        <v>2</v>
      </c>
      <c r="BR8" s="222"/>
      <c r="BS8" s="982"/>
      <c r="BT8" s="983"/>
      <c r="BU8" s="983"/>
      <c r="BV8" s="983"/>
      <c r="BW8" s="983"/>
      <c r="BX8" s="983"/>
      <c r="BY8" s="983"/>
      <c r="BZ8" s="983"/>
      <c r="CA8" s="983"/>
      <c r="CB8" s="983"/>
      <c r="CC8" s="983"/>
      <c r="CD8" s="983"/>
      <c r="CE8" s="983"/>
      <c r="CF8" s="983"/>
      <c r="CG8" s="1004"/>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217"/>
    </row>
    <row r="9" spans="1:131" s="218" customFormat="1" ht="26.25" customHeight="1" x14ac:dyDescent="0.2">
      <c r="A9" s="221">
        <v>3</v>
      </c>
      <c r="B9" s="1020" t="s">
        <v>375</v>
      </c>
      <c r="C9" s="1021"/>
      <c r="D9" s="1021"/>
      <c r="E9" s="1021"/>
      <c r="F9" s="1021"/>
      <c r="G9" s="1021"/>
      <c r="H9" s="1021"/>
      <c r="I9" s="1021"/>
      <c r="J9" s="1021"/>
      <c r="K9" s="1021"/>
      <c r="L9" s="1021"/>
      <c r="M9" s="1021"/>
      <c r="N9" s="1021"/>
      <c r="O9" s="1021"/>
      <c r="P9" s="1022"/>
      <c r="Q9" s="1028">
        <v>54</v>
      </c>
      <c r="R9" s="1029"/>
      <c r="S9" s="1029"/>
      <c r="T9" s="1029"/>
      <c r="U9" s="1029"/>
      <c r="V9" s="1029">
        <v>54</v>
      </c>
      <c r="W9" s="1029"/>
      <c r="X9" s="1029"/>
      <c r="Y9" s="1029"/>
      <c r="Z9" s="1029"/>
      <c r="AA9" s="1029">
        <v>0</v>
      </c>
      <c r="AB9" s="1029"/>
      <c r="AC9" s="1029"/>
      <c r="AD9" s="1029"/>
      <c r="AE9" s="1030"/>
      <c r="AF9" s="1025">
        <v>0</v>
      </c>
      <c r="AG9" s="1026"/>
      <c r="AH9" s="1026"/>
      <c r="AI9" s="1026"/>
      <c r="AJ9" s="1027"/>
      <c r="AK9" s="1070">
        <v>33</v>
      </c>
      <c r="AL9" s="1071"/>
      <c r="AM9" s="1071"/>
      <c r="AN9" s="1071"/>
      <c r="AO9" s="1071"/>
      <c r="AP9" s="1071">
        <v>1</v>
      </c>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1">
        <v>3</v>
      </c>
      <c r="BR9" s="222"/>
      <c r="BS9" s="982"/>
      <c r="BT9" s="983"/>
      <c r="BU9" s="983"/>
      <c r="BV9" s="983"/>
      <c r="BW9" s="983"/>
      <c r="BX9" s="983"/>
      <c r="BY9" s="983"/>
      <c r="BZ9" s="983"/>
      <c r="CA9" s="983"/>
      <c r="CB9" s="983"/>
      <c r="CC9" s="983"/>
      <c r="CD9" s="983"/>
      <c r="CE9" s="983"/>
      <c r="CF9" s="983"/>
      <c r="CG9" s="1004"/>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217"/>
    </row>
    <row r="10" spans="1:131" s="218" customFormat="1" ht="26.25" customHeight="1" x14ac:dyDescent="0.2">
      <c r="A10" s="221">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1">
        <v>4</v>
      </c>
      <c r="BR10" s="222"/>
      <c r="BS10" s="982"/>
      <c r="BT10" s="983"/>
      <c r="BU10" s="983"/>
      <c r="BV10" s="983"/>
      <c r="BW10" s="983"/>
      <c r="BX10" s="983"/>
      <c r="BY10" s="983"/>
      <c r="BZ10" s="983"/>
      <c r="CA10" s="983"/>
      <c r="CB10" s="983"/>
      <c r="CC10" s="983"/>
      <c r="CD10" s="983"/>
      <c r="CE10" s="983"/>
      <c r="CF10" s="983"/>
      <c r="CG10" s="1004"/>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217"/>
    </row>
    <row r="11" spans="1:131" s="218" customFormat="1" ht="26.25" customHeight="1" x14ac:dyDescent="0.2">
      <c r="A11" s="221">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1">
        <v>5</v>
      </c>
      <c r="BR11" s="222"/>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17"/>
    </row>
    <row r="12" spans="1:131" s="218" customFormat="1" ht="26.25" customHeight="1" x14ac:dyDescent="0.2">
      <c r="A12" s="221">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1">
        <v>6</v>
      </c>
      <c r="BR12" s="222"/>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17"/>
    </row>
    <row r="13" spans="1:131" s="218" customFormat="1" ht="26.25" customHeight="1" x14ac:dyDescent="0.2">
      <c r="A13" s="221">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1">
        <v>7</v>
      </c>
      <c r="BR13" s="222"/>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17"/>
    </row>
    <row r="14" spans="1:131" s="218" customFormat="1" ht="26.25" customHeight="1" x14ac:dyDescent="0.2">
      <c r="A14" s="221">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1">
        <v>8</v>
      </c>
      <c r="BR14" s="222"/>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17"/>
    </row>
    <row r="15" spans="1:131" s="218" customFormat="1" ht="26.25" customHeight="1" x14ac:dyDescent="0.2">
      <c r="A15" s="221">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1">
        <v>9</v>
      </c>
      <c r="BR15" s="222"/>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17"/>
    </row>
    <row r="16" spans="1:131" s="218" customFormat="1" ht="26.25" customHeight="1" x14ac:dyDescent="0.2">
      <c r="A16" s="221">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1">
        <v>10</v>
      </c>
      <c r="BR16" s="222"/>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17"/>
    </row>
    <row r="17" spans="1:131" s="218" customFormat="1" ht="26.25" customHeight="1" x14ac:dyDescent="0.2">
      <c r="A17" s="221">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1">
        <v>11</v>
      </c>
      <c r="BR17" s="222"/>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17"/>
    </row>
    <row r="18" spans="1:131" s="218" customFormat="1" ht="26.25" customHeight="1" x14ac:dyDescent="0.2">
      <c r="A18" s="221">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1">
        <v>12</v>
      </c>
      <c r="BR18" s="222"/>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17"/>
    </row>
    <row r="19" spans="1:131" s="218" customFormat="1" ht="26.25" customHeight="1" x14ac:dyDescent="0.2">
      <c r="A19" s="221">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1">
        <v>13</v>
      </c>
      <c r="BR19" s="222"/>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17"/>
    </row>
    <row r="20" spans="1:131" s="218" customFormat="1" ht="26.25" customHeight="1" x14ac:dyDescent="0.2">
      <c r="A20" s="221">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1">
        <v>14</v>
      </c>
      <c r="BR20" s="222"/>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17"/>
    </row>
    <row r="21" spans="1:131" s="218" customFormat="1" ht="26.25" customHeight="1" thickBot="1" x14ac:dyDescent="0.25">
      <c r="A21" s="221">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1">
        <v>15</v>
      </c>
      <c r="BR21" s="222"/>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17"/>
    </row>
    <row r="22" spans="1:131" s="218" customFormat="1" ht="26.25" customHeight="1" x14ac:dyDescent="0.2">
      <c r="A22" s="221">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376</v>
      </c>
      <c r="BA22" s="1018"/>
      <c r="BB22" s="1018"/>
      <c r="BC22" s="1018"/>
      <c r="BD22" s="1019"/>
      <c r="BE22" s="215"/>
      <c r="BF22" s="215"/>
      <c r="BG22" s="215"/>
      <c r="BH22" s="215"/>
      <c r="BI22" s="215"/>
      <c r="BJ22" s="215"/>
      <c r="BK22" s="215"/>
      <c r="BL22" s="215"/>
      <c r="BM22" s="215"/>
      <c r="BN22" s="215"/>
      <c r="BO22" s="215"/>
      <c r="BP22" s="215"/>
      <c r="BQ22" s="221">
        <v>16</v>
      </c>
      <c r="BR22" s="222"/>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17"/>
    </row>
    <row r="23" spans="1:131" s="218" customFormat="1" ht="26.25" customHeight="1" thickBot="1" x14ac:dyDescent="0.25">
      <c r="A23" s="223" t="s">
        <v>377</v>
      </c>
      <c r="B23" s="930" t="s">
        <v>378</v>
      </c>
      <c r="C23" s="931"/>
      <c r="D23" s="931"/>
      <c r="E23" s="931"/>
      <c r="F23" s="931"/>
      <c r="G23" s="931"/>
      <c r="H23" s="931"/>
      <c r="I23" s="931"/>
      <c r="J23" s="931"/>
      <c r="K23" s="931"/>
      <c r="L23" s="931"/>
      <c r="M23" s="931"/>
      <c r="N23" s="931"/>
      <c r="O23" s="931"/>
      <c r="P23" s="941"/>
      <c r="Q23" s="1057">
        <v>2974</v>
      </c>
      <c r="R23" s="1051"/>
      <c r="S23" s="1051"/>
      <c r="T23" s="1051"/>
      <c r="U23" s="1051"/>
      <c r="V23" s="1051">
        <v>2808</v>
      </c>
      <c r="W23" s="1051"/>
      <c r="X23" s="1051"/>
      <c r="Y23" s="1051"/>
      <c r="Z23" s="1051"/>
      <c r="AA23" s="1051">
        <v>167</v>
      </c>
      <c r="AB23" s="1051"/>
      <c r="AC23" s="1051"/>
      <c r="AD23" s="1051"/>
      <c r="AE23" s="1058"/>
      <c r="AF23" s="1059">
        <v>97</v>
      </c>
      <c r="AG23" s="1051"/>
      <c r="AH23" s="1051"/>
      <c r="AI23" s="1051"/>
      <c r="AJ23" s="1060"/>
      <c r="AK23" s="1061"/>
      <c r="AL23" s="1062"/>
      <c r="AM23" s="1062"/>
      <c r="AN23" s="1062"/>
      <c r="AO23" s="1062"/>
      <c r="AP23" s="1051">
        <v>2108</v>
      </c>
      <c r="AQ23" s="1051"/>
      <c r="AR23" s="1051"/>
      <c r="AS23" s="1051"/>
      <c r="AT23" s="1051"/>
      <c r="AU23" s="1052"/>
      <c r="AV23" s="1052"/>
      <c r="AW23" s="1052"/>
      <c r="AX23" s="1052"/>
      <c r="AY23" s="1053"/>
      <c r="AZ23" s="1054" t="s">
        <v>122</v>
      </c>
      <c r="BA23" s="1055"/>
      <c r="BB23" s="1055"/>
      <c r="BC23" s="1055"/>
      <c r="BD23" s="1056"/>
      <c r="BE23" s="215"/>
      <c r="BF23" s="215"/>
      <c r="BG23" s="215"/>
      <c r="BH23" s="215"/>
      <c r="BI23" s="215"/>
      <c r="BJ23" s="215"/>
      <c r="BK23" s="215"/>
      <c r="BL23" s="215"/>
      <c r="BM23" s="215"/>
      <c r="BN23" s="215"/>
      <c r="BO23" s="215"/>
      <c r="BP23" s="215"/>
      <c r="BQ23" s="221">
        <v>17</v>
      </c>
      <c r="BR23" s="222"/>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17"/>
    </row>
    <row r="24" spans="1:131" s="218" customFormat="1" ht="26.25" customHeight="1" x14ac:dyDescent="0.2">
      <c r="A24" s="1050" t="s">
        <v>379</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14"/>
      <c r="BA24" s="214"/>
      <c r="BB24" s="214"/>
      <c r="BC24" s="214"/>
      <c r="BD24" s="214"/>
      <c r="BE24" s="215"/>
      <c r="BF24" s="215"/>
      <c r="BG24" s="215"/>
      <c r="BH24" s="215"/>
      <c r="BI24" s="215"/>
      <c r="BJ24" s="215"/>
      <c r="BK24" s="215"/>
      <c r="BL24" s="215"/>
      <c r="BM24" s="215"/>
      <c r="BN24" s="215"/>
      <c r="BO24" s="215"/>
      <c r="BP24" s="215"/>
      <c r="BQ24" s="221">
        <v>18</v>
      </c>
      <c r="BR24" s="222"/>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17"/>
    </row>
    <row r="25" spans="1:131" ht="26.25" customHeight="1" thickBot="1" x14ac:dyDescent="0.25">
      <c r="A25" s="1049" t="s">
        <v>380</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14"/>
      <c r="BK25" s="214"/>
      <c r="BL25" s="214"/>
      <c r="BM25" s="214"/>
      <c r="BN25" s="214"/>
      <c r="BO25" s="224"/>
      <c r="BP25" s="224"/>
      <c r="BQ25" s="221">
        <v>19</v>
      </c>
      <c r="BR25" s="222"/>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2"/>
    </row>
    <row r="26" spans="1:131" ht="26.25" customHeight="1" x14ac:dyDescent="0.2">
      <c r="A26" s="985" t="s">
        <v>356</v>
      </c>
      <c r="B26" s="986"/>
      <c r="C26" s="986"/>
      <c r="D26" s="986"/>
      <c r="E26" s="986"/>
      <c r="F26" s="986"/>
      <c r="G26" s="986"/>
      <c r="H26" s="986"/>
      <c r="I26" s="986"/>
      <c r="J26" s="986"/>
      <c r="K26" s="986"/>
      <c r="L26" s="986"/>
      <c r="M26" s="986"/>
      <c r="N26" s="986"/>
      <c r="O26" s="986"/>
      <c r="P26" s="987"/>
      <c r="Q26" s="991" t="s">
        <v>381</v>
      </c>
      <c r="R26" s="992"/>
      <c r="S26" s="992"/>
      <c r="T26" s="992"/>
      <c r="U26" s="993"/>
      <c r="V26" s="991" t="s">
        <v>382</v>
      </c>
      <c r="W26" s="992"/>
      <c r="X26" s="992"/>
      <c r="Y26" s="992"/>
      <c r="Z26" s="993"/>
      <c r="AA26" s="991" t="s">
        <v>383</v>
      </c>
      <c r="AB26" s="992"/>
      <c r="AC26" s="992"/>
      <c r="AD26" s="992"/>
      <c r="AE26" s="992"/>
      <c r="AF26" s="1045" t="s">
        <v>384</v>
      </c>
      <c r="AG26" s="998"/>
      <c r="AH26" s="998"/>
      <c r="AI26" s="998"/>
      <c r="AJ26" s="1046"/>
      <c r="AK26" s="992" t="s">
        <v>385</v>
      </c>
      <c r="AL26" s="992"/>
      <c r="AM26" s="992"/>
      <c r="AN26" s="992"/>
      <c r="AO26" s="993"/>
      <c r="AP26" s="991" t="s">
        <v>386</v>
      </c>
      <c r="AQ26" s="992"/>
      <c r="AR26" s="992"/>
      <c r="AS26" s="992"/>
      <c r="AT26" s="993"/>
      <c r="AU26" s="991" t="s">
        <v>387</v>
      </c>
      <c r="AV26" s="992"/>
      <c r="AW26" s="992"/>
      <c r="AX26" s="992"/>
      <c r="AY26" s="993"/>
      <c r="AZ26" s="991" t="s">
        <v>388</v>
      </c>
      <c r="BA26" s="992"/>
      <c r="BB26" s="992"/>
      <c r="BC26" s="992"/>
      <c r="BD26" s="993"/>
      <c r="BE26" s="991" t="s">
        <v>363</v>
      </c>
      <c r="BF26" s="992"/>
      <c r="BG26" s="992"/>
      <c r="BH26" s="992"/>
      <c r="BI26" s="1005"/>
      <c r="BJ26" s="214"/>
      <c r="BK26" s="214"/>
      <c r="BL26" s="214"/>
      <c r="BM26" s="214"/>
      <c r="BN26" s="214"/>
      <c r="BO26" s="224"/>
      <c r="BP26" s="224"/>
      <c r="BQ26" s="221">
        <v>20</v>
      </c>
      <c r="BR26" s="222"/>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2"/>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14"/>
      <c r="BK27" s="214"/>
      <c r="BL27" s="214"/>
      <c r="BM27" s="214"/>
      <c r="BN27" s="214"/>
      <c r="BO27" s="224"/>
      <c r="BP27" s="224"/>
      <c r="BQ27" s="221">
        <v>21</v>
      </c>
      <c r="BR27" s="222"/>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2"/>
    </row>
    <row r="28" spans="1:131" ht="26.25" customHeight="1" thickTop="1" x14ac:dyDescent="0.2">
      <c r="A28" s="225">
        <v>1</v>
      </c>
      <c r="B28" s="1037" t="s">
        <v>389</v>
      </c>
      <c r="C28" s="1038"/>
      <c r="D28" s="1038"/>
      <c r="E28" s="1038"/>
      <c r="F28" s="1038"/>
      <c r="G28" s="1038"/>
      <c r="H28" s="1038"/>
      <c r="I28" s="1038"/>
      <c r="J28" s="1038"/>
      <c r="K28" s="1038"/>
      <c r="L28" s="1038"/>
      <c r="M28" s="1038"/>
      <c r="N28" s="1038"/>
      <c r="O28" s="1038"/>
      <c r="P28" s="1039"/>
      <c r="Q28" s="1040">
        <v>305</v>
      </c>
      <c r="R28" s="1041"/>
      <c r="S28" s="1041"/>
      <c r="T28" s="1041"/>
      <c r="U28" s="1041"/>
      <c r="V28" s="1041">
        <v>302</v>
      </c>
      <c r="W28" s="1041"/>
      <c r="X28" s="1041"/>
      <c r="Y28" s="1041"/>
      <c r="Z28" s="1041"/>
      <c r="AA28" s="1041">
        <v>3</v>
      </c>
      <c r="AB28" s="1041"/>
      <c r="AC28" s="1041"/>
      <c r="AD28" s="1041"/>
      <c r="AE28" s="1042"/>
      <c r="AF28" s="1043">
        <v>3</v>
      </c>
      <c r="AG28" s="1041"/>
      <c r="AH28" s="1041"/>
      <c r="AI28" s="1041"/>
      <c r="AJ28" s="1044"/>
      <c r="AK28" s="1032">
        <v>36</v>
      </c>
      <c r="AL28" s="1033"/>
      <c r="AM28" s="1033"/>
      <c r="AN28" s="1033"/>
      <c r="AO28" s="1033"/>
      <c r="AP28" s="1033" t="s">
        <v>550</v>
      </c>
      <c r="AQ28" s="1033"/>
      <c r="AR28" s="1033"/>
      <c r="AS28" s="1033"/>
      <c r="AT28" s="1033"/>
      <c r="AU28" s="1033"/>
      <c r="AV28" s="1033"/>
      <c r="AW28" s="1033"/>
      <c r="AX28" s="1033"/>
      <c r="AY28" s="1033"/>
      <c r="AZ28" s="1034"/>
      <c r="BA28" s="1034"/>
      <c r="BB28" s="1034"/>
      <c r="BC28" s="1034"/>
      <c r="BD28" s="1034"/>
      <c r="BE28" s="1035"/>
      <c r="BF28" s="1035"/>
      <c r="BG28" s="1035"/>
      <c r="BH28" s="1035"/>
      <c r="BI28" s="1036"/>
      <c r="BJ28" s="214"/>
      <c r="BK28" s="214"/>
      <c r="BL28" s="214"/>
      <c r="BM28" s="214"/>
      <c r="BN28" s="214"/>
      <c r="BO28" s="224"/>
      <c r="BP28" s="224"/>
      <c r="BQ28" s="221">
        <v>22</v>
      </c>
      <c r="BR28" s="222"/>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2"/>
    </row>
    <row r="29" spans="1:131" ht="26.25" customHeight="1" x14ac:dyDescent="0.2">
      <c r="A29" s="225">
        <v>2</v>
      </c>
      <c r="B29" s="1020" t="s">
        <v>390</v>
      </c>
      <c r="C29" s="1021"/>
      <c r="D29" s="1021"/>
      <c r="E29" s="1021"/>
      <c r="F29" s="1021"/>
      <c r="G29" s="1021"/>
      <c r="H29" s="1021"/>
      <c r="I29" s="1021"/>
      <c r="J29" s="1021"/>
      <c r="K29" s="1021"/>
      <c r="L29" s="1021"/>
      <c r="M29" s="1021"/>
      <c r="N29" s="1021"/>
      <c r="O29" s="1021"/>
      <c r="P29" s="1022"/>
      <c r="Q29" s="1028">
        <v>64</v>
      </c>
      <c r="R29" s="1029"/>
      <c r="S29" s="1029"/>
      <c r="T29" s="1029"/>
      <c r="U29" s="1029"/>
      <c r="V29" s="1029">
        <v>61</v>
      </c>
      <c r="W29" s="1029"/>
      <c r="X29" s="1029"/>
      <c r="Y29" s="1029"/>
      <c r="Z29" s="1029"/>
      <c r="AA29" s="1029">
        <v>3</v>
      </c>
      <c r="AB29" s="1029"/>
      <c r="AC29" s="1029"/>
      <c r="AD29" s="1029"/>
      <c r="AE29" s="1030"/>
      <c r="AF29" s="1025">
        <v>3</v>
      </c>
      <c r="AG29" s="1026"/>
      <c r="AH29" s="1026"/>
      <c r="AI29" s="1026"/>
      <c r="AJ29" s="1027"/>
      <c r="AK29" s="973">
        <v>22</v>
      </c>
      <c r="AL29" s="964"/>
      <c r="AM29" s="964"/>
      <c r="AN29" s="964"/>
      <c r="AO29" s="964"/>
      <c r="AP29" s="964" t="s">
        <v>550</v>
      </c>
      <c r="AQ29" s="964"/>
      <c r="AR29" s="964"/>
      <c r="AS29" s="964"/>
      <c r="AT29" s="964"/>
      <c r="AU29" s="964"/>
      <c r="AV29" s="964"/>
      <c r="AW29" s="964"/>
      <c r="AX29" s="964"/>
      <c r="AY29" s="964"/>
      <c r="AZ29" s="1031"/>
      <c r="BA29" s="1031"/>
      <c r="BB29" s="1031"/>
      <c r="BC29" s="1031"/>
      <c r="BD29" s="1031"/>
      <c r="BE29" s="965"/>
      <c r="BF29" s="965"/>
      <c r="BG29" s="965"/>
      <c r="BH29" s="965"/>
      <c r="BI29" s="966"/>
      <c r="BJ29" s="214"/>
      <c r="BK29" s="214"/>
      <c r="BL29" s="214"/>
      <c r="BM29" s="214"/>
      <c r="BN29" s="214"/>
      <c r="BO29" s="224"/>
      <c r="BP29" s="224"/>
      <c r="BQ29" s="221">
        <v>23</v>
      </c>
      <c r="BR29" s="222"/>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2"/>
    </row>
    <row r="30" spans="1:131" ht="26.25" customHeight="1" x14ac:dyDescent="0.2">
      <c r="A30" s="225">
        <v>3</v>
      </c>
      <c r="B30" s="1020" t="s">
        <v>391</v>
      </c>
      <c r="C30" s="1021"/>
      <c r="D30" s="1021"/>
      <c r="E30" s="1021"/>
      <c r="F30" s="1021"/>
      <c r="G30" s="1021"/>
      <c r="H30" s="1021"/>
      <c r="I30" s="1021"/>
      <c r="J30" s="1021"/>
      <c r="K30" s="1021"/>
      <c r="L30" s="1021"/>
      <c r="M30" s="1021"/>
      <c r="N30" s="1021"/>
      <c r="O30" s="1021"/>
      <c r="P30" s="1022"/>
      <c r="Q30" s="1028">
        <v>492</v>
      </c>
      <c r="R30" s="1029"/>
      <c r="S30" s="1029"/>
      <c r="T30" s="1029"/>
      <c r="U30" s="1029"/>
      <c r="V30" s="1029">
        <v>475</v>
      </c>
      <c r="W30" s="1029"/>
      <c r="X30" s="1029"/>
      <c r="Y30" s="1029"/>
      <c r="Z30" s="1029"/>
      <c r="AA30" s="1029">
        <v>17</v>
      </c>
      <c r="AB30" s="1029"/>
      <c r="AC30" s="1029"/>
      <c r="AD30" s="1029"/>
      <c r="AE30" s="1030"/>
      <c r="AF30" s="1025">
        <v>17</v>
      </c>
      <c r="AG30" s="1026"/>
      <c r="AH30" s="1026"/>
      <c r="AI30" s="1026"/>
      <c r="AJ30" s="1027"/>
      <c r="AK30" s="973">
        <v>94</v>
      </c>
      <c r="AL30" s="964"/>
      <c r="AM30" s="964"/>
      <c r="AN30" s="964"/>
      <c r="AO30" s="964"/>
      <c r="AP30" s="964" t="s">
        <v>550</v>
      </c>
      <c r="AQ30" s="964"/>
      <c r="AR30" s="964"/>
      <c r="AS30" s="964"/>
      <c r="AT30" s="964"/>
      <c r="AU30" s="964"/>
      <c r="AV30" s="964"/>
      <c r="AW30" s="964"/>
      <c r="AX30" s="964"/>
      <c r="AY30" s="964"/>
      <c r="AZ30" s="1031"/>
      <c r="BA30" s="1031"/>
      <c r="BB30" s="1031"/>
      <c r="BC30" s="1031"/>
      <c r="BD30" s="1031"/>
      <c r="BE30" s="965"/>
      <c r="BF30" s="965"/>
      <c r="BG30" s="965"/>
      <c r="BH30" s="965"/>
      <c r="BI30" s="966"/>
      <c r="BJ30" s="214"/>
      <c r="BK30" s="214"/>
      <c r="BL30" s="214"/>
      <c r="BM30" s="214"/>
      <c r="BN30" s="214"/>
      <c r="BO30" s="224"/>
      <c r="BP30" s="224"/>
      <c r="BQ30" s="221">
        <v>24</v>
      </c>
      <c r="BR30" s="222"/>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2"/>
    </row>
    <row r="31" spans="1:131" ht="26.25" customHeight="1" x14ac:dyDescent="0.2">
      <c r="A31" s="225">
        <v>4</v>
      </c>
      <c r="B31" s="1020" t="s">
        <v>392</v>
      </c>
      <c r="C31" s="1021"/>
      <c r="D31" s="1021"/>
      <c r="E31" s="1021"/>
      <c r="F31" s="1021"/>
      <c r="G31" s="1021"/>
      <c r="H31" s="1021"/>
      <c r="I31" s="1021"/>
      <c r="J31" s="1021"/>
      <c r="K31" s="1021"/>
      <c r="L31" s="1021"/>
      <c r="M31" s="1021"/>
      <c r="N31" s="1021"/>
      <c r="O31" s="1021"/>
      <c r="P31" s="1022"/>
      <c r="Q31" s="1028">
        <v>60</v>
      </c>
      <c r="R31" s="1029"/>
      <c r="S31" s="1029"/>
      <c r="T31" s="1029"/>
      <c r="U31" s="1029"/>
      <c r="V31" s="1029">
        <v>60</v>
      </c>
      <c r="W31" s="1029"/>
      <c r="X31" s="1029"/>
      <c r="Y31" s="1029"/>
      <c r="Z31" s="1029"/>
      <c r="AA31" s="1029">
        <v>0</v>
      </c>
      <c r="AB31" s="1029"/>
      <c r="AC31" s="1029"/>
      <c r="AD31" s="1029"/>
      <c r="AE31" s="1030"/>
      <c r="AF31" s="1025">
        <v>0</v>
      </c>
      <c r="AG31" s="1026"/>
      <c r="AH31" s="1026"/>
      <c r="AI31" s="1026"/>
      <c r="AJ31" s="1027"/>
      <c r="AK31" s="973">
        <v>25</v>
      </c>
      <c r="AL31" s="964"/>
      <c r="AM31" s="964"/>
      <c r="AN31" s="964"/>
      <c r="AO31" s="964"/>
      <c r="AP31" s="964" t="s">
        <v>550</v>
      </c>
      <c r="AQ31" s="964"/>
      <c r="AR31" s="964"/>
      <c r="AS31" s="964"/>
      <c r="AT31" s="964"/>
      <c r="AU31" s="964"/>
      <c r="AV31" s="964"/>
      <c r="AW31" s="964"/>
      <c r="AX31" s="964"/>
      <c r="AY31" s="964"/>
      <c r="AZ31" s="1031"/>
      <c r="BA31" s="1031"/>
      <c r="BB31" s="1031"/>
      <c r="BC31" s="1031"/>
      <c r="BD31" s="1031"/>
      <c r="BE31" s="965"/>
      <c r="BF31" s="965"/>
      <c r="BG31" s="965"/>
      <c r="BH31" s="965"/>
      <c r="BI31" s="966"/>
      <c r="BJ31" s="214"/>
      <c r="BK31" s="214"/>
      <c r="BL31" s="214"/>
      <c r="BM31" s="214"/>
      <c r="BN31" s="214"/>
      <c r="BO31" s="224"/>
      <c r="BP31" s="224"/>
      <c r="BQ31" s="221">
        <v>25</v>
      </c>
      <c r="BR31" s="222"/>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2"/>
    </row>
    <row r="32" spans="1:131" ht="26.25" customHeight="1" x14ac:dyDescent="0.2">
      <c r="A32" s="225">
        <v>5</v>
      </c>
      <c r="B32" s="1020" t="s">
        <v>393</v>
      </c>
      <c r="C32" s="1021"/>
      <c r="D32" s="1021"/>
      <c r="E32" s="1021"/>
      <c r="F32" s="1021"/>
      <c r="G32" s="1021"/>
      <c r="H32" s="1021"/>
      <c r="I32" s="1021"/>
      <c r="J32" s="1021"/>
      <c r="K32" s="1021"/>
      <c r="L32" s="1021"/>
      <c r="M32" s="1021"/>
      <c r="N32" s="1021"/>
      <c r="O32" s="1021"/>
      <c r="P32" s="1022"/>
      <c r="Q32" s="1028">
        <v>103</v>
      </c>
      <c r="R32" s="1029"/>
      <c r="S32" s="1029"/>
      <c r="T32" s="1029"/>
      <c r="U32" s="1029"/>
      <c r="V32" s="1029">
        <v>112</v>
      </c>
      <c r="W32" s="1029"/>
      <c r="X32" s="1029"/>
      <c r="Y32" s="1029"/>
      <c r="Z32" s="1029"/>
      <c r="AA32" s="1029">
        <v>-9</v>
      </c>
      <c r="AB32" s="1029"/>
      <c r="AC32" s="1029"/>
      <c r="AD32" s="1029"/>
      <c r="AE32" s="1030"/>
      <c r="AF32" s="1025">
        <v>5</v>
      </c>
      <c r="AG32" s="1026"/>
      <c r="AH32" s="1026"/>
      <c r="AI32" s="1026"/>
      <c r="AJ32" s="1027"/>
      <c r="AK32" s="973">
        <v>81</v>
      </c>
      <c r="AL32" s="964"/>
      <c r="AM32" s="964"/>
      <c r="AN32" s="964"/>
      <c r="AO32" s="964"/>
      <c r="AP32" s="964">
        <v>447</v>
      </c>
      <c r="AQ32" s="964"/>
      <c r="AR32" s="964"/>
      <c r="AS32" s="964"/>
      <c r="AT32" s="964"/>
      <c r="AU32" s="964">
        <v>447</v>
      </c>
      <c r="AV32" s="964"/>
      <c r="AW32" s="964"/>
      <c r="AX32" s="964"/>
      <c r="AY32" s="964"/>
      <c r="AZ32" s="1031"/>
      <c r="BA32" s="1031"/>
      <c r="BB32" s="1031"/>
      <c r="BC32" s="1031"/>
      <c r="BD32" s="1031"/>
      <c r="BE32" s="965" t="s">
        <v>394</v>
      </c>
      <c r="BF32" s="965"/>
      <c r="BG32" s="965"/>
      <c r="BH32" s="965"/>
      <c r="BI32" s="966"/>
      <c r="BJ32" s="214"/>
      <c r="BK32" s="214"/>
      <c r="BL32" s="214"/>
      <c r="BM32" s="214"/>
      <c r="BN32" s="214"/>
      <c r="BO32" s="224"/>
      <c r="BP32" s="224"/>
      <c r="BQ32" s="221">
        <v>26</v>
      </c>
      <c r="BR32" s="222"/>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2"/>
    </row>
    <row r="33" spans="1:131" ht="26.25" customHeight="1" x14ac:dyDescent="0.2">
      <c r="A33" s="225">
        <v>6</v>
      </c>
      <c r="B33" s="1020" t="s">
        <v>395</v>
      </c>
      <c r="C33" s="1021"/>
      <c r="D33" s="1021"/>
      <c r="E33" s="1021"/>
      <c r="F33" s="1021"/>
      <c r="G33" s="1021"/>
      <c r="H33" s="1021"/>
      <c r="I33" s="1021"/>
      <c r="J33" s="1021"/>
      <c r="K33" s="1021"/>
      <c r="L33" s="1021"/>
      <c r="M33" s="1021"/>
      <c r="N33" s="1021"/>
      <c r="O33" s="1021"/>
      <c r="P33" s="1022"/>
      <c r="Q33" s="1028">
        <v>49</v>
      </c>
      <c r="R33" s="1029"/>
      <c r="S33" s="1029"/>
      <c r="T33" s="1029"/>
      <c r="U33" s="1029"/>
      <c r="V33" s="1029">
        <v>47</v>
      </c>
      <c r="W33" s="1029"/>
      <c r="X33" s="1029"/>
      <c r="Y33" s="1029"/>
      <c r="Z33" s="1029"/>
      <c r="AA33" s="1029">
        <v>1</v>
      </c>
      <c r="AB33" s="1029"/>
      <c r="AC33" s="1029"/>
      <c r="AD33" s="1029"/>
      <c r="AE33" s="1030"/>
      <c r="AF33" s="1025">
        <v>14</v>
      </c>
      <c r="AG33" s="1026"/>
      <c r="AH33" s="1026"/>
      <c r="AI33" s="1026"/>
      <c r="AJ33" s="1027"/>
      <c r="AK33" s="973">
        <v>19</v>
      </c>
      <c r="AL33" s="964"/>
      <c r="AM33" s="964"/>
      <c r="AN33" s="964"/>
      <c r="AO33" s="964"/>
      <c r="AP33" s="964">
        <v>111</v>
      </c>
      <c r="AQ33" s="964"/>
      <c r="AR33" s="964"/>
      <c r="AS33" s="964"/>
      <c r="AT33" s="964"/>
      <c r="AU33" s="964">
        <v>111</v>
      </c>
      <c r="AV33" s="964"/>
      <c r="AW33" s="964"/>
      <c r="AX33" s="964"/>
      <c r="AY33" s="964"/>
      <c r="AZ33" s="1031"/>
      <c r="BA33" s="1031"/>
      <c r="BB33" s="1031"/>
      <c r="BC33" s="1031"/>
      <c r="BD33" s="1031"/>
      <c r="BE33" s="965" t="s">
        <v>394</v>
      </c>
      <c r="BF33" s="965"/>
      <c r="BG33" s="965"/>
      <c r="BH33" s="965"/>
      <c r="BI33" s="966"/>
      <c r="BJ33" s="214"/>
      <c r="BK33" s="214"/>
      <c r="BL33" s="214"/>
      <c r="BM33" s="214"/>
      <c r="BN33" s="214"/>
      <c r="BO33" s="224"/>
      <c r="BP33" s="224"/>
      <c r="BQ33" s="221">
        <v>27</v>
      </c>
      <c r="BR33" s="222"/>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2"/>
    </row>
    <row r="34" spans="1:131" ht="26.25" customHeight="1" x14ac:dyDescent="0.2">
      <c r="A34" s="225">
        <v>7</v>
      </c>
      <c r="B34" s="1020"/>
      <c r="C34" s="1021"/>
      <c r="D34" s="1021"/>
      <c r="E34" s="1021"/>
      <c r="F34" s="1021"/>
      <c r="G34" s="1021"/>
      <c r="H34" s="1021"/>
      <c r="I34" s="1021"/>
      <c r="J34" s="1021"/>
      <c r="K34" s="1021"/>
      <c r="L34" s="1021"/>
      <c r="M34" s="1021"/>
      <c r="N34" s="1021"/>
      <c r="O34" s="1021"/>
      <c r="P34" s="1022"/>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73"/>
      <c r="AL34" s="964"/>
      <c r="AM34" s="964"/>
      <c r="AN34" s="964"/>
      <c r="AO34" s="964"/>
      <c r="AP34" s="964"/>
      <c r="AQ34" s="964"/>
      <c r="AR34" s="964"/>
      <c r="AS34" s="964"/>
      <c r="AT34" s="964"/>
      <c r="AU34" s="964"/>
      <c r="AV34" s="964"/>
      <c r="AW34" s="964"/>
      <c r="AX34" s="964"/>
      <c r="AY34" s="964"/>
      <c r="AZ34" s="1031"/>
      <c r="BA34" s="1031"/>
      <c r="BB34" s="1031"/>
      <c r="BC34" s="1031"/>
      <c r="BD34" s="1031"/>
      <c r="BE34" s="965"/>
      <c r="BF34" s="965"/>
      <c r="BG34" s="965"/>
      <c r="BH34" s="965"/>
      <c r="BI34" s="966"/>
      <c r="BJ34" s="214"/>
      <c r="BK34" s="214"/>
      <c r="BL34" s="214"/>
      <c r="BM34" s="214"/>
      <c r="BN34" s="214"/>
      <c r="BO34" s="224"/>
      <c r="BP34" s="224"/>
      <c r="BQ34" s="221">
        <v>28</v>
      </c>
      <c r="BR34" s="222"/>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2"/>
    </row>
    <row r="35" spans="1:131" ht="26.25" customHeight="1" x14ac:dyDescent="0.2">
      <c r="A35" s="225">
        <v>8</v>
      </c>
      <c r="B35" s="1020"/>
      <c r="C35" s="1021"/>
      <c r="D35" s="1021"/>
      <c r="E35" s="1021"/>
      <c r="F35" s="1021"/>
      <c r="G35" s="1021"/>
      <c r="H35" s="1021"/>
      <c r="I35" s="1021"/>
      <c r="J35" s="1021"/>
      <c r="K35" s="1021"/>
      <c r="L35" s="1021"/>
      <c r="M35" s="1021"/>
      <c r="N35" s="1021"/>
      <c r="O35" s="1021"/>
      <c r="P35" s="1022"/>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73"/>
      <c r="AL35" s="964"/>
      <c r="AM35" s="964"/>
      <c r="AN35" s="964"/>
      <c r="AO35" s="964"/>
      <c r="AP35" s="964"/>
      <c r="AQ35" s="964"/>
      <c r="AR35" s="964"/>
      <c r="AS35" s="964"/>
      <c r="AT35" s="964"/>
      <c r="AU35" s="964"/>
      <c r="AV35" s="964"/>
      <c r="AW35" s="964"/>
      <c r="AX35" s="964"/>
      <c r="AY35" s="964"/>
      <c r="AZ35" s="1031"/>
      <c r="BA35" s="1031"/>
      <c r="BB35" s="1031"/>
      <c r="BC35" s="1031"/>
      <c r="BD35" s="1031"/>
      <c r="BE35" s="965"/>
      <c r="BF35" s="965"/>
      <c r="BG35" s="965"/>
      <c r="BH35" s="965"/>
      <c r="BI35" s="966"/>
      <c r="BJ35" s="214"/>
      <c r="BK35" s="214"/>
      <c r="BL35" s="214"/>
      <c r="BM35" s="214"/>
      <c r="BN35" s="214"/>
      <c r="BO35" s="224"/>
      <c r="BP35" s="224"/>
      <c r="BQ35" s="221">
        <v>29</v>
      </c>
      <c r="BR35" s="222"/>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2"/>
    </row>
    <row r="36" spans="1:131" ht="26.25" customHeight="1" x14ac:dyDescent="0.2">
      <c r="A36" s="225">
        <v>9</v>
      </c>
      <c r="B36" s="1020"/>
      <c r="C36" s="1021"/>
      <c r="D36" s="1021"/>
      <c r="E36" s="1021"/>
      <c r="F36" s="1021"/>
      <c r="G36" s="1021"/>
      <c r="H36" s="1021"/>
      <c r="I36" s="1021"/>
      <c r="J36" s="1021"/>
      <c r="K36" s="1021"/>
      <c r="L36" s="1021"/>
      <c r="M36" s="1021"/>
      <c r="N36" s="1021"/>
      <c r="O36" s="1021"/>
      <c r="P36" s="1022"/>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73"/>
      <c r="AL36" s="964"/>
      <c r="AM36" s="964"/>
      <c r="AN36" s="964"/>
      <c r="AO36" s="964"/>
      <c r="AP36" s="964"/>
      <c r="AQ36" s="964"/>
      <c r="AR36" s="964"/>
      <c r="AS36" s="964"/>
      <c r="AT36" s="964"/>
      <c r="AU36" s="964"/>
      <c r="AV36" s="964"/>
      <c r="AW36" s="964"/>
      <c r="AX36" s="964"/>
      <c r="AY36" s="964"/>
      <c r="AZ36" s="1031"/>
      <c r="BA36" s="1031"/>
      <c r="BB36" s="1031"/>
      <c r="BC36" s="1031"/>
      <c r="BD36" s="1031"/>
      <c r="BE36" s="965"/>
      <c r="BF36" s="965"/>
      <c r="BG36" s="965"/>
      <c r="BH36" s="965"/>
      <c r="BI36" s="966"/>
      <c r="BJ36" s="214"/>
      <c r="BK36" s="214"/>
      <c r="BL36" s="214"/>
      <c r="BM36" s="214"/>
      <c r="BN36" s="214"/>
      <c r="BO36" s="224"/>
      <c r="BP36" s="224"/>
      <c r="BQ36" s="221">
        <v>30</v>
      </c>
      <c r="BR36" s="222"/>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2"/>
    </row>
    <row r="37" spans="1:131" ht="26.25" customHeight="1" x14ac:dyDescent="0.2">
      <c r="A37" s="225">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73"/>
      <c r="AL37" s="964"/>
      <c r="AM37" s="964"/>
      <c r="AN37" s="964"/>
      <c r="AO37" s="964"/>
      <c r="AP37" s="964"/>
      <c r="AQ37" s="964"/>
      <c r="AR37" s="964"/>
      <c r="AS37" s="964"/>
      <c r="AT37" s="964"/>
      <c r="AU37" s="964"/>
      <c r="AV37" s="964"/>
      <c r="AW37" s="964"/>
      <c r="AX37" s="964"/>
      <c r="AY37" s="964"/>
      <c r="AZ37" s="1031"/>
      <c r="BA37" s="1031"/>
      <c r="BB37" s="1031"/>
      <c r="BC37" s="1031"/>
      <c r="BD37" s="1031"/>
      <c r="BE37" s="965"/>
      <c r="BF37" s="965"/>
      <c r="BG37" s="965"/>
      <c r="BH37" s="965"/>
      <c r="BI37" s="966"/>
      <c r="BJ37" s="214"/>
      <c r="BK37" s="214"/>
      <c r="BL37" s="214"/>
      <c r="BM37" s="214"/>
      <c r="BN37" s="214"/>
      <c r="BO37" s="224"/>
      <c r="BP37" s="224"/>
      <c r="BQ37" s="221">
        <v>31</v>
      </c>
      <c r="BR37" s="222"/>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2"/>
    </row>
    <row r="38" spans="1:131" ht="26.25" customHeight="1" x14ac:dyDescent="0.2">
      <c r="A38" s="225">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73"/>
      <c r="AL38" s="964"/>
      <c r="AM38" s="964"/>
      <c r="AN38" s="964"/>
      <c r="AO38" s="964"/>
      <c r="AP38" s="964"/>
      <c r="AQ38" s="964"/>
      <c r="AR38" s="964"/>
      <c r="AS38" s="964"/>
      <c r="AT38" s="964"/>
      <c r="AU38" s="964"/>
      <c r="AV38" s="964"/>
      <c r="AW38" s="964"/>
      <c r="AX38" s="964"/>
      <c r="AY38" s="964"/>
      <c r="AZ38" s="1031"/>
      <c r="BA38" s="1031"/>
      <c r="BB38" s="1031"/>
      <c r="BC38" s="1031"/>
      <c r="BD38" s="1031"/>
      <c r="BE38" s="965"/>
      <c r="BF38" s="965"/>
      <c r="BG38" s="965"/>
      <c r="BH38" s="965"/>
      <c r="BI38" s="966"/>
      <c r="BJ38" s="214"/>
      <c r="BK38" s="214"/>
      <c r="BL38" s="214"/>
      <c r="BM38" s="214"/>
      <c r="BN38" s="214"/>
      <c r="BO38" s="224"/>
      <c r="BP38" s="224"/>
      <c r="BQ38" s="221">
        <v>32</v>
      </c>
      <c r="BR38" s="222"/>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2"/>
    </row>
    <row r="39" spans="1:131" ht="26.25" customHeight="1" x14ac:dyDescent="0.2">
      <c r="A39" s="225">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73"/>
      <c r="AL39" s="964"/>
      <c r="AM39" s="964"/>
      <c r="AN39" s="964"/>
      <c r="AO39" s="964"/>
      <c r="AP39" s="964"/>
      <c r="AQ39" s="964"/>
      <c r="AR39" s="964"/>
      <c r="AS39" s="964"/>
      <c r="AT39" s="964"/>
      <c r="AU39" s="964"/>
      <c r="AV39" s="964"/>
      <c r="AW39" s="964"/>
      <c r="AX39" s="964"/>
      <c r="AY39" s="964"/>
      <c r="AZ39" s="1031"/>
      <c r="BA39" s="1031"/>
      <c r="BB39" s="1031"/>
      <c r="BC39" s="1031"/>
      <c r="BD39" s="1031"/>
      <c r="BE39" s="965"/>
      <c r="BF39" s="965"/>
      <c r="BG39" s="965"/>
      <c r="BH39" s="965"/>
      <c r="BI39" s="966"/>
      <c r="BJ39" s="214"/>
      <c r="BK39" s="214"/>
      <c r="BL39" s="214"/>
      <c r="BM39" s="214"/>
      <c r="BN39" s="214"/>
      <c r="BO39" s="224"/>
      <c r="BP39" s="224"/>
      <c r="BQ39" s="221">
        <v>33</v>
      </c>
      <c r="BR39" s="222"/>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2"/>
    </row>
    <row r="40" spans="1:131" ht="26.25" customHeight="1" x14ac:dyDescent="0.2">
      <c r="A40" s="221">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73"/>
      <c r="AL40" s="964"/>
      <c r="AM40" s="964"/>
      <c r="AN40" s="964"/>
      <c r="AO40" s="964"/>
      <c r="AP40" s="964"/>
      <c r="AQ40" s="964"/>
      <c r="AR40" s="964"/>
      <c r="AS40" s="964"/>
      <c r="AT40" s="964"/>
      <c r="AU40" s="964"/>
      <c r="AV40" s="964"/>
      <c r="AW40" s="964"/>
      <c r="AX40" s="964"/>
      <c r="AY40" s="964"/>
      <c r="AZ40" s="1031"/>
      <c r="BA40" s="1031"/>
      <c r="BB40" s="1031"/>
      <c r="BC40" s="1031"/>
      <c r="BD40" s="1031"/>
      <c r="BE40" s="965"/>
      <c r="BF40" s="965"/>
      <c r="BG40" s="965"/>
      <c r="BH40" s="965"/>
      <c r="BI40" s="966"/>
      <c r="BJ40" s="214"/>
      <c r="BK40" s="214"/>
      <c r="BL40" s="214"/>
      <c r="BM40" s="214"/>
      <c r="BN40" s="214"/>
      <c r="BO40" s="224"/>
      <c r="BP40" s="224"/>
      <c r="BQ40" s="221">
        <v>34</v>
      </c>
      <c r="BR40" s="222"/>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2"/>
    </row>
    <row r="41" spans="1:131" ht="26.25" customHeight="1" x14ac:dyDescent="0.2">
      <c r="A41" s="221">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73"/>
      <c r="AL41" s="964"/>
      <c r="AM41" s="964"/>
      <c r="AN41" s="964"/>
      <c r="AO41" s="964"/>
      <c r="AP41" s="964"/>
      <c r="AQ41" s="964"/>
      <c r="AR41" s="964"/>
      <c r="AS41" s="964"/>
      <c r="AT41" s="964"/>
      <c r="AU41" s="964"/>
      <c r="AV41" s="964"/>
      <c r="AW41" s="964"/>
      <c r="AX41" s="964"/>
      <c r="AY41" s="964"/>
      <c r="AZ41" s="1031"/>
      <c r="BA41" s="1031"/>
      <c r="BB41" s="1031"/>
      <c r="BC41" s="1031"/>
      <c r="BD41" s="1031"/>
      <c r="BE41" s="965"/>
      <c r="BF41" s="965"/>
      <c r="BG41" s="965"/>
      <c r="BH41" s="965"/>
      <c r="BI41" s="966"/>
      <c r="BJ41" s="214"/>
      <c r="BK41" s="214"/>
      <c r="BL41" s="214"/>
      <c r="BM41" s="214"/>
      <c r="BN41" s="214"/>
      <c r="BO41" s="224"/>
      <c r="BP41" s="224"/>
      <c r="BQ41" s="221">
        <v>35</v>
      </c>
      <c r="BR41" s="222"/>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2"/>
    </row>
    <row r="42" spans="1:131" ht="26.25" customHeight="1" x14ac:dyDescent="0.2">
      <c r="A42" s="221">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73"/>
      <c r="AL42" s="964"/>
      <c r="AM42" s="964"/>
      <c r="AN42" s="964"/>
      <c r="AO42" s="964"/>
      <c r="AP42" s="964"/>
      <c r="AQ42" s="964"/>
      <c r="AR42" s="964"/>
      <c r="AS42" s="964"/>
      <c r="AT42" s="964"/>
      <c r="AU42" s="964"/>
      <c r="AV42" s="964"/>
      <c r="AW42" s="964"/>
      <c r="AX42" s="964"/>
      <c r="AY42" s="964"/>
      <c r="AZ42" s="1031"/>
      <c r="BA42" s="1031"/>
      <c r="BB42" s="1031"/>
      <c r="BC42" s="1031"/>
      <c r="BD42" s="1031"/>
      <c r="BE42" s="965"/>
      <c r="BF42" s="965"/>
      <c r="BG42" s="965"/>
      <c r="BH42" s="965"/>
      <c r="BI42" s="966"/>
      <c r="BJ42" s="214"/>
      <c r="BK42" s="214"/>
      <c r="BL42" s="214"/>
      <c r="BM42" s="214"/>
      <c r="BN42" s="214"/>
      <c r="BO42" s="224"/>
      <c r="BP42" s="224"/>
      <c r="BQ42" s="221">
        <v>36</v>
      </c>
      <c r="BR42" s="222"/>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2"/>
    </row>
    <row r="43" spans="1:131" ht="26.25" customHeight="1" x14ac:dyDescent="0.2">
      <c r="A43" s="221">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73"/>
      <c r="AL43" s="964"/>
      <c r="AM43" s="964"/>
      <c r="AN43" s="964"/>
      <c r="AO43" s="964"/>
      <c r="AP43" s="964"/>
      <c r="AQ43" s="964"/>
      <c r="AR43" s="964"/>
      <c r="AS43" s="964"/>
      <c r="AT43" s="964"/>
      <c r="AU43" s="964"/>
      <c r="AV43" s="964"/>
      <c r="AW43" s="964"/>
      <c r="AX43" s="964"/>
      <c r="AY43" s="964"/>
      <c r="AZ43" s="1031"/>
      <c r="BA43" s="1031"/>
      <c r="BB43" s="1031"/>
      <c r="BC43" s="1031"/>
      <c r="BD43" s="1031"/>
      <c r="BE43" s="965"/>
      <c r="BF43" s="965"/>
      <c r="BG43" s="965"/>
      <c r="BH43" s="965"/>
      <c r="BI43" s="966"/>
      <c r="BJ43" s="214"/>
      <c r="BK43" s="214"/>
      <c r="BL43" s="214"/>
      <c r="BM43" s="214"/>
      <c r="BN43" s="214"/>
      <c r="BO43" s="224"/>
      <c r="BP43" s="224"/>
      <c r="BQ43" s="221">
        <v>37</v>
      </c>
      <c r="BR43" s="222"/>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2"/>
    </row>
    <row r="44" spans="1:131" ht="26.25" customHeight="1" x14ac:dyDescent="0.2">
      <c r="A44" s="221">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73"/>
      <c r="AL44" s="964"/>
      <c r="AM44" s="964"/>
      <c r="AN44" s="964"/>
      <c r="AO44" s="964"/>
      <c r="AP44" s="964"/>
      <c r="AQ44" s="964"/>
      <c r="AR44" s="964"/>
      <c r="AS44" s="964"/>
      <c r="AT44" s="964"/>
      <c r="AU44" s="964"/>
      <c r="AV44" s="964"/>
      <c r="AW44" s="964"/>
      <c r="AX44" s="964"/>
      <c r="AY44" s="964"/>
      <c r="AZ44" s="1031"/>
      <c r="BA44" s="1031"/>
      <c r="BB44" s="1031"/>
      <c r="BC44" s="1031"/>
      <c r="BD44" s="1031"/>
      <c r="BE44" s="965"/>
      <c r="BF44" s="965"/>
      <c r="BG44" s="965"/>
      <c r="BH44" s="965"/>
      <c r="BI44" s="966"/>
      <c r="BJ44" s="214"/>
      <c r="BK44" s="214"/>
      <c r="BL44" s="214"/>
      <c r="BM44" s="214"/>
      <c r="BN44" s="214"/>
      <c r="BO44" s="224"/>
      <c r="BP44" s="224"/>
      <c r="BQ44" s="221">
        <v>38</v>
      </c>
      <c r="BR44" s="222"/>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2"/>
    </row>
    <row r="45" spans="1:131" ht="26.25" customHeight="1" x14ac:dyDescent="0.2">
      <c r="A45" s="221">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73"/>
      <c r="AL45" s="964"/>
      <c r="AM45" s="964"/>
      <c r="AN45" s="964"/>
      <c r="AO45" s="964"/>
      <c r="AP45" s="964"/>
      <c r="AQ45" s="964"/>
      <c r="AR45" s="964"/>
      <c r="AS45" s="964"/>
      <c r="AT45" s="964"/>
      <c r="AU45" s="964"/>
      <c r="AV45" s="964"/>
      <c r="AW45" s="964"/>
      <c r="AX45" s="964"/>
      <c r="AY45" s="964"/>
      <c r="AZ45" s="1031"/>
      <c r="BA45" s="1031"/>
      <c r="BB45" s="1031"/>
      <c r="BC45" s="1031"/>
      <c r="BD45" s="1031"/>
      <c r="BE45" s="965"/>
      <c r="BF45" s="965"/>
      <c r="BG45" s="965"/>
      <c r="BH45" s="965"/>
      <c r="BI45" s="966"/>
      <c r="BJ45" s="214"/>
      <c r="BK45" s="214"/>
      <c r="BL45" s="214"/>
      <c r="BM45" s="214"/>
      <c r="BN45" s="214"/>
      <c r="BO45" s="224"/>
      <c r="BP45" s="224"/>
      <c r="BQ45" s="221">
        <v>39</v>
      </c>
      <c r="BR45" s="222"/>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2"/>
    </row>
    <row r="46" spans="1:131" ht="26.25" customHeight="1" x14ac:dyDescent="0.2">
      <c r="A46" s="221">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73"/>
      <c r="AL46" s="964"/>
      <c r="AM46" s="964"/>
      <c r="AN46" s="964"/>
      <c r="AO46" s="964"/>
      <c r="AP46" s="964"/>
      <c r="AQ46" s="964"/>
      <c r="AR46" s="964"/>
      <c r="AS46" s="964"/>
      <c r="AT46" s="964"/>
      <c r="AU46" s="964"/>
      <c r="AV46" s="964"/>
      <c r="AW46" s="964"/>
      <c r="AX46" s="964"/>
      <c r="AY46" s="964"/>
      <c r="AZ46" s="1031"/>
      <c r="BA46" s="1031"/>
      <c r="BB46" s="1031"/>
      <c r="BC46" s="1031"/>
      <c r="BD46" s="1031"/>
      <c r="BE46" s="965"/>
      <c r="BF46" s="965"/>
      <c r="BG46" s="965"/>
      <c r="BH46" s="965"/>
      <c r="BI46" s="966"/>
      <c r="BJ46" s="214"/>
      <c r="BK46" s="214"/>
      <c r="BL46" s="214"/>
      <c r="BM46" s="214"/>
      <c r="BN46" s="214"/>
      <c r="BO46" s="224"/>
      <c r="BP46" s="224"/>
      <c r="BQ46" s="221">
        <v>40</v>
      </c>
      <c r="BR46" s="222"/>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2"/>
    </row>
    <row r="47" spans="1:131" ht="26.25" customHeight="1" x14ac:dyDescent="0.2">
      <c r="A47" s="221">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73"/>
      <c r="AL47" s="964"/>
      <c r="AM47" s="964"/>
      <c r="AN47" s="964"/>
      <c r="AO47" s="964"/>
      <c r="AP47" s="964"/>
      <c r="AQ47" s="964"/>
      <c r="AR47" s="964"/>
      <c r="AS47" s="964"/>
      <c r="AT47" s="964"/>
      <c r="AU47" s="964"/>
      <c r="AV47" s="964"/>
      <c r="AW47" s="964"/>
      <c r="AX47" s="964"/>
      <c r="AY47" s="964"/>
      <c r="AZ47" s="1031"/>
      <c r="BA47" s="1031"/>
      <c r="BB47" s="1031"/>
      <c r="BC47" s="1031"/>
      <c r="BD47" s="1031"/>
      <c r="BE47" s="965"/>
      <c r="BF47" s="965"/>
      <c r="BG47" s="965"/>
      <c r="BH47" s="965"/>
      <c r="BI47" s="966"/>
      <c r="BJ47" s="214"/>
      <c r="BK47" s="214"/>
      <c r="BL47" s="214"/>
      <c r="BM47" s="214"/>
      <c r="BN47" s="214"/>
      <c r="BO47" s="224"/>
      <c r="BP47" s="224"/>
      <c r="BQ47" s="221">
        <v>41</v>
      </c>
      <c r="BR47" s="222"/>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2"/>
    </row>
    <row r="48" spans="1:131" ht="26.25" customHeight="1" x14ac:dyDescent="0.2">
      <c r="A48" s="221">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73"/>
      <c r="AL48" s="964"/>
      <c r="AM48" s="964"/>
      <c r="AN48" s="964"/>
      <c r="AO48" s="964"/>
      <c r="AP48" s="964"/>
      <c r="AQ48" s="964"/>
      <c r="AR48" s="964"/>
      <c r="AS48" s="964"/>
      <c r="AT48" s="964"/>
      <c r="AU48" s="964"/>
      <c r="AV48" s="964"/>
      <c r="AW48" s="964"/>
      <c r="AX48" s="964"/>
      <c r="AY48" s="964"/>
      <c r="AZ48" s="1031"/>
      <c r="BA48" s="1031"/>
      <c r="BB48" s="1031"/>
      <c r="BC48" s="1031"/>
      <c r="BD48" s="1031"/>
      <c r="BE48" s="965"/>
      <c r="BF48" s="965"/>
      <c r="BG48" s="965"/>
      <c r="BH48" s="965"/>
      <c r="BI48" s="966"/>
      <c r="BJ48" s="214"/>
      <c r="BK48" s="214"/>
      <c r="BL48" s="214"/>
      <c r="BM48" s="214"/>
      <c r="BN48" s="214"/>
      <c r="BO48" s="224"/>
      <c r="BP48" s="224"/>
      <c r="BQ48" s="221">
        <v>42</v>
      </c>
      <c r="BR48" s="222"/>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2"/>
    </row>
    <row r="49" spans="1:131" ht="26.25" customHeight="1" x14ac:dyDescent="0.2">
      <c r="A49" s="221">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73"/>
      <c r="AL49" s="964"/>
      <c r="AM49" s="964"/>
      <c r="AN49" s="964"/>
      <c r="AO49" s="964"/>
      <c r="AP49" s="964"/>
      <c r="AQ49" s="964"/>
      <c r="AR49" s="964"/>
      <c r="AS49" s="964"/>
      <c r="AT49" s="964"/>
      <c r="AU49" s="964"/>
      <c r="AV49" s="964"/>
      <c r="AW49" s="964"/>
      <c r="AX49" s="964"/>
      <c r="AY49" s="964"/>
      <c r="AZ49" s="1031"/>
      <c r="BA49" s="1031"/>
      <c r="BB49" s="1031"/>
      <c r="BC49" s="1031"/>
      <c r="BD49" s="1031"/>
      <c r="BE49" s="965"/>
      <c r="BF49" s="965"/>
      <c r="BG49" s="965"/>
      <c r="BH49" s="965"/>
      <c r="BI49" s="966"/>
      <c r="BJ49" s="214"/>
      <c r="BK49" s="214"/>
      <c r="BL49" s="214"/>
      <c r="BM49" s="214"/>
      <c r="BN49" s="214"/>
      <c r="BO49" s="224"/>
      <c r="BP49" s="224"/>
      <c r="BQ49" s="221">
        <v>43</v>
      </c>
      <c r="BR49" s="222"/>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2"/>
    </row>
    <row r="50" spans="1:131" ht="26.25" customHeight="1" x14ac:dyDescent="0.2">
      <c r="A50" s="221">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65"/>
      <c r="BF50" s="965"/>
      <c r="BG50" s="965"/>
      <c r="BH50" s="965"/>
      <c r="BI50" s="966"/>
      <c r="BJ50" s="214"/>
      <c r="BK50" s="214"/>
      <c r="BL50" s="214"/>
      <c r="BM50" s="214"/>
      <c r="BN50" s="214"/>
      <c r="BO50" s="224"/>
      <c r="BP50" s="224"/>
      <c r="BQ50" s="221">
        <v>44</v>
      </c>
      <c r="BR50" s="222"/>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2"/>
    </row>
    <row r="51" spans="1:131" ht="26.25" customHeight="1" x14ac:dyDescent="0.2">
      <c r="A51" s="221">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65"/>
      <c r="BF51" s="965"/>
      <c r="BG51" s="965"/>
      <c r="BH51" s="965"/>
      <c r="BI51" s="966"/>
      <c r="BJ51" s="214"/>
      <c r="BK51" s="214"/>
      <c r="BL51" s="214"/>
      <c r="BM51" s="214"/>
      <c r="BN51" s="214"/>
      <c r="BO51" s="224"/>
      <c r="BP51" s="224"/>
      <c r="BQ51" s="221">
        <v>45</v>
      </c>
      <c r="BR51" s="222"/>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2"/>
    </row>
    <row r="52" spans="1:131" ht="26.25" customHeight="1" x14ac:dyDescent="0.2">
      <c r="A52" s="221">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65"/>
      <c r="BF52" s="965"/>
      <c r="BG52" s="965"/>
      <c r="BH52" s="965"/>
      <c r="BI52" s="966"/>
      <c r="BJ52" s="214"/>
      <c r="BK52" s="214"/>
      <c r="BL52" s="214"/>
      <c r="BM52" s="214"/>
      <c r="BN52" s="214"/>
      <c r="BO52" s="224"/>
      <c r="BP52" s="224"/>
      <c r="BQ52" s="221">
        <v>46</v>
      </c>
      <c r="BR52" s="222"/>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2"/>
    </row>
    <row r="53" spans="1:131" ht="26.25" customHeight="1" x14ac:dyDescent="0.2">
      <c r="A53" s="221">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65"/>
      <c r="BF53" s="965"/>
      <c r="BG53" s="965"/>
      <c r="BH53" s="965"/>
      <c r="BI53" s="966"/>
      <c r="BJ53" s="214"/>
      <c r="BK53" s="214"/>
      <c r="BL53" s="214"/>
      <c r="BM53" s="214"/>
      <c r="BN53" s="214"/>
      <c r="BO53" s="224"/>
      <c r="BP53" s="224"/>
      <c r="BQ53" s="221">
        <v>47</v>
      </c>
      <c r="BR53" s="222"/>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2"/>
    </row>
    <row r="54" spans="1:131" ht="26.25" customHeight="1" x14ac:dyDescent="0.2">
      <c r="A54" s="221">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65"/>
      <c r="BF54" s="965"/>
      <c r="BG54" s="965"/>
      <c r="BH54" s="965"/>
      <c r="BI54" s="966"/>
      <c r="BJ54" s="214"/>
      <c r="BK54" s="214"/>
      <c r="BL54" s="214"/>
      <c r="BM54" s="214"/>
      <c r="BN54" s="214"/>
      <c r="BO54" s="224"/>
      <c r="BP54" s="224"/>
      <c r="BQ54" s="221">
        <v>48</v>
      </c>
      <c r="BR54" s="222"/>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2"/>
    </row>
    <row r="55" spans="1:131" ht="26.25" customHeight="1" x14ac:dyDescent="0.2">
      <c r="A55" s="221">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65"/>
      <c r="BF55" s="965"/>
      <c r="BG55" s="965"/>
      <c r="BH55" s="965"/>
      <c r="BI55" s="966"/>
      <c r="BJ55" s="214"/>
      <c r="BK55" s="214"/>
      <c r="BL55" s="214"/>
      <c r="BM55" s="214"/>
      <c r="BN55" s="214"/>
      <c r="BO55" s="224"/>
      <c r="BP55" s="224"/>
      <c r="BQ55" s="221">
        <v>49</v>
      </c>
      <c r="BR55" s="222"/>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2"/>
    </row>
    <row r="56" spans="1:131" ht="26.25" customHeight="1" x14ac:dyDescent="0.2">
      <c r="A56" s="221">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65"/>
      <c r="BF56" s="965"/>
      <c r="BG56" s="965"/>
      <c r="BH56" s="965"/>
      <c r="BI56" s="966"/>
      <c r="BJ56" s="214"/>
      <c r="BK56" s="214"/>
      <c r="BL56" s="214"/>
      <c r="BM56" s="214"/>
      <c r="BN56" s="214"/>
      <c r="BO56" s="224"/>
      <c r="BP56" s="224"/>
      <c r="BQ56" s="221">
        <v>50</v>
      </c>
      <c r="BR56" s="222"/>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2"/>
    </row>
    <row r="57" spans="1:131" ht="26.25" customHeight="1" x14ac:dyDescent="0.2">
      <c r="A57" s="221">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65"/>
      <c r="BF57" s="965"/>
      <c r="BG57" s="965"/>
      <c r="BH57" s="965"/>
      <c r="BI57" s="966"/>
      <c r="BJ57" s="214"/>
      <c r="BK57" s="214"/>
      <c r="BL57" s="214"/>
      <c r="BM57" s="214"/>
      <c r="BN57" s="214"/>
      <c r="BO57" s="224"/>
      <c r="BP57" s="224"/>
      <c r="BQ57" s="221">
        <v>51</v>
      </c>
      <c r="BR57" s="222"/>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2"/>
    </row>
    <row r="58" spans="1:131" ht="26.25" customHeight="1" x14ac:dyDescent="0.2">
      <c r="A58" s="221">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65"/>
      <c r="BF58" s="965"/>
      <c r="BG58" s="965"/>
      <c r="BH58" s="965"/>
      <c r="BI58" s="966"/>
      <c r="BJ58" s="214"/>
      <c r="BK58" s="214"/>
      <c r="BL58" s="214"/>
      <c r="BM58" s="214"/>
      <c r="BN58" s="214"/>
      <c r="BO58" s="224"/>
      <c r="BP58" s="224"/>
      <c r="BQ58" s="221">
        <v>52</v>
      </c>
      <c r="BR58" s="222"/>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2"/>
    </row>
    <row r="59" spans="1:131" ht="26.25" customHeight="1" x14ac:dyDescent="0.2">
      <c r="A59" s="221">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65"/>
      <c r="BF59" s="965"/>
      <c r="BG59" s="965"/>
      <c r="BH59" s="965"/>
      <c r="BI59" s="966"/>
      <c r="BJ59" s="214"/>
      <c r="BK59" s="214"/>
      <c r="BL59" s="214"/>
      <c r="BM59" s="214"/>
      <c r="BN59" s="214"/>
      <c r="BO59" s="224"/>
      <c r="BP59" s="224"/>
      <c r="BQ59" s="221">
        <v>53</v>
      </c>
      <c r="BR59" s="222"/>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2"/>
    </row>
    <row r="60" spans="1:131" ht="26.25" customHeight="1" x14ac:dyDescent="0.2">
      <c r="A60" s="221">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65"/>
      <c r="BF60" s="965"/>
      <c r="BG60" s="965"/>
      <c r="BH60" s="965"/>
      <c r="BI60" s="966"/>
      <c r="BJ60" s="214"/>
      <c r="BK60" s="214"/>
      <c r="BL60" s="214"/>
      <c r="BM60" s="214"/>
      <c r="BN60" s="214"/>
      <c r="BO60" s="224"/>
      <c r="BP60" s="224"/>
      <c r="BQ60" s="221">
        <v>54</v>
      </c>
      <c r="BR60" s="222"/>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2"/>
    </row>
    <row r="61" spans="1:131" ht="26.25" customHeight="1" thickBot="1" x14ac:dyDescent="0.25">
      <c r="A61" s="221">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65"/>
      <c r="BF61" s="965"/>
      <c r="BG61" s="965"/>
      <c r="BH61" s="965"/>
      <c r="BI61" s="966"/>
      <c r="BJ61" s="214"/>
      <c r="BK61" s="214"/>
      <c r="BL61" s="214"/>
      <c r="BM61" s="214"/>
      <c r="BN61" s="214"/>
      <c r="BO61" s="224"/>
      <c r="BP61" s="224"/>
      <c r="BQ61" s="221">
        <v>55</v>
      </c>
      <c r="BR61" s="222"/>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2"/>
    </row>
    <row r="62" spans="1:131" ht="26.25" customHeight="1" x14ac:dyDescent="0.2">
      <c r="A62" s="221">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65"/>
      <c r="BF62" s="965"/>
      <c r="BG62" s="965"/>
      <c r="BH62" s="965"/>
      <c r="BI62" s="966"/>
      <c r="BJ62" s="1017" t="s">
        <v>396</v>
      </c>
      <c r="BK62" s="1018"/>
      <c r="BL62" s="1018"/>
      <c r="BM62" s="1018"/>
      <c r="BN62" s="1019"/>
      <c r="BO62" s="224"/>
      <c r="BP62" s="224"/>
      <c r="BQ62" s="221">
        <v>56</v>
      </c>
      <c r="BR62" s="222"/>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2"/>
    </row>
    <row r="63" spans="1:131" ht="26.25" customHeight="1" thickBot="1" x14ac:dyDescent="0.25">
      <c r="A63" s="223" t="s">
        <v>377</v>
      </c>
      <c r="B63" s="930" t="s">
        <v>397</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10"/>
      <c r="AF63" s="1011">
        <v>41</v>
      </c>
      <c r="AG63" s="952"/>
      <c r="AH63" s="952"/>
      <c r="AI63" s="952"/>
      <c r="AJ63" s="1012"/>
      <c r="AK63" s="1013"/>
      <c r="AL63" s="956"/>
      <c r="AM63" s="956"/>
      <c r="AN63" s="956"/>
      <c r="AO63" s="956"/>
      <c r="AP63" s="952">
        <v>557</v>
      </c>
      <c r="AQ63" s="952"/>
      <c r="AR63" s="952"/>
      <c r="AS63" s="952"/>
      <c r="AT63" s="952"/>
      <c r="AU63" s="952">
        <v>557</v>
      </c>
      <c r="AV63" s="952"/>
      <c r="AW63" s="952"/>
      <c r="AX63" s="952"/>
      <c r="AY63" s="952"/>
      <c r="AZ63" s="1007"/>
      <c r="BA63" s="1007"/>
      <c r="BB63" s="1007"/>
      <c r="BC63" s="1007"/>
      <c r="BD63" s="1007"/>
      <c r="BE63" s="953"/>
      <c r="BF63" s="953"/>
      <c r="BG63" s="953"/>
      <c r="BH63" s="953"/>
      <c r="BI63" s="954"/>
      <c r="BJ63" s="1008" t="s">
        <v>122</v>
      </c>
      <c r="BK63" s="946"/>
      <c r="BL63" s="946"/>
      <c r="BM63" s="946"/>
      <c r="BN63" s="1009"/>
      <c r="BO63" s="224"/>
      <c r="BP63" s="224"/>
      <c r="BQ63" s="221">
        <v>57</v>
      </c>
      <c r="BR63" s="222"/>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2"/>
    </row>
    <row r="66" spans="1:131" ht="26.25" customHeight="1" x14ac:dyDescent="0.2">
      <c r="A66" s="985" t="s">
        <v>399</v>
      </c>
      <c r="B66" s="986"/>
      <c r="C66" s="986"/>
      <c r="D66" s="986"/>
      <c r="E66" s="986"/>
      <c r="F66" s="986"/>
      <c r="G66" s="986"/>
      <c r="H66" s="986"/>
      <c r="I66" s="986"/>
      <c r="J66" s="986"/>
      <c r="K66" s="986"/>
      <c r="L66" s="986"/>
      <c r="M66" s="986"/>
      <c r="N66" s="986"/>
      <c r="O66" s="986"/>
      <c r="P66" s="987"/>
      <c r="Q66" s="991" t="s">
        <v>381</v>
      </c>
      <c r="R66" s="992"/>
      <c r="S66" s="992"/>
      <c r="T66" s="992"/>
      <c r="U66" s="993"/>
      <c r="V66" s="991" t="s">
        <v>382</v>
      </c>
      <c r="W66" s="992"/>
      <c r="X66" s="992"/>
      <c r="Y66" s="992"/>
      <c r="Z66" s="993"/>
      <c r="AA66" s="991" t="s">
        <v>383</v>
      </c>
      <c r="AB66" s="992"/>
      <c r="AC66" s="992"/>
      <c r="AD66" s="992"/>
      <c r="AE66" s="993"/>
      <c r="AF66" s="997" t="s">
        <v>384</v>
      </c>
      <c r="AG66" s="998"/>
      <c r="AH66" s="998"/>
      <c r="AI66" s="998"/>
      <c r="AJ66" s="999"/>
      <c r="AK66" s="991" t="s">
        <v>385</v>
      </c>
      <c r="AL66" s="986"/>
      <c r="AM66" s="986"/>
      <c r="AN66" s="986"/>
      <c r="AO66" s="987"/>
      <c r="AP66" s="991" t="s">
        <v>386</v>
      </c>
      <c r="AQ66" s="992"/>
      <c r="AR66" s="992"/>
      <c r="AS66" s="992"/>
      <c r="AT66" s="993"/>
      <c r="AU66" s="991" t="s">
        <v>400</v>
      </c>
      <c r="AV66" s="992"/>
      <c r="AW66" s="992"/>
      <c r="AX66" s="992"/>
      <c r="AY66" s="993"/>
      <c r="AZ66" s="991" t="s">
        <v>363</v>
      </c>
      <c r="BA66" s="992"/>
      <c r="BB66" s="992"/>
      <c r="BC66" s="992"/>
      <c r="BD66" s="1005"/>
      <c r="BE66" s="224"/>
      <c r="BF66" s="224"/>
      <c r="BG66" s="224"/>
      <c r="BH66" s="224"/>
      <c r="BI66" s="224"/>
      <c r="BJ66" s="224"/>
      <c r="BK66" s="224"/>
      <c r="BL66" s="224"/>
      <c r="BM66" s="224"/>
      <c r="BN66" s="224"/>
      <c r="BO66" s="224"/>
      <c r="BP66" s="224"/>
      <c r="BQ66" s="221">
        <v>60</v>
      </c>
      <c r="BR66" s="226"/>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4"/>
      <c r="BF67" s="224"/>
      <c r="BG67" s="224"/>
      <c r="BH67" s="224"/>
      <c r="BI67" s="224"/>
      <c r="BJ67" s="224"/>
      <c r="BK67" s="224"/>
      <c r="BL67" s="224"/>
      <c r="BM67" s="224"/>
      <c r="BN67" s="224"/>
      <c r="BO67" s="224"/>
      <c r="BP67" s="224"/>
      <c r="BQ67" s="221">
        <v>61</v>
      </c>
      <c r="BR67" s="226"/>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2">
      <c r="A68" s="219">
        <v>1</v>
      </c>
      <c r="B68" s="711" t="s">
        <v>551</v>
      </c>
      <c r="C68" s="712"/>
      <c r="D68" s="712"/>
      <c r="E68" s="712"/>
      <c r="F68" s="712"/>
      <c r="G68" s="712"/>
      <c r="H68" s="712"/>
      <c r="I68" s="712"/>
      <c r="J68" s="712"/>
      <c r="K68" s="712"/>
      <c r="L68" s="712"/>
      <c r="M68" s="712"/>
      <c r="N68" s="712"/>
      <c r="O68" s="712"/>
      <c r="P68" s="713"/>
      <c r="Q68" s="978">
        <v>2333</v>
      </c>
      <c r="R68" s="975"/>
      <c r="S68" s="975"/>
      <c r="T68" s="975"/>
      <c r="U68" s="975"/>
      <c r="V68" s="975">
        <v>2292</v>
      </c>
      <c r="W68" s="975"/>
      <c r="X68" s="975"/>
      <c r="Y68" s="975"/>
      <c r="Z68" s="975"/>
      <c r="AA68" s="975">
        <v>41</v>
      </c>
      <c r="AB68" s="975"/>
      <c r="AC68" s="975"/>
      <c r="AD68" s="975"/>
      <c r="AE68" s="975"/>
      <c r="AF68" s="975">
        <v>41</v>
      </c>
      <c r="AG68" s="975"/>
      <c r="AH68" s="975"/>
      <c r="AI68" s="975"/>
      <c r="AJ68" s="975"/>
      <c r="AK68" s="975">
        <v>15</v>
      </c>
      <c r="AL68" s="975"/>
      <c r="AM68" s="975"/>
      <c r="AN68" s="975"/>
      <c r="AO68" s="975"/>
      <c r="AP68" s="975">
        <v>1289</v>
      </c>
      <c r="AQ68" s="975"/>
      <c r="AR68" s="975"/>
      <c r="AS68" s="975"/>
      <c r="AT68" s="975"/>
      <c r="AU68" s="975">
        <v>89</v>
      </c>
      <c r="AV68" s="975"/>
      <c r="AW68" s="975"/>
      <c r="AX68" s="975"/>
      <c r="AY68" s="975"/>
      <c r="AZ68" s="976"/>
      <c r="BA68" s="976"/>
      <c r="BB68" s="976"/>
      <c r="BC68" s="976"/>
      <c r="BD68" s="977"/>
      <c r="BE68" s="224"/>
      <c r="BF68" s="224"/>
      <c r="BG68" s="224"/>
      <c r="BH68" s="224"/>
      <c r="BI68" s="224"/>
      <c r="BJ68" s="224"/>
      <c r="BK68" s="224"/>
      <c r="BL68" s="224"/>
      <c r="BM68" s="224"/>
      <c r="BN68" s="224"/>
      <c r="BO68" s="224"/>
      <c r="BP68" s="224"/>
      <c r="BQ68" s="221">
        <v>62</v>
      </c>
      <c r="BR68" s="226"/>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2">
      <c r="A69" s="221">
        <v>2</v>
      </c>
      <c r="B69" s="708" t="s">
        <v>552</v>
      </c>
      <c r="C69" s="709"/>
      <c r="D69" s="709"/>
      <c r="E69" s="709"/>
      <c r="F69" s="709"/>
      <c r="G69" s="709"/>
      <c r="H69" s="709"/>
      <c r="I69" s="709"/>
      <c r="J69" s="709"/>
      <c r="K69" s="709"/>
      <c r="L69" s="709"/>
      <c r="M69" s="709"/>
      <c r="N69" s="709"/>
      <c r="O69" s="709"/>
      <c r="P69" s="710"/>
      <c r="Q69" s="970">
        <v>12062</v>
      </c>
      <c r="R69" s="964"/>
      <c r="S69" s="964"/>
      <c r="T69" s="964"/>
      <c r="U69" s="964"/>
      <c r="V69" s="964">
        <v>13476</v>
      </c>
      <c r="W69" s="964"/>
      <c r="X69" s="964"/>
      <c r="Y69" s="964"/>
      <c r="Z69" s="964"/>
      <c r="AA69" s="964">
        <v>-1415</v>
      </c>
      <c r="AB69" s="964"/>
      <c r="AC69" s="964"/>
      <c r="AD69" s="964"/>
      <c r="AE69" s="964"/>
      <c r="AF69" s="964">
        <v>1584</v>
      </c>
      <c r="AG69" s="964"/>
      <c r="AH69" s="964"/>
      <c r="AI69" s="964"/>
      <c r="AJ69" s="964"/>
      <c r="AK69" s="964" t="s">
        <v>550</v>
      </c>
      <c r="AL69" s="964"/>
      <c r="AM69" s="964"/>
      <c r="AN69" s="964"/>
      <c r="AO69" s="964"/>
      <c r="AP69" s="964">
        <v>14782</v>
      </c>
      <c r="AQ69" s="964"/>
      <c r="AR69" s="964"/>
      <c r="AS69" s="964"/>
      <c r="AT69" s="964"/>
      <c r="AU69" s="964">
        <v>136</v>
      </c>
      <c r="AV69" s="964"/>
      <c r="AW69" s="964"/>
      <c r="AX69" s="964"/>
      <c r="AY69" s="964"/>
      <c r="AZ69" s="965"/>
      <c r="BA69" s="965"/>
      <c r="BB69" s="965"/>
      <c r="BC69" s="965"/>
      <c r="BD69" s="966"/>
      <c r="BE69" s="224"/>
      <c r="BF69" s="224"/>
      <c r="BG69" s="224"/>
      <c r="BH69" s="224"/>
      <c r="BI69" s="224"/>
      <c r="BJ69" s="224"/>
      <c r="BK69" s="224"/>
      <c r="BL69" s="224"/>
      <c r="BM69" s="224"/>
      <c r="BN69" s="224"/>
      <c r="BO69" s="224"/>
      <c r="BP69" s="224"/>
      <c r="BQ69" s="221">
        <v>63</v>
      </c>
      <c r="BR69" s="226"/>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2">
      <c r="A70" s="221">
        <v>3</v>
      </c>
      <c r="B70" s="708" t="s">
        <v>562</v>
      </c>
      <c r="C70" s="709"/>
      <c r="D70" s="709"/>
      <c r="E70" s="709"/>
      <c r="F70" s="709"/>
      <c r="G70" s="709"/>
      <c r="H70" s="709"/>
      <c r="I70" s="709"/>
      <c r="J70" s="709"/>
      <c r="K70" s="709"/>
      <c r="L70" s="709"/>
      <c r="M70" s="709"/>
      <c r="N70" s="709"/>
      <c r="O70" s="709"/>
      <c r="P70" s="710"/>
      <c r="Q70" s="970">
        <v>123</v>
      </c>
      <c r="R70" s="964"/>
      <c r="S70" s="964"/>
      <c r="T70" s="964"/>
      <c r="U70" s="964"/>
      <c r="V70" s="964">
        <v>251</v>
      </c>
      <c r="W70" s="964"/>
      <c r="X70" s="964"/>
      <c r="Y70" s="964"/>
      <c r="Z70" s="964"/>
      <c r="AA70" s="964">
        <v>-128</v>
      </c>
      <c r="AB70" s="964"/>
      <c r="AC70" s="964"/>
      <c r="AD70" s="964"/>
      <c r="AE70" s="964"/>
      <c r="AF70" s="964">
        <v>361</v>
      </c>
      <c r="AG70" s="964"/>
      <c r="AH70" s="964"/>
      <c r="AI70" s="964"/>
      <c r="AJ70" s="964"/>
      <c r="AK70" s="964" t="s">
        <v>550</v>
      </c>
      <c r="AL70" s="964"/>
      <c r="AM70" s="964"/>
      <c r="AN70" s="964"/>
      <c r="AO70" s="964"/>
      <c r="AP70" s="964" t="s">
        <v>550</v>
      </c>
      <c r="AQ70" s="964"/>
      <c r="AR70" s="964"/>
      <c r="AS70" s="964"/>
      <c r="AT70" s="964"/>
      <c r="AU70" s="964" t="s">
        <v>550</v>
      </c>
      <c r="AV70" s="964"/>
      <c r="AW70" s="964"/>
      <c r="AX70" s="964"/>
      <c r="AY70" s="964"/>
      <c r="AZ70" s="965"/>
      <c r="BA70" s="965"/>
      <c r="BB70" s="965"/>
      <c r="BC70" s="965"/>
      <c r="BD70" s="966"/>
      <c r="BE70" s="224"/>
      <c r="BF70" s="224"/>
      <c r="BG70" s="224"/>
      <c r="BH70" s="224"/>
      <c r="BI70" s="224"/>
      <c r="BJ70" s="224"/>
      <c r="BK70" s="224"/>
      <c r="BL70" s="224"/>
      <c r="BM70" s="224"/>
      <c r="BN70" s="224"/>
      <c r="BO70" s="224"/>
      <c r="BP70" s="224"/>
      <c r="BQ70" s="221">
        <v>64</v>
      </c>
      <c r="BR70" s="226"/>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2">
      <c r="A71" s="221">
        <v>4</v>
      </c>
      <c r="B71" s="708" t="s">
        <v>553</v>
      </c>
      <c r="C71" s="709"/>
      <c r="D71" s="709"/>
      <c r="E71" s="709"/>
      <c r="F71" s="709"/>
      <c r="G71" s="709"/>
      <c r="H71" s="709"/>
      <c r="I71" s="709"/>
      <c r="J71" s="709"/>
      <c r="K71" s="709"/>
      <c r="L71" s="709"/>
      <c r="M71" s="709"/>
      <c r="N71" s="709"/>
      <c r="O71" s="709"/>
      <c r="P71" s="710"/>
      <c r="Q71" s="970">
        <v>227</v>
      </c>
      <c r="R71" s="964"/>
      <c r="S71" s="964"/>
      <c r="T71" s="964"/>
      <c r="U71" s="964"/>
      <c r="V71" s="964">
        <v>199</v>
      </c>
      <c r="W71" s="964"/>
      <c r="X71" s="964"/>
      <c r="Y71" s="964"/>
      <c r="Z71" s="964"/>
      <c r="AA71" s="964">
        <v>28</v>
      </c>
      <c r="AB71" s="964"/>
      <c r="AC71" s="964"/>
      <c r="AD71" s="964"/>
      <c r="AE71" s="964"/>
      <c r="AF71" s="964">
        <v>28</v>
      </c>
      <c r="AG71" s="964"/>
      <c r="AH71" s="964"/>
      <c r="AI71" s="964"/>
      <c r="AJ71" s="964"/>
      <c r="AK71" s="964">
        <v>75</v>
      </c>
      <c r="AL71" s="964"/>
      <c r="AM71" s="964"/>
      <c r="AN71" s="964"/>
      <c r="AO71" s="964"/>
      <c r="AP71" s="964" t="s">
        <v>550</v>
      </c>
      <c r="AQ71" s="964"/>
      <c r="AR71" s="964"/>
      <c r="AS71" s="964"/>
      <c r="AT71" s="964"/>
      <c r="AU71" s="964" t="s">
        <v>550</v>
      </c>
      <c r="AV71" s="964"/>
      <c r="AW71" s="964"/>
      <c r="AX71" s="964"/>
      <c r="AY71" s="964"/>
      <c r="AZ71" s="965"/>
      <c r="BA71" s="965"/>
      <c r="BB71" s="965"/>
      <c r="BC71" s="965"/>
      <c r="BD71" s="966"/>
      <c r="BE71" s="224"/>
      <c r="BF71" s="224"/>
      <c r="BG71" s="224"/>
      <c r="BH71" s="224"/>
      <c r="BI71" s="224"/>
      <c r="BJ71" s="224"/>
      <c r="BK71" s="224"/>
      <c r="BL71" s="224"/>
      <c r="BM71" s="224"/>
      <c r="BN71" s="224"/>
      <c r="BO71" s="224"/>
      <c r="BP71" s="224"/>
      <c r="BQ71" s="221">
        <v>65</v>
      </c>
      <c r="BR71" s="226"/>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2">
      <c r="A72" s="221">
        <v>5</v>
      </c>
      <c r="B72" s="708" t="s">
        <v>554</v>
      </c>
      <c r="C72" s="709"/>
      <c r="D72" s="709"/>
      <c r="E72" s="709"/>
      <c r="F72" s="709"/>
      <c r="G72" s="709"/>
      <c r="H72" s="709"/>
      <c r="I72" s="709"/>
      <c r="J72" s="709"/>
      <c r="K72" s="709"/>
      <c r="L72" s="709"/>
      <c r="M72" s="709"/>
      <c r="N72" s="709"/>
      <c r="O72" s="709"/>
      <c r="P72" s="710"/>
      <c r="Q72" s="970">
        <v>4539</v>
      </c>
      <c r="R72" s="964"/>
      <c r="S72" s="964"/>
      <c r="T72" s="964"/>
      <c r="U72" s="964"/>
      <c r="V72" s="964">
        <v>4239</v>
      </c>
      <c r="W72" s="964"/>
      <c r="X72" s="964"/>
      <c r="Y72" s="964"/>
      <c r="Z72" s="964"/>
      <c r="AA72" s="964">
        <v>300</v>
      </c>
      <c r="AB72" s="964"/>
      <c r="AC72" s="964"/>
      <c r="AD72" s="964"/>
      <c r="AE72" s="964"/>
      <c r="AF72" s="964">
        <v>300</v>
      </c>
      <c r="AG72" s="964"/>
      <c r="AH72" s="964"/>
      <c r="AI72" s="964"/>
      <c r="AJ72" s="964"/>
      <c r="AK72" s="964" t="s">
        <v>550</v>
      </c>
      <c r="AL72" s="964"/>
      <c r="AM72" s="964"/>
      <c r="AN72" s="964"/>
      <c r="AO72" s="964"/>
      <c r="AP72" s="964" t="s">
        <v>550</v>
      </c>
      <c r="AQ72" s="964"/>
      <c r="AR72" s="964"/>
      <c r="AS72" s="964"/>
      <c r="AT72" s="964"/>
      <c r="AU72" s="964" t="s">
        <v>550</v>
      </c>
      <c r="AV72" s="964"/>
      <c r="AW72" s="964"/>
      <c r="AX72" s="964"/>
      <c r="AY72" s="964"/>
      <c r="AZ72" s="965"/>
      <c r="BA72" s="965"/>
      <c r="BB72" s="965"/>
      <c r="BC72" s="965"/>
      <c r="BD72" s="966"/>
      <c r="BE72" s="224"/>
      <c r="BF72" s="224"/>
      <c r="BG72" s="224"/>
      <c r="BH72" s="224"/>
      <c r="BI72" s="224"/>
      <c r="BJ72" s="224"/>
      <c r="BK72" s="224"/>
      <c r="BL72" s="224"/>
      <c r="BM72" s="224"/>
      <c r="BN72" s="224"/>
      <c r="BO72" s="224"/>
      <c r="BP72" s="224"/>
      <c r="BQ72" s="221">
        <v>66</v>
      </c>
      <c r="BR72" s="226"/>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2">
      <c r="A73" s="221">
        <v>6</v>
      </c>
      <c r="B73" s="708" t="s">
        <v>555</v>
      </c>
      <c r="C73" s="709"/>
      <c r="D73" s="709"/>
      <c r="E73" s="709"/>
      <c r="F73" s="709"/>
      <c r="G73" s="709"/>
      <c r="H73" s="709"/>
      <c r="I73" s="709"/>
      <c r="J73" s="709"/>
      <c r="K73" s="709"/>
      <c r="L73" s="709"/>
      <c r="M73" s="709"/>
      <c r="N73" s="709"/>
      <c r="O73" s="709"/>
      <c r="P73" s="710"/>
      <c r="Q73" s="970">
        <v>103</v>
      </c>
      <c r="R73" s="964"/>
      <c r="S73" s="964"/>
      <c r="T73" s="964"/>
      <c r="U73" s="964"/>
      <c r="V73" s="964">
        <v>91</v>
      </c>
      <c r="W73" s="964"/>
      <c r="X73" s="964"/>
      <c r="Y73" s="964"/>
      <c r="Z73" s="964"/>
      <c r="AA73" s="964">
        <v>11</v>
      </c>
      <c r="AB73" s="964"/>
      <c r="AC73" s="964"/>
      <c r="AD73" s="964"/>
      <c r="AE73" s="964"/>
      <c r="AF73" s="964">
        <v>11</v>
      </c>
      <c r="AG73" s="964"/>
      <c r="AH73" s="964"/>
      <c r="AI73" s="964"/>
      <c r="AJ73" s="964"/>
      <c r="AK73" s="964" t="s">
        <v>550</v>
      </c>
      <c r="AL73" s="964"/>
      <c r="AM73" s="964"/>
      <c r="AN73" s="964"/>
      <c r="AO73" s="964"/>
      <c r="AP73" s="964" t="s">
        <v>550</v>
      </c>
      <c r="AQ73" s="964"/>
      <c r="AR73" s="964"/>
      <c r="AS73" s="964"/>
      <c r="AT73" s="964"/>
      <c r="AU73" s="964" t="s">
        <v>550</v>
      </c>
      <c r="AV73" s="964"/>
      <c r="AW73" s="964"/>
      <c r="AX73" s="964"/>
      <c r="AY73" s="964"/>
      <c r="AZ73" s="965"/>
      <c r="BA73" s="965"/>
      <c r="BB73" s="965"/>
      <c r="BC73" s="965"/>
      <c r="BD73" s="966"/>
      <c r="BE73" s="224"/>
      <c r="BF73" s="224"/>
      <c r="BG73" s="224"/>
      <c r="BH73" s="224"/>
      <c r="BI73" s="224"/>
      <c r="BJ73" s="224"/>
      <c r="BK73" s="224"/>
      <c r="BL73" s="224"/>
      <c r="BM73" s="224"/>
      <c r="BN73" s="224"/>
      <c r="BO73" s="224"/>
      <c r="BP73" s="224"/>
      <c r="BQ73" s="221">
        <v>67</v>
      </c>
      <c r="BR73" s="226"/>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2">
      <c r="A74" s="221">
        <v>7</v>
      </c>
      <c r="B74" s="708" t="s">
        <v>563</v>
      </c>
      <c r="C74" s="709"/>
      <c r="D74" s="709"/>
      <c r="E74" s="709"/>
      <c r="F74" s="709"/>
      <c r="G74" s="709"/>
      <c r="H74" s="709"/>
      <c r="I74" s="709"/>
      <c r="J74" s="709"/>
      <c r="K74" s="709"/>
      <c r="L74" s="709"/>
      <c r="M74" s="709"/>
      <c r="N74" s="709"/>
      <c r="O74" s="709"/>
      <c r="P74" s="710"/>
      <c r="Q74" s="970">
        <v>276838</v>
      </c>
      <c r="R74" s="964"/>
      <c r="S74" s="964"/>
      <c r="T74" s="964"/>
      <c r="U74" s="964"/>
      <c r="V74" s="964">
        <v>269931</v>
      </c>
      <c r="W74" s="964"/>
      <c r="X74" s="964"/>
      <c r="Y74" s="964"/>
      <c r="Z74" s="964"/>
      <c r="AA74" s="964">
        <v>6907</v>
      </c>
      <c r="AB74" s="964"/>
      <c r="AC74" s="964"/>
      <c r="AD74" s="964"/>
      <c r="AE74" s="964"/>
      <c r="AF74" s="964">
        <v>6907</v>
      </c>
      <c r="AG74" s="964"/>
      <c r="AH74" s="964"/>
      <c r="AI74" s="964"/>
      <c r="AJ74" s="964"/>
      <c r="AK74" s="964">
        <v>2277</v>
      </c>
      <c r="AL74" s="964"/>
      <c r="AM74" s="964"/>
      <c r="AN74" s="964"/>
      <c r="AO74" s="964"/>
      <c r="AP74" s="964" t="s">
        <v>550</v>
      </c>
      <c r="AQ74" s="964"/>
      <c r="AR74" s="964"/>
      <c r="AS74" s="964"/>
      <c r="AT74" s="964"/>
      <c r="AU74" s="964" t="s">
        <v>550</v>
      </c>
      <c r="AV74" s="964"/>
      <c r="AW74" s="964"/>
      <c r="AX74" s="964"/>
      <c r="AY74" s="964"/>
      <c r="AZ74" s="965"/>
      <c r="BA74" s="965"/>
      <c r="BB74" s="965"/>
      <c r="BC74" s="965"/>
      <c r="BD74" s="966"/>
      <c r="BE74" s="224"/>
      <c r="BF74" s="224"/>
      <c r="BG74" s="224"/>
      <c r="BH74" s="224"/>
      <c r="BI74" s="224"/>
      <c r="BJ74" s="224"/>
      <c r="BK74" s="224"/>
      <c r="BL74" s="224"/>
      <c r="BM74" s="224"/>
      <c r="BN74" s="224"/>
      <c r="BO74" s="224"/>
      <c r="BP74" s="224"/>
      <c r="BQ74" s="221">
        <v>68</v>
      </c>
      <c r="BR74" s="226"/>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2">
      <c r="A75" s="221">
        <v>8</v>
      </c>
      <c r="B75" s="967"/>
      <c r="C75" s="968"/>
      <c r="D75" s="968"/>
      <c r="E75" s="968"/>
      <c r="F75" s="968"/>
      <c r="G75" s="968"/>
      <c r="H75" s="968"/>
      <c r="I75" s="968"/>
      <c r="J75" s="968"/>
      <c r="K75" s="968"/>
      <c r="L75" s="968"/>
      <c r="M75" s="968"/>
      <c r="N75" s="968"/>
      <c r="O75" s="968"/>
      <c r="P75" s="969"/>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5"/>
      <c r="BA75" s="965"/>
      <c r="BB75" s="965"/>
      <c r="BC75" s="965"/>
      <c r="BD75" s="966"/>
      <c r="BE75" s="224"/>
      <c r="BF75" s="224"/>
      <c r="BG75" s="224"/>
      <c r="BH75" s="224"/>
      <c r="BI75" s="224"/>
      <c r="BJ75" s="224"/>
      <c r="BK75" s="224"/>
      <c r="BL75" s="224"/>
      <c r="BM75" s="224"/>
      <c r="BN75" s="224"/>
      <c r="BO75" s="224"/>
      <c r="BP75" s="224"/>
      <c r="BQ75" s="221">
        <v>69</v>
      </c>
      <c r="BR75" s="226"/>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2">
      <c r="A76" s="221">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224"/>
      <c r="BF76" s="224"/>
      <c r="BG76" s="224"/>
      <c r="BH76" s="224"/>
      <c r="BI76" s="224"/>
      <c r="BJ76" s="224"/>
      <c r="BK76" s="224"/>
      <c r="BL76" s="224"/>
      <c r="BM76" s="224"/>
      <c r="BN76" s="224"/>
      <c r="BO76" s="224"/>
      <c r="BP76" s="224"/>
      <c r="BQ76" s="221">
        <v>70</v>
      </c>
      <c r="BR76" s="226"/>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2">
      <c r="A77" s="221">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24"/>
      <c r="BF77" s="224"/>
      <c r="BG77" s="224"/>
      <c r="BH77" s="224"/>
      <c r="BI77" s="224"/>
      <c r="BJ77" s="224"/>
      <c r="BK77" s="224"/>
      <c r="BL77" s="224"/>
      <c r="BM77" s="224"/>
      <c r="BN77" s="224"/>
      <c r="BO77" s="224"/>
      <c r="BP77" s="224"/>
      <c r="BQ77" s="221">
        <v>71</v>
      </c>
      <c r="BR77" s="226"/>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2">
      <c r="A78" s="221">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4"/>
      <c r="BF78" s="224"/>
      <c r="BG78" s="224"/>
      <c r="BH78" s="224"/>
      <c r="BI78" s="224"/>
      <c r="BJ78" s="212"/>
      <c r="BK78" s="212"/>
      <c r="BL78" s="212"/>
      <c r="BM78" s="212"/>
      <c r="BN78" s="212"/>
      <c r="BO78" s="224"/>
      <c r="BP78" s="224"/>
      <c r="BQ78" s="221">
        <v>72</v>
      </c>
      <c r="BR78" s="226"/>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2">
      <c r="A79" s="221">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4"/>
      <c r="BF79" s="224"/>
      <c r="BG79" s="224"/>
      <c r="BH79" s="224"/>
      <c r="BI79" s="224"/>
      <c r="BJ79" s="212"/>
      <c r="BK79" s="212"/>
      <c r="BL79" s="212"/>
      <c r="BM79" s="212"/>
      <c r="BN79" s="212"/>
      <c r="BO79" s="224"/>
      <c r="BP79" s="224"/>
      <c r="BQ79" s="221">
        <v>73</v>
      </c>
      <c r="BR79" s="226"/>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2">
      <c r="A80" s="221">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4"/>
      <c r="BF80" s="224"/>
      <c r="BG80" s="224"/>
      <c r="BH80" s="224"/>
      <c r="BI80" s="224"/>
      <c r="BJ80" s="224"/>
      <c r="BK80" s="224"/>
      <c r="BL80" s="224"/>
      <c r="BM80" s="224"/>
      <c r="BN80" s="224"/>
      <c r="BO80" s="224"/>
      <c r="BP80" s="224"/>
      <c r="BQ80" s="221">
        <v>74</v>
      </c>
      <c r="BR80" s="226"/>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2">
      <c r="A81" s="221">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4"/>
      <c r="BF81" s="224"/>
      <c r="BG81" s="224"/>
      <c r="BH81" s="224"/>
      <c r="BI81" s="224"/>
      <c r="BJ81" s="224"/>
      <c r="BK81" s="224"/>
      <c r="BL81" s="224"/>
      <c r="BM81" s="224"/>
      <c r="BN81" s="224"/>
      <c r="BO81" s="224"/>
      <c r="BP81" s="224"/>
      <c r="BQ81" s="221">
        <v>75</v>
      </c>
      <c r="BR81" s="226"/>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2">
      <c r="A82" s="221">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4"/>
      <c r="BF82" s="224"/>
      <c r="BG82" s="224"/>
      <c r="BH82" s="224"/>
      <c r="BI82" s="224"/>
      <c r="BJ82" s="224"/>
      <c r="BK82" s="224"/>
      <c r="BL82" s="224"/>
      <c r="BM82" s="224"/>
      <c r="BN82" s="224"/>
      <c r="BO82" s="224"/>
      <c r="BP82" s="224"/>
      <c r="BQ82" s="221">
        <v>76</v>
      </c>
      <c r="BR82" s="226"/>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2">
      <c r="A83" s="221">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4"/>
      <c r="BF83" s="224"/>
      <c r="BG83" s="224"/>
      <c r="BH83" s="224"/>
      <c r="BI83" s="224"/>
      <c r="BJ83" s="224"/>
      <c r="BK83" s="224"/>
      <c r="BL83" s="224"/>
      <c r="BM83" s="224"/>
      <c r="BN83" s="224"/>
      <c r="BO83" s="224"/>
      <c r="BP83" s="224"/>
      <c r="BQ83" s="221">
        <v>77</v>
      </c>
      <c r="BR83" s="226"/>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2">
      <c r="A84" s="221">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4"/>
      <c r="BF84" s="224"/>
      <c r="BG84" s="224"/>
      <c r="BH84" s="224"/>
      <c r="BI84" s="224"/>
      <c r="BJ84" s="224"/>
      <c r="BK84" s="224"/>
      <c r="BL84" s="224"/>
      <c r="BM84" s="224"/>
      <c r="BN84" s="224"/>
      <c r="BO84" s="224"/>
      <c r="BP84" s="224"/>
      <c r="BQ84" s="221">
        <v>78</v>
      </c>
      <c r="BR84" s="226"/>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2">
      <c r="A85" s="221">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4"/>
      <c r="BF85" s="224"/>
      <c r="BG85" s="224"/>
      <c r="BH85" s="224"/>
      <c r="BI85" s="224"/>
      <c r="BJ85" s="224"/>
      <c r="BK85" s="224"/>
      <c r="BL85" s="224"/>
      <c r="BM85" s="224"/>
      <c r="BN85" s="224"/>
      <c r="BO85" s="224"/>
      <c r="BP85" s="224"/>
      <c r="BQ85" s="221">
        <v>79</v>
      </c>
      <c r="BR85" s="226"/>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2">
      <c r="A86" s="221">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4"/>
      <c r="BF86" s="224"/>
      <c r="BG86" s="224"/>
      <c r="BH86" s="224"/>
      <c r="BI86" s="224"/>
      <c r="BJ86" s="224"/>
      <c r="BK86" s="224"/>
      <c r="BL86" s="224"/>
      <c r="BM86" s="224"/>
      <c r="BN86" s="224"/>
      <c r="BO86" s="224"/>
      <c r="BP86" s="224"/>
      <c r="BQ86" s="221">
        <v>80</v>
      </c>
      <c r="BR86" s="226"/>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2">
      <c r="A87" s="227">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4"/>
      <c r="BF87" s="224"/>
      <c r="BG87" s="224"/>
      <c r="BH87" s="224"/>
      <c r="BI87" s="224"/>
      <c r="BJ87" s="224"/>
      <c r="BK87" s="224"/>
      <c r="BL87" s="224"/>
      <c r="BM87" s="224"/>
      <c r="BN87" s="224"/>
      <c r="BO87" s="224"/>
      <c r="BP87" s="224"/>
      <c r="BQ87" s="221">
        <v>81</v>
      </c>
      <c r="BR87" s="226"/>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5">
      <c r="A88" s="223" t="s">
        <v>377</v>
      </c>
      <c r="B88" s="930" t="s">
        <v>401</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v>9232</v>
      </c>
      <c r="AG88" s="952"/>
      <c r="AH88" s="952"/>
      <c r="AI88" s="952"/>
      <c r="AJ88" s="952"/>
      <c r="AK88" s="956"/>
      <c r="AL88" s="956"/>
      <c r="AM88" s="956"/>
      <c r="AN88" s="956"/>
      <c r="AO88" s="956"/>
      <c r="AP88" s="952">
        <v>16070</v>
      </c>
      <c r="AQ88" s="952"/>
      <c r="AR88" s="952"/>
      <c r="AS88" s="952"/>
      <c r="AT88" s="952"/>
      <c r="AU88" s="952">
        <v>225</v>
      </c>
      <c r="AV88" s="952"/>
      <c r="AW88" s="952"/>
      <c r="AX88" s="952"/>
      <c r="AY88" s="952"/>
      <c r="AZ88" s="953"/>
      <c r="BA88" s="953"/>
      <c r="BB88" s="953"/>
      <c r="BC88" s="953"/>
      <c r="BD88" s="954"/>
      <c r="BE88" s="224"/>
      <c r="BF88" s="224"/>
      <c r="BG88" s="224"/>
      <c r="BH88" s="224"/>
      <c r="BI88" s="224"/>
      <c r="BJ88" s="224"/>
      <c r="BK88" s="224"/>
      <c r="BL88" s="224"/>
      <c r="BM88" s="224"/>
      <c r="BN88" s="224"/>
      <c r="BO88" s="224"/>
      <c r="BP88" s="224"/>
      <c r="BQ88" s="221">
        <v>82</v>
      </c>
      <c r="BR88" s="226"/>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30" t="s">
        <v>402</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v>10</v>
      </c>
      <c r="CS102" s="946"/>
      <c r="CT102" s="946"/>
      <c r="CU102" s="946"/>
      <c r="CV102" s="947"/>
      <c r="CW102" s="945" t="s">
        <v>550</v>
      </c>
      <c r="CX102" s="946"/>
      <c r="CY102" s="946"/>
      <c r="CZ102" s="946"/>
      <c r="DA102" s="947"/>
      <c r="DB102" s="945" t="s">
        <v>550</v>
      </c>
      <c r="DC102" s="946"/>
      <c r="DD102" s="946"/>
      <c r="DE102" s="946"/>
      <c r="DF102" s="947"/>
      <c r="DG102" s="945" t="s">
        <v>550</v>
      </c>
      <c r="DH102" s="946"/>
      <c r="DI102" s="946"/>
      <c r="DJ102" s="946"/>
      <c r="DK102" s="947"/>
      <c r="DL102" s="945" t="s">
        <v>550</v>
      </c>
      <c r="DM102" s="946"/>
      <c r="DN102" s="946"/>
      <c r="DO102" s="946"/>
      <c r="DP102" s="947"/>
      <c r="DQ102" s="945" t="s">
        <v>550</v>
      </c>
      <c r="DR102" s="946"/>
      <c r="DS102" s="946"/>
      <c r="DT102" s="946"/>
      <c r="DU102" s="947"/>
      <c r="DV102" s="930" t="s">
        <v>550</v>
      </c>
      <c r="DW102" s="931"/>
      <c r="DX102" s="931"/>
      <c r="DY102" s="931"/>
      <c r="DZ102" s="93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33" t="s">
        <v>403</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4" t="s">
        <v>404</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5" t="s">
        <v>407</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408</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
      <c r="A109" s="888" t="s">
        <v>409</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410</v>
      </c>
      <c r="AB109" s="889"/>
      <c r="AC109" s="889"/>
      <c r="AD109" s="889"/>
      <c r="AE109" s="890"/>
      <c r="AF109" s="891" t="s">
        <v>411</v>
      </c>
      <c r="AG109" s="889"/>
      <c r="AH109" s="889"/>
      <c r="AI109" s="889"/>
      <c r="AJ109" s="890"/>
      <c r="AK109" s="891" t="s">
        <v>293</v>
      </c>
      <c r="AL109" s="889"/>
      <c r="AM109" s="889"/>
      <c r="AN109" s="889"/>
      <c r="AO109" s="890"/>
      <c r="AP109" s="891" t="s">
        <v>412</v>
      </c>
      <c r="AQ109" s="889"/>
      <c r="AR109" s="889"/>
      <c r="AS109" s="889"/>
      <c r="AT109" s="922"/>
      <c r="AU109" s="888" t="s">
        <v>409</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410</v>
      </c>
      <c r="BR109" s="889"/>
      <c r="BS109" s="889"/>
      <c r="BT109" s="889"/>
      <c r="BU109" s="890"/>
      <c r="BV109" s="891" t="s">
        <v>411</v>
      </c>
      <c r="BW109" s="889"/>
      <c r="BX109" s="889"/>
      <c r="BY109" s="889"/>
      <c r="BZ109" s="890"/>
      <c r="CA109" s="891" t="s">
        <v>293</v>
      </c>
      <c r="CB109" s="889"/>
      <c r="CC109" s="889"/>
      <c r="CD109" s="889"/>
      <c r="CE109" s="890"/>
      <c r="CF109" s="929" t="s">
        <v>412</v>
      </c>
      <c r="CG109" s="929"/>
      <c r="CH109" s="929"/>
      <c r="CI109" s="929"/>
      <c r="CJ109" s="929"/>
      <c r="CK109" s="891" t="s">
        <v>413</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410</v>
      </c>
      <c r="DH109" s="889"/>
      <c r="DI109" s="889"/>
      <c r="DJ109" s="889"/>
      <c r="DK109" s="890"/>
      <c r="DL109" s="891" t="s">
        <v>411</v>
      </c>
      <c r="DM109" s="889"/>
      <c r="DN109" s="889"/>
      <c r="DO109" s="889"/>
      <c r="DP109" s="890"/>
      <c r="DQ109" s="891" t="s">
        <v>293</v>
      </c>
      <c r="DR109" s="889"/>
      <c r="DS109" s="889"/>
      <c r="DT109" s="889"/>
      <c r="DU109" s="890"/>
      <c r="DV109" s="891" t="s">
        <v>412</v>
      </c>
      <c r="DW109" s="889"/>
      <c r="DX109" s="889"/>
      <c r="DY109" s="889"/>
      <c r="DZ109" s="922"/>
    </row>
    <row r="110" spans="1:131" s="212" customFormat="1" ht="26.25" customHeight="1" x14ac:dyDescent="0.2">
      <c r="A110" s="802" t="s">
        <v>414</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881">
        <v>288568</v>
      </c>
      <c r="AB110" s="882"/>
      <c r="AC110" s="882"/>
      <c r="AD110" s="882"/>
      <c r="AE110" s="883"/>
      <c r="AF110" s="884">
        <v>244267</v>
      </c>
      <c r="AG110" s="882"/>
      <c r="AH110" s="882"/>
      <c r="AI110" s="882"/>
      <c r="AJ110" s="883"/>
      <c r="AK110" s="884">
        <v>257235</v>
      </c>
      <c r="AL110" s="882"/>
      <c r="AM110" s="882"/>
      <c r="AN110" s="882"/>
      <c r="AO110" s="883"/>
      <c r="AP110" s="885">
        <v>16.600000000000001</v>
      </c>
      <c r="AQ110" s="886"/>
      <c r="AR110" s="886"/>
      <c r="AS110" s="886"/>
      <c r="AT110" s="887"/>
      <c r="AU110" s="923" t="s">
        <v>69</v>
      </c>
      <c r="AV110" s="924"/>
      <c r="AW110" s="924"/>
      <c r="AX110" s="924"/>
      <c r="AY110" s="924"/>
      <c r="AZ110" s="853" t="s">
        <v>415</v>
      </c>
      <c r="BA110" s="803"/>
      <c r="BB110" s="803"/>
      <c r="BC110" s="803"/>
      <c r="BD110" s="803"/>
      <c r="BE110" s="803"/>
      <c r="BF110" s="803"/>
      <c r="BG110" s="803"/>
      <c r="BH110" s="803"/>
      <c r="BI110" s="803"/>
      <c r="BJ110" s="803"/>
      <c r="BK110" s="803"/>
      <c r="BL110" s="803"/>
      <c r="BM110" s="803"/>
      <c r="BN110" s="803"/>
      <c r="BO110" s="803"/>
      <c r="BP110" s="804"/>
      <c r="BQ110" s="854">
        <v>2199479</v>
      </c>
      <c r="BR110" s="835"/>
      <c r="BS110" s="835"/>
      <c r="BT110" s="835"/>
      <c r="BU110" s="835"/>
      <c r="BV110" s="835">
        <v>2154953</v>
      </c>
      <c r="BW110" s="835"/>
      <c r="BX110" s="835"/>
      <c r="BY110" s="835"/>
      <c r="BZ110" s="835"/>
      <c r="CA110" s="835">
        <v>2108051</v>
      </c>
      <c r="CB110" s="835"/>
      <c r="CC110" s="835"/>
      <c r="CD110" s="835"/>
      <c r="CE110" s="835"/>
      <c r="CF110" s="859">
        <v>135.69999999999999</v>
      </c>
      <c r="CG110" s="860"/>
      <c r="CH110" s="860"/>
      <c r="CI110" s="860"/>
      <c r="CJ110" s="860"/>
      <c r="CK110" s="919" t="s">
        <v>416</v>
      </c>
      <c r="CL110" s="812"/>
      <c r="CM110" s="853" t="s">
        <v>417</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54" t="s">
        <v>122</v>
      </c>
      <c r="DH110" s="835"/>
      <c r="DI110" s="835"/>
      <c r="DJ110" s="835"/>
      <c r="DK110" s="835"/>
      <c r="DL110" s="835" t="s">
        <v>122</v>
      </c>
      <c r="DM110" s="835"/>
      <c r="DN110" s="835"/>
      <c r="DO110" s="835"/>
      <c r="DP110" s="835"/>
      <c r="DQ110" s="835" t="s">
        <v>122</v>
      </c>
      <c r="DR110" s="835"/>
      <c r="DS110" s="835"/>
      <c r="DT110" s="835"/>
      <c r="DU110" s="835"/>
      <c r="DV110" s="836" t="s">
        <v>122</v>
      </c>
      <c r="DW110" s="836"/>
      <c r="DX110" s="836"/>
      <c r="DY110" s="836"/>
      <c r="DZ110" s="837"/>
    </row>
    <row r="111" spans="1:131" s="212" customFormat="1" ht="26.25" customHeight="1" x14ac:dyDescent="0.2">
      <c r="A111" s="767" t="s">
        <v>418</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122</v>
      </c>
      <c r="AB111" s="912"/>
      <c r="AC111" s="912"/>
      <c r="AD111" s="912"/>
      <c r="AE111" s="913"/>
      <c r="AF111" s="914" t="s">
        <v>122</v>
      </c>
      <c r="AG111" s="912"/>
      <c r="AH111" s="912"/>
      <c r="AI111" s="912"/>
      <c r="AJ111" s="913"/>
      <c r="AK111" s="914" t="s">
        <v>122</v>
      </c>
      <c r="AL111" s="912"/>
      <c r="AM111" s="912"/>
      <c r="AN111" s="912"/>
      <c r="AO111" s="913"/>
      <c r="AP111" s="915" t="s">
        <v>122</v>
      </c>
      <c r="AQ111" s="916"/>
      <c r="AR111" s="916"/>
      <c r="AS111" s="916"/>
      <c r="AT111" s="917"/>
      <c r="AU111" s="925"/>
      <c r="AV111" s="926"/>
      <c r="AW111" s="926"/>
      <c r="AX111" s="926"/>
      <c r="AY111" s="926"/>
      <c r="AZ111" s="810" t="s">
        <v>419</v>
      </c>
      <c r="BA111" s="745"/>
      <c r="BB111" s="745"/>
      <c r="BC111" s="745"/>
      <c r="BD111" s="745"/>
      <c r="BE111" s="745"/>
      <c r="BF111" s="745"/>
      <c r="BG111" s="745"/>
      <c r="BH111" s="745"/>
      <c r="BI111" s="745"/>
      <c r="BJ111" s="745"/>
      <c r="BK111" s="745"/>
      <c r="BL111" s="745"/>
      <c r="BM111" s="745"/>
      <c r="BN111" s="745"/>
      <c r="BO111" s="745"/>
      <c r="BP111" s="746"/>
      <c r="BQ111" s="782" t="s">
        <v>122</v>
      </c>
      <c r="BR111" s="783"/>
      <c r="BS111" s="783"/>
      <c r="BT111" s="783"/>
      <c r="BU111" s="783"/>
      <c r="BV111" s="783" t="s">
        <v>122</v>
      </c>
      <c r="BW111" s="783"/>
      <c r="BX111" s="783"/>
      <c r="BY111" s="783"/>
      <c r="BZ111" s="783"/>
      <c r="CA111" s="783" t="s">
        <v>122</v>
      </c>
      <c r="CB111" s="783"/>
      <c r="CC111" s="783"/>
      <c r="CD111" s="783"/>
      <c r="CE111" s="783"/>
      <c r="CF111" s="868" t="s">
        <v>122</v>
      </c>
      <c r="CG111" s="869"/>
      <c r="CH111" s="869"/>
      <c r="CI111" s="869"/>
      <c r="CJ111" s="869"/>
      <c r="CK111" s="920"/>
      <c r="CL111" s="814"/>
      <c r="CM111" s="810" t="s">
        <v>420</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782" t="s">
        <v>122</v>
      </c>
      <c r="DH111" s="783"/>
      <c r="DI111" s="783"/>
      <c r="DJ111" s="783"/>
      <c r="DK111" s="783"/>
      <c r="DL111" s="783" t="s">
        <v>122</v>
      </c>
      <c r="DM111" s="783"/>
      <c r="DN111" s="783"/>
      <c r="DO111" s="783"/>
      <c r="DP111" s="783"/>
      <c r="DQ111" s="783" t="s">
        <v>122</v>
      </c>
      <c r="DR111" s="783"/>
      <c r="DS111" s="783"/>
      <c r="DT111" s="783"/>
      <c r="DU111" s="783"/>
      <c r="DV111" s="789" t="s">
        <v>122</v>
      </c>
      <c r="DW111" s="789"/>
      <c r="DX111" s="789"/>
      <c r="DY111" s="789"/>
      <c r="DZ111" s="790"/>
    </row>
    <row r="112" spans="1:131" s="212" customFormat="1" ht="26.25" customHeight="1" x14ac:dyDescent="0.2">
      <c r="A112" s="905" t="s">
        <v>421</v>
      </c>
      <c r="B112" s="906"/>
      <c r="C112" s="745" t="s">
        <v>422</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122</v>
      </c>
      <c r="AB112" s="773"/>
      <c r="AC112" s="773"/>
      <c r="AD112" s="773"/>
      <c r="AE112" s="774"/>
      <c r="AF112" s="775" t="s">
        <v>122</v>
      </c>
      <c r="AG112" s="773"/>
      <c r="AH112" s="773"/>
      <c r="AI112" s="773"/>
      <c r="AJ112" s="774"/>
      <c r="AK112" s="775" t="s">
        <v>122</v>
      </c>
      <c r="AL112" s="773"/>
      <c r="AM112" s="773"/>
      <c r="AN112" s="773"/>
      <c r="AO112" s="774"/>
      <c r="AP112" s="817" t="s">
        <v>122</v>
      </c>
      <c r="AQ112" s="818"/>
      <c r="AR112" s="818"/>
      <c r="AS112" s="818"/>
      <c r="AT112" s="819"/>
      <c r="AU112" s="925"/>
      <c r="AV112" s="926"/>
      <c r="AW112" s="926"/>
      <c r="AX112" s="926"/>
      <c r="AY112" s="926"/>
      <c r="AZ112" s="810" t="s">
        <v>423</v>
      </c>
      <c r="BA112" s="745"/>
      <c r="BB112" s="745"/>
      <c r="BC112" s="745"/>
      <c r="BD112" s="745"/>
      <c r="BE112" s="745"/>
      <c r="BF112" s="745"/>
      <c r="BG112" s="745"/>
      <c r="BH112" s="745"/>
      <c r="BI112" s="745"/>
      <c r="BJ112" s="745"/>
      <c r="BK112" s="745"/>
      <c r="BL112" s="745"/>
      <c r="BM112" s="745"/>
      <c r="BN112" s="745"/>
      <c r="BO112" s="745"/>
      <c r="BP112" s="746"/>
      <c r="BQ112" s="782">
        <v>620032</v>
      </c>
      <c r="BR112" s="783"/>
      <c r="BS112" s="783"/>
      <c r="BT112" s="783"/>
      <c r="BU112" s="783"/>
      <c r="BV112" s="783">
        <v>555725</v>
      </c>
      <c r="BW112" s="783"/>
      <c r="BX112" s="783"/>
      <c r="BY112" s="783"/>
      <c r="BZ112" s="783"/>
      <c r="CA112" s="783">
        <v>557415</v>
      </c>
      <c r="CB112" s="783"/>
      <c r="CC112" s="783"/>
      <c r="CD112" s="783"/>
      <c r="CE112" s="783"/>
      <c r="CF112" s="868">
        <v>35.9</v>
      </c>
      <c r="CG112" s="869"/>
      <c r="CH112" s="869"/>
      <c r="CI112" s="869"/>
      <c r="CJ112" s="869"/>
      <c r="CK112" s="920"/>
      <c r="CL112" s="814"/>
      <c r="CM112" s="810" t="s">
        <v>424</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782" t="s">
        <v>122</v>
      </c>
      <c r="DH112" s="783"/>
      <c r="DI112" s="783"/>
      <c r="DJ112" s="783"/>
      <c r="DK112" s="783"/>
      <c r="DL112" s="783" t="s">
        <v>122</v>
      </c>
      <c r="DM112" s="783"/>
      <c r="DN112" s="783"/>
      <c r="DO112" s="783"/>
      <c r="DP112" s="783"/>
      <c r="DQ112" s="783" t="s">
        <v>122</v>
      </c>
      <c r="DR112" s="783"/>
      <c r="DS112" s="783"/>
      <c r="DT112" s="783"/>
      <c r="DU112" s="783"/>
      <c r="DV112" s="789" t="s">
        <v>122</v>
      </c>
      <c r="DW112" s="789"/>
      <c r="DX112" s="789"/>
      <c r="DY112" s="789"/>
      <c r="DZ112" s="790"/>
    </row>
    <row r="113" spans="1:130" s="212" customFormat="1" ht="26.25" customHeight="1" x14ac:dyDescent="0.2">
      <c r="A113" s="907"/>
      <c r="B113" s="908"/>
      <c r="C113" s="745" t="s">
        <v>425</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55109</v>
      </c>
      <c r="AB113" s="912"/>
      <c r="AC113" s="912"/>
      <c r="AD113" s="912"/>
      <c r="AE113" s="913"/>
      <c r="AF113" s="914">
        <v>58076</v>
      </c>
      <c r="AG113" s="912"/>
      <c r="AH113" s="912"/>
      <c r="AI113" s="912"/>
      <c r="AJ113" s="913"/>
      <c r="AK113" s="914">
        <v>61624</v>
      </c>
      <c r="AL113" s="912"/>
      <c r="AM113" s="912"/>
      <c r="AN113" s="912"/>
      <c r="AO113" s="913"/>
      <c r="AP113" s="915">
        <v>4</v>
      </c>
      <c r="AQ113" s="916"/>
      <c r="AR113" s="916"/>
      <c r="AS113" s="916"/>
      <c r="AT113" s="917"/>
      <c r="AU113" s="925"/>
      <c r="AV113" s="926"/>
      <c r="AW113" s="926"/>
      <c r="AX113" s="926"/>
      <c r="AY113" s="926"/>
      <c r="AZ113" s="810" t="s">
        <v>426</v>
      </c>
      <c r="BA113" s="745"/>
      <c r="BB113" s="745"/>
      <c r="BC113" s="745"/>
      <c r="BD113" s="745"/>
      <c r="BE113" s="745"/>
      <c r="BF113" s="745"/>
      <c r="BG113" s="745"/>
      <c r="BH113" s="745"/>
      <c r="BI113" s="745"/>
      <c r="BJ113" s="745"/>
      <c r="BK113" s="745"/>
      <c r="BL113" s="745"/>
      <c r="BM113" s="745"/>
      <c r="BN113" s="745"/>
      <c r="BO113" s="745"/>
      <c r="BP113" s="746"/>
      <c r="BQ113" s="782">
        <v>175193</v>
      </c>
      <c r="BR113" s="783"/>
      <c r="BS113" s="783"/>
      <c r="BT113" s="783"/>
      <c r="BU113" s="783"/>
      <c r="BV113" s="783">
        <v>190914</v>
      </c>
      <c r="BW113" s="783"/>
      <c r="BX113" s="783"/>
      <c r="BY113" s="783"/>
      <c r="BZ113" s="783"/>
      <c r="CA113" s="783">
        <v>224822</v>
      </c>
      <c r="CB113" s="783"/>
      <c r="CC113" s="783"/>
      <c r="CD113" s="783"/>
      <c r="CE113" s="783"/>
      <c r="CF113" s="868">
        <v>14.5</v>
      </c>
      <c r="CG113" s="869"/>
      <c r="CH113" s="869"/>
      <c r="CI113" s="869"/>
      <c r="CJ113" s="869"/>
      <c r="CK113" s="920"/>
      <c r="CL113" s="814"/>
      <c r="CM113" s="810" t="s">
        <v>427</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122</v>
      </c>
      <c r="DH113" s="773"/>
      <c r="DI113" s="773"/>
      <c r="DJ113" s="773"/>
      <c r="DK113" s="774"/>
      <c r="DL113" s="775" t="s">
        <v>122</v>
      </c>
      <c r="DM113" s="773"/>
      <c r="DN113" s="773"/>
      <c r="DO113" s="773"/>
      <c r="DP113" s="774"/>
      <c r="DQ113" s="775" t="s">
        <v>122</v>
      </c>
      <c r="DR113" s="773"/>
      <c r="DS113" s="773"/>
      <c r="DT113" s="773"/>
      <c r="DU113" s="774"/>
      <c r="DV113" s="817" t="s">
        <v>122</v>
      </c>
      <c r="DW113" s="818"/>
      <c r="DX113" s="818"/>
      <c r="DY113" s="818"/>
      <c r="DZ113" s="819"/>
    </row>
    <row r="114" spans="1:130" s="212" customFormat="1" ht="26.25" customHeight="1" x14ac:dyDescent="0.2">
      <c r="A114" s="907"/>
      <c r="B114" s="908"/>
      <c r="C114" s="745" t="s">
        <v>428</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v>15806</v>
      </c>
      <c r="AB114" s="773"/>
      <c r="AC114" s="773"/>
      <c r="AD114" s="773"/>
      <c r="AE114" s="774"/>
      <c r="AF114" s="775">
        <v>16805</v>
      </c>
      <c r="AG114" s="773"/>
      <c r="AH114" s="773"/>
      <c r="AI114" s="773"/>
      <c r="AJ114" s="774"/>
      <c r="AK114" s="775">
        <v>17106</v>
      </c>
      <c r="AL114" s="773"/>
      <c r="AM114" s="773"/>
      <c r="AN114" s="773"/>
      <c r="AO114" s="774"/>
      <c r="AP114" s="817">
        <v>1.1000000000000001</v>
      </c>
      <c r="AQ114" s="818"/>
      <c r="AR114" s="818"/>
      <c r="AS114" s="818"/>
      <c r="AT114" s="819"/>
      <c r="AU114" s="925"/>
      <c r="AV114" s="926"/>
      <c r="AW114" s="926"/>
      <c r="AX114" s="926"/>
      <c r="AY114" s="926"/>
      <c r="AZ114" s="810" t="s">
        <v>429</v>
      </c>
      <c r="BA114" s="745"/>
      <c r="BB114" s="745"/>
      <c r="BC114" s="745"/>
      <c r="BD114" s="745"/>
      <c r="BE114" s="745"/>
      <c r="BF114" s="745"/>
      <c r="BG114" s="745"/>
      <c r="BH114" s="745"/>
      <c r="BI114" s="745"/>
      <c r="BJ114" s="745"/>
      <c r="BK114" s="745"/>
      <c r="BL114" s="745"/>
      <c r="BM114" s="745"/>
      <c r="BN114" s="745"/>
      <c r="BO114" s="745"/>
      <c r="BP114" s="746"/>
      <c r="BQ114" s="782">
        <v>980120</v>
      </c>
      <c r="BR114" s="783"/>
      <c r="BS114" s="783"/>
      <c r="BT114" s="783"/>
      <c r="BU114" s="783"/>
      <c r="BV114" s="783">
        <v>969469</v>
      </c>
      <c r="BW114" s="783"/>
      <c r="BX114" s="783"/>
      <c r="BY114" s="783"/>
      <c r="BZ114" s="783"/>
      <c r="CA114" s="783">
        <v>990628</v>
      </c>
      <c r="CB114" s="783"/>
      <c r="CC114" s="783"/>
      <c r="CD114" s="783"/>
      <c r="CE114" s="783"/>
      <c r="CF114" s="868">
        <v>63.8</v>
      </c>
      <c r="CG114" s="869"/>
      <c r="CH114" s="869"/>
      <c r="CI114" s="869"/>
      <c r="CJ114" s="869"/>
      <c r="CK114" s="920"/>
      <c r="CL114" s="814"/>
      <c r="CM114" s="810" t="s">
        <v>430</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122</v>
      </c>
      <c r="DH114" s="773"/>
      <c r="DI114" s="773"/>
      <c r="DJ114" s="773"/>
      <c r="DK114" s="774"/>
      <c r="DL114" s="775" t="s">
        <v>122</v>
      </c>
      <c r="DM114" s="773"/>
      <c r="DN114" s="773"/>
      <c r="DO114" s="773"/>
      <c r="DP114" s="774"/>
      <c r="DQ114" s="775" t="s">
        <v>122</v>
      </c>
      <c r="DR114" s="773"/>
      <c r="DS114" s="773"/>
      <c r="DT114" s="773"/>
      <c r="DU114" s="774"/>
      <c r="DV114" s="817" t="s">
        <v>122</v>
      </c>
      <c r="DW114" s="818"/>
      <c r="DX114" s="818"/>
      <c r="DY114" s="818"/>
      <c r="DZ114" s="819"/>
    </row>
    <row r="115" spans="1:130" s="212" customFormat="1" ht="26.25" customHeight="1" x14ac:dyDescent="0.2">
      <c r="A115" s="907"/>
      <c r="B115" s="908"/>
      <c r="C115" s="745" t="s">
        <v>431</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122</v>
      </c>
      <c r="AB115" s="912"/>
      <c r="AC115" s="912"/>
      <c r="AD115" s="912"/>
      <c r="AE115" s="913"/>
      <c r="AF115" s="914" t="s">
        <v>122</v>
      </c>
      <c r="AG115" s="912"/>
      <c r="AH115" s="912"/>
      <c r="AI115" s="912"/>
      <c r="AJ115" s="913"/>
      <c r="AK115" s="914" t="s">
        <v>122</v>
      </c>
      <c r="AL115" s="912"/>
      <c r="AM115" s="912"/>
      <c r="AN115" s="912"/>
      <c r="AO115" s="913"/>
      <c r="AP115" s="915" t="s">
        <v>122</v>
      </c>
      <c r="AQ115" s="916"/>
      <c r="AR115" s="916"/>
      <c r="AS115" s="916"/>
      <c r="AT115" s="917"/>
      <c r="AU115" s="925"/>
      <c r="AV115" s="926"/>
      <c r="AW115" s="926"/>
      <c r="AX115" s="926"/>
      <c r="AY115" s="926"/>
      <c r="AZ115" s="810" t="s">
        <v>432</v>
      </c>
      <c r="BA115" s="745"/>
      <c r="BB115" s="745"/>
      <c r="BC115" s="745"/>
      <c r="BD115" s="745"/>
      <c r="BE115" s="745"/>
      <c r="BF115" s="745"/>
      <c r="BG115" s="745"/>
      <c r="BH115" s="745"/>
      <c r="BI115" s="745"/>
      <c r="BJ115" s="745"/>
      <c r="BK115" s="745"/>
      <c r="BL115" s="745"/>
      <c r="BM115" s="745"/>
      <c r="BN115" s="745"/>
      <c r="BO115" s="745"/>
      <c r="BP115" s="746"/>
      <c r="BQ115" s="782" t="s">
        <v>122</v>
      </c>
      <c r="BR115" s="783"/>
      <c r="BS115" s="783"/>
      <c r="BT115" s="783"/>
      <c r="BU115" s="783"/>
      <c r="BV115" s="783" t="s">
        <v>122</v>
      </c>
      <c r="BW115" s="783"/>
      <c r="BX115" s="783"/>
      <c r="BY115" s="783"/>
      <c r="BZ115" s="783"/>
      <c r="CA115" s="783" t="s">
        <v>122</v>
      </c>
      <c r="CB115" s="783"/>
      <c r="CC115" s="783"/>
      <c r="CD115" s="783"/>
      <c r="CE115" s="783"/>
      <c r="CF115" s="868" t="s">
        <v>122</v>
      </c>
      <c r="CG115" s="869"/>
      <c r="CH115" s="869"/>
      <c r="CI115" s="869"/>
      <c r="CJ115" s="869"/>
      <c r="CK115" s="920"/>
      <c r="CL115" s="814"/>
      <c r="CM115" s="810" t="s">
        <v>433</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122</v>
      </c>
      <c r="DH115" s="773"/>
      <c r="DI115" s="773"/>
      <c r="DJ115" s="773"/>
      <c r="DK115" s="774"/>
      <c r="DL115" s="775" t="s">
        <v>122</v>
      </c>
      <c r="DM115" s="773"/>
      <c r="DN115" s="773"/>
      <c r="DO115" s="773"/>
      <c r="DP115" s="774"/>
      <c r="DQ115" s="775" t="s">
        <v>122</v>
      </c>
      <c r="DR115" s="773"/>
      <c r="DS115" s="773"/>
      <c r="DT115" s="773"/>
      <c r="DU115" s="774"/>
      <c r="DV115" s="817" t="s">
        <v>122</v>
      </c>
      <c r="DW115" s="818"/>
      <c r="DX115" s="818"/>
      <c r="DY115" s="818"/>
      <c r="DZ115" s="819"/>
    </row>
    <row r="116" spans="1:130" s="212" customFormat="1" ht="26.25" customHeight="1" x14ac:dyDescent="0.2">
      <c r="A116" s="909"/>
      <c r="B116" s="910"/>
      <c r="C116" s="832" t="s">
        <v>434</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t="s">
        <v>122</v>
      </c>
      <c r="AB116" s="773"/>
      <c r="AC116" s="773"/>
      <c r="AD116" s="773"/>
      <c r="AE116" s="774"/>
      <c r="AF116" s="775" t="s">
        <v>122</v>
      </c>
      <c r="AG116" s="773"/>
      <c r="AH116" s="773"/>
      <c r="AI116" s="773"/>
      <c r="AJ116" s="774"/>
      <c r="AK116" s="775">
        <v>229</v>
      </c>
      <c r="AL116" s="773"/>
      <c r="AM116" s="773"/>
      <c r="AN116" s="773"/>
      <c r="AO116" s="774"/>
      <c r="AP116" s="817">
        <v>0</v>
      </c>
      <c r="AQ116" s="818"/>
      <c r="AR116" s="818"/>
      <c r="AS116" s="818"/>
      <c r="AT116" s="819"/>
      <c r="AU116" s="925"/>
      <c r="AV116" s="926"/>
      <c r="AW116" s="926"/>
      <c r="AX116" s="926"/>
      <c r="AY116" s="926"/>
      <c r="AZ116" s="902" t="s">
        <v>435</v>
      </c>
      <c r="BA116" s="903"/>
      <c r="BB116" s="903"/>
      <c r="BC116" s="903"/>
      <c r="BD116" s="903"/>
      <c r="BE116" s="903"/>
      <c r="BF116" s="903"/>
      <c r="BG116" s="903"/>
      <c r="BH116" s="903"/>
      <c r="BI116" s="903"/>
      <c r="BJ116" s="903"/>
      <c r="BK116" s="903"/>
      <c r="BL116" s="903"/>
      <c r="BM116" s="903"/>
      <c r="BN116" s="903"/>
      <c r="BO116" s="903"/>
      <c r="BP116" s="904"/>
      <c r="BQ116" s="782" t="s">
        <v>122</v>
      </c>
      <c r="BR116" s="783"/>
      <c r="BS116" s="783"/>
      <c r="BT116" s="783"/>
      <c r="BU116" s="783"/>
      <c r="BV116" s="783" t="s">
        <v>122</v>
      </c>
      <c r="BW116" s="783"/>
      <c r="BX116" s="783"/>
      <c r="BY116" s="783"/>
      <c r="BZ116" s="783"/>
      <c r="CA116" s="783" t="s">
        <v>122</v>
      </c>
      <c r="CB116" s="783"/>
      <c r="CC116" s="783"/>
      <c r="CD116" s="783"/>
      <c r="CE116" s="783"/>
      <c r="CF116" s="868" t="s">
        <v>122</v>
      </c>
      <c r="CG116" s="869"/>
      <c r="CH116" s="869"/>
      <c r="CI116" s="869"/>
      <c r="CJ116" s="869"/>
      <c r="CK116" s="920"/>
      <c r="CL116" s="814"/>
      <c r="CM116" s="810" t="s">
        <v>436</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122</v>
      </c>
      <c r="DH116" s="773"/>
      <c r="DI116" s="773"/>
      <c r="DJ116" s="773"/>
      <c r="DK116" s="774"/>
      <c r="DL116" s="775" t="s">
        <v>122</v>
      </c>
      <c r="DM116" s="773"/>
      <c r="DN116" s="773"/>
      <c r="DO116" s="773"/>
      <c r="DP116" s="774"/>
      <c r="DQ116" s="775" t="s">
        <v>122</v>
      </c>
      <c r="DR116" s="773"/>
      <c r="DS116" s="773"/>
      <c r="DT116" s="773"/>
      <c r="DU116" s="774"/>
      <c r="DV116" s="817" t="s">
        <v>122</v>
      </c>
      <c r="DW116" s="818"/>
      <c r="DX116" s="818"/>
      <c r="DY116" s="818"/>
      <c r="DZ116" s="819"/>
    </row>
    <row r="117" spans="1:130" s="212" customFormat="1" ht="26.25" customHeight="1" x14ac:dyDescent="0.2">
      <c r="A117" s="888" t="s">
        <v>176</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437</v>
      </c>
      <c r="Z117" s="890"/>
      <c r="AA117" s="895">
        <v>359483</v>
      </c>
      <c r="AB117" s="896"/>
      <c r="AC117" s="896"/>
      <c r="AD117" s="896"/>
      <c r="AE117" s="897"/>
      <c r="AF117" s="898">
        <v>319148</v>
      </c>
      <c r="AG117" s="896"/>
      <c r="AH117" s="896"/>
      <c r="AI117" s="896"/>
      <c r="AJ117" s="897"/>
      <c r="AK117" s="898">
        <v>336194</v>
      </c>
      <c r="AL117" s="896"/>
      <c r="AM117" s="896"/>
      <c r="AN117" s="896"/>
      <c r="AO117" s="897"/>
      <c r="AP117" s="899"/>
      <c r="AQ117" s="900"/>
      <c r="AR117" s="900"/>
      <c r="AS117" s="900"/>
      <c r="AT117" s="901"/>
      <c r="AU117" s="925"/>
      <c r="AV117" s="926"/>
      <c r="AW117" s="926"/>
      <c r="AX117" s="926"/>
      <c r="AY117" s="926"/>
      <c r="AZ117" s="856" t="s">
        <v>438</v>
      </c>
      <c r="BA117" s="857"/>
      <c r="BB117" s="857"/>
      <c r="BC117" s="857"/>
      <c r="BD117" s="857"/>
      <c r="BE117" s="857"/>
      <c r="BF117" s="857"/>
      <c r="BG117" s="857"/>
      <c r="BH117" s="857"/>
      <c r="BI117" s="857"/>
      <c r="BJ117" s="857"/>
      <c r="BK117" s="857"/>
      <c r="BL117" s="857"/>
      <c r="BM117" s="857"/>
      <c r="BN117" s="857"/>
      <c r="BO117" s="857"/>
      <c r="BP117" s="858"/>
      <c r="BQ117" s="782" t="s">
        <v>122</v>
      </c>
      <c r="BR117" s="783"/>
      <c r="BS117" s="783"/>
      <c r="BT117" s="783"/>
      <c r="BU117" s="783"/>
      <c r="BV117" s="783" t="s">
        <v>122</v>
      </c>
      <c r="BW117" s="783"/>
      <c r="BX117" s="783"/>
      <c r="BY117" s="783"/>
      <c r="BZ117" s="783"/>
      <c r="CA117" s="783" t="s">
        <v>122</v>
      </c>
      <c r="CB117" s="783"/>
      <c r="CC117" s="783"/>
      <c r="CD117" s="783"/>
      <c r="CE117" s="783"/>
      <c r="CF117" s="868" t="s">
        <v>122</v>
      </c>
      <c r="CG117" s="869"/>
      <c r="CH117" s="869"/>
      <c r="CI117" s="869"/>
      <c r="CJ117" s="869"/>
      <c r="CK117" s="920"/>
      <c r="CL117" s="814"/>
      <c r="CM117" s="810" t="s">
        <v>439</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122</v>
      </c>
      <c r="DH117" s="773"/>
      <c r="DI117" s="773"/>
      <c r="DJ117" s="773"/>
      <c r="DK117" s="774"/>
      <c r="DL117" s="775" t="s">
        <v>122</v>
      </c>
      <c r="DM117" s="773"/>
      <c r="DN117" s="773"/>
      <c r="DO117" s="773"/>
      <c r="DP117" s="774"/>
      <c r="DQ117" s="775" t="s">
        <v>122</v>
      </c>
      <c r="DR117" s="773"/>
      <c r="DS117" s="773"/>
      <c r="DT117" s="773"/>
      <c r="DU117" s="774"/>
      <c r="DV117" s="817" t="s">
        <v>122</v>
      </c>
      <c r="DW117" s="818"/>
      <c r="DX117" s="818"/>
      <c r="DY117" s="818"/>
      <c r="DZ117" s="819"/>
    </row>
    <row r="118" spans="1:130" s="212" customFormat="1" ht="26.25" customHeight="1" x14ac:dyDescent="0.2">
      <c r="A118" s="888" t="s">
        <v>413</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410</v>
      </c>
      <c r="AB118" s="889"/>
      <c r="AC118" s="889"/>
      <c r="AD118" s="889"/>
      <c r="AE118" s="890"/>
      <c r="AF118" s="891" t="s">
        <v>411</v>
      </c>
      <c r="AG118" s="889"/>
      <c r="AH118" s="889"/>
      <c r="AI118" s="889"/>
      <c r="AJ118" s="890"/>
      <c r="AK118" s="891" t="s">
        <v>293</v>
      </c>
      <c r="AL118" s="889"/>
      <c r="AM118" s="889"/>
      <c r="AN118" s="889"/>
      <c r="AO118" s="890"/>
      <c r="AP118" s="892" t="s">
        <v>412</v>
      </c>
      <c r="AQ118" s="893"/>
      <c r="AR118" s="893"/>
      <c r="AS118" s="893"/>
      <c r="AT118" s="894"/>
      <c r="AU118" s="925"/>
      <c r="AV118" s="926"/>
      <c r="AW118" s="926"/>
      <c r="AX118" s="926"/>
      <c r="AY118" s="926"/>
      <c r="AZ118" s="831" t="s">
        <v>440</v>
      </c>
      <c r="BA118" s="832"/>
      <c r="BB118" s="832"/>
      <c r="BC118" s="832"/>
      <c r="BD118" s="832"/>
      <c r="BE118" s="832"/>
      <c r="BF118" s="832"/>
      <c r="BG118" s="832"/>
      <c r="BH118" s="832"/>
      <c r="BI118" s="832"/>
      <c r="BJ118" s="832"/>
      <c r="BK118" s="832"/>
      <c r="BL118" s="832"/>
      <c r="BM118" s="832"/>
      <c r="BN118" s="832"/>
      <c r="BO118" s="832"/>
      <c r="BP118" s="833"/>
      <c r="BQ118" s="872" t="s">
        <v>122</v>
      </c>
      <c r="BR118" s="838"/>
      <c r="BS118" s="838"/>
      <c r="BT118" s="838"/>
      <c r="BU118" s="838"/>
      <c r="BV118" s="838" t="s">
        <v>122</v>
      </c>
      <c r="BW118" s="838"/>
      <c r="BX118" s="838"/>
      <c r="BY118" s="838"/>
      <c r="BZ118" s="838"/>
      <c r="CA118" s="838" t="s">
        <v>122</v>
      </c>
      <c r="CB118" s="838"/>
      <c r="CC118" s="838"/>
      <c r="CD118" s="838"/>
      <c r="CE118" s="838"/>
      <c r="CF118" s="868" t="s">
        <v>122</v>
      </c>
      <c r="CG118" s="869"/>
      <c r="CH118" s="869"/>
      <c r="CI118" s="869"/>
      <c r="CJ118" s="869"/>
      <c r="CK118" s="920"/>
      <c r="CL118" s="814"/>
      <c r="CM118" s="810" t="s">
        <v>441</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122</v>
      </c>
      <c r="DH118" s="773"/>
      <c r="DI118" s="773"/>
      <c r="DJ118" s="773"/>
      <c r="DK118" s="774"/>
      <c r="DL118" s="775" t="s">
        <v>122</v>
      </c>
      <c r="DM118" s="773"/>
      <c r="DN118" s="773"/>
      <c r="DO118" s="773"/>
      <c r="DP118" s="774"/>
      <c r="DQ118" s="775" t="s">
        <v>122</v>
      </c>
      <c r="DR118" s="773"/>
      <c r="DS118" s="773"/>
      <c r="DT118" s="773"/>
      <c r="DU118" s="774"/>
      <c r="DV118" s="817" t="s">
        <v>122</v>
      </c>
      <c r="DW118" s="818"/>
      <c r="DX118" s="818"/>
      <c r="DY118" s="818"/>
      <c r="DZ118" s="819"/>
    </row>
    <row r="119" spans="1:130" s="212" customFormat="1" ht="26.25" customHeight="1" x14ac:dyDescent="0.2">
      <c r="A119" s="811" t="s">
        <v>416</v>
      </c>
      <c r="B119" s="812"/>
      <c r="C119" s="853" t="s">
        <v>417</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927"/>
      <c r="AV119" s="928"/>
      <c r="AW119" s="928"/>
      <c r="AX119" s="928"/>
      <c r="AY119" s="928"/>
      <c r="AZ119" s="235" t="s">
        <v>176</v>
      </c>
      <c r="BA119" s="235"/>
      <c r="BB119" s="235"/>
      <c r="BC119" s="235"/>
      <c r="BD119" s="235"/>
      <c r="BE119" s="235"/>
      <c r="BF119" s="235"/>
      <c r="BG119" s="235"/>
      <c r="BH119" s="235"/>
      <c r="BI119" s="235"/>
      <c r="BJ119" s="235"/>
      <c r="BK119" s="235"/>
      <c r="BL119" s="235"/>
      <c r="BM119" s="235"/>
      <c r="BN119" s="235"/>
      <c r="BO119" s="870" t="s">
        <v>442</v>
      </c>
      <c r="BP119" s="871"/>
      <c r="BQ119" s="872">
        <v>3974824</v>
      </c>
      <c r="BR119" s="838"/>
      <c r="BS119" s="838"/>
      <c r="BT119" s="838"/>
      <c r="BU119" s="838"/>
      <c r="BV119" s="838">
        <v>3871061</v>
      </c>
      <c r="BW119" s="838"/>
      <c r="BX119" s="838"/>
      <c r="BY119" s="838"/>
      <c r="BZ119" s="838"/>
      <c r="CA119" s="838">
        <v>3880916</v>
      </c>
      <c r="CB119" s="838"/>
      <c r="CC119" s="838"/>
      <c r="CD119" s="838"/>
      <c r="CE119" s="838"/>
      <c r="CF119" s="741"/>
      <c r="CG119" s="742"/>
      <c r="CH119" s="742"/>
      <c r="CI119" s="742"/>
      <c r="CJ119" s="827"/>
      <c r="CK119" s="921"/>
      <c r="CL119" s="816"/>
      <c r="CM119" s="831" t="s">
        <v>443</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t="s">
        <v>122</v>
      </c>
      <c r="DH119" s="757"/>
      <c r="DI119" s="757"/>
      <c r="DJ119" s="757"/>
      <c r="DK119" s="758"/>
      <c r="DL119" s="759" t="s">
        <v>122</v>
      </c>
      <c r="DM119" s="757"/>
      <c r="DN119" s="757"/>
      <c r="DO119" s="757"/>
      <c r="DP119" s="758"/>
      <c r="DQ119" s="759" t="s">
        <v>122</v>
      </c>
      <c r="DR119" s="757"/>
      <c r="DS119" s="757"/>
      <c r="DT119" s="757"/>
      <c r="DU119" s="758"/>
      <c r="DV119" s="841" t="s">
        <v>122</v>
      </c>
      <c r="DW119" s="842"/>
      <c r="DX119" s="842"/>
      <c r="DY119" s="842"/>
      <c r="DZ119" s="843"/>
    </row>
    <row r="120" spans="1:130" s="212" customFormat="1" ht="26.25" customHeight="1" x14ac:dyDescent="0.2">
      <c r="A120" s="813"/>
      <c r="B120" s="814"/>
      <c r="C120" s="810" t="s">
        <v>420</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122</v>
      </c>
      <c r="AB120" s="773"/>
      <c r="AC120" s="773"/>
      <c r="AD120" s="773"/>
      <c r="AE120" s="774"/>
      <c r="AF120" s="775" t="s">
        <v>122</v>
      </c>
      <c r="AG120" s="773"/>
      <c r="AH120" s="773"/>
      <c r="AI120" s="773"/>
      <c r="AJ120" s="774"/>
      <c r="AK120" s="775" t="s">
        <v>122</v>
      </c>
      <c r="AL120" s="773"/>
      <c r="AM120" s="773"/>
      <c r="AN120" s="773"/>
      <c r="AO120" s="774"/>
      <c r="AP120" s="817" t="s">
        <v>122</v>
      </c>
      <c r="AQ120" s="818"/>
      <c r="AR120" s="818"/>
      <c r="AS120" s="818"/>
      <c r="AT120" s="819"/>
      <c r="AU120" s="873" t="s">
        <v>444</v>
      </c>
      <c r="AV120" s="874"/>
      <c r="AW120" s="874"/>
      <c r="AX120" s="874"/>
      <c r="AY120" s="875"/>
      <c r="AZ120" s="853" t="s">
        <v>445</v>
      </c>
      <c r="BA120" s="803"/>
      <c r="BB120" s="803"/>
      <c r="BC120" s="803"/>
      <c r="BD120" s="803"/>
      <c r="BE120" s="803"/>
      <c r="BF120" s="803"/>
      <c r="BG120" s="803"/>
      <c r="BH120" s="803"/>
      <c r="BI120" s="803"/>
      <c r="BJ120" s="803"/>
      <c r="BK120" s="803"/>
      <c r="BL120" s="803"/>
      <c r="BM120" s="803"/>
      <c r="BN120" s="803"/>
      <c r="BO120" s="803"/>
      <c r="BP120" s="804"/>
      <c r="BQ120" s="854">
        <v>4380697</v>
      </c>
      <c r="BR120" s="835"/>
      <c r="BS120" s="835"/>
      <c r="BT120" s="835"/>
      <c r="BU120" s="835"/>
      <c r="BV120" s="835">
        <v>4390761</v>
      </c>
      <c r="BW120" s="835"/>
      <c r="BX120" s="835"/>
      <c r="BY120" s="835"/>
      <c r="BZ120" s="835"/>
      <c r="CA120" s="835">
        <v>4395660</v>
      </c>
      <c r="CB120" s="835"/>
      <c r="CC120" s="835"/>
      <c r="CD120" s="835"/>
      <c r="CE120" s="835"/>
      <c r="CF120" s="859">
        <v>282.89999999999998</v>
      </c>
      <c r="CG120" s="860"/>
      <c r="CH120" s="860"/>
      <c r="CI120" s="860"/>
      <c r="CJ120" s="860"/>
      <c r="CK120" s="861" t="s">
        <v>446</v>
      </c>
      <c r="CL120" s="845"/>
      <c r="CM120" s="845"/>
      <c r="CN120" s="845"/>
      <c r="CO120" s="846"/>
      <c r="CP120" s="865" t="s">
        <v>393</v>
      </c>
      <c r="CQ120" s="866"/>
      <c r="CR120" s="866"/>
      <c r="CS120" s="866"/>
      <c r="CT120" s="866"/>
      <c r="CU120" s="866"/>
      <c r="CV120" s="866"/>
      <c r="CW120" s="866"/>
      <c r="CX120" s="866"/>
      <c r="CY120" s="866"/>
      <c r="CZ120" s="866"/>
      <c r="DA120" s="866"/>
      <c r="DB120" s="866"/>
      <c r="DC120" s="866"/>
      <c r="DD120" s="866"/>
      <c r="DE120" s="866"/>
      <c r="DF120" s="867"/>
      <c r="DG120" s="854" t="s">
        <v>122</v>
      </c>
      <c r="DH120" s="835"/>
      <c r="DI120" s="835"/>
      <c r="DJ120" s="835"/>
      <c r="DK120" s="835"/>
      <c r="DL120" s="835" t="s">
        <v>122</v>
      </c>
      <c r="DM120" s="835"/>
      <c r="DN120" s="835"/>
      <c r="DO120" s="835"/>
      <c r="DP120" s="835"/>
      <c r="DQ120" s="835">
        <v>446633</v>
      </c>
      <c r="DR120" s="835"/>
      <c r="DS120" s="835"/>
      <c r="DT120" s="835"/>
      <c r="DU120" s="835"/>
      <c r="DV120" s="836">
        <v>28.7</v>
      </c>
      <c r="DW120" s="836"/>
      <c r="DX120" s="836"/>
      <c r="DY120" s="836"/>
      <c r="DZ120" s="837"/>
    </row>
    <row r="121" spans="1:130" s="212" customFormat="1" ht="26.25" customHeight="1" x14ac:dyDescent="0.2">
      <c r="A121" s="813"/>
      <c r="B121" s="814"/>
      <c r="C121" s="856" t="s">
        <v>447</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122</v>
      </c>
      <c r="AB121" s="773"/>
      <c r="AC121" s="773"/>
      <c r="AD121" s="773"/>
      <c r="AE121" s="774"/>
      <c r="AF121" s="775" t="s">
        <v>122</v>
      </c>
      <c r="AG121" s="773"/>
      <c r="AH121" s="773"/>
      <c r="AI121" s="773"/>
      <c r="AJ121" s="774"/>
      <c r="AK121" s="775" t="s">
        <v>122</v>
      </c>
      <c r="AL121" s="773"/>
      <c r="AM121" s="773"/>
      <c r="AN121" s="773"/>
      <c r="AO121" s="774"/>
      <c r="AP121" s="817" t="s">
        <v>122</v>
      </c>
      <c r="AQ121" s="818"/>
      <c r="AR121" s="818"/>
      <c r="AS121" s="818"/>
      <c r="AT121" s="819"/>
      <c r="AU121" s="876"/>
      <c r="AV121" s="877"/>
      <c r="AW121" s="877"/>
      <c r="AX121" s="877"/>
      <c r="AY121" s="878"/>
      <c r="AZ121" s="810" t="s">
        <v>448</v>
      </c>
      <c r="BA121" s="745"/>
      <c r="BB121" s="745"/>
      <c r="BC121" s="745"/>
      <c r="BD121" s="745"/>
      <c r="BE121" s="745"/>
      <c r="BF121" s="745"/>
      <c r="BG121" s="745"/>
      <c r="BH121" s="745"/>
      <c r="BI121" s="745"/>
      <c r="BJ121" s="745"/>
      <c r="BK121" s="745"/>
      <c r="BL121" s="745"/>
      <c r="BM121" s="745"/>
      <c r="BN121" s="745"/>
      <c r="BO121" s="745"/>
      <c r="BP121" s="746"/>
      <c r="BQ121" s="782" t="s">
        <v>122</v>
      </c>
      <c r="BR121" s="783"/>
      <c r="BS121" s="783"/>
      <c r="BT121" s="783"/>
      <c r="BU121" s="783"/>
      <c r="BV121" s="783" t="s">
        <v>122</v>
      </c>
      <c r="BW121" s="783"/>
      <c r="BX121" s="783"/>
      <c r="BY121" s="783"/>
      <c r="BZ121" s="783"/>
      <c r="CA121" s="783" t="s">
        <v>122</v>
      </c>
      <c r="CB121" s="783"/>
      <c r="CC121" s="783"/>
      <c r="CD121" s="783"/>
      <c r="CE121" s="783"/>
      <c r="CF121" s="868" t="s">
        <v>122</v>
      </c>
      <c r="CG121" s="869"/>
      <c r="CH121" s="869"/>
      <c r="CI121" s="869"/>
      <c r="CJ121" s="869"/>
      <c r="CK121" s="862"/>
      <c r="CL121" s="848"/>
      <c r="CM121" s="848"/>
      <c r="CN121" s="848"/>
      <c r="CO121" s="849"/>
      <c r="CP121" s="828" t="s">
        <v>395</v>
      </c>
      <c r="CQ121" s="829"/>
      <c r="CR121" s="829"/>
      <c r="CS121" s="829"/>
      <c r="CT121" s="829"/>
      <c r="CU121" s="829"/>
      <c r="CV121" s="829"/>
      <c r="CW121" s="829"/>
      <c r="CX121" s="829"/>
      <c r="CY121" s="829"/>
      <c r="CZ121" s="829"/>
      <c r="DA121" s="829"/>
      <c r="DB121" s="829"/>
      <c r="DC121" s="829"/>
      <c r="DD121" s="829"/>
      <c r="DE121" s="829"/>
      <c r="DF121" s="830"/>
      <c r="DG121" s="782" t="s">
        <v>122</v>
      </c>
      <c r="DH121" s="783"/>
      <c r="DI121" s="783"/>
      <c r="DJ121" s="783"/>
      <c r="DK121" s="783"/>
      <c r="DL121" s="783" t="s">
        <v>122</v>
      </c>
      <c r="DM121" s="783"/>
      <c r="DN121" s="783"/>
      <c r="DO121" s="783"/>
      <c r="DP121" s="783"/>
      <c r="DQ121" s="783">
        <v>110782</v>
      </c>
      <c r="DR121" s="783"/>
      <c r="DS121" s="783"/>
      <c r="DT121" s="783"/>
      <c r="DU121" s="783"/>
      <c r="DV121" s="789">
        <v>7.1</v>
      </c>
      <c r="DW121" s="789"/>
      <c r="DX121" s="789"/>
      <c r="DY121" s="789"/>
      <c r="DZ121" s="790"/>
    </row>
    <row r="122" spans="1:130" s="212" customFormat="1" ht="26.25" customHeight="1" x14ac:dyDescent="0.2">
      <c r="A122" s="813"/>
      <c r="B122" s="814"/>
      <c r="C122" s="810" t="s">
        <v>430</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122</v>
      </c>
      <c r="AB122" s="773"/>
      <c r="AC122" s="773"/>
      <c r="AD122" s="773"/>
      <c r="AE122" s="774"/>
      <c r="AF122" s="775" t="s">
        <v>122</v>
      </c>
      <c r="AG122" s="773"/>
      <c r="AH122" s="773"/>
      <c r="AI122" s="773"/>
      <c r="AJ122" s="774"/>
      <c r="AK122" s="775" t="s">
        <v>122</v>
      </c>
      <c r="AL122" s="773"/>
      <c r="AM122" s="773"/>
      <c r="AN122" s="773"/>
      <c r="AO122" s="774"/>
      <c r="AP122" s="817" t="s">
        <v>122</v>
      </c>
      <c r="AQ122" s="818"/>
      <c r="AR122" s="818"/>
      <c r="AS122" s="818"/>
      <c r="AT122" s="819"/>
      <c r="AU122" s="876"/>
      <c r="AV122" s="877"/>
      <c r="AW122" s="877"/>
      <c r="AX122" s="877"/>
      <c r="AY122" s="878"/>
      <c r="AZ122" s="831" t="s">
        <v>449</v>
      </c>
      <c r="BA122" s="832"/>
      <c r="BB122" s="832"/>
      <c r="BC122" s="832"/>
      <c r="BD122" s="832"/>
      <c r="BE122" s="832"/>
      <c r="BF122" s="832"/>
      <c r="BG122" s="832"/>
      <c r="BH122" s="832"/>
      <c r="BI122" s="832"/>
      <c r="BJ122" s="832"/>
      <c r="BK122" s="832"/>
      <c r="BL122" s="832"/>
      <c r="BM122" s="832"/>
      <c r="BN122" s="832"/>
      <c r="BO122" s="832"/>
      <c r="BP122" s="833"/>
      <c r="BQ122" s="872">
        <v>1982977</v>
      </c>
      <c r="BR122" s="838"/>
      <c r="BS122" s="838"/>
      <c r="BT122" s="838"/>
      <c r="BU122" s="838"/>
      <c r="BV122" s="838">
        <v>2044777</v>
      </c>
      <c r="BW122" s="838"/>
      <c r="BX122" s="838"/>
      <c r="BY122" s="838"/>
      <c r="BZ122" s="838"/>
      <c r="CA122" s="838">
        <v>1937486</v>
      </c>
      <c r="CB122" s="838"/>
      <c r="CC122" s="838"/>
      <c r="CD122" s="838"/>
      <c r="CE122" s="838"/>
      <c r="CF122" s="839">
        <v>124.7</v>
      </c>
      <c r="CG122" s="840"/>
      <c r="CH122" s="840"/>
      <c r="CI122" s="840"/>
      <c r="CJ122" s="840"/>
      <c r="CK122" s="862"/>
      <c r="CL122" s="848"/>
      <c r="CM122" s="848"/>
      <c r="CN122" s="848"/>
      <c r="CO122" s="849"/>
      <c r="CP122" s="828" t="s">
        <v>391</v>
      </c>
      <c r="CQ122" s="829"/>
      <c r="CR122" s="829"/>
      <c r="CS122" s="829"/>
      <c r="CT122" s="829"/>
      <c r="CU122" s="829"/>
      <c r="CV122" s="829"/>
      <c r="CW122" s="829"/>
      <c r="CX122" s="829"/>
      <c r="CY122" s="829"/>
      <c r="CZ122" s="829"/>
      <c r="DA122" s="829"/>
      <c r="DB122" s="829"/>
      <c r="DC122" s="829"/>
      <c r="DD122" s="829"/>
      <c r="DE122" s="829"/>
      <c r="DF122" s="830"/>
      <c r="DG122" s="782" t="s">
        <v>122</v>
      </c>
      <c r="DH122" s="783"/>
      <c r="DI122" s="783"/>
      <c r="DJ122" s="783"/>
      <c r="DK122" s="783"/>
      <c r="DL122" s="783" t="s">
        <v>122</v>
      </c>
      <c r="DM122" s="783"/>
      <c r="DN122" s="783"/>
      <c r="DO122" s="783"/>
      <c r="DP122" s="783"/>
      <c r="DQ122" s="783" t="s">
        <v>122</v>
      </c>
      <c r="DR122" s="783"/>
      <c r="DS122" s="783"/>
      <c r="DT122" s="783"/>
      <c r="DU122" s="783"/>
      <c r="DV122" s="789" t="s">
        <v>122</v>
      </c>
      <c r="DW122" s="789"/>
      <c r="DX122" s="789"/>
      <c r="DY122" s="789"/>
      <c r="DZ122" s="790"/>
    </row>
    <row r="123" spans="1:130" s="212" customFormat="1" ht="26.25" customHeight="1" x14ac:dyDescent="0.2">
      <c r="A123" s="813"/>
      <c r="B123" s="814"/>
      <c r="C123" s="810" t="s">
        <v>436</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122</v>
      </c>
      <c r="AB123" s="773"/>
      <c r="AC123" s="773"/>
      <c r="AD123" s="773"/>
      <c r="AE123" s="774"/>
      <c r="AF123" s="775" t="s">
        <v>122</v>
      </c>
      <c r="AG123" s="773"/>
      <c r="AH123" s="773"/>
      <c r="AI123" s="773"/>
      <c r="AJ123" s="774"/>
      <c r="AK123" s="775" t="s">
        <v>122</v>
      </c>
      <c r="AL123" s="773"/>
      <c r="AM123" s="773"/>
      <c r="AN123" s="773"/>
      <c r="AO123" s="774"/>
      <c r="AP123" s="817" t="s">
        <v>122</v>
      </c>
      <c r="AQ123" s="818"/>
      <c r="AR123" s="818"/>
      <c r="AS123" s="818"/>
      <c r="AT123" s="819"/>
      <c r="AU123" s="879"/>
      <c r="AV123" s="880"/>
      <c r="AW123" s="880"/>
      <c r="AX123" s="880"/>
      <c r="AY123" s="880"/>
      <c r="AZ123" s="235" t="s">
        <v>176</v>
      </c>
      <c r="BA123" s="235"/>
      <c r="BB123" s="235"/>
      <c r="BC123" s="235"/>
      <c r="BD123" s="235"/>
      <c r="BE123" s="235"/>
      <c r="BF123" s="235"/>
      <c r="BG123" s="235"/>
      <c r="BH123" s="235"/>
      <c r="BI123" s="235"/>
      <c r="BJ123" s="235"/>
      <c r="BK123" s="235"/>
      <c r="BL123" s="235"/>
      <c r="BM123" s="235"/>
      <c r="BN123" s="235"/>
      <c r="BO123" s="870" t="s">
        <v>450</v>
      </c>
      <c r="BP123" s="871"/>
      <c r="BQ123" s="825">
        <v>6363674</v>
      </c>
      <c r="BR123" s="826"/>
      <c r="BS123" s="826"/>
      <c r="BT123" s="826"/>
      <c r="BU123" s="826"/>
      <c r="BV123" s="826">
        <v>6435538</v>
      </c>
      <c r="BW123" s="826"/>
      <c r="BX123" s="826"/>
      <c r="BY123" s="826"/>
      <c r="BZ123" s="826"/>
      <c r="CA123" s="826">
        <v>6333146</v>
      </c>
      <c r="CB123" s="826"/>
      <c r="CC123" s="826"/>
      <c r="CD123" s="826"/>
      <c r="CE123" s="826"/>
      <c r="CF123" s="741"/>
      <c r="CG123" s="742"/>
      <c r="CH123" s="742"/>
      <c r="CI123" s="742"/>
      <c r="CJ123" s="827"/>
      <c r="CK123" s="862"/>
      <c r="CL123" s="848"/>
      <c r="CM123" s="848"/>
      <c r="CN123" s="848"/>
      <c r="CO123" s="849"/>
      <c r="CP123" s="828" t="s">
        <v>392</v>
      </c>
      <c r="CQ123" s="829"/>
      <c r="CR123" s="829"/>
      <c r="CS123" s="829"/>
      <c r="CT123" s="829"/>
      <c r="CU123" s="829"/>
      <c r="CV123" s="829"/>
      <c r="CW123" s="829"/>
      <c r="CX123" s="829"/>
      <c r="CY123" s="829"/>
      <c r="CZ123" s="829"/>
      <c r="DA123" s="829"/>
      <c r="DB123" s="829"/>
      <c r="DC123" s="829"/>
      <c r="DD123" s="829"/>
      <c r="DE123" s="829"/>
      <c r="DF123" s="830"/>
      <c r="DG123" s="772" t="s">
        <v>122</v>
      </c>
      <c r="DH123" s="773"/>
      <c r="DI123" s="773"/>
      <c r="DJ123" s="773"/>
      <c r="DK123" s="774"/>
      <c r="DL123" s="775" t="s">
        <v>122</v>
      </c>
      <c r="DM123" s="773"/>
      <c r="DN123" s="773"/>
      <c r="DO123" s="773"/>
      <c r="DP123" s="774"/>
      <c r="DQ123" s="775" t="s">
        <v>122</v>
      </c>
      <c r="DR123" s="773"/>
      <c r="DS123" s="773"/>
      <c r="DT123" s="773"/>
      <c r="DU123" s="774"/>
      <c r="DV123" s="817" t="s">
        <v>122</v>
      </c>
      <c r="DW123" s="818"/>
      <c r="DX123" s="818"/>
      <c r="DY123" s="818"/>
      <c r="DZ123" s="819"/>
    </row>
    <row r="124" spans="1:130" s="212" customFormat="1" ht="26.25" customHeight="1" thickBot="1" x14ac:dyDescent="0.25">
      <c r="A124" s="813"/>
      <c r="B124" s="814"/>
      <c r="C124" s="810" t="s">
        <v>439</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122</v>
      </c>
      <c r="AB124" s="773"/>
      <c r="AC124" s="773"/>
      <c r="AD124" s="773"/>
      <c r="AE124" s="774"/>
      <c r="AF124" s="775" t="s">
        <v>122</v>
      </c>
      <c r="AG124" s="773"/>
      <c r="AH124" s="773"/>
      <c r="AI124" s="773"/>
      <c r="AJ124" s="774"/>
      <c r="AK124" s="775" t="s">
        <v>122</v>
      </c>
      <c r="AL124" s="773"/>
      <c r="AM124" s="773"/>
      <c r="AN124" s="773"/>
      <c r="AO124" s="774"/>
      <c r="AP124" s="817" t="s">
        <v>122</v>
      </c>
      <c r="AQ124" s="818"/>
      <c r="AR124" s="818"/>
      <c r="AS124" s="818"/>
      <c r="AT124" s="819"/>
      <c r="AU124" s="820" t="s">
        <v>451</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t="s">
        <v>122</v>
      </c>
      <c r="BR124" s="824"/>
      <c r="BS124" s="824"/>
      <c r="BT124" s="824"/>
      <c r="BU124" s="824"/>
      <c r="BV124" s="824" t="s">
        <v>122</v>
      </c>
      <c r="BW124" s="824"/>
      <c r="BX124" s="824"/>
      <c r="BY124" s="824"/>
      <c r="BZ124" s="824"/>
      <c r="CA124" s="824" t="s">
        <v>122</v>
      </c>
      <c r="CB124" s="824"/>
      <c r="CC124" s="824"/>
      <c r="CD124" s="824"/>
      <c r="CE124" s="824"/>
      <c r="CF124" s="719"/>
      <c r="CG124" s="720"/>
      <c r="CH124" s="720"/>
      <c r="CI124" s="720"/>
      <c r="CJ124" s="855"/>
      <c r="CK124" s="863"/>
      <c r="CL124" s="863"/>
      <c r="CM124" s="863"/>
      <c r="CN124" s="863"/>
      <c r="CO124" s="864"/>
      <c r="CP124" s="828" t="s">
        <v>452</v>
      </c>
      <c r="CQ124" s="829"/>
      <c r="CR124" s="829"/>
      <c r="CS124" s="829"/>
      <c r="CT124" s="829"/>
      <c r="CU124" s="829"/>
      <c r="CV124" s="829"/>
      <c r="CW124" s="829"/>
      <c r="CX124" s="829"/>
      <c r="CY124" s="829"/>
      <c r="CZ124" s="829"/>
      <c r="DA124" s="829"/>
      <c r="DB124" s="829"/>
      <c r="DC124" s="829"/>
      <c r="DD124" s="829"/>
      <c r="DE124" s="829"/>
      <c r="DF124" s="830"/>
      <c r="DG124" s="756">
        <v>620032</v>
      </c>
      <c r="DH124" s="757"/>
      <c r="DI124" s="757"/>
      <c r="DJ124" s="757"/>
      <c r="DK124" s="758"/>
      <c r="DL124" s="759">
        <v>555725</v>
      </c>
      <c r="DM124" s="757"/>
      <c r="DN124" s="757"/>
      <c r="DO124" s="757"/>
      <c r="DP124" s="758"/>
      <c r="DQ124" s="759" t="s">
        <v>122</v>
      </c>
      <c r="DR124" s="757"/>
      <c r="DS124" s="757"/>
      <c r="DT124" s="757"/>
      <c r="DU124" s="758"/>
      <c r="DV124" s="841" t="s">
        <v>122</v>
      </c>
      <c r="DW124" s="842"/>
      <c r="DX124" s="842"/>
      <c r="DY124" s="842"/>
      <c r="DZ124" s="843"/>
    </row>
    <row r="125" spans="1:130" s="212" customFormat="1" ht="26.25" customHeight="1" x14ac:dyDescent="0.2">
      <c r="A125" s="813"/>
      <c r="B125" s="814"/>
      <c r="C125" s="810" t="s">
        <v>441</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122</v>
      </c>
      <c r="AB125" s="773"/>
      <c r="AC125" s="773"/>
      <c r="AD125" s="773"/>
      <c r="AE125" s="774"/>
      <c r="AF125" s="775" t="s">
        <v>122</v>
      </c>
      <c r="AG125" s="773"/>
      <c r="AH125" s="773"/>
      <c r="AI125" s="773"/>
      <c r="AJ125" s="774"/>
      <c r="AK125" s="775" t="s">
        <v>122</v>
      </c>
      <c r="AL125" s="773"/>
      <c r="AM125" s="773"/>
      <c r="AN125" s="773"/>
      <c r="AO125" s="774"/>
      <c r="AP125" s="817" t="s">
        <v>122</v>
      </c>
      <c r="AQ125" s="818"/>
      <c r="AR125" s="818"/>
      <c r="AS125" s="818"/>
      <c r="AT125" s="81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453</v>
      </c>
      <c r="CL125" s="845"/>
      <c r="CM125" s="845"/>
      <c r="CN125" s="845"/>
      <c r="CO125" s="846"/>
      <c r="CP125" s="853" t="s">
        <v>454</v>
      </c>
      <c r="CQ125" s="803"/>
      <c r="CR125" s="803"/>
      <c r="CS125" s="803"/>
      <c r="CT125" s="803"/>
      <c r="CU125" s="803"/>
      <c r="CV125" s="803"/>
      <c r="CW125" s="803"/>
      <c r="CX125" s="803"/>
      <c r="CY125" s="803"/>
      <c r="CZ125" s="803"/>
      <c r="DA125" s="803"/>
      <c r="DB125" s="803"/>
      <c r="DC125" s="803"/>
      <c r="DD125" s="803"/>
      <c r="DE125" s="803"/>
      <c r="DF125" s="804"/>
      <c r="DG125" s="854" t="s">
        <v>122</v>
      </c>
      <c r="DH125" s="835"/>
      <c r="DI125" s="835"/>
      <c r="DJ125" s="835"/>
      <c r="DK125" s="835"/>
      <c r="DL125" s="835" t="s">
        <v>122</v>
      </c>
      <c r="DM125" s="835"/>
      <c r="DN125" s="835"/>
      <c r="DO125" s="835"/>
      <c r="DP125" s="835"/>
      <c r="DQ125" s="835" t="s">
        <v>122</v>
      </c>
      <c r="DR125" s="835"/>
      <c r="DS125" s="835"/>
      <c r="DT125" s="835"/>
      <c r="DU125" s="835"/>
      <c r="DV125" s="836" t="s">
        <v>122</v>
      </c>
      <c r="DW125" s="836"/>
      <c r="DX125" s="836"/>
      <c r="DY125" s="836"/>
      <c r="DZ125" s="837"/>
    </row>
    <row r="126" spans="1:130" s="212" customFormat="1" ht="26.25" customHeight="1" thickBot="1" x14ac:dyDescent="0.25">
      <c r="A126" s="813"/>
      <c r="B126" s="814"/>
      <c r="C126" s="810" t="s">
        <v>443</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122</v>
      </c>
      <c r="AB126" s="773"/>
      <c r="AC126" s="773"/>
      <c r="AD126" s="773"/>
      <c r="AE126" s="774"/>
      <c r="AF126" s="775" t="s">
        <v>122</v>
      </c>
      <c r="AG126" s="773"/>
      <c r="AH126" s="773"/>
      <c r="AI126" s="773"/>
      <c r="AJ126" s="774"/>
      <c r="AK126" s="775" t="s">
        <v>122</v>
      </c>
      <c r="AL126" s="773"/>
      <c r="AM126" s="773"/>
      <c r="AN126" s="773"/>
      <c r="AO126" s="774"/>
      <c r="AP126" s="817" t="s">
        <v>122</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10" t="s">
        <v>455</v>
      </c>
      <c r="CQ126" s="745"/>
      <c r="CR126" s="745"/>
      <c r="CS126" s="745"/>
      <c r="CT126" s="745"/>
      <c r="CU126" s="745"/>
      <c r="CV126" s="745"/>
      <c r="CW126" s="745"/>
      <c r="CX126" s="745"/>
      <c r="CY126" s="745"/>
      <c r="CZ126" s="745"/>
      <c r="DA126" s="745"/>
      <c r="DB126" s="745"/>
      <c r="DC126" s="745"/>
      <c r="DD126" s="745"/>
      <c r="DE126" s="745"/>
      <c r="DF126" s="746"/>
      <c r="DG126" s="782" t="s">
        <v>122</v>
      </c>
      <c r="DH126" s="783"/>
      <c r="DI126" s="783"/>
      <c r="DJ126" s="783"/>
      <c r="DK126" s="783"/>
      <c r="DL126" s="783" t="s">
        <v>122</v>
      </c>
      <c r="DM126" s="783"/>
      <c r="DN126" s="783"/>
      <c r="DO126" s="783"/>
      <c r="DP126" s="783"/>
      <c r="DQ126" s="783" t="s">
        <v>122</v>
      </c>
      <c r="DR126" s="783"/>
      <c r="DS126" s="783"/>
      <c r="DT126" s="783"/>
      <c r="DU126" s="783"/>
      <c r="DV126" s="789" t="s">
        <v>122</v>
      </c>
      <c r="DW126" s="789"/>
      <c r="DX126" s="789"/>
      <c r="DY126" s="789"/>
      <c r="DZ126" s="790"/>
    </row>
    <row r="127" spans="1:130" s="212" customFormat="1" ht="26.25" customHeight="1" x14ac:dyDescent="0.2">
      <c r="A127" s="815"/>
      <c r="B127" s="816"/>
      <c r="C127" s="831" t="s">
        <v>456</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122</v>
      </c>
      <c r="AB127" s="773"/>
      <c r="AC127" s="773"/>
      <c r="AD127" s="773"/>
      <c r="AE127" s="774"/>
      <c r="AF127" s="775" t="s">
        <v>122</v>
      </c>
      <c r="AG127" s="773"/>
      <c r="AH127" s="773"/>
      <c r="AI127" s="773"/>
      <c r="AJ127" s="774"/>
      <c r="AK127" s="775" t="s">
        <v>122</v>
      </c>
      <c r="AL127" s="773"/>
      <c r="AM127" s="773"/>
      <c r="AN127" s="773"/>
      <c r="AO127" s="774"/>
      <c r="AP127" s="817" t="s">
        <v>122</v>
      </c>
      <c r="AQ127" s="818"/>
      <c r="AR127" s="818"/>
      <c r="AS127" s="818"/>
      <c r="AT127" s="819"/>
      <c r="AU127" s="214"/>
      <c r="AV127" s="214"/>
      <c r="AW127" s="214"/>
      <c r="AX127" s="834" t="s">
        <v>457</v>
      </c>
      <c r="AY127" s="807"/>
      <c r="AZ127" s="807"/>
      <c r="BA127" s="807"/>
      <c r="BB127" s="807"/>
      <c r="BC127" s="807"/>
      <c r="BD127" s="807"/>
      <c r="BE127" s="808"/>
      <c r="BF127" s="806" t="s">
        <v>458</v>
      </c>
      <c r="BG127" s="807"/>
      <c r="BH127" s="807"/>
      <c r="BI127" s="807"/>
      <c r="BJ127" s="807"/>
      <c r="BK127" s="807"/>
      <c r="BL127" s="808"/>
      <c r="BM127" s="806" t="s">
        <v>459</v>
      </c>
      <c r="BN127" s="807"/>
      <c r="BO127" s="807"/>
      <c r="BP127" s="807"/>
      <c r="BQ127" s="807"/>
      <c r="BR127" s="807"/>
      <c r="BS127" s="808"/>
      <c r="BT127" s="806" t="s">
        <v>460</v>
      </c>
      <c r="BU127" s="807"/>
      <c r="BV127" s="807"/>
      <c r="BW127" s="807"/>
      <c r="BX127" s="807"/>
      <c r="BY127" s="807"/>
      <c r="BZ127" s="809"/>
      <c r="CA127" s="214"/>
      <c r="CB127" s="214"/>
      <c r="CC127" s="214"/>
      <c r="CD127" s="237"/>
      <c r="CE127" s="237"/>
      <c r="CF127" s="237"/>
      <c r="CG127" s="214"/>
      <c r="CH127" s="214"/>
      <c r="CI127" s="214"/>
      <c r="CJ127" s="236"/>
      <c r="CK127" s="847"/>
      <c r="CL127" s="848"/>
      <c r="CM127" s="848"/>
      <c r="CN127" s="848"/>
      <c r="CO127" s="849"/>
      <c r="CP127" s="810" t="s">
        <v>461</v>
      </c>
      <c r="CQ127" s="745"/>
      <c r="CR127" s="745"/>
      <c r="CS127" s="745"/>
      <c r="CT127" s="745"/>
      <c r="CU127" s="745"/>
      <c r="CV127" s="745"/>
      <c r="CW127" s="745"/>
      <c r="CX127" s="745"/>
      <c r="CY127" s="745"/>
      <c r="CZ127" s="745"/>
      <c r="DA127" s="745"/>
      <c r="DB127" s="745"/>
      <c r="DC127" s="745"/>
      <c r="DD127" s="745"/>
      <c r="DE127" s="745"/>
      <c r="DF127" s="746"/>
      <c r="DG127" s="782" t="s">
        <v>122</v>
      </c>
      <c r="DH127" s="783"/>
      <c r="DI127" s="783"/>
      <c r="DJ127" s="783"/>
      <c r="DK127" s="783"/>
      <c r="DL127" s="783" t="s">
        <v>122</v>
      </c>
      <c r="DM127" s="783"/>
      <c r="DN127" s="783"/>
      <c r="DO127" s="783"/>
      <c r="DP127" s="783"/>
      <c r="DQ127" s="783" t="s">
        <v>122</v>
      </c>
      <c r="DR127" s="783"/>
      <c r="DS127" s="783"/>
      <c r="DT127" s="783"/>
      <c r="DU127" s="783"/>
      <c r="DV127" s="789" t="s">
        <v>122</v>
      </c>
      <c r="DW127" s="789"/>
      <c r="DX127" s="789"/>
      <c r="DY127" s="789"/>
      <c r="DZ127" s="790"/>
    </row>
    <row r="128" spans="1:130" s="212" customFormat="1" ht="26.25" customHeight="1" thickBot="1" x14ac:dyDescent="0.25">
      <c r="A128" s="791" t="s">
        <v>462</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463</v>
      </c>
      <c r="X128" s="793"/>
      <c r="Y128" s="793"/>
      <c r="Z128" s="794"/>
      <c r="AA128" s="795" t="s">
        <v>122</v>
      </c>
      <c r="AB128" s="796"/>
      <c r="AC128" s="796"/>
      <c r="AD128" s="796"/>
      <c r="AE128" s="797"/>
      <c r="AF128" s="798" t="s">
        <v>122</v>
      </c>
      <c r="AG128" s="796"/>
      <c r="AH128" s="796"/>
      <c r="AI128" s="796"/>
      <c r="AJ128" s="797"/>
      <c r="AK128" s="798" t="s">
        <v>122</v>
      </c>
      <c r="AL128" s="796"/>
      <c r="AM128" s="796"/>
      <c r="AN128" s="796"/>
      <c r="AO128" s="797"/>
      <c r="AP128" s="799"/>
      <c r="AQ128" s="800"/>
      <c r="AR128" s="800"/>
      <c r="AS128" s="800"/>
      <c r="AT128" s="801"/>
      <c r="AU128" s="214"/>
      <c r="AV128" s="214"/>
      <c r="AW128" s="214"/>
      <c r="AX128" s="802" t="s">
        <v>464</v>
      </c>
      <c r="AY128" s="803"/>
      <c r="AZ128" s="803"/>
      <c r="BA128" s="803"/>
      <c r="BB128" s="803"/>
      <c r="BC128" s="803"/>
      <c r="BD128" s="803"/>
      <c r="BE128" s="804"/>
      <c r="BF128" s="779" t="s">
        <v>122</v>
      </c>
      <c r="BG128" s="780"/>
      <c r="BH128" s="780"/>
      <c r="BI128" s="780"/>
      <c r="BJ128" s="780"/>
      <c r="BK128" s="780"/>
      <c r="BL128" s="805"/>
      <c r="BM128" s="779">
        <v>15</v>
      </c>
      <c r="BN128" s="780"/>
      <c r="BO128" s="780"/>
      <c r="BP128" s="780"/>
      <c r="BQ128" s="780"/>
      <c r="BR128" s="780"/>
      <c r="BS128" s="805"/>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4" t="s">
        <v>465</v>
      </c>
      <c r="CQ128" s="723"/>
      <c r="CR128" s="723"/>
      <c r="CS128" s="723"/>
      <c r="CT128" s="723"/>
      <c r="CU128" s="723"/>
      <c r="CV128" s="723"/>
      <c r="CW128" s="723"/>
      <c r="CX128" s="723"/>
      <c r="CY128" s="723"/>
      <c r="CZ128" s="723"/>
      <c r="DA128" s="723"/>
      <c r="DB128" s="723"/>
      <c r="DC128" s="723"/>
      <c r="DD128" s="723"/>
      <c r="DE128" s="723"/>
      <c r="DF128" s="724"/>
      <c r="DG128" s="785" t="s">
        <v>122</v>
      </c>
      <c r="DH128" s="786"/>
      <c r="DI128" s="786"/>
      <c r="DJ128" s="786"/>
      <c r="DK128" s="786"/>
      <c r="DL128" s="786" t="s">
        <v>122</v>
      </c>
      <c r="DM128" s="786"/>
      <c r="DN128" s="786"/>
      <c r="DO128" s="786"/>
      <c r="DP128" s="786"/>
      <c r="DQ128" s="786" t="s">
        <v>122</v>
      </c>
      <c r="DR128" s="786"/>
      <c r="DS128" s="786"/>
      <c r="DT128" s="786"/>
      <c r="DU128" s="786"/>
      <c r="DV128" s="787" t="s">
        <v>122</v>
      </c>
      <c r="DW128" s="787"/>
      <c r="DX128" s="787"/>
      <c r="DY128" s="787"/>
      <c r="DZ128" s="788"/>
    </row>
    <row r="129" spans="1:131" s="212" customFormat="1" ht="26.25" customHeight="1" x14ac:dyDescent="0.2">
      <c r="A129" s="767" t="s">
        <v>102</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466</v>
      </c>
      <c r="X129" s="770"/>
      <c r="Y129" s="770"/>
      <c r="Z129" s="771"/>
      <c r="AA129" s="772">
        <v>1783941</v>
      </c>
      <c r="AB129" s="773"/>
      <c r="AC129" s="773"/>
      <c r="AD129" s="773"/>
      <c r="AE129" s="774"/>
      <c r="AF129" s="775">
        <v>1766208</v>
      </c>
      <c r="AG129" s="773"/>
      <c r="AH129" s="773"/>
      <c r="AI129" s="773"/>
      <c r="AJ129" s="774"/>
      <c r="AK129" s="775">
        <v>1790743</v>
      </c>
      <c r="AL129" s="773"/>
      <c r="AM129" s="773"/>
      <c r="AN129" s="773"/>
      <c r="AO129" s="774"/>
      <c r="AP129" s="776"/>
      <c r="AQ129" s="777"/>
      <c r="AR129" s="777"/>
      <c r="AS129" s="777"/>
      <c r="AT129" s="778"/>
      <c r="AU129" s="215"/>
      <c r="AV129" s="215"/>
      <c r="AW129" s="215"/>
      <c r="AX129" s="744" t="s">
        <v>467</v>
      </c>
      <c r="AY129" s="745"/>
      <c r="AZ129" s="745"/>
      <c r="BA129" s="745"/>
      <c r="BB129" s="745"/>
      <c r="BC129" s="745"/>
      <c r="BD129" s="745"/>
      <c r="BE129" s="746"/>
      <c r="BF129" s="763" t="s">
        <v>122</v>
      </c>
      <c r="BG129" s="764"/>
      <c r="BH129" s="764"/>
      <c r="BI129" s="764"/>
      <c r="BJ129" s="764"/>
      <c r="BK129" s="764"/>
      <c r="BL129" s="765"/>
      <c r="BM129" s="763">
        <v>20</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7" t="s">
        <v>468</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469</v>
      </c>
      <c r="X130" s="770"/>
      <c r="Y130" s="770"/>
      <c r="Z130" s="771"/>
      <c r="AA130" s="772">
        <v>236950</v>
      </c>
      <c r="AB130" s="773"/>
      <c r="AC130" s="773"/>
      <c r="AD130" s="773"/>
      <c r="AE130" s="774"/>
      <c r="AF130" s="775">
        <v>231067</v>
      </c>
      <c r="AG130" s="773"/>
      <c r="AH130" s="773"/>
      <c r="AI130" s="773"/>
      <c r="AJ130" s="774"/>
      <c r="AK130" s="775">
        <v>237022</v>
      </c>
      <c r="AL130" s="773"/>
      <c r="AM130" s="773"/>
      <c r="AN130" s="773"/>
      <c r="AO130" s="774"/>
      <c r="AP130" s="776"/>
      <c r="AQ130" s="777"/>
      <c r="AR130" s="777"/>
      <c r="AS130" s="777"/>
      <c r="AT130" s="778"/>
      <c r="AU130" s="215"/>
      <c r="AV130" s="215"/>
      <c r="AW130" s="215"/>
      <c r="AX130" s="744" t="s">
        <v>470</v>
      </c>
      <c r="AY130" s="745"/>
      <c r="AZ130" s="745"/>
      <c r="BA130" s="745"/>
      <c r="BB130" s="745"/>
      <c r="BC130" s="745"/>
      <c r="BD130" s="745"/>
      <c r="BE130" s="746"/>
      <c r="BF130" s="747">
        <v>6.6</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471</v>
      </c>
      <c r="X131" s="754"/>
      <c r="Y131" s="754"/>
      <c r="Z131" s="755"/>
      <c r="AA131" s="756">
        <v>1546991</v>
      </c>
      <c r="AB131" s="757"/>
      <c r="AC131" s="757"/>
      <c r="AD131" s="757"/>
      <c r="AE131" s="758"/>
      <c r="AF131" s="759">
        <v>1535141</v>
      </c>
      <c r="AG131" s="757"/>
      <c r="AH131" s="757"/>
      <c r="AI131" s="757"/>
      <c r="AJ131" s="758"/>
      <c r="AK131" s="759">
        <v>1553721</v>
      </c>
      <c r="AL131" s="757"/>
      <c r="AM131" s="757"/>
      <c r="AN131" s="757"/>
      <c r="AO131" s="758"/>
      <c r="AP131" s="760"/>
      <c r="AQ131" s="761"/>
      <c r="AR131" s="761"/>
      <c r="AS131" s="761"/>
      <c r="AT131" s="762"/>
      <c r="AU131" s="215"/>
      <c r="AV131" s="215"/>
      <c r="AW131" s="215"/>
      <c r="AX131" s="722" t="s">
        <v>472</v>
      </c>
      <c r="AY131" s="723"/>
      <c r="AZ131" s="723"/>
      <c r="BA131" s="723"/>
      <c r="BB131" s="723"/>
      <c r="BC131" s="723"/>
      <c r="BD131" s="723"/>
      <c r="BE131" s="724"/>
      <c r="BF131" s="725" t="s">
        <v>122</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1" t="s">
        <v>473</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474</v>
      </c>
      <c r="W132" s="735"/>
      <c r="X132" s="735"/>
      <c r="Y132" s="735"/>
      <c r="Z132" s="736"/>
      <c r="AA132" s="737">
        <v>7.9207312779999999</v>
      </c>
      <c r="AB132" s="738"/>
      <c r="AC132" s="738"/>
      <c r="AD132" s="738"/>
      <c r="AE132" s="739"/>
      <c r="AF132" s="740">
        <v>5.7376488539999997</v>
      </c>
      <c r="AG132" s="738"/>
      <c r="AH132" s="738"/>
      <c r="AI132" s="738"/>
      <c r="AJ132" s="739"/>
      <c r="AK132" s="740">
        <v>6.382870541</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475</v>
      </c>
      <c r="W133" s="714"/>
      <c r="X133" s="714"/>
      <c r="Y133" s="714"/>
      <c r="Z133" s="715"/>
      <c r="AA133" s="716">
        <v>6.9</v>
      </c>
      <c r="AB133" s="717"/>
      <c r="AC133" s="717"/>
      <c r="AD133" s="717"/>
      <c r="AE133" s="718"/>
      <c r="AF133" s="716">
        <v>6.4</v>
      </c>
      <c r="AG133" s="717"/>
      <c r="AH133" s="717"/>
      <c r="AI133" s="717"/>
      <c r="AJ133" s="718"/>
      <c r="AK133" s="716">
        <v>6.6</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h31xBhzpzi3k9JOxHuVnf8ITVK94/n7eoVH0Rn6MNNSifWrPOn0fG7WAwpoeXK/iv/IPYewuflN73SV5rjfkg==" saltValue="rgwcnXuUSuJOaG7sRo+3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1Rtjtop2qdIKRLwsRQ7XB1yL4qGZJUQPsdMN6dEOvh8lhh6pcpLiRjqIdFGVn58Ycfp1iFglTyWpu9v09tAMQ==" saltValue="K+VqYE43ZrW/i+UXRZlDG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myx9VsFNkg6avU4ExWYiywSKEVUcflsOW/WStr40dttkMZas8kyCD5QPC0hSwluQmReanhbPFRofMkTaXeNdQ==" saltValue="JBT0Uq4lIIHE+rEJdFEb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8" t="s">
        <v>479</v>
      </c>
      <c r="AP7" s="253"/>
      <c r="AQ7" s="254" t="s">
        <v>480</v>
      </c>
      <c r="AR7" s="255"/>
    </row>
    <row r="8" spans="1:46" ht="13.2" x14ac:dyDescent="0.2">
      <c r="A8" s="247"/>
      <c r="AK8" s="256"/>
      <c r="AL8" s="257"/>
      <c r="AM8" s="257"/>
      <c r="AN8" s="258"/>
      <c r="AO8" s="1109"/>
      <c r="AP8" s="259" t="s">
        <v>481</v>
      </c>
      <c r="AQ8" s="260" t="s">
        <v>482</v>
      </c>
      <c r="AR8" s="261" t="s">
        <v>483</v>
      </c>
    </row>
    <row r="9" spans="1:46" ht="13.2" x14ac:dyDescent="0.2">
      <c r="A9" s="247"/>
      <c r="AK9" s="1120" t="s">
        <v>484</v>
      </c>
      <c r="AL9" s="1121"/>
      <c r="AM9" s="1121"/>
      <c r="AN9" s="1122"/>
      <c r="AO9" s="262">
        <v>598838</v>
      </c>
      <c r="AP9" s="262">
        <v>396319</v>
      </c>
      <c r="AQ9" s="263">
        <v>289558</v>
      </c>
      <c r="AR9" s="264">
        <v>36.9</v>
      </c>
    </row>
    <row r="10" spans="1:46" ht="13.5" customHeight="1" x14ac:dyDescent="0.2">
      <c r="A10" s="247"/>
      <c r="AK10" s="1120" t="s">
        <v>485</v>
      </c>
      <c r="AL10" s="1121"/>
      <c r="AM10" s="1121"/>
      <c r="AN10" s="1122"/>
      <c r="AO10" s="265">
        <v>91411</v>
      </c>
      <c r="AP10" s="265">
        <v>60497</v>
      </c>
      <c r="AQ10" s="266">
        <v>31838</v>
      </c>
      <c r="AR10" s="267">
        <v>90</v>
      </c>
    </row>
    <row r="11" spans="1:46" ht="13.5" customHeight="1" x14ac:dyDescent="0.2">
      <c r="A11" s="247"/>
      <c r="AK11" s="1120" t="s">
        <v>486</v>
      </c>
      <c r="AL11" s="1121"/>
      <c r="AM11" s="1121"/>
      <c r="AN11" s="1122"/>
      <c r="AO11" s="265">
        <v>3182</v>
      </c>
      <c r="AP11" s="265">
        <v>2106</v>
      </c>
      <c r="AQ11" s="266">
        <v>5309</v>
      </c>
      <c r="AR11" s="267">
        <v>-60.3</v>
      </c>
    </row>
    <row r="12" spans="1:46" ht="13.5" customHeight="1" x14ac:dyDescent="0.2">
      <c r="A12" s="247"/>
      <c r="AK12" s="1120" t="s">
        <v>487</v>
      </c>
      <c r="AL12" s="1121"/>
      <c r="AM12" s="1121"/>
      <c r="AN12" s="1122"/>
      <c r="AO12" s="265" t="s">
        <v>488</v>
      </c>
      <c r="AP12" s="265" t="s">
        <v>488</v>
      </c>
      <c r="AQ12" s="266" t="s">
        <v>488</v>
      </c>
      <c r="AR12" s="267" t="s">
        <v>488</v>
      </c>
    </row>
    <row r="13" spans="1:46" ht="13.5" customHeight="1" x14ac:dyDescent="0.2">
      <c r="A13" s="247"/>
      <c r="AK13" s="1120" t="s">
        <v>489</v>
      </c>
      <c r="AL13" s="1121"/>
      <c r="AM13" s="1121"/>
      <c r="AN13" s="1122"/>
      <c r="AO13" s="265">
        <v>29679</v>
      </c>
      <c r="AP13" s="265">
        <v>19642</v>
      </c>
      <c r="AQ13" s="266">
        <v>8195</v>
      </c>
      <c r="AR13" s="267">
        <v>139.69999999999999</v>
      </c>
    </row>
    <row r="14" spans="1:46" ht="13.5" customHeight="1" x14ac:dyDescent="0.2">
      <c r="A14" s="247"/>
      <c r="AK14" s="1120" t="s">
        <v>490</v>
      </c>
      <c r="AL14" s="1121"/>
      <c r="AM14" s="1121"/>
      <c r="AN14" s="1122"/>
      <c r="AO14" s="265">
        <v>702</v>
      </c>
      <c r="AP14" s="265">
        <v>465</v>
      </c>
      <c r="AQ14" s="266">
        <v>5752</v>
      </c>
      <c r="AR14" s="267">
        <v>-91.9</v>
      </c>
    </row>
    <row r="15" spans="1:46" ht="13.5" customHeight="1" x14ac:dyDescent="0.2">
      <c r="A15" s="247"/>
      <c r="AK15" s="1123" t="s">
        <v>491</v>
      </c>
      <c r="AL15" s="1124"/>
      <c r="AM15" s="1124"/>
      <c r="AN15" s="1125"/>
      <c r="AO15" s="265">
        <v>-36383</v>
      </c>
      <c r="AP15" s="265">
        <v>-24079</v>
      </c>
      <c r="AQ15" s="266">
        <v>-17150</v>
      </c>
      <c r="AR15" s="267">
        <v>40.4</v>
      </c>
    </row>
    <row r="16" spans="1:46" ht="13.2" x14ac:dyDescent="0.2">
      <c r="A16" s="247"/>
      <c r="AK16" s="1123" t="s">
        <v>176</v>
      </c>
      <c r="AL16" s="1124"/>
      <c r="AM16" s="1124"/>
      <c r="AN16" s="1125"/>
      <c r="AO16" s="265">
        <v>687429</v>
      </c>
      <c r="AP16" s="265">
        <v>454950</v>
      </c>
      <c r="AQ16" s="266">
        <v>323504</v>
      </c>
      <c r="AR16" s="267">
        <v>40.6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6" t="s">
        <v>496</v>
      </c>
      <c r="AL21" s="1127"/>
      <c r="AM21" s="1127"/>
      <c r="AN21" s="1128"/>
      <c r="AO21" s="277">
        <v>37.06</v>
      </c>
      <c r="AP21" s="278">
        <v>26.26</v>
      </c>
      <c r="AQ21" s="279">
        <v>10.8</v>
      </c>
      <c r="AS21" s="280"/>
      <c r="AT21" s="276"/>
    </row>
    <row r="22" spans="1:46" s="248" customFormat="1" ht="13.2" x14ac:dyDescent="0.2">
      <c r="A22" s="276"/>
      <c r="AK22" s="1126" t="s">
        <v>497</v>
      </c>
      <c r="AL22" s="1127"/>
      <c r="AM22" s="1127"/>
      <c r="AN22" s="1128"/>
      <c r="AO22" s="281">
        <v>91.9</v>
      </c>
      <c r="AP22" s="282">
        <v>94.5</v>
      </c>
      <c r="AQ22" s="283">
        <v>-2.6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9" t="s">
        <v>498</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8" t="s">
        <v>479</v>
      </c>
      <c r="AP30" s="253"/>
      <c r="AQ30" s="254" t="s">
        <v>480</v>
      </c>
      <c r="AR30" s="255"/>
    </row>
    <row r="31" spans="1:46" ht="13.2" x14ac:dyDescent="0.2">
      <c r="A31" s="247"/>
      <c r="AK31" s="256"/>
      <c r="AL31" s="257"/>
      <c r="AM31" s="257"/>
      <c r="AN31" s="258"/>
      <c r="AO31" s="1109"/>
      <c r="AP31" s="259" t="s">
        <v>481</v>
      </c>
      <c r="AQ31" s="260" t="s">
        <v>482</v>
      </c>
      <c r="AR31" s="261" t="s">
        <v>483</v>
      </c>
    </row>
    <row r="32" spans="1:46" ht="27" customHeight="1" x14ac:dyDescent="0.2">
      <c r="A32" s="247"/>
      <c r="AK32" s="1110" t="s">
        <v>501</v>
      </c>
      <c r="AL32" s="1111"/>
      <c r="AM32" s="1111"/>
      <c r="AN32" s="1112"/>
      <c r="AO32" s="291">
        <v>257235</v>
      </c>
      <c r="AP32" s="291">
        <v>170242</v>
      </c>
      <c r="AQ32" s="292">
        <v>167749</v>
      </c>
      <c r="AR32" s="293">
        <v>1.5</v>
      </c>
    </row>
    <row r="33" spans="1:46" ht="13.5" customHeight="1" x14ac:dyDescent="0.2">
      <c r="A33" s="247"/>
      <c r="AK33" s="1110" t="s">
        <v>502</v>
      </c>
      <c r="AL33" s="1111"/>
      <c r="AM33" s="1111"/>
      <c r="AN33" s="1112"/>
      <c r="AO33" s="291" t="s">
        <v>488</v>
      </c>
      <c r="AP33" s="291" t="s">
        <v>488</v>
      </c>
      <c r="AQ33" s="292" t="s">
        <v>488</v>
      </c>
      <c r="AR33" s="293" t="s">
        <v>488</v>
      </c>
    </row>
    <row r="34" spans="1:46" ht="27" customHeight="1" x14ac:dyDescent="0.2">
      <c r="A34" s="247"/>
      <c r="AK34" s="1110" t="s">
        <v>503</v>
      </c>
      <c r="AL34" s="1111"/>
      <c r="AM34" s="1111"/>
      <c r="AN34" s="1112"/>
      <c r="AO34" s="291" t="s">
        <v>488</v>
      </c>
      <c r="AP34" s="291" t="s">
        <v>488</v>
      </c>
      <c r="AQ34" s="292" t="s">
        <v>488</v>
      </c>
      <c r="AR34" s="293" t="s">
        <v>488</v>
      </c>
    </row>
    <row r="35" spans="1:46" ht="27" customHeight="1" x14ac:dyDescent="0.2">
      <c r="A35" s="247"/>
      <c r="AK35" s="1110" t="s">
        <v>504</v>
      </c>
      <c r="AL35" s="1111"/>
      <c r="AM35" s="1111"/>
      <c r="AN35" s="1112"/>
      <c r="AO35" s="291">
        <v>61624</v>
      </c>
      <c r="AP35" s="291">
        <v>40784</v>
      </c>
      <c r="AQ35" s="292">
        <v>32778</v>
      </c>
      <c r="AR35" s="293">
        <v>24.4</v>
      </c>
    </row>
    <row r="36" spans="1:46" ht="27" customHeight="1" x14ac:dyDescent="0.2">
      <c r="A36" s="247"/>
      <c r="AK36" s="1110" t="s">
        <v>505</v>
      </c>
      <c r="AL36" s="1111"/>
      <c r="AM36" s="1111"/>
      <c r="AN36" s="1112"/>
      <c r="AO36" s="291">
        <v>17106</v>
      </c>
      <c r="AP36" s="291">
        <v>11321</v>
      </c>
      <c r="AQ36" s="292">
        <v>4535</v>
      </c>
      <c r="AR36" s="293">
        <v>149.6</v>
      </c>
    </row>
    <row r="37" spans="1:46" ht="13.5" customHeight="1" x14ac:dyDescent="0.2">
      <c r="A37" s="247"/>
      <c r="AK37" s="1110" t="s">
        <v>506</v>
      </c>
      <c r="AL37" s="1111"/>
      <c r="AM37" s="1111"/>
      <c r="AN37" s="1112"/>
      <c r="AO37" s="291" t="s">
        <v>488</v>
      </c>
      <c r="AP37" s="291" t="s">
        <v>488</v>
      </c>
      <c r="AQ37" s="292">
        <v>1146</v>
      </c>
      <c r="AR37" s="293" t="s">
        <v>488</v>
      </c>
    </row>
    <row r="38" spans="1:46" ht="27" customHeight="1" x14ac:dyDescent="0.2">
      <c r="A38" s="247"/>
      <c r="AK38" s="1113" t="s">
        <v>507</v>
      </c>
      <c r="AL38" s="1114"/>
      <c r="AM38" s="1114"/>
      <c r="AN38" s="1115"/>
      <c r="AO38" s="294">
        <v>229</v>
      </c>
      <c r="AP38" s="294">
        <v>152</v>
      </c>
      <c r="AQ38" s="295">
        <v>37</v>
      </c>
      <c r="AR38" s="283">
        <v>310.8</v>
      </c>
      <c r="AS38" s="290"/>
    </row>
    <row r="39" spans="1:46" ht="13.2" x14ac:dyDescent="0.2">
      <c r="A39" s="247"/>
      <c r="AK39" s="1113" t="s">
        <v>508</v>
      </c>
      <c r="AL39" s="1114"/>
      <c r="AM39" s="1114"/>
      <c r="AN39" s="1115"/>
      <c r="AO39" s="291" t="s">
        <v>488</v>
      </c>
      <c r="AP39" s="291" t="s">
        <v>488</v>
      </c>
      <c r="AQ39" s="292">
        <v>-7395</v>
      </c>
      <c r="AR39" s="293" t="s">
        <v>488</v>
      </c>
      <c r="AS39" s="290"/>
    </row>
    <row r="40" spans="1:46" ht="27" customHeight="1" x14ac:dyDescent="0.2">
      <c r="A40" s="247"/>
      <c r="AK40" s="1110" t="s">
        <v>509</v>
      </c>
      <c r="AL40" s="1111"/>
      <c r="AM40" s="1111"/>
      <c r="AN40" s="1112"/>
      <c r="AO40" s="291">
        <v>-237022</v>
      </c>
      <c r="AP40" s="291">
        <v>-156864</v>
      </c>
      <c r="AQ40" s="292">
        <v>-144519</v>
      </c>
      <c r="AR40" s="293">
        <v>8.5</v>
      </c>
      <c r="AS40" s="290"/>
    </row>
    <row r="41" spans="1:46" ht="13.2" x14ac:dyDescent="0.2">
      <c r="A41" s="247"/>
      <c r="AK41" s="1116" t="s">
        <v>286</v>
      </c>
      <c r="AL41" s="1117"/>
      <c r="AM41" s="1117"/>
      <c r="AN41" s="1118"/>
      <c r="AO41" s="291">
        <v>99172</v>
      </c>
      <c r="AP41" s="291">
        <v>65633</v>
      </c>
      <c r="AQ41" s="292">
        <v>54333</v>
      </c>
      <c r="AR41" s="293">
        <v>20.8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3" t="s">
        <v>479</v>
      </c>
      <c r="AN49" s="1105" t="s">
        <v>512</v>
      </c>
      <c r="AO49" s="1106"/>
      <c r="AP49" s="1106"/>
      <c r="AQ49" s="1106"/>
      <c r="AR49" s="1107"/>
    </row>
    <row r="50" spans="1:44" ht="13.2" x14ac:dyDescent="0.2">
      <c r="A50" s="247"/>
      <c r="AK50" s="305"/>
      <c r="AL50" s="306"/>
      <c r="AM50" s="1104"/>
      <c r="AN50" s="307" t="s">
        <v>513</v>
      </c>
      <c r="AO50" s="308" t="s">
        <v>514</v>
      </c>
      <c r="AP50" s="309" t="s">
        <v>515</v>
      </c>
      <c r="AQ50" s="310" t="s">
        <v>516</v>
      </c>
      <c r="AR50" s="311" t="s">
        <v>517</v>
      </c>
    </row>
    <row r="51" spans="1:44" ht="13.2" x14ac:dyDescent="0.2">
      <c r="A51" s="247"/>
      <c r="AK51" s="303" t="s">
        <v>518</v>
      </c>
      <c r="AL51" s="304"/>
      <c r="AM51" s="312">
        <v>782140</v>
      </c>
      <c r="AN51" s="313">
        <v>450801</v>
      </c>
      <c r="AO51" s="314">
        <v>-26.7</v>
      </c>
      <c r="AP51" s="315">
        <v>263613</v>
      </c>
      <c r="AQ51" s="316">
        <v>-0.2</v>
      </c>
      <c r="AR51" s="317">
        <v>-26.5</v>
      </c>
    </row>
    <row r="52" spans="1:44" ht="13.2" x14ac:dyDescent="0.2">
      <c r="A52" s="247"/>
      <c r="AK52" s="318"/>
      <c r="AL52" s="319" t="s">
        <v>519</v>
      </c>
      <c r="AM52" s="320">
        <v>461494</v>
      </c>
      <c r="AN52" s="321">
        <v>265991</v>
      </c>
      <c r="AO52" s="322">
        <v>27.7</v>
      </c>
      <c r="AP52" s="323">
        <v>128823</v>
      </c>
      <c r="AQ52" s="324">
        <v>-3.8</v>
      </c>
      <c r="AR52" s="325">
        <v>31.5</v>
      </c>
    </row>
    <row r="53" spans="1:44" ht="13.2" x14ac:dyDescent="0.2">
      <c r="A53" s="247"/>
      <c r="AK53" s="303" t="s">
        <v>520</v>
      </c>
      <c r="AL53" s="304"/>
      <c r="AM53" s="312">
        <v>683519</v>
      </c>
      <c r="AN53" s="313">
        <v>402307</v>
      </c>
      <c r="AO53" s="314">
        <v>-10.8</v>
      </c>
      <c r="AP53" s="315">
        <v>362690</v>
      </c>
      <c r="AQ53" s="316">
        <v>37.6</v>
      </c>
      <c r="AR53" s="317">
        <v>-48.4</v>
      </c>
    </row>
    <row r="54" spans="1:44" ht="13.2" x14ac:dyDescent="0.2">
      <c r="A54" s="247"/>
      <c r="AK54" s="318"/>
      <c r="AL54" s="319" t="s">
        <v>519</v>
      </c>
      <c r="AM54" s="320">
        <v>416952</v>
      </c>
      <c r="AN54" s="321">
        <v>245410</v>
      </c>
      <c r="AO54" s="322">
        <v>-7.7</v>
      </c>
      <c r="AP54" s="323">
        <v>172580</v>
      </c>
      <c r="AQ54" s="324">
        <v>34</v>
      </c>
      <c r="AR54" s="325">
        <v>-41.7</v>
      </c>
    </row>
    <row r="55" spans="1:44" ht="13.2" x14ac:dyDescent="0.2">
      <c r="A55" s="247"/>
      <c r="AK55" s="303" t="s">
        <v>521</v>
      </c>
      <c r="AL55" s="304"/>
      <c r="AM55" s="312">
        <v>498798</v>
      </c>
      <c r="AN55" s="313">
        <v>303960</v>
      </c>
      <c r="AO55" s="314">
        <v>-24.4</v>
      </c>
      <c r="AP55" s="315">
        <v>296093</v>
      </c>
      <c r="AQ55" s="316">
        <v>-18.399999999999999</v>
      </c>
      <c r="AR55" s="317">
        <v>-6</v>
      </c>
    </row>
    <row r="56" spans="1:44" ht="13.2" x14ac:dyDescent="0.2">
      <c r="A56" s="247"/>
      <c r="AK56" s="318"/>
      <c r="AL56" s="319" t="s">
        <v>519</v>
      </c>
      <c r="AM56" s="320">
        <v>295077</v>
      </c>
      <c r="AN56" s="321">
        <v>179815</v>
      </c>
      <c r="AO56" s="322">
        <v>-26.7</v>
      </c>
      <c r="AP56" s="323">
        <v>140545</v>
      </c>
      <c r="AQ56" s="324">
        <v>-18.600000000000001</v>
      </c>
      <c r="AR56" s="325">
        <v>-8.1</v>
      </c>
    </row>
    <row r="57" spans="1:44" ht="13.2" x14ac:dyDescent="0.2">
      <c r="A57" s="247"/>
      <c r="AK57" s="303" t="s">
        <v>522</v>
      </c>
      <c r="AL57" s="304"/>
      <c r="AM57" s="312">
        <v>429374</v>
      </c>
      <c r="AN57" s="313">
        <v>274536</v>
      </c>
      <c r="AO57" s="314">
        <v>-9.6999999999999993</v>
      </c>
      <c r="AP57" s="315">
        <v>308655</v>
      </c>
      <c r="AQ57" s="316">
        <v>4.2</v>
      </c>
      <c r="AR57" s="317">
        <v>-13.9</v>
      </c>
    </row>
    <row r="58" spans="1:44" ht="13.2" x14ac:dyDescent="0.2">
      <c r="A58" s="247"/>
      <c r="AK58" s="318"/>
      <c r="AL58" s="319" t="s">
        <v>519</v>
      </c>
      <c r="AM58" s="320">
        <v>293367</v>
      </c>
      <c r="AN58" s="321">
        <v>187575</v>
      </c>
      <c r="AO58" s="322">
        <v>4.3</v>
      </c>
      <c r="AP58" s="323">
        <v>169887</v>
      </c>
      <c r="AQ58" s="324">
        <v>20.9</v>
      </c>
      <c r="AR58" s="325">
        <v>-16.600000000000001</v>
      </c>
    </row>
    <row r="59" spans="1:44" ht="13.2" x14ac:dyDescent="0.2">
      <c r="A59" s="247"/>
      <c r="AK59" s="303" t="s">
        <v>523</v>
      </c>
      <c r="AL59" s="304"/>
      <c r="AM59" s="312">
        <v>402826</v>
      </c>
      <c r="AN59" s="313">
        <v>266596</v>
      </c>
      <c r="AO59" s="314">
        <v>-2.9</v>
      </c>
      <c r="AP59" s="315">
        <v>325476</v>
      </c>
      <c r="AQ59" s="316">
        <v>5.4</v>
      </c>
      <c r="AR59" s="317">
        <v>-8.3000000000000007</v>
      </c>
    </row>
    <row r="60" spans="1:44" ht="13.2" x14ac:dyDescent="0.2">
      <c r="A60" s="247"/>
      <c r="AK60" s="318"/>
      <c r="AL60" s="319" t="s">
        <v>519</v>
      </c>
      <c r="AM60" s="320">
        <v>292209</v>
      </c>
      <c r="AN60" s="321">
        <v>193388</v>
      </c>
      <c r="AO60" s="322">
        <v>3.1</v>
      </c>
      <c r="AP60" s="323">
        <v>190204</v>
      </c>
      <c r="AQ60" s="324">
        <v>12</v>
      </c>
      <c r="AR60" s="325">
        <v>-8.9</v>
      </c>
    </row>
    <row r="61" spans="1:44" ht="13.2" x14ac:dyDescent="0.2">
      <c r="A61" s="247"/>
      <c r="AK61" s="303" t="s">
        <v>524</v>
      </c>
      <c r="AL61" s="326"/>
      <c r="AM61" s="312">
        <v>559331</v>
      </c>
      <c r="AN61" s="313">
        <v>339640</v>
      </c>
      <c r="AO61" s="314">
        <v>-14.9</v>
      </c>
      <c r="AP61" s="315">
        <v>311305</v>
      </c>
      <c r="AQ61" s="327">
        <v>5.7</v>
      </c>
      <c r="AR61" s="317">
        <v>-20.6</v>
      </c>
    </row>
    <row r="62" spans="1:44" ht="13.2" x14ac:dyDescent="0.2">
      <c r="A62" s="247"/>
      <c r="AK62" s="318"/>
      <c r="AL62" s="319" t="s">
        <v>519</v>
      </c>
      <c r="AM62" s="320">
        <v>351820</v>
      </c>
      <c r="AN62" s="321">
        <v>214436</v>
      </c>
      <c r="AO62" s="322">
        <v>0.1</v>
      </c>
      <c r="AP62" s="323">
        <v>160408</v>
      </c>
      <c r="AQ62" s="324">
        <v>8.9</v>
      </c>
      <c r="AR62" s="325">
        <v>-8.8000000000000007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6GbjlCVnzfuycaD6SeWjc97OoWp0NWodARUUyHvK2Fa7RjWHH1o9u8pTqeZqSOSZ6m04SBRAt/Vgn7M71n3EBw==" saltValue="1QXusUFG2uitb/PhfF+j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tmrSqfntM/9I1EOike2NJNmz4bxNel1Pi/x0XZxwaK87XwnDr8c6aHUjYnOrm+YAtaOi6aV65d8TQC1mXuWxnA==" saltValue="+Pqno42j6Ix/C8JZTOh/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yJFMw6zMr09mWTsNjlMhd8hAmzBqiPhoeeJeJ5e8nH3LfAz+8RQ1tCZd9Fjdi4zt/6Ep3eC3xy/5INybtCOqLA==" saltValue="NOLR/kQoJj5LVKWxjvKG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9" t="s">
        <v>3</v>
      </c>
      <c r="D47" s="1129"/>
      <c r="E47" s="1130"/>
      <c r="F47" s="11">
        <v>83.15</v>
      </c>
      <c r="G47" s="12">
        <v>63.59</v>
      </c>
      <c r="H47" s="12">
        <v>66.599999999999994</v>
      </c>
      <c r="I47" s="12">
        <v>54.27</v>
      </c>
      <c r="J47" s="13">
        <v>57.48</v>
      </c>
    </row>
    <row r="48" spans="2:10" ht="57.75" customHeight="1" x14ac:dyDescent="0.2">
      <c r="B48" s="14"/>
      <c r="C48" s="1131" t="s">
        <v>4</v>
      </c>
      <c r="D48" s="1131"/>
      <c r="E48" s="1132"/>
      <c r="F48" s="15">
        <v>1.57</v>
      </c>
      <c r="G48" s="16">
        <v>2.8</v>
      </c>
      <c r="H48" s="16">
        <v>6.06</v>
      </c>
      <c r="I48" s="16">
        <v>7.1</v>
      </c>
      <c r="J48" s="17">
        <v>5.43</v>
      </c>
    </row>
    <row r="49" spans="2:10" ht="57.75" customHeight="1" thickBot="1" x14ac:dyDescent="0.25">
      <c r="B49" s="18"/>
      <c r="C49" s="1133" t="s">
        <v>5</v>
      </c>
      <c r="D49" s="1133"/>
      <c r="E49" s="1134"/>
      <c r="F49" s="19" t="s">
        <v>531</v>
      </c>
      <c r="G49" s="20" t="s">
        <v>532</v>
      </c>
      <c r="H49" s="20">
        <v>3.19</v>
      </c>
      <c r="I49" s="20" t="s">
        <v>533</v>
      </c>
      <c r="J49" s="21" t="s">
        <v>534</v>
      </c>
    </row>
    <row r="50" spans="2:10" ht="13.2" x14ac:dyDescent="0.2"/>
  </sheetData>
  <sheetProtection algorithmName="SHA-512" hashValue="37kTzd9PmNwybMrtkSd1s6DqaQ9VgeZ3gPqqUghUcs68BEv5zzdr92r6qU0yymrAXJTzfeXxcSR45OJgFslRIA==" saltValue="rFU3yjsH3NzZskBTfOqr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E353DE-FB27-4355-B649-01B7A431EDE9}">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B5DB875A-2D7A-4D42-B52E-BC08C29AD57B}">
  <ds:schemaRefs>
    <ds:schemaRef ds:uri="http://schemas.microsoft.com/sharepoint/v3/contenttype/forms"/>
  </ds:schemaRefs>
</ds:datastoreItem>
</file>

<file path=customXml/itemProps3.xml><?xml version="1.0" encoding="utf-8"?>
<ds:datastoreItem xmlns:ds="http://schemas.openxmlformats.org/officeDocument/2006/customXml" ds:itemID="{0D06A2D9-8A30-4F07-B6E5-7D52E209CA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2026-02-26T09:35:23Z</dcterms:created>
  <dcterms:modified xsi:type="dcterms:W3CDTF">2026-03-19T05:39:38Z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