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1" documentId="13_ncr:1_{8CBDF544-B939-4DF0-ADAB-755E3CBD1B7B}" xr6:coauthVersionLast="47" xr6:coauthVersionMax="47" xr10:uidLastSave="{D2458D5A-0D18-439E-BF81-574D5A38AE9C}"/>
  <bookViews>
    <workbookView xWindow="28680" yWindow="-120" windowWidth="29040" windowHeight="15720" tabRatio="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BE35" i="10"/>
  <c r="C35" i="10"/>
  <c r="BE34"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CO34" i="10" s="1"/>
  <c r="CO35" i="10" s="1"/>
  <c r="BW34" i="10"/>
  <c r="BW35" i="10" s="1"/>
  <c r="BW36" i="10" s="1"/>
  <c r="BW37" i="10" s="1"/>
  <c r="BW38" i="10" s="1"/>
</calcChain>
</file>

<file path=xl/sharedStrings.xml><?xml version="1.0" encoding="utf-8"?>
<sst xmlns="http://schemas.openxmlformats.org/spreadsheetml/2006/main" count="1091" uniqueCount="562">
  <si>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</si>
  <si>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</si>
  <si>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</si>
  <si>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</si>
  <si>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</si>
  <si>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</si>
  <si>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</si>
  <si>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</si>
  <si>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</si>
  <si>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</si>
  <si>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</si>
  <si>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</si>
  <si>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</si>
  <si>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</si>
  <si>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</si>
  <si>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</si>
  <si>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</si>
  <si>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</si>
  <si>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</si>
  <si>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</si>
  <si>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</si>
  <si>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</si>
  <si>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</si>
  <si>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</si>
  <si>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</si>
  <si>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</si>
  <si>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</si>
  <si>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</si>
  <si>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</si>
  <si>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</si>
  <si>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</si>
  <si>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</si>
  <si>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</si>
  <si>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</si>
  <si>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</si>
  <si>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</si>
  <si>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</si>
  <si>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</si>
  <si>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</si>
  <si>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</si>
  <si>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</si>
  <si>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</si>
  <si>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</si>
  <si>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</si>
  <si>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</si>
  <si>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</si>
  <si>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</si>
  <si>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</si>
  <si>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</si>
  <si>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</si>
  <si>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</si>
  <si>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</si>
  <si>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</si>
  <si>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</si>
  <si>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</si>
  <si>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</si>
  <si>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</si>
  <si>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</si>
  <si>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</si>
  <si>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</si>
  <si>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</si>
  <si>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</si>
  <si>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</si>
  <si>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</si>
  <si>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</si>
  <si>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</si>
  <si>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</si>
  <si>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</si>
  <si>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</si>
  <si>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</si>
  <si>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</si>
  <si>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</si>
  <si>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</si>
  <si>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</si>
  <si>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</si>
  <si>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</si>
  <si>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</si>
  <si>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</si>
  <si>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</si>
  <si>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</si>
  <si>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</si>
  <si>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</si>
  <si>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</si>
  <si>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</si>
  <si>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</si>
  <si>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</si>
  <si>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</si>
  <si>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</si>
  <si>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</si>
  <si>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</si>
  <si>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</si>
  <si>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</si>
  <si>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</si>
  <si>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</si>
  <si>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吉岡町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</si>
  <si>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</si>
  <si>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</si>
  <si>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</si>
  <si>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</si>
  <si>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</si>
  <si>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</si>
  <si>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</si>
  <si>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</si>
  <si>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</si>
  <si>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</si>
  <si>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</si>
  <si>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</si>
  <si>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</si>
  <si>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</si>
  <si>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</si>
  <si>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</si>
  <si>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</si>
  <si>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</si>
  <si>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</si>
  <si>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</si>
  <si>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</si>
  <si>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</si>
  <si>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</si>
  <si>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</si>
  <si>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</si>
  <si>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</si>
  <si>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</si>
  <si>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</si>
  <si>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</si>
  <si>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</si>
  <si>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</si>
  <si>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</si>
  <si>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</si>
  <si>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</si>
  <si>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</si>
  <si>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</si>
  <si>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</si>
  <si>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</si>
  <si>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</si>
  <si>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</si>
  <si>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</si>
  <si>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</si>
  <si>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</si>
  <si>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</si>
  <si>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</si>
  <si>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</si>
  <si>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</si>
  <si>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</si>
  <si>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</si>
  <si>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</si>
  <si>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</si>
  <si>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</si>
  <si>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</si>
  <si>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</si>
  <si>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</si>
  <si>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</si>
  <si>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</si>
  <si>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</si>
  <si>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</si>
  <si>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</si>
  <si>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</si>
  <si>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</si>
  <si>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</si>
  <si>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</si>
  <si>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</si>
  <si>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</si>
  <si>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</si>
  <si>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</si>
  <si>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</si>
  <si>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</si>
  <si>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</si>
  <si>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</si>
  <si>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</si>
  <si>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</si>
  <si>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</si>
  <si>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</si>
  <si>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</si>
  <si>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</si>
  <si>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</si>
  <si>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</si>
  <si>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</si>
  <si>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</si>
  <si>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</si>
  <si>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</si>
  <si>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</si>
  <si>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</si>
  <si>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</si>
  <si>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</si>
  <si>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</si>
  <si>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</si>
  <si>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</si>
  <si>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</si>
  <si>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</si>
  <si>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</si>
  <si>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</si>
  <si>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</si>
  <si>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</si>
  <si>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</si>
  <si>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</si>
  <si>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</si>
  <si>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</si>
  <si>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</si>
  <si>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</si>
  <si>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</si>
  <si>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</si>
  <si>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</si>
  <si>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</si>
  <si>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</si>
  <si>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</si>
  <si>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群馬県吉岡町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</si>
  <si>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</si>
  <si>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</si>
  <si>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</si>
  <si>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</si>
  <si>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</si>
  <si>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</si>
  <si>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</si>
  <si>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</si>
  <si>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</si>
  <si>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</si>
  <si>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</si>
  <si>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</si>
  <si>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</si>
  <si>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</si>
  <si>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</si>
  <si>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</si>
  <si>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</si>
  <si>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</si>
  <si>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</si>
  <si>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</si>
  <si>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</si>
  <si>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</si>
  <si>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</si>
  <si>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</si>
  <si>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</si>
  <si>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</si>
  <si>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</si>
  <si>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</si>
  <si>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</si>
  <si>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</si>
  <si>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</si>
  <si>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</si>
  <si>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</si>
  <si>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</si>
  <si>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</si>
  <si>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</si>
  <si>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</si>
  <si>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</si>
  <si>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</si>
  <si>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</si>
  <si>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</si>
  <si>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</si>
  <si>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</si>
  <si>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</si>
  <si>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</si>
  <si>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</si>
  <si>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</si>
  <si>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</si>
  <si>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</si>
  <si>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</si>
  <si>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</si>
  <si>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</si>
  <si>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</si>
  <si>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</si>
  <si>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</si>
  <si>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</si>
  <si>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</si>
  <si>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</si>
  <si>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</si>
  <si>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</si>
  <si>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</si>
  <si>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</si>
  <si>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</si>
  <si>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</si>
  <si>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</si>
  <si>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</si>
  <si>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</si>
  <si>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</si>
  <si>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</si>
  <si>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</si>
  <si>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</si>
  <si>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</si>
  <si>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</si>
  <si>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</si>
  <si>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</si>
  <si>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</si>
  <si>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</si>
  <si>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</si>
  <si>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</si>
  <si>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</si>
  <si>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</si>
  <si>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</si>
  <si>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</si>
  <si>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</si>
  <si>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</si>
  <si>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</si>
  <si>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</si>
  <si>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</si>
  <si>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</si>
  <si>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</si>
  <si>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</si>
  <si>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</si>
  <si>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</si>
  <si>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</si>
  <si>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</si>
  <si>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</si>
  <si>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</si>
  <si>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</si>
  <si>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</si>
  <si>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</si>
  <si>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</si>
  <si>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</si>
  <si>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</si>
  <si>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</si>
  <si>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</si>
  <si>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</si>
  <si>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</si>
  <si>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</si>
  <si>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</si>
  <si>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</si>
  <si>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</si>
  <si>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</si>
  <si>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</si>
  <si>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</si>
  <si>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</si>
  <si>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</si>
  <si>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</si>
  <si>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</si>
  <si>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</si>
  <si>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</si>
  <si>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</si>
  <si>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</si>
  <si>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</si>
  <si>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</si>
  <si>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</si>
  <si>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</si>
  <si>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</si>
  <si>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</si>
  <si>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</si>
  <si>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</si>
  <si>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</si>
  <si>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</si>
  <si>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</si>
  <si>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</si>
  <si>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</si>
  <si>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</si>
  <si>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</si>
  <si>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</si>
  <si>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</si>
  <si>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</si>
  <si>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</si>
  <si>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</si>
  <si>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</si>
  <si>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</si>
  <si>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</si>
  <si>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</si>
  <si>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</si>
  <si>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</si>
  <si>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</si>
  <si>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</si>
  <si>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群馬県吉岡町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</si>
  <si>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</si>
  <si>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</si>
  <si>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</si>
  <si>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</si>
  <si>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</si>
  <si>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</si>
  <si>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</si>
  <si>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</si>
  <si>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</si>
  <si>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</si>
  <si>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</si>
  <si>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</si>
  <si>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</si>
  <si>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</si>
  <si>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</si>
  <si>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</si>
  <si>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</si>
  <si>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</si>
  <si>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</si>
  <si>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</si>
  <si>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</si>
  <si>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</si>
  <si>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</si>
  <si>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</si>
  <si>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</si>
  <si>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</si>
  <si>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</si>
  <si>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</si>
  <si>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</si>
  <si>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</si>
  <si>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</si>
  <si>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</si>
  <si>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</si>
  <si>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</si>
  <si>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</si>
  <si>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</si>
  <si>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</si>
  <si>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</si>
  <si>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</si>
  <si>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</si>
  <si>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</si>
  <si>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</si>
  <si>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</si>
  <si>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</si>
  <si>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</si>
  <si>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</si>
  <si>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</si>
  <si>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</si>
  <si>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</si>
  <si>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</si>
  <si>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</si>
  <si>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</si>
  <si>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</si>
  <si>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</si>
  <si>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</si>
  <si>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</si>
  <si>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</si>
  <si>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</si>
  <si>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</si>
  <si>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</si>
  <si>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</si>
  <si>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</si>
  <si>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</si>
  <si>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</si>
  <si>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</si>
  <si>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</si>
  <si>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</si>
  <si>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</si>
  <si>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</si>
  <si>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</si>
  <si>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</si>
  <si>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</si>
  <si>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</si>
  <si>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</si>
  <si>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</si>
  <si>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</si>
  <si>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</si>
  <si>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</si>
  <si>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</si>
  <si>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</si>
  <si>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</si>
  <si>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</si>
  <si>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</si>
  <si>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</si>
  <si>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</si>
  <si>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</si>
  <si>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</si>
  <si>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</si>
  <si>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</si>
  <si>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</si>
  <si>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</si>
  <si>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</si>
  <si>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</si>
  <si>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</si>
  <si>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</si>
  <si>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</si>
  <si>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</si>
  <si>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</si>
  <si>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</si>
  <si>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</si>
  <si>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</si>
  <si>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</si>
  <si>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</si>
  <si>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</si>
  <si>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</si>
  <si>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</si>
  <si>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</si>
  <si>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</si>
  <si>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</si>
  <si>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</si>
  <si>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</si>
  <si>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</si>
  <si>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</si>
  <si>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</si>
  <si>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</si>
  <si>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</si>
  <si>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</si>
  <si>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</si>
  <si>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</si>
  <si>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</si>
  <si>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</si>
  <si>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</si>
  <si>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</si>
  <si>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</si>
  <si>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</si>
  <si>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</si>
  <si>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</si>
  <si>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</si>
  <si>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</si>
  <si>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</si>
  <si>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</si>
  <si>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</si>
  <si>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</si>
  <si>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</si>
  <si>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</si>
  <si>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</si>
  <si>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</si>
  <si>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</si>
  <si>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</si>
  <si>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</si>
  <si>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</si>
  <si>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</si>
  <si>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</si>
  <si>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</si>
  <si>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</si>
  <si>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</si>
  <si>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</si>
  <si>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</si>
  <si>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</si>
  <si>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</si>
  <si>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</si>
  <si>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</si>
  <si>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</si>
  <si>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</si>
  <si>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</si>
  <si>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</si>
  <si>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</si>
  <si>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</si>
  <si>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</si>
  <si>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</si>
  <si>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</si>
  <si>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</si>
  <si>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</si>
  <si>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</si>
  <si>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</si>
  <si>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</si>
  <si>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</si>
  <si>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</si>
  <si>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</si>
  <si>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</si>
  <si>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</si>
  <si>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</si>
  <si>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</si>
  <si>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</si>
  <si>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7.38</t>
  </si>
  <si>
    <t>▲ 1.33</t>
  </si>
  <si>
    <t>▲ 3.30</t>
  </si>
  <si>
    <t>水道事業会計</t>
  </si>
  <si>
    <t>下水道事業会計</t>
  </si>
  <si>
    <t>介護保険事業特別会計</t>
  </si>
  <si>
    <t>一般会計</t>
  </si>
  <si>
    <t>国民健康保険事業特別会計</t>
  </si>
  <si>
    <t>後期高齢者医療事業特別会計</t>
  </si>
  <si>
    <t>学校給食事業特別会計</t>
  </si>
  <si>
    <t>その他会計（赤字）</t>
  </si>
  <si>
    <t>その他会計（黒字）</t>
  </si>
  <si>
    <t>R02</t>
    <phoneticPr fontId="5"/>
  </si>
  <si>
    <t>R03</t>
    <phoneticPr fontId="5"/>
  </si>
  <si>
    <t>R04</t>
    <phoneticPr fontId="5"/>
  </si>
  <si>
    <t>R05</t>
    <phoneticPr fontId="5"/>
  </si>
  <si>
    <t>R06</t>
    <phoneticPr fontId="5"/>
  </si>
  <si>
    <t>－</t>
  </si>
  <si>
    <t>　　　　－</t>
  </si>
  <si>
    <t>法適用企業</t>
  </si>
  <si>
    <t>群馬県後期高齢者医療広域連合（一般会計）</t>
  </si>
  <si>
    <t>群馬県後期高齢者医療広域連合（後期高齢者医療特別会計）</t>
  </si>
  <si>
    <t>群馬県市町村会館管理組合</t>
  </si>
  <si>
    <t>群馬県市町村総合事務組合</t>
  </si>
  <si>
    <t>渋川地区広域市町村圏振興整備組合</t>
  </si>
  <si>
    <t>吉岡町振興公社</t>
  </si>
  <si>
    <t>吉岡町土地開発公社</t>
  </si>
  <si>
    <t>地域福祉基金</t>
    <rPh sb="0" eb="2">
      <t>チイキ</t>
    </rPh>
    <rPh sb="2" eb="4">
      <t>フクシ</t>
    </rPh>
    <rPh sb="4" eb="6">
      <t>キキン</t>
    </rPh>
    <phoneticPr fontId="5"/>
  </si>
  <si>
    <t>教育文化振興基金</t>
    <rPh sb="0" eb="2">
      <t>キョウイク</t>
    </rPh>
    <rPh sb="2" eb="4">
      <t>ブンカ</t>
    </rPh>
    <rPh sb="4" eb="6">
      <t>シンコウ</t>
    </rPh>
    <rPh sb="6" eb="8">
      <t>キキン</t>
    </rPh>
    <phoneticPr fontId="2"/>
  </si>
  <si>
    <t>渇水対策施設維持管理基金</t>
    <rPh sb="0" eb="2">
      <t>カッスイ</t>
    </rPh>
    <rPh sb="2" eb="4">
      <t>タイサク</t>
    </rPh>
    <rPh sb="4" eb="6">
      <t>シセツ</t>
    </rPh>
    <rPh sb="6" eb="8">
      <t>イジ</t>
    </rPh>
    <rPh sb="8" eb="10">
      <t>カンリ</t>
    </rPh>
    <rPh sb="10" eb="12">
      <t>キキン</t>
    </rPh>
    <phoneticPr fontId="2"/>
  </si>
  <si>
    <t>森林経営管理基金</t>
    <rPh sb="0" eb="2">
      <t>シンリン</t>
    </rPh>
    <rPh sb="2" eb="4">
      <t>ケイエイ</t>
    </rPh>
    <rPh sb="4" eb="6">
      <t>カンリ</t>
    </rPh>
    <rPh sb="6" eb="8">
      <t>キキン</t>
    </rPh>
    <phoneticPr fontId="2"/>
  </si>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</sst>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5627-41DF-B984-82E28E1F9F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74548</c:v>
                </c:pt>
                <c:pt idx="1">
                  <c:v>83513</c:v>
                </c:pt>
                <c:pt idx="2">
                  <c:v>43580</c:v>
                </c:pt>
                <c:pt idx="3">
                  <c:v>22877</c:v>
                </c:pt>
                <c:pt idx="4">
                  <c:v>23327</c:v>
                </c:pt>
              </c:numCache>
            </c:numRef>
          </c:val>
          <c:smooth val="0"/>
          <c:extLst>
            <c:ext xmlns:c16="http://schemas.microsoft.com/office/drawing/2014/chart" uri="{C3380CC4-5D6E-409C-BE32-E72D297353CC}">
              <c16:uniqueId val="{00000001-5627-41DF-B984-82E28E1F9F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0.8</c:v>
                </c:pt>
                <c:pt idx="1">
                  <c:v>4.9400000000000004</c:v>
                </c:pt>
                <c:pt idx="2">
                  <c:v>0.54</c:v>
                </c:pt>
                <c:pt idx="3">
                  <c:v>0.45</c:v>
                </c:pt>
                <c:pt idx="4">
                  <c:v>0.93</c:v>
                </c:pt>
              </c:numCache>
            </c:numRef>
          </c:val>
          <c:extLst>
            <c:ext xmlns:c16="http://schemas.microsoft.com/office/drawing/2014/chart" uri="{C3380CC4-5D6E-409C-BE32-E72D297353CC}">
              <c16:uniqueId val="{00000000-EFEE-4F05-A633-90E3ED272E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47.24</c:v>
                </c:pt>
                <c:pt idx="1">
                  <c:v>44.28</c:v>
                </c:pt>
                <c:pt idx="2">
                  <c:v>41.94</c:v>
                </c:pt>
                <c:pt idx="3">
                  <c:v>39.61</c:v>
                </c:pt>
                <c:pt idx="4">
                  <c:v>33.58</c:v>
                </c:pt>
              </c:numCache>
            </c:numRef>
          </c:val>
          <c:extLst>
            <c:ext xmlns:c16="http://schemas.microsoft.com/office/drawing/2014/chart" uri="{C3380CC4-5D6E-409C-BE32-E72D297353CC}">
              <c16:uniqueId val="{00000001-EFEE-4F05-A633-90E3ED272E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0.09</c:v>
                </c:pt>
                <c:pt idx="1">
                  <c:v>4.57</c:v>
                </c:pt>
                <c:pt idx="2">
                  <c:v>-7.38</c:v>
                </c:pt>
                <c:pt idx="3">
                  <c:v>-1.33</c:v>
                </c:pt>
                <c:pt idx="4">
                  <c:v>-3.3</c:v>
                </c:pt>
              </c:numCache>
            </c:numRef>
          </c:val>
          <c:smooth val="0"/>
          <c:extLst>
            <c:ext xmlns:c16="http://schemas.microsoft.com/office/drawing/2014/chart" uri="{C3380CC4-5D6E-409C-BE32-E72D297353CC}">
              <c16:uniqueId val="{00000002-EFEE-4F05-A633-90E3ED272E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3670-4667-B812-0C5AE451C9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70-4667-B812-0C5AE451C9A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670-4667-B812-0C5AE451C9AA}"/>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3670-4667-B812-0C5AE451C9AA}"/>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0.08</c:v>
                </c:pt>
                <c:pt idx="4">
                  <c:v>#N/A</c:v>
                </c:pt>
                <c:pt idx="5">
                  <c:v>0.1</c:v>
                </c:pt>
                <c:pt idx="6">
                  <c:v>#N/A</c:v>
                </c:pt>
                <c:pt idx="7">
                  <c:v>0.1</c:v>
                </c:pt>
                <c:pt idx="8">
                  <c:v>#N/A</c:v>
                </c:pt>
                <c:pt idx="9">
                  <c:v>0.13</c:v>
                </c:pt>
              </c:numCache>
            </c:numRef>
          </c:val>
          <c:extLst>
            <c:ext xmlns:c16="http://schemas.microsoft.com/office/drawing/2014/chart" uri="{C3380CC4-5D6E-409C-BE32-E72D297353CC}">
              <c16:uniqueId val="{00000004-3670-4667-B812-0C5AE451C9A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0.31</c:v>
                </c:pt>
                <c:pt idx="2">
                  <c:v>#N/A</c:v>
                </c:pt>
                <c:pt idx="3">
                  <c:v>0.94</c:v>
                </c:pt>
                <c:pt idx="4">
                  <c:v>#N/A</c:v>
                </c:pt>
                <c:pt idx="5">
                  <c:v>0.83</c:v>
                </c:pt>
                <c:pt idx="6">
                  <c:v>#N/A</c:v>
                </c:pt>
                <c:pt idx="7">
                  <c:v>0.43</c:v>
                </c:pt>
                <c:pt idx="8">
                  <c:v>#N/A</c:v>
                </c:pt>
                <c:pt idx="9">
                  <c:v>0.35</c:v>
                </c:pt>
              </c:numCache>
            </c:numRef>
          </c:val>
          <c:extLst>
            <c:ext xmlns:c16="http://schemas.microsoft.com/office/drawing/2014/chart" uri="{C3380CC4-5D6E-409C-BE32-E72D297353CC}">
              <c16:uniqueId val="{00000005-3670-4667-B812-0C5AE451C9A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4.93</c:v>
                </c:pt>
                <c:pt idx="4">
                  <c:v>#N/A</c:v>
                </c:pt>
                <c:pt idx="5">
                  <c:v>0.52</c:v>
                </c:pt>
                <c:pt idx="6">
                  <c:v>#N/A</c:v>
                </c:pt>
                <c:pt idx="7">
                  <c:v>0.43</c:v>
                </c:pt>
                <c:pt idx="8">
                  <c:v>#N/A</c:v>
                </c:pt>
                <c:pt idx="9">
                  <c:v>0.91</c:v>
                </c:pt>
              </c:numCache>
            </c:numRef>
          </c:val>
          <c:extLst>
            <c:ext xmlns:c16="http://schemas.microsoft.com/office/drawing/2014/chart" uri="{C3380CC4-5D6E-409C-BE32-E72D297353CC}">
              <c16:uniqueId val="{00000006-3670-4667-B812-0C5AE451C9A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1.05</c:v>
                </c:pt>
                <c:pt idx="2">
                  <c:v>#N/A</c:v>
                </c:pt>
                <c:pt idx="3">
                  <c:v>0.56000000000000005</c:v>
                </c:pt>
                <c:pt idx="4">
                  <c:v>#N/A</c:v>
                </c:pt>
                <c:pt idx="5">
                  <c:v>2.02</c:v>
                </c:pt>
                <c:pt idx="6">
                  <c:v>#N/A</c:v>
                </c:pt>
                <c:pt idx="7">
                  <c:v>2.02</c:v>
                </c:pt>
                <c:pt idx="8">
                  <c:v>#N/A</c:v>
                </c:pt>
                <c:pt idx="9">
                  <c:v>1.26</c:v>
                </c:pt>
              </c:numCache>
            </c:numRef>
          </c:val>
          <c:extLst>
            <c:ext xmlns:c16="http://schemas.microsoft.com/office/drawing/2014/chart" uri="{C3380CC4-5D6E-409C-BE32-E72D297353CC}">
              <c16:uniqueId val="{00000007-3670-4667-B812-0C5AE451C9A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0.18</c:v>
                </c:pt>
                <c:pt idx="2">
                  <c:v>#N/A</c:v>
                </c:pt>
                <c:pt idx="3">
                  <c:v>1.36</c:v>
                </c:pt>
                <c:pt idx="4">
                  <c:v>#N/A</c:v>
                </c:pt>
                <c:pt idx="5">
                  <c:v>3.65</c:v>
                </c:pt>
                <c:pt idx="6">
                  <c:v>#N/A</c:v>
                </c:pt>
                <c:pt idx="7">
                  <c:v>4.5999999999999996</c:v>
                </c:pt>
                <c:pt idx="8">
                  <c:v>#N/A</c:v>
                </c:pt>
                <c:pt idx="9">
                  <c:v>4.46</c:v>
                </c:pt>
              </c:numCache>
            </c:numRef>
          </c:val>
          <c:extLst>
            <c:ext xmlns:c16="http://schemas.microsoft.com/office/drawing/2014/chart" uri="{C3380CC4-5D6E-409C-BE32-E72D297353CC}">
              <c16:uniqueId val="{00000008-3670-4667-B812-0C5AE451C9A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6.52</c:v>
                </c:pt>
                <c:pt idx="2">
                  <c:v>#N/A</c:v>
                </c:pt>
                <c:pt idx="3">
                  <c:v>5.88</c:v>
                </c:pt>
                <c:pt idx="4">
                  <c:v>#N/A</c:v>
                </c:pt>
                <c:pt idx="5">
                  <c:v>6.98</c:v>
                </c:pt>
                <c:pt idx="6">
                  <c:v>#N/A</c:v>
                </c:pt>
                <c:pt idx="7">
                  <c:v>13.77</c:v>
                </c:pt>
                <c:pt idx="8">
                  <c:v>#N/A</c:v>
                </c:pt>
                <c:pt idx="9">
                  <c:v>6.86</c:v>
                </c:pt>
              </c:numCache>
            </c:numRef>
          </c:val>
          <c:extLst>
            <c:ext xmlns:c16="http://schemas.microsoft.com/office/drawing/2014/chart" uri="{C3380CC4-5D6E-409C-BE32-E72D297353CC}">
              <c16:uniqueId val="{00000009-3670-4667-B812-0C5AE451C9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465</c:v>
                </c:pt>
                <c:pt idx="5">
                  <c:v>461</c:v>
                </c:pt>
                <c:pt idx="8">
                  <c:v>464</c:v>
                </c:pt>
                <c:pt idx="11">
                  <c:v>462</c:v>
                </c:pt>
                <c:pt idx="14">
                  <c:v>446</c:v>
                </c:pt>
              </c:numCache>
            </c:numRef>
          </c:val>
          <c:extLst>
            <c:ext xmlns:c16="http://schemas.microsoft.com/office/drawing/2014/chart" uri="{C3380CC4-5D6E-409C-BE32-E72D297353CC}">
              <c16:uniqueId val="{00000000-CDC9-424F-A2CB-BB9D2E5B3C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C9-424F-A2CB-BB9D2E5B3C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c:v>
                </c:pt>
                <c:pt idx="3">
                  <c:v>13</c:v>
                </c:pt>
                <c:pt idx="6">
                  <c:v>13</c:v>
                </c:pt>
                <c:pt idx="9">
                  <c:v>13</c:v>
                </c:pt>
                <c:pt idx="12">
                  <c:v>13</c:v>
                </c:pt>
              </c:numCache>
            </c:numRef>
          </c:val>
          <c:extLst>
            <c:ext xmlns:c16="http://schemas.microsoft.com/office/drawing/2014/chart" uri="{C3380CC4-5D6E-409C-BE32-E72D297353CC}">
              <c16:uniqueId val="{00000002-CDC9-424F-A2CB-BB9D2E5B3C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47</c:v>
                </c:pt>
                <c:pt idx="3">
                  <c:v>43</c:v>
                </c:pt>
                <c:pt idx="6">
                  <c:v>43</c:v>
                </c:pt>
                <c:pt idx="9">
                  <c:v>50</c:v>
                </c:pt>
                <c:pt idx="12">
                  <c:v>53</c:v>
                </c:pt>
              </c:numCache>
            </c:numRef>
          </c:val>
          <c:extLst>
            <c:ext xmlns:c16="http://schemas.microsoft.com/office/drawing/2014/chart" uri="{C3380CC4-5D6E-409C-BE32-E72D297353CC}">
              <c16:uniqueId val="{00000003-CDC9-424F-A2CB-BB9D2E5B3C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228</c:v>
                </c:pt>
                <c:pt idx="3">
                  <c:v>212</c:v>
                </c:pt>
                <c:pt idx="6">
                  <c:v>211</c:v>
                </c:pt>
                <c:pt idx="9">
                  <c:v>179</c:v>
                </c:pt>
                <c:pt idx="12">
                  <c:v>158</c:v>
                </c:pt>
              </c:numCache>
            </c:numRef>
          </c:val>
          <c:extLst>
            <c:ext xmlns:c16="http://schemas.microsoft.com/office/drawing/2014/chart" uri="{C3380CC4-5D6E-409C-BE32-E72D297353CC}">
              <c16:uniqueId val="{00000004-CDC9-424F-A2CB-BB9D2E5B3C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C9-424F-A2CB-BB9D2E5B3C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C9-424F-A2CB-BB9D2E5B3C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494</c:v>
                </c:pt>
                <c:pt idx="3">
                  <c:v>503</c:v>
                </c:pt>
                <c:pt idx="6">
                  <c:v>500</c:v>
                </c:pt>
                <c:pt idx="9">
                  <c:v>467</c:v>
                </c:pt>
                <c:pt idx="12">
                  <c:v>486</c:v>
                </c:pt>
              </c:numCache>
            </c:numRef>
          </c:val>
          <c:extLst>
            <c:ext xmlns:c16="http://schemas.microsoft.com/office/drawing/2014/chart" uri="{C3380CC4-5D6E-409C-BE32-E72D297353CC}">
              <c16:uniqueId val="{00000007-CDC9-424F-A2CB-BB9D2E5B3C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317</c:v>
                </c:pt>
                <c:pt idx="2">
                  <c:v>#N/A</c:v>
                </c:pt>
                <c:pt idx="3">
                  <c:v>#N/A</c:v>
                </c:pt>
                <c:pt idx="4">
                  <c:v>310</c:v>
                </c:pt>
                <c:pt idx="5">
                  <c:v>#N/A</c:v>
                </c:pt>
                <c:pt idx="6">
                  <c:v>#N/A</c:v>
                </c:pt>
                <c:pt idx="7">
                  <c:v>303</c:v>
                </c:pt>
                <c:pt idx="8">
                  <c:v>#N/A</c:v>
                </c:pt>
                <c:pt idx="9">
                  <c:v>#N/A</c:v>
                </c:pt>
                <c:pt idx="10">
                  <c:v>247</c:v>
                </c:pt>
                <c:pt idx="11">
                  <c:v>#N/A</c:v>
                </c:pt>
                <c:pt idx="12">
                  <c:v>#N/A</c:v>
                </c:pt>
                <c:pt idx="13">
                  <c:v>264</c:v>
                </c:pt>
                <c:pt idx="14">
                  <c:v>#N/A</c:v>
                </c:pt>
              </c:numCache>
            </c:numRef>
          </c:val>
          <c:smooth val="0"/>
          <c:extLst>
            <c:ext xmlns:c16="http://schemas.microsoft.com/office/drawing/2014/chart" uri="{C3380CC4-5D6E-409C-BE32-E72D297353CC}">
              <c16:uniqueId val="{00000008-CDC9-424F-A2CB-BB9D2E5B3C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5532</c:v>
                </c:pt>
                <c:pt idx="5">
                  <c:v>5572</c:v>
                </c:pt>
                <c:pt idx="8">
                  <c:v>5297</c:v>
                </c:pt>
                <c:pt idx="11">
                  <c:v>5024</c:v>
                </c:pt>
                <c:pt idx="14">
                  <c:v>4685</c:v>
                </c:pt>
              </c:numCache>
            </c:numRef>
          </c:val>
          <c:extLst>
            <c:ext xmlns:c16="http://schemas.microsoft.com/office/drawing/2014/chart" uri="{C3380CC4-5D6E-409C-BE32-E72D297353CC}">
              <c16:uniqueId val="{00000000-A6D7-4CB2-820C-04273C0E17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6D7-4CB2-820C-04273C0E17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2517</c:v>
                </c:pt>
                <c:pt idx="5">
                  <c:v>2556</c:v>
                </c:pt>
                <c:pt idx="8">
                  <c:v>2547</c:v>
                </c:pt>
                <c:pt idx="11">
                  <c:v>2522</c:v>
                </c:pt>
                <c:pt idx="14">
                  <c:v>2365</c:v>
                </c:pt>
              </c:numCache>
            </c:numRef>
          </c:val>
          <c:extLst>
            <c:ext xmlns:c16="http://schemas.microsoft.com/office/drawing/2014/chart" uri="{C3380CC4-5D6E-409C-BE32-E72D297353CC}">
              <c16:uniqueId val="{00000002-A6D7-4CB2-820C-04273C0E17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D7-4CB2-820C-04273C0E17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D7-4CB2-820C-04273C0E17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5-A6D7-4CB2-820C-04273C0E17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665</c:v>
                </c:pt>
                <c:pt idx="3">
                  <c:v>621</c:v>
                </c:pt>
                <c:pt idx="6">
                  <c:v>345</c:v>
                </c:pt>
                <c:pt idx="9">
                  <c:v>328</c:v>
                </c:pt>
                <c:pt idx="12">
                  <c:v>314</c:v>
                </c:pt>
              </c:numCache>
            </c:numRef>
          </c:val>
          <c:extLst>
            <c:ext xmlns:c16="http://schemas.microsoft.com/office/drawing/2014/chart" uri="{C3380CC4-5D6E-409C-BE32-E72D297353CC}">
              <c16:uniqueId val="{00000006-A6D7-4CB2-820C-04273C0E17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248</c:v>
                </c:pt>
                <c:pt idx="3">
                  <c:v>301</c:v>
                </c:pt>
                <c:pt idx="6">
                  <c:v>302</c:v>
                </c:pt>
                <c:pt idx="9">
                  <c:v>374</c:v>
                </c:pt>
                <c:pt idx="12">
                  <c:v>411</c:v>
                </c:pt>
              </c:numCache>
            </c:numRef>
          </c:val>
          <c:extLst>
            <c:ext xmlns:c16="http://schemas.microsoft.com/office/drawing/2014/chart" uri="{C3380CC4-5D6E-409C-BE32-E72D297353CC}">
              <c16:uniqueId val="{00000007-A6D7-4CB2-820C-04273C0E17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1989</c:v>
                </c:pt>
                <c:pt idx="3">
                  <c:v>1997</c:v>
                </c:pt>
                <c:pt idx="6">
                  <c:v>1921</c:v>
                </c:pt>
                <c:pt idx="9">
                  <c:v>1818</c:v>
                </c:pt>
                <c:pt idx="12">
                  <c:v>1685</c:v>
                </c:pt>
              </c:numCache>
            </c:numRef>
          </c:val>
          <c:extLst>
            <c:ext xmlns:c16="http://schemas.microsoft.com/office/drawing/2014/chart" uri="{C3380CC4-5D6E-409C-BE32-E72D297353CC}">
              <c16:uniqueId val="{00000008-A6D7-4CB2-820C-04273C0E17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73</c:v>
                </c:pt>
                <c:pt idx="3">
                  <c:v>61</c:v>
                </c:pt>
                <c:pt idx="6">
                  <c:v>50</c:v>
                </c:pt>
                <c:pt idx="9">
                  <c:v>37</c:v>
                </c:pt>
                <c:pt idx="12">
                  <c:v>25</c:v>
                </c:pt>
              </c:numCache>
            </c:numRef>
          </c:val>
          <c:extLst>
            <c:ext xmlns:c16="http://schemas.microsoft.com/office/drawing/2014/chart" uri="{C3380CC4-5D6E-409C-BE32-E72D297353CC}">
              <c16:uniqueId val="{00000009-A6D7-4CB2-820C-04273C0E17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5048</c:v>
                </c:pt>
                <c:pt idx="3">
                  <c:v>5426</c:v>
                </c:pt>
                <c:pt idx="6">
                  <c:v>5248</c:v>
                </c:pt>
                <c:pt idx="9">
                  <c:v>4979</c:v>
                </c:pt>
                <c:pt idx="12">
                  <c:v>4673</c:v>
                </c:pt>
              </c:numCache>
            </c:numRef>
          </c:val>
          <c:extLst>
            <c:ext xmlns:c16="http://schemas.microsoft.com/office/drawing/2014/chart" uri="{C3380CC4-5D6E-409C-BE32-E72D297353CC}">
              <c16:uniqueId val="{0000000A-A6D7-4CB2-820C-04273C0E17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280</c:v>
                </c:pt>
                <c:pt idx="5">
                  <c:v>#N/A</c:v>
                </c:pt>
                <c:pt idx="6">
                  <c:v>#N/A</c:v>
                </c:pt>
                <c:pt idx="7">
                  <c:v>22</c:v>
                </c:pt>
                <c:pt idx="8">
                  <c:v>#N/A</c:v>
                </c:pt>
                <c:pt idx="9">
                  <c:v>#N/A</c:v>
                </c:pt>
                <c:pt idx="10">
                  <c:v>0</c:v>
                </c:pt>
                <c:pt idx="11">
                  <c:v>#N/A</c:v>
                </c:pt>
                <c:pt idx="12">
                  <c:v>#N/A</c:v>
                </c:pt>
                <c:pt idx="13">
                  <c:v>59</c:v>
                </c:pt>
                <c:pt idx="14">
                  <c:v>#N/A</c:v>
                </c:pt>
              </c:numCache>
            </c:numRef>
          </c:val>
          <c:smooth val="0"/>
          <c:extLst>
            <c:ext xmlns:c16="http://schemas.microsoft.com/office/drawing/2014/chart" uri="{C3380CC4-5D6E-409C-BE32-E72D297353CC}">
              <c16:uniqueId val="{0000000B-A6D7-4CB2-820C-04273C0E17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2013</c:v>
                </c:pt>
                <c:pt idx="1">
                  <c:v>1951</c:v>
                </c:pt>
                <c:pt idx="2">
                  <c:v>1752</c:v>
                </c:pt>
              </c:numCache>
            </c:numRef>
          </c:val>
          <c:extLst>
            <c:ext xmlns:c16="http://schemas.microsoft.com/office/drawing/2014/chart" uri="{C3380CC4-5D6E-409C-BE32-E72D297353CC}">
              <c16:uniqueId val="{00000000-12CE-4200-9AB7-3B21EAFC95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12CE-4200-9AB7-3B21EAFC95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115</c:v>
                </c:pt>
                <c:pt idx="1">
                  <c:v>100</c:v>
                </c:pt>
                <c:pt idx="2">
                  <c:v>94</c:v>
                </c:pt>
              </c:numCache>
            </c:numRef>
          </c:val>
          <c:extLst>
            <c:ext xmlns:c16="http://schemas.microsoft.com/office/drawing/2014/chart" uri="{C3380CC4-5D6E-409C-BE32-E72D297353CC}">
              <c16:uniqueId val="{00000002-12CE-4200-9AB7-3B21EAFC95C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年度決算においては、元利償還金の増等を要因として、実質公債費比率の分子が増加した。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実質公債費比率は、平成</a:t>
          </a:r>
          <a:r>
            <a:rPr kumimoji="1" lang="en-US" altLang="ja-JP" sz="1400">
              <a:solidFill>
                <a:schemeClr val="tx1"/>
              </a:solidFill>
              <a:latin typeface="ＭＳ ゴシック" pitchFamily="49" charset="-128"/>
              <a:ea typeface="ＭＳ ゴシック" pitchFamily="49" charset="-128"/>
            </a:rPr>
            <a:t>29</a:t>
          </a:r>
          <a:r>
            <a:rPr kumimoji="1" lang="ja-JP" altLang="en-US" sz="1400">
              <a:solidFill>
                <a:schemeClr val="tx1"/>
              </a:solidFill>
              <a:latin typeface="ＭＳ ゴシック" pitchFamily="49" charset="-128"/>
              <a:ea typeface="ＭＳ ゴシック" pitchFamily="49" charset="-128"/>
            </a:rPr>
            <a:t>年度に実施した繰上償還の影響も</a:t>
          </a:r>
          <a:r>
            <a:rPr kumimoji="1" lang="ja-JP" altLang="en-US" sz="1400">
              <a:latin typeface="ＭＳ ゴシック" pitchFamily="49" charset="-128"/>
              <a:ea typeface="ＭＳ ゴシック" pitchFamily="49" charset="-128"/>
            </a:rPr>
            <a:t>あり、以降減少傾向にある。令和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年度以降においても、数年は概ね横這いで推移するものと想定しているが、大規模事業の予定等もあることから、交付税措置のある有利な起債の選定を徹底し、比率の上昇を可能な限り抑制する必要がある。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満期一括償還地方債の利用実績なし。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年度決算においては、将来負担額である地方債現在高が減となったが、充当可能財源である充当可能基金等も減少したことにより、将来負担額が充当可能財源等を上回ったため、分子が増加した。</a:t>
          </a:r>
        </a:p>
        <a:p>
          <a:r>
            <a:rPr kumimoji="1" lang="ja-JP" altLang="en-US" sz="1400">
              <a:solidFill>
                <a:schemeClr val="tx1"/>
              </a:solidFill>
              <a:latin typeface="ＭＳ ゴシック" pitchFamily="49" charset="-128"/>
              <a:ea typeface="ＭＳ ゴシック" pitchFamily="49" charset="-128"/>
            </a:rPr>
            <a:t>　今後、給食センター建替事業や産業団地の造成など大規模事業の本格化が想定されるため、財源確保においては国・県補助金などの有効活用により、起債額を可能</a:t>
          </a:r>
          <a:r>
            <a:rPr kumimoji="1" lang="ja-JP" altLang="en-US" sz="1400">
              <a:latin typeface="ＭＳ ゴシック" pitchFamily="49" charset="-128"/>
              <a:ea typeface="ＭＳ ゴシック" pitchFamily="49" charset="-128"/>
            </a:rPr>
            <a:t>な限り抑制する必要がある。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群馬県吉岡町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198,916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204,948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・全体として、減少傾向となる見込みであり、今後予定されている大型建設事業に伴う財政調整基金の取崩しなどを予定しており、減少度合いが大きくなっていくことが想定される。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・地域福祉基金：高齢者の保健福祉の向上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・教育文化振興基金：教育及び文化の振興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・渇水対策施設維持管理基金：上越新幹線榛名トンネルの掘削に伴う渇水対策施設の維持管理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・森林経営管理基金：森林経営管理法に基づく事業の実施、その他森林の整備及び促進に関する事業の実施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・地域福祉基金：運用益の積立て＋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・教育文化振興基金：運用益の積立て＋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千円、図書館図書購入費に対する寄附金の積立て＋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千円、図書館図書購入財源の取崩し△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・渇水対策施設維持管理基金：施設維持管理財源の取崩し△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・森林経営管理基金：運用益の積立て＋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千円、森林環境譲与税分の積立て＋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千円、森林管理財源の取崩し△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・地域福祉基金：運用益以外での積立ての予定はなく、現状の規模を維持していく予定であるが、高齢者の保健福祉の向上に係る事業への財源として取り崩す可能性も想定される。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・教育文化振興基金：現状の規模を維持していく予定であるが、教育備品購入や施設建設などへの財源として取り崩す可能性も想定される。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・渇水対策施設維持管理基金：令和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年度で枯渇したため、基金を廃止した。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・森林経営管理基金：森林環境譲与税を積立て、森林の管理や林業振興の財源として取り崩し、運用していく予定である。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・前年度決算剰余金の積立て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・運用益の積立て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・臨時財政対策債償還基金費の積立て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・財源不足分の取崩し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・国庫補助金などの交付や起債の借入が年度末となることで、歳計現金が不足した際に基金から繰替運用するための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億円（過去の実績等を踏まえた額）に、災害などの備えのため、一般的な適正規模と言われている標準財政規模の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％を加えた金額を標準規模として、中長期的な事業計画を踏まえて積立て、取崩しを行う。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・運用益の積立て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・公債費支出の増加に備えて積立てを行い、適宜取崩しを行う。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22,643
22,399
20.46
8,864,067
8,678,072
48,701
5,217,332
4,673,225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分子である基準財政収入額が分母である基準財政需要額以上に増加となり、単年度の財政力指数は増加となった。また、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か年平均財政力指数においては、令和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年度の単年度財政力指数を比較した際に</a:t>
          </a:r>
          <a:r>
            <a:rPr kumimoji="1" lang="en-US" altLang="ja-JP" sz="1300">
              <a:latin typeface="ＭＳ Ｐゴシック" panose="020B0600070205080204" pitchFamily="50" charset="-128"/>
              <a:ea typeface="ＭＳ Ｐゴシック" panose="020B0600070205080204" pitchFamily="50" charset="-128"/>
            </a:rPr>
            <a:t>0.041</a:t>
          </a:r>
          <a:r>
            <a:rPr kumimoji="1" lang="ja-JP" altLang="en-US" sz="1300">
              <a:latin typeface="ＭＳ Ｐゴシック" panose="020B0600070205080204" pitchFamily="50" charset="-128"/>
              <a:ea typeface="ＭＳ Ｐゴシック" panose="020B0600070205080204" pitchFamily="50" charset="-128"/>
            </a:rPr>
            <a:t>ポイントの増加があったため、財政力指数を増加させる要因となった　類似団体平均を若干上回る数値ではあるが、本町においては年少人口の増加に起因した扶助費の増や、公共施設の老朽化に伴う更新費用の増加も懸念されるため、既存の単独事業の見直しや新規事業の精査を徹底し、歳出削減に努め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92428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年度決算においては、物件費や人件費の増などにより経常経費充当一般財源が増加したことで、経常収支比率は前年度比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　今後は、人口増に伴う個人住民税の増や商業施設の出店に伴う固定資産税の増により、一般財源の増加も見込まれるが、制度改正や職員数の増加に伴う人件費の増加、また人口増を背景とした扶助費の増加が見込まれるため、比率は横這い若しくは微増をしていくものと想定される。後年の経常経費の増加に備え、徴税努力を継続し、ふるさと納税などの自主財源の確保にも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69532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75975"/>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23813</xdr:rowOff>
    </xdr:from>
    <xdr:to>
      <xdr:col>19</xdr:col>
      <xdr:colOff>133350</xdr:colOff>
      <xdr:row>64</xdr:row>
      <xdr:rowOff>3175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25163"/>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55563</xdr:rowOff>
    </xdr:from>
    <xdr:to>
      <xdr:col>15</xdr:col>
      <xdr:colOff>82550</xdr:colOff>
      <xdr:row>63</xdr:row>
      <xdr:rowOff>23813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42563"/>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55563</xdr:rowOff>
    </xdr:from>
    <xdr:to>
      <xdr:col>11</xdr:col>
      <xdr:colOff>31750</xdr:colOff>
      <xdr:row>62</xdr:row>
      <xdr:rowOff>128905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42563"/>
          <a:ext cx="889000" cy="4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162259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6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144463</xdr:rowOff>
    </xdr:from>
    <xdr:to>
      <xdr:col>15</xdr:col>
      <xdr:colOff>133350</xdr:colOff>
      <xdr:row>63</xdr:row>
      <xdr:rowOff>74613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59390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6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4763</xdr:rowOff>
    </xdr:from>
    <xdr:to>
      <xdr:col>11</xdr:col>
      <xdr:colOff>82550</xdr:colOff>
      <xdr:row>60</xdr:row>
      <xdr:rowOff>106363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116540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一般職の純増による基本給の増や、会計年度任用職員手当の増などを要因とした人件費の増加、物価・光熱水費の高騰などを要因とした物件費の増により、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5,085</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本町においては、類似団体内においても少ない職員数で行政サービスを行っており、人件費も少なく抑えられているが、今後は制度改正などに伴い増加が見込まれるため、適正な人員配置により、可能な限り経費の増加の抑制に努めたい。</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44624</xdr:rowOff>
    </xdr:from>
    <xdr:to>
      <xdr:col>23</xdr:col>
      <xdr:colOff>133350</xdr:colOff>
      <xdr:row>82</xdr:row>
      <xdr:rowOff>75299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03524"/>
          <a:ext cx="838200" cy="3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40407</xdr:rowOff>
    </xdr:from>
    <xdr:to>
      <xdr:col>19</xdr:col>
      <xdr:colOff>133350</xdr:colOff>
      <xdr:row>82</xdr:row>
      <xdr:rowOff>44624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99307"/>
          <a:ext cx="889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13750</xdr:rowOff>
    </xdr:from>
    <xdr:to>
      <xdr:col>15</xdr:col>
      <xdr:colOff>82550</xdr:colOff>
      <xdr:row>82</xdr:row>
      <xdr:rowOff>40407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72650"/>
          <a:ext cx="889000" cy="2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149282</xdr:rowOff>
    </xdr:from>
    <xdr:to>
      <xdr:col>11</xdr:col>
      <xdr:colOff>31750</xdr:colOff>
      <xdr:row>82</xdr:row>
      <xdr:rowOff>13750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36732"/>
          <a:ext cx="889000" cy="3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24499</xdr:rowOff>
    </xdr:from>
    <xdr:to>
      <xdr:col>23</xdr:col>
      <xdr:colOff>184150</xdr:colOff>
      <xdr:row>82</xdr:row>
      <xdr:rowOff>126099</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8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117226</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0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165274</xdr:rowOff>
    </xdr:from>
    <xdr:to>
      <xdr:col>19</xdr:col>
      <xdr:colOff>184150</xdr:colOff>
      <xdr:row>82</xdr:row>
      <xdr:rowOff>95424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105601</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2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161057</xdr:rowOff>
    </xdr:from>
    <xdr:to>
      <xdr:col>15</xdr:col>
      <xdr:colOff>133350</xdr:colOff>
      <xdr:row>82</xdr:row>
      <xdr:rowOff>91207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4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101384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1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134400</xdr:rowOff>
    </xdr:from>
    <xdr:to>
      <xdr:col>11</xdr:col>
      <xdr:colOff>82550</xdr:colOff>
      <xdr:row>82</xdr:row>
      <xdr:rowOff>64550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74727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9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98482</xdr:rowOff>
    </xdr:from>
    <xdr:to>
      <xdr:col>7</xdr:col>
      <xdr:colOff>31750</xdr:colOff>
      <xdr:row>82</xdr:row>
      <xdr:rowOff>28632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38809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5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類似団体内順位はほぼ中間であり、全国町村平均と比較しても高い数値となっている。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今後も、地域の民間企業の平均給与の状況や、県、近隣市町村の状況等も踏まえながら、給与の適正化に努めたい。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117929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6567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86</xdr:row>
      <xdr:rowOff>32657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911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7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4734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7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においても少ない職員数をキープしているが、人口増や地方分権改革に伴う権限移譲による業務量の増だけでなく、大規模災害や老朽化した町有施設の更新検討などの新たな課題への対応も求め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が少ないことで日々の定型業務に追われ、町独自の施策の立案や推進にあたる余裕がなくなっているため、職員数を増加させていく予定であるが、財政状況も鑑み、過剰な定員とならないよう、適正な人員配置だけでなく、業務委託の推進、事務事業の統廃合等により、増員抑制にも取り組み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38805</xdr:rowOff>
    </xdr:from>
    <xdr:to>
      <xdr:col>81</xdr:col>
      <xdr:colOff>44450</xdr:colOff>
      <xdr:row>60</xdr:row>
      <xdr:rowOff>41487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25805"/>
          <a:ext cx="8382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38805</xdr:rowOff>
    </xdr:from>
    <xdr:to>
      <xdr:col>77</xdr:col>
      <xdr:colOff>44450</xdr:colOff>
      <xdr:row>60</xdr:row>
      <xdr:rowOff>38805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3258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157974</xdr:rowOff>
    </xdr:from>
    <xdr:to>
      <xdr:col>72</xdr:col>
      <xdr:colOff>203200</xdr:colOff>
      <xdr:row>60</xdr:row>
      <xdr:rowOff>38805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273524"/>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157974</xdr:rowOff>
    </xdr:from>
    <xdr:to>
      <xdr:col>68</xdr:col>
      <xdr:colOff>152400</xdr:colOff>
      <xdr:row>59</xdr:row>
      <xdr:rowOff>167358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273524"/>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162137</xdr:rowOff>
    </xdr:from>
    <xdr:to>
      <xdr:col>81</xdr:col>
      <xdr:colOff>95250</xdr:colOff>
      <xdr:row>60</xdr:row>
      <xdr:rowOff>92287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7214</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159455</xdr:rowOff>
    </xdr:from>
    <xdr:to>
      <xdr:col>77</xdr:col>
      <xdr:colOff>95250</xdr:colOff>
      <xdr:row>60</xdr:row>
      <xdr:rowOff>89605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99782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4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159455</xdr:rowOff>
    </xdr:from>
    <xdr:to>
      <xdr:col>73</xdr:col>
      <xdr:colOff>44450</xdr:colOff>
      <xdr:row>60</xdr:row>
      <xdr:rowOff>89605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99782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4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107174</xdr:rowOff>
    </xdr:from>
    <xdr:to>
      <xdr:col>68</xdr:col>
      <xdr:colOff>203200</xdr:colOff>
      <xdr:row>60</xdr:row>
      <xdr:rowOff>37324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2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47501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9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116558</xdr:rowOff>
    </xdr:from>
    <xdr:to>
      <xdr:col>64</xdr:col>
      <xdr:colOff>152400</xdr:colOff>
      <xdr:row>60</xdr:row>
      <xdr:rowOff>46708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3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56885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0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単年度比較では元利償還金の増等を要因として、ほぼ横ばいだが比率は増加した。しかし、</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か年平均である実質公債費比率においては、単年度比率の高かった令和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年度が算定から外れたことが影響し、</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ポイント比率が抑制された。</a:t>
          </a:r>
        </a:p>
        <a:p>
          <a:r>
            <a:rPr kumimoji="1" lang="ja-JP" altLang="en-US" sz="1300">
              <a:latin typeface="ＭＳ Ｐゴシック" panose="020B0600070205080204" pitchFamily="50" charset="-128"/>
              <a:ea typeface="ＭＳ Ｐゴシック" panose="020B0600070205080204" pitchFamily="50" charset="-128"/>
            </a:rPr>
            <a:t>　比率は、近年減少傾向にあるが、全国平均及び県平均よりも高い数値となっているため、今後は建設事業に対する補助金等の有効活用や交付税措置のある起債の選定などにより、公債費負担の抑制に努めたい。</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76200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654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132504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056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41</xdr:row>
      <xdr:rowOff>164677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619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17356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941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a:t>
          </a:r>
          <a:r>
            <a:rPr kumimoji="1" lang="ja-JP" altLang="en-US" sz="1300">
              <a:solidFill>
                <a:schemeClr val="tx1"/>
              </a:solidFill>
              <a:latin typeface="ＭＳ Ｐゴシック" panose="020B0600070205080204" pitchFamily="50" charset="-128"/>
              <a:ea typeface="ＭＳ Ｐゴシック" panose="020B0600070205080204" pitchFamily="50" charset="-128"/>
            </a:rPr>
            <a:t>おいては、充当可能財源である充当可能基金及び基準財政需要額算入見込額の減を主な要因として、将来負担額が充当可能財源等を上回ったことにより</a:t>
          </a:r>
          <a:r>
            <a:rPr kumimoji="1" lang="ja-JP" altLang="en-US" sz="1300">
              <a:latin typeface="ＭＳ Ｐゴシック" panose="020B0600070205080204" pitchFamily="50" charset="-128"/>
              <a:ea typeface="ＭＳ Ｐゴシック" panose="020B0600070205080204" pitchFamily="50" charset="-128"/>
            </a:rPr>
            <a:t>将来負担比率が発生し、類似団体平均を上回る数値となった。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今後は、補助金等の有効活用、交付税措置のない起債の抑制などにより、将来負担比率の抑制に努めていきたい。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92982</xdr:rowOff>
    </xdr:from>
    <xdr:to>
      <xdr:col>72</xdr:col>
      <xdr:colOff>203200</xdr:colOff>
      <xdr:row>14</xdr:row>
      <xdr:rowOff>21499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321832"/>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130283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35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54247</xdr:rowOff>
    </xdr:from>
    <xdr:to>
      <xdr:col>81</xdr:col>
      <xdr:colOff>95250</xdr:colOff>
      <xdr:row>13</xdr:row>
      <xdr:rowOff>155847</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2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102524</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33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42182</xdr:rowOff>
    </xdr:from>
    <xdr:to>
      <xdr:col>73</xdr:col>
      <xdr:colOff>44450</xdr:colOff>
      <xdr:row>13</xdr:row>
      <xdr:rowOff>143782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27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153959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142149</xdr:rowOff>
    </xdr:from>
    <xdr:to>
      <xdr:col>68</xdr:col>
      <xdr:colOff>203200</xdr:colOff>
      <xdr:row>14</xdr:row>
      <xdr:rowOff>72299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37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57076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45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22,643
22,399
20.46
8,864,067
8,678,072
48,701
5,217,332
4,673,225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年度決算において人件費は、経常経費充当一般財源全体における比率としては、前年度から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ポイントの増となった。人件費そのものにおいては、職員数の純増や給与改定などによる一般職基本給及び会計年度任用職員手当の増を主な要因として前年度を</a:t>
          </a:r>
          <a:r>
            <a:rPr kumimoji="1" lang="en-US" altLang="ja-JP" sz="1300">
              <a:latin typeface="ＭＳ Ｐゴシック" panose="020B0600070205080204" pitchFamily="50" charset="-128"/>
              <a:ea typeface="ＭＳ Ｐゴシック" panose="020B0600070205080204" pitchFamily="50" charset="-128"/>
            </a:rPr>
            <a:t>130,630</a:t>
          </a:r>
          <a:r>
            <a:rPr kumimoji="1" lang="ja-JP" altLang="en-US" sz="1300">
              <a:latin typeface="ＭＳ Ｐゴシック" panose="020B0600070205080204" pitchFamily="50" charset="-128"/>
              <a:ea typeface="ＭＳ Ｐゴシック" panose="020B0600070205080204" pitchFamily="50" charset="-128"/>
            </a:rPr>
            <a:t>千円上回る数値となっている。今後も職員数の増が見込まれるため、過剰とならないように適正な人員配置に努めたい。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16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163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128778</xdr:rowOff>
    </xdr:from>
    <xdr:to>
      <xdr:col>6</xdr:col>
      <xdr:colOff>171450</xdr:colOff>
      <xdr:row>36</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69105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ポイントの増となり、依然として類似団体平均を上回る数値となっている。令和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年度においては、物価・光熱水費の高騰などを背景として前年度から</a:t>
          </a:r>
          <a:r>
            <a:rPr kumimoji="1" lang="en-US" altLang="ja-JP" sz="1300">
              <a:latin typeface="ＭＳ Ｐゴシック" panose="020B0600070205080204" pitchFamily="50" charset="-128"/>
              <a:ea typeface="ＭＳ Ｐゴシック" panose="020B0600070205080204" pitchFamily="50" charset="-128"/>
            </a:rPr>
            <a:t>2,405</a:t>
          </a:r>
          <a:r>
            <a:rPr kumimoji="1" lang="ja-JP" altLang="en-US" sz="1300">
              <a:latin typeface="ＭＳ Ｐゴシック" panose="020B0600070205080204" pitchFamily="50" charset="-128"/>
              <a:ea typeface="ＭＳ Ｐゴシック" panose="020B0600070205080204" pitchFamily="50" charset="-128"/>
            </a:rPr>
            <a:t>千円の増となっている。　</a:t>
          </a:r>
        </a:p>
        <a:p>
          <a:r>
            <a:rPr kumimoji="1" lang="ja-JP" altLang="en-US" sz="1300">
              <a:latin typeface="ＭＳ Ｐゴシック" panose="020B0600070205080204" pitchFamily="50" charset="-128"/>
              <a:ea typeface="ＭＳ Ｐゴシック" panose="020B0600070205080204" pitchFamily="50" charset="-128"/>
            </a:rPr>
            <a:t>　現状として、予算編成において消耗品費などの一部の経費に枠配分を適用しているが、定期的な見直しを行い、また指定管理委託料の精査などにより、物件費の削減に努めていく必要がある。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127000</xdr:rowOff>
    </xdr:from>
    <xdr:to>
      <xdr:col>82</xdr:col>
      <xdr:colOff>107950</xdr:colOff>
      <xdr:row>17</xdr:row>
      <xdr:rowOff>132715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0416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18415</xdr:rowOff>
    </xdr:from>
    <xdr:to>
      <xdr:col>78</xdr:col>
      <xdr:colOff>69850</xdr:colOff>
      <xdr:row>17</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3306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52705</xdr:rowOff>
    </xdr:from>
    <xdr:to>
      <xdr:col>73</xdr:col>
      <xdr:colOff>180975</xdr:colOff>
      <xdr:row>17</xdr:row>
      <xdr:rowOff>18415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9590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52705</xdr:rowOff>
    </xdr:from>
    <xdr:to>
      <xdr:col>69</xdr:col>
      <xdr:colOff>92075</xdr:colOff>
      <xdr:row>16</xdr:row>
      <xdr:rowOff>132715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9590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81915</xdr:rowOff>
    </xdr:from>
    <xdr:to>
      <xdr:col>82</xdr:col>
      <xdr:colOff>158750</xdr:colOff>
      <xdr:row>18</xdr:row>
      <xdr:rowOff>12065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53992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6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76200</xdr:rowOff>
    </xdr:from>
    <xdr:to>
      <xdr:col>78</xdr:col>
      <xdr:colOff>120650</xdr:colOff>
      <xdr:row>18</xdr:row>
      <xdr:rowOff>6350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139065</xdr:rowOff>
    </xdr:from>
    <xdr:to>
      <xdr:col>74</xdr:col>
      <xdr:colOff>31750</xdr:colOff>
      <xdr:row>17</xdr:row>
      <xdr:rowOff>69215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53992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6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xdr:rowOff>
    </xdr:from>
    <xdr:to>
      <xdr:col>69</xdr:col>
      <xdr:colOff>142875</xdr:colOff>
      <xdr:row>16</xdr:row>
      <xdr:rowOff>103505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88282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81915</xdr:rowOff>
    </xdr:from>
    <xdr:to>
      <xdr:col>65</xdr:col>
      <xdr:colOff>53975</xdr:colOff>
      <xdr:row>17</xdr:row>
      <xdr:rowOff>12065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168292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年度決算においては、保育所運営委託料や施設型給付費の増などにより、前年度から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ポイントの増となり、類似団体平均や県平均よりも高い数値となっている。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今後も、年少人口や高齢者人口の増加に伴う扶助費の増加が懸念されるため、単独ソフト事業の見直しなどにより、経費の増加を可能な限り抑制する必要がある。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44704</xdr:rowOff>
    </xdr:from>
    <xdr:to>
      <xdr:col>24</xdr:col>
      <xdr:colOff>25400</xdr:colOff>
      <xdr:row>58</xdr:row>
      <xdr:rowOff>81280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9888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97282</xdr:rowOff>
    </xdr:from>
    <xdr:to>
      <xdr:col>19</xdr:col>
      <xdr:colOff>187325</xdr:colOff>
      <xdr:row>58</xdr:row>
      <xdr:rowOff>44704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8699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149860</xdr:rowOff>
    </xdr:from>
    <xdr:to>
      <xdr:col>15</xdr:col>
      <xdr:colOff>98425</xdr:colOff>
      <xdr:row>57</xdr:row>
      <xdr:rowOff>97282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7510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104140</xdr:rowOff>
    </xdr:from>
    <xdr:to>
      <xdr:col>11</xdr:col>
      <xdr:colOff>9525</xdr:colOff>
      <xdr:row>56</xdr:row>
      <xdr:rowOff>149860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30480</xdr:rowOff>
    </xdr:from>
    <xdr:to>
      <xdr:col>24</xdr:col>
      <xdr:colOff>76200</xdr:colOff>
      <xdr:row>58</xdr:row>
      <xdr:rowOff>132080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2557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165354</xdr:rowOff>
    </xdr:from>
    <xdr:to>
      <xdr:col>20</xdr:col>
      <xdr:colOff>38100</xdr:colOff>
      <xdr:row>58</xdr:row>
      <xdr:rowOff>95504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80281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1002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46482</xdr:rowOff>
    </xdr:from>
    <xdr:to>
      <xdr:col>15</xdr:col>
      <xdr:colOff>149225</xdr:colOff>
      <xdr:row>57</xdr:row>
      <xdr:rowOff>148082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132859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99060</xdr:rowOff>
    </xdr:from>
    <xdr:to>
      <xdr:col>11</xdr:col>
      <xdr:colOff>60325</xdr:colOff>
      <xdr:row>57</xdr:row>
      <xdr:rowOff>29210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139717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その他に係る比率については、類似団体平均、全国平均及び県平均の全てを下回る数値となっている。</a:t>
          </a:r>
        </a:p>
        <a:p>
          <a:r>
            <a:rPr kumimoji="1" lang="ja-JP" altLang="en-US" sz="1300">
              <a:latin typeface="ＭＳ Ｐゴシック" panose="020B0600070205080204" pitchFamily="50" charset="-128"/>
              <a:ea typeface="ＭＳ Ｐゴシック" panose="020B0600070205080204" pitchFamily="50" charset="-128"/>
            </a:rPr>
            <a:t>　本町における決算状況については、維持補修費は前年度と同率であり、繰出金は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今後も、高齢者人口の増などにより介護保険事業や後期高齢者医療事業に係る繰出金の増加が見込まれるが、適正な保険料の設定や歳出削減により、繰出金の抑制に努めていく必要があ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120650</xdr:rowOff>
    </xdr:from>
    <xdr:to>
      <xdr:col>82</xdr:col>
      <xdr:colOff>107950</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550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0</xdr:rowOff>
    </xdr:from>
    <xdr:to>
      <xdr:col>78</xdr:col>
      <xdr:colOff>69850</xdr:colOff>
      <xdr:row>56</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0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82550</xdr:rowOff>
    </xdr:from>
    <xdr:to>
      <xdr:col>73</xdr:col>
      <xdr:colOff>180975</xdr:colOff>
      <xdr:row>56</xdr:row>
      <xdr:rowOff>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12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82550</xdr:rowOff>
    </xdr:from>
    <xdr:to>
      <xdr:col>69</xdr:col>
      <xdr:colOff>92075</xdr:colOff>
      <xdr:row>56</xdr:row>
      <xdr:rowOff>63500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12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69850</xdr:rowOff>
    </xdr:from>
    <xdr:to>
      <xdr:col>82</xdr:col>
      <xdr:colOff>158750</xdr:colOff>
      <xdr:row>56</xdr:row>
      <xdr:rowOff>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86377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120650</xdr:rowOff>
    </xdr:from>
    <xdr:to>
      <xdr:col>74</xdr:col>
      <xdr:colOff>31750</xdr:colOff>
      <xdr:row>56</xdr:row>
      <xdr:rowOff>50800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60977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31750</xdr:rowOff>
    </xdr:from>
    <xdr:to>
      <xdr:col>69</xdr:col>
      <xdr:colOff>142875</xdr:colOff>
      <xdr:row>55</xdr:row>
      <xdr:rowOff>133350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124477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年度決算においては、学童クラブ等施設整備補助金の減などを要因として、前年度から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今後、一部事務組合における施設の老朽化に伴う更新工事などに伴い負担金は増加する見込みであるため、町単独で実施している補助事業などを見直すことで、可能な限り増加を抑制していく必要がある。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66040</xdr:rowOff>
    </xdr:from>
    <xdr:to>
      <xdr:col>82</xdr:col>
      <xdr:colOff>107950</xdr:colOff>
      <xdr:row>38</xdr:row>
      <xdr:rowOff>88900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581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88900</xdr:rowOff>
    </xdr:from>
    <xdr:to>
      <xdr:col>78</xdr:col>
      <xdr:colOff>69850</xdr:colOff>
      <xdr:row>38</xdr:row>
      <xdr:rowOff>111760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604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111760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27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39</xdr:row>
      <xdr:rowOff>31750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527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158767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38100</xdr:rowOff>
    </xdr:from>
    <xdr:to>
      <xdr:col>78</xdr:col>
      <xdr:colOff>120650</xdr:colOff>
      <xdr:row>38</xdr:row>
      <xdr:rowOff>139700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124477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60960</xdr:rowOff>
    </xdr:from>
    <xdr:to>
      <xdr:col>74</xdr:col>
      <xdr:colOff>31750</xdr:colOff>
      <xdr:row>38</xdr:row>
      <xdr:rowOff>162560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147337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152400</xdr:rowOff>
    </xdr:from>
    <xdr:to>
      <xdr:col>65</xdr:col>
      <xdr:colOff>53975</xdr:colOff>
      <xdr:row>39</xdr:row>
      <xdr:rowOff>82550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67327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ポイントの減となり、類似団体平均や県平均などと比較しても低い数値を示している。</a:t>
          </a:r>
        </a:p>
        <a:p>
          <a:r>
            <a:rPr kumimoji="1" lang="ja-JP" altLang="en-US" sz="1300">
              <a:latin typeface="ＭＳ Ｐゴシック" panose="020B0600070205080204" pitchFamily="50" charset="-128"/>
              <a:ea typeface="ＭＳ Ｐゴシック" panose="020B0600070205080204" pitchFamily="50" charset="-128"/>
            </a:rPr>
            <a:t>　公債費そのものにおいては、過年度分の事業に係る償還開始などにより前年度から</a:t>
          </a:r>
          <a:r>
            <a:rPr kumimoji="1" lang="en-US" altLang="ja-JP" sz="1300">
              <a:latin typeface="ＭＳ Ｐゴシック" panose="020B0600070205080204" pitchFamily="50" charset="-128"/>
              <a:ea typeface="ＭＳ Ｐゴシック" panose="020B0600070205080204" pitchFamily="50" charset="-128"/>
            </a:rPr>
            <a:t>19,237</a:t>
          </a:r>
          <a:r>
            <a:rPr kumimoji="1" lang="ja-JP" altLang="en-US" sz="1300">
              <a:latin typeface="ＭＳ Ｐゴシック" panose="020B0600070205080204" pitchFamily="50" charset="-128"/>
              <a:ea typeface="ＭＳ Ｐゴシック" panose="020B0600070205080204" pitchFamily="50" charset="-128"/>
            </a:rPr>
            <a:t>千円の増となっている。</a:t>
          </a:r>
        </a:p>
        <a:p>
          <a:r>
            <a:rPr kumimoji="1" lang="ja-JP" altLang="en-US" sz="1300">
              <a:latin typeface="ＭＳ Ｐゴシック" panose="020B0600070205080204" pitchFamily="50" charset="-128"/>
              <a:ea typeface="ＭＳ Ｐゴシック" panose="020B0600070205080204" pitchFamily="50" charset="-128"/>
            </a:rPr>
            <a:t>　今後数年においては、公債費は概ね横這いで推移していく見込みであるが、今後予定されている大型建設事業に係る償還が開始されると増加に転じるため、国・県補助金の有効活用により、可能な限り起債に伴う公債費負担を抑制していく必要があ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75</xdr:row>
      <xdr:rowOff>147574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971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147574</xdr:rowOff>
    </xdr:from>
    <xdr:to>
      <xdr:col>19</xdr:col>
      <xdr:colOff>187325</xdr:colOff>
      <xdr:row>76</xdr:row>
      <xdr:rowOff>21844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06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xdr:rowOff>
    </xdr:from>
    <xdr:to>
      <xdr:col>15</xdr:col>
      <xdr:colOff>98425</xdr:colOff>
      <xdr:row>76</xdr:row>
      <xdr:rowOff>21844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38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xdr:rowOff>
    </xdr:from>
    <xdr:to>
      <xdr:col>11</xdr:col>
      <xdr:colOff>9525</xdr:colOff>
      <xdr:row>76</xdr:row>
      <xdr:rowOff>49276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38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96774</xdr:rowOff>
    </xdr:from>
    <xdr:to>
      <xdr:col>20</xdr:col>
      <xdr:colOff>38100</xdr:colOff>
      <xdr:row>76</xdr:row>
      <xdr:rowOff>26924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37101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142494</xdr:rowOff>
    </xdr:from>
    <xdr:to>
      <xdr:col>15</xdr:col>
      <xdr:colOff>149225</xdr:colOff>
      <xdr:row>76</xdr:row>
      <xdr:rowOff>72644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82821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128778</xdr:rowOff>
    </xdr:from>
    <xdr:to>
      <xdr:col>11</xdr:col>
      <xdr:colOff>60325</xdr:colOff>
      <xdr:row>76</xdr:row>
      <xdr:rowOff>58928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69105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169926</xdr:rowOff>
    </xdr:from>
    <xdr:to>
      <xdr:col>6</xdr:col>
      <xdr:colOff>171450</xdr:colOff>
      <xdr:row>76</xdr:row>
      <xdr:rowOff>100076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110253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人口増に伴う扶助費の増を主な要因として、前年度から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ポイント比率が上昇した。今後も扶助費、補助費等については増加が見込まれるため、単独ソフト事業の見直しなどにより、増加を抑制していく必要がある。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43180</xdr:rowOff>
    </xdr:from>
    <xdr:to>
      <xdr:col>82</xdr:col>
      <xdr:colOff>107950</xdr:colOff>
      <xdr:row>78</xdr:row>
      <xdr:rowOff>92711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4162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81280</xdr:rowOff>
    </xdr:from>
    <xdr:to>
      <xdr:col>78</xdr:col>
      <xdr:colOff>69850</xdr:colOff>
      <xdr:row>78</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8293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130810</xdr:rowOff>
    </xdr:from>
    <xdr:to>
      <xdr:col>73</xdr:col>
      <xdr:colOff>180975</xdr:colOff>
      <xdr:row>77</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89560"/>
          <a:ext cx="8890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77</xdr:row>
      <xdr:rowOff>16511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89560"/>
          <a:ext cx="8890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41911</xdr:rowOff>
    </xdr:from>
    <xdr:to>
      <xdr:col>82</xdr:col>
      <xdr:colOff>158750</xdr:colOff>
      <xdr:row>78</xdr:row>
      <xdr:rowOff>143511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13988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163830</xdr:rowOff>
    </xdr:from>
    <xdr:to>
      <xdr:col>78</xdr:col>
      <xdr:colOff>120650</xdr:colOff>
      <xdr:row>78</xdr:row>
      <xdr:rowOff>93980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78757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30480</xdr:rowOff>
    </xdr:from>
    <xdr:to>
      <xdr:col>74</xdr:col>
      <xdr:colOff>31750</xdr:colOff>
      <xdr:row>77</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116857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80010</xdr:rowOff>
    </xdr:from>
    <xdr:to>
      <xdr:col>69</xdr:col>
      <xdr:colOff>142875</xdr:colOff>
      <xdr:row>76</xdr:row>
      <xdr:rowOff>10161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20337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137161</xdr:rowOff>
    </xdr:from>
    <xdr:to>
      <xdr:col>65</xdr:col>
      <xdr:colOff>53975</xdr:colOff>
      <xdr:row>77</xdr:row>
      <xdr:rowOff>67311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52088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96812</xdr:rowOff>
    </xdr:from>
    <xdr:to>
      <xdr:col>29</xdr:col>
      <xdr:colOff>127000</xdr:colOff>
      <xdr:row>19</xdr:row>
      <xdr:rowOff>171424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01987"/>
          <a:ext cx="647700" cy="74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171424</xdr:rowOff>
    </xdr:from>
    <xdr:to>
      <xdr:col>26</xdr:col>
      <xdr:colOff>50800</xdr:colOff>
      <xdr:row>20</xdr:row>
      <xdr:rowOff>43548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76599"/>
          <a:ext cx="698500" cy="43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43548</xdr:rowOff>
    </xdr:from>
    <xdr:to>
      <xdr:col>22</xdr:col>
      <xdr:colOff>114300</xdr:colOff>
      <xdr:row>20</xdr:row>
      <xdr:rowOff>75260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20173"/>
          <a:ext cx="698500" cy="31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75260</xdr:rowOff>
    </xdr:from>
    <xdr:to>
      <xdr:col>18</xdr:col>
      <xdr:colOff>177800</xdr:colOff>
      <xdr:row>20</xdr:row>
      <xdr:rowOff>97206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51885"/>
          <a:ext cx="698500" cy="21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46012</xdr:rowOff>
    </xdr:from>
    <xdr:to>
      <xdr:col>29</xdr:col>
      <xdr:colOff>177800</xdr:colOff>
      <xdr:row>19</xdr:row>
      <xdr:rowOff>147612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51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18089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120624</xdr:rowOff>
    </xdr:from>
    <xdr:to>
      <xdr:col>26</xdr:col>
      <xdr:colOff>101600</xdr:colOff>
      <xdr:row>20</xdr:row>
      <xdr:rowOff>50774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25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35551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2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164198</xdr:rowOff>
    </xdr:from>
    <xdr:to>
      <xdr:col>22</xdr:col>
      <xdr:colOff>165100</xdr:colOff>
      <xdr:row>20</xdr:row>
      <xdr:rowOff>94348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9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79125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5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24460</xdr:rowOff>
    </xdr:from>
    <xdr:to>
      <xdr:col>19</xdr:col>
      <xdr:colOff>38100</xdr:colOff>
      <xdr:row>20</xdr:row>
      <xdr:rowOff>126060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1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110837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46406</xdr:rowOff>
    </xdr:from>
    <xdr:to>
      <xdr:col>15</xdr:col>
      <xdr:colOff>101600</xdr:colOff>
      <xdr:row>20</xdr:row>
      <xdr:rowOff>148006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3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132783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0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146111</xdr:rowOff>
    </xdr:from>
    <xdr:to>
      <xdr:col>29</xdr:col>
      <xdr:colOff>127000</xdr:colOff>
      <xdr:row>35</xdr:row>
      <xdr:rowOff>162478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56461"/>
          <a:ext cx="647700" cy="16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102266</xdr:rowOff>
    </xdr:from>
    <xdr:to>
      <xdr:col>26</xdr:col>
      <xdr:colOff>50800</xdr:colOff>
      <xdr:row>35</xdr:row>
      <xdr:rowOff>162478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12616"/>
          <a:ext cx="698500" cy="60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92984</xdr:rowOff>
    </xdr:from>
    <xdr:to>
      <xdr:col>22</xdr:col>
      <xdr:colOff>114300</xdr:colOff>
      <xdr:row>35</xdr:row>
      <xdr:rowOff>102266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03334"/>
          <a:ext cx="698500" cy="9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81394</xdr:rowOff>
    </xdr:from>
    <xdr:to>
      <xdr:col>18</xdr:col>
      <xdr:colOff>177800</xdr:colOff>
      <xdr:row>35</xdr:row>
      <xdr:rowOff>92984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91744"/>
          <a:ext cx="698500" cy="11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95311</xdr:rowOff>
    </xdr:from>
    <xdr:to>
      <xdr:col>29</xdr:col>
      <xdr:colOff>177800</xdr:colOff>
      <xdr:row>35</xdr:row>
      <xdr:rowOff>196911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05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67388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7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111678</xdr:rowOff>
    </xdr:from>
    <xdr:to>
      <xdr:col>26</xdr:col>
      <xdr:colOff>101600</xdr:colOff>
      <xdr:row>35</xdr:row>
      <xdr:rowOff>213278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22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198055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0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51466</xdr:rowOff>
    </xdr:from>
    <xdr:to>
      <xdr:col>22</xdr:col>
      <xdr:colOff>165100</xdr:colOff>
      <xdr:row>35</xdr:row>
      <xdr:rowOff>153066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61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137843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4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42184</xdr:rowOff>
    </xdr:from>
    <xdr:to>
      <xdr:col>19</xdr:col>
      <xdr:colOff>38100</xdr:colOff>
      <xdr:row>35</xdr:row>
      <xdr:rowOff>143784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52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153961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2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30594</xdr:rowOff>
    </xdr:from>
    <xdr:to>
      <xdr:col>15</xdr:col>
      <xdr:colOff>101600</xdr:colOff>
      <xdr:row>35</xdr:row>
      <xdr:rowOff>132194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40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142371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0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22,643
22,399
20.46
8,864,067
8,678,072
48,701
5,217,332
4,673,225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168128</xdr:rowOff>
    </xdr:from>
    <xdr:to>
      <xdr:col>24</xdr:col>
      <xdr:colOff>63500</xdr:colOff>
      <xdr:row>38</xdr:row>
      <xdr:rowOff>87922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1778"/>
          <a:ext cx="838200" cy="9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87922</xdr:rowOff>
    </xdr:from>
    <xdr:to>
      <xdr:col>19</xdr:col>
      <xdr:colOff>177800</xdr:colOff>
      <xdr:row>38</xdr:row>
      <xdr:rowOff>134230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03022"/>
          <a:ext cx="889000" cy="4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134230</xdr:rowOff>
    </xdr:from>
    <xdr:to>
      <xdr:col>15</xdr:col>
      <xdr:colOff>50800</xdr:colOff>
      <xdr:row>39</xdr:row>
      <xdr:rowOff>4304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49330"/>
          <a:ext cx="889000" cy="4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4304</xdr:rowOff>
    </xdr:from>
    <xdr:to>
      <xdr:col>10</xdr:col>
      <xdr:colOff>114300</xdr:colOff>
      <xdr:row>39</xdr:row>
      <xdr:rowOff>28552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90854"/>
          <a:ext cx="889000" cy="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117328</xdr:rowOff>
    </xdr:from>
    <xdr:to>
      <xdr:col>24</xdr:col>
      <xdr:colOff>114300</xdr:colOff>
      <xdr:row>38</xdr:row>
      <xdr:rowOff>47478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95755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3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37122</xdr:rowOff>
    </xdr:from>
    <xdr:to>
      <xdr:col>20</xdr:col>
      <xdr:colOff>38100</xdr:colOff>
      <xdr:row>38</xdr:row>
      <xdr:rowOff>138722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129849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4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83430</xdr:rowOff>
    </xdr:from>
    <xdr:to>
      <xdr:col>15</xdr:col>
      <xdr:colOff>101600</xdr:colOff>
      <xdr:row>39</xdr:row>
      <xdr:rowOff>13580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9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4707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9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124954</xdr:rowOff>
    </xdr:from>
    <xdr:to>
      <xdr:col>10</xdr:col>
      <xdr:colOff>165100</xdr:colOff>
      <xdr:row>39</xdr:row>
      <xdr:rowOff>55104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46231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3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149202</xdr:rowOff>
    </xdr:from>
    <xdr:to>
      <xdr:col>6</xdr:col>
      <xdr:colOff>38100</xdr:colOff>
      <xdr:row>39</xdr:row>
      <xdr:rowOff>79352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6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70479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1443</xdr:rowOff>
    </xdr:from>
    <xdr:to>
      <xdr:col>24</xdr:col>
      <xdr:colOff>63500</xdr:colOff>
      <xdr:row>58</xdr:row>
      <xdr:rowOff>2577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45543"/>
          <a:ext cx="838200" cy="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157476</xdr:rowOff>
    </xdr:from>
    <xdr:to>
      <xdr:col>19</xdr:col>
      <xdr:colOff>177800</xdr:colOff>
      <xdr:row>58</xdr:row>
      <xdr:rowOff>1443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30126"/>
          <a:ext cx="889000" cy="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157476</xdr:rowOff>
    </xdr:from>
    <xdr:to>
      <xdr:col>15</xdr:col>
      <xdr:colOff>50800</xdr:colOff>
      <xdr:row>58</xdr:row>
      <xdr:rowOff>5859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0126"/>
          <a:ext cx="889000" cy="1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5859</xdr:rowOff>
    </xdr:from>
    <xdr:to>
      <xdr:col>10</xdr:col>
      <xdr:colOff>114300</xdr:colOff>
      <xdr:row>58</xdr:row>
      <xdr:rowOff>49019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9959"/>
          <a:ext cx="889000" cy="4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123227</xdr:rowOff>
    </xdr:from>
    <xdr:to>
      <xdr:col>24</xdr:col>
      <xdr:colOff>114300</xdr:colOff>
      <xdr:row>58</xdr:row>
      <xdr:rowOff>53377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101654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122093</xdr:rowOff>
    </xdr:from>
    <xdr:to>
      <xdr:col>20</xdr:col>
      <xdr:colOff>38100</xdr:colOff>
      <xdr:row>58</xdr:row>
      <xdr:rowOff>52243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43370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106676</xdr:rowOff>
    </xdr:from>
    <xdr:to>
      <xdr:col>15</xdr:col>
      <xdr:colOff>101600</xdr:colOff>
      <xdr:row>58</xdr:row>
      <xdr:rowOff>36826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7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126509</xdr:rowOff>
    </xdr:from>
    <xdr:to>
      <xdr:col>10</xdr:col>
      <xdr:colOff>165100</xdr:colOff>
      <xdr:row>58</xdr:row>
      <xdr:rowOff>56659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47786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169669</xdr:rowOff>
    </xdr:from>
    <xdr:to>
      <xdr:col>6</xdr:col>
      <xdr:colOff>38100</xdr:colOff>
      <xdr:row>58</xdr:row>
      <xdr:rowOff>99819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90946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95169</xdr:rowOff>
    </xdr:from>
    <xdr:to>
      <xdr:col>24</xdr:col>
      <xdr:colOff>63500</xdr:colOff>
      <xdr:row>78</xdr:row>
      <xdr:rowOff>95946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68269"/>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94895</xdr:rowOff>
    </xdr:from>
    <xdr:to>
      <xdr:col>19</xdr:col>
      <xdr:colOff>177800</xdr:colOff>
      <xdr:row>78</xdr:row>
      <xdr:rowOff>95946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67995"/>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94895</xdr:rowOff>
    </xdr:from>
    <xdr:to>
      <xdr:col>15</xdr:col>
      <xdr:colOff>50800</xdr:colOff>
      <xdr:row>78</xdr:row>
      <xdr:rowOff>96083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7995"/>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96083</xdr:rowOff>
    </xdr:from>
    <xdr:to>
      <xdr:col>10</xdr:col>
      <xdr:colOff>114300</xdr:colOff>
      <xdr:row>78</xdr:row>
      <xdr:rowOff>96906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9183"/>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44369</xdr:rowOff>
    </xdr:from>
    <xdr:to>
      <xdr:col>24</xdr:col>
      <xdr:colOff>114300</xdr:colOff>
      <xdr:row>78</xdr:row>
      <xdr:rowOff>145969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130746</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2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45146</xdr:rowOff>
    </xdr:from>
    <xdr:to>
      <xdr:col>20</xdr:col>
      <xdr:colOff>38100</xdr:colOff>
      <xdr:row>78</xdr:row>
      <xdr:rowOff>146746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137873</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10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44095</xdr:rowOff>
    </xdr:from>
    <xdr:to>
      <xdr:col>15</xdr:col>
      <xdr:colOff>101600</xdr:colOff>
      <xdr:row>78</xdr:row>
      <xdr:rowOff>145695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136822</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09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45283</xdr:rowOff>
    </xdr:from>
    <xdr:to>
      <xdr:col>10</xdr:col>
      <xdr:colOff>165100</xdr:colOff>
      <xdr:row>78</xdr:row>
      <xdr:rowOff>146883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138010</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1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46106</xdr:rowOff>
    </xdr:from>
    <xdr:to>
      <xdr:col>6</xdr:col>
      <xdr:colOff>38100</xdr:colOff>
      <xdr:row>78</xdr:row>
      <xdr:rowOff>147706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138833</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11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11271</xdr:rowOff>
    </xdr:from>
    <xdr:to>
      <xdr:col>24</xdr:col>
      <xdr:colOff>63500</xdr:colOff>
      <xdr:row>96</xdr:row>
      <xdr:rowOff>3476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99021"/>
          <a:ext cx="838200" cy="16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3476</xdr:rowOff>
    </xdr:from>
    <xdr:to>
      <xdr:col>19</xdr:col>
      <xdr:colOff>177800</xdr:colOff>
      <xdr:row>96</xdr:row>
      <xdr:rowOff>78795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62676"/>
          <a:ext cx="889000" cy="7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131133</xdr:rowOff>
    </xdr:from>
    <xdr:to>
      <xdr:col>15</xdr:col>
      <xdr:colOff>50800</xdr:colOff>
      <xdr:row>96</xdr:row>
      <xdr:rowOff>78795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18883"/>
          <a:ext cx="889000" cy="1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131133</xdr:rowOff>
    </xdr:from>
    <xdr:to>
      <xdr:col>10</xdr:col>
      <xdr:colOff>114300</xdr:colOff>
      <xdr:row>97</xdr:row>
      <xdr:rowOff>62336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18883"/>
          <a:ext cx="889000" cy="27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131921</xdr:rowOff>
    </xdr:from>
    <xdr:to>
      <xdr:col>24</xdr:col>
      <xdr:colOff>114300</xdr:colOff>
      <xdr:row>95</xdr:row>
      <xdr:rowOff>62071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154798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9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124126</xdr:rowOff>
    </xdr:from>
    <xdr:to>
      <xdr:col>20</xdr:col>
      <xdr:colOff>38100</xdr:colOff>
      <xdr:row>96</xdr:row>
      <xdr:rowOff>54276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70803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8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27995</xdr:rowOff>
    </xdr:from>
    <xdr:to>
      <xdr:col>15</xdr:col>
      <xdr:colOff>101600</xdr:colOff>
      <xdr:row>96</xdr:row>
      <xdr:rowOff>129595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146122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6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80333</xdr:rowOff>
    </xdr:from>
    <xdr:to>
      <xdr:col>10</xdr:col>
      <xdr:colOff>165100</xdr:colOff>
      <xdr:row>96</xdr:row>
      <xdr:rowOff>10483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6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27010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4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11536</xdr:rowOff>
    </xdr:from>
    <xdr:to>
      <xdr:col>6</xdr:col>
      <xdr:colOff>38100</xdr:colOff>
      <xdr:row>97</xdr:row>
      <xdr:rowOff>113136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4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129663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165935</xdr:rowOff>
    </xdr:from>
    <xdr:to>
      <xdr:col>55</xdr:col>
      <xdr:colOff>0</xdr:colOff>
      <xdr:row>38</xdr:row>
      <xdr:rowOff>16321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09585"/>
          <a:ext cx="838200" cy="2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155887</xdr:rowOff>
    </xdr:from>
    <xdr:to>
      <xdr:col>50</xdr:col>
      <xdr:colOff>114300</xdr:colOff>
      <xdr:row>37</xdr:row>
      <xdr:rowOff>165935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99537"/>
          <a:ext cx="889000" cy="1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155822</xdr:rowOff>
    </xdr:from>
    <xdr:to>
      <xdr:col>45</xdr:col>
      <xdr:colOff>177800</xdr:colOff>
      <xdr:row>37</xdr:row>
      <xdr:rowOff>155887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499472"/>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118604</xdr:rowOff>
    </xdr:from>
    <xdr:to>
      <xdr:col>41</xdr:col>
      <xdr:colOff>50800</xdr:colOff>
      <xdr:row>37</xdr:row>
      <xdr:rowOff>155822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33554"/>
          <a:ext cx="889000" cy="106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136971</xdr:rowOff>
    </xdr:from>
    <xdr:to>
      <xdr:col>55</xdr:col>
      <xdr:colOff>50800</xdr:colOff>
      <xdr:row>38</xdr:row>
      <xdr:rowOff>67121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115398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5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115134</xdr:rowOff>
    </xdr:from>
    <xdr:to>
      <xdr:col>50</xdr:col>
      <xdr:colOff>165100</xdr:colOff>
      <xdr:row>38</xdr:row>
      <xdr:rowOff>45284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5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36412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105087</xdr:rowOff>
    </xdr:from>
    <xdr:to>
      <xdr:col>46</xdr:col>
      <xdr:colOff>38100</xdr:colOff>
      <xdr:row>38</xdr:row>
      <xdr:rowOff>35237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26364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105022</xdr:rowOff>
    </xdr:from>
    <xdr:to>
      <xdr:col>41</xdr:col>
      <xdr:colOff>101600</xdr:colOff>
      <xdr:row>38</xdr:row>
      <xdr:rowOff>35171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48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51699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67804</xdr:rowOff>
    </xdr:from>
    <xdr:to>
      <xdr:col>36</xdr:col>
      <xdr:colOff>165100</xdr:colOff>
      <xdr:row>31</xdr:row>
      <xdr:rowOff>169404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8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160531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7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63536</xdr:rowOff>
    </xdr:from>
    <xdr:to>
      <xdr:col>55</xdr:col>
      <xdr:colOff>0</xdr:colOff>
      <xdr:row>57</xdr:row>
      <xdr:rowOff>66108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36186"/>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119240</xdr:rowOff>
    </xdr:from>
    <xdr:to>
      <xdr:col>50</xdr:col>
      <xdr:colOff>114300</xdr:colOff>
      <xdr:row>57</xdr:row>
      <xdr:rowOff>66108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20440"/>
          <a:ext cx="889000" cy="1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62473</xdr:rowOff>
    </xdr:from>
    <xdr:to>
      <xdr:col>45</xdr:col>
      <xdr:colOff>177800</xdr:colOff>
      <xdr:row>56</xdr:row>
      <xdr:rowOff>119240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92223"/>
          <a:ext cx="889000" cy="22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62473</xdr:rowOff>
    </xdr:from>
    <xdr:to>
      <xdr:col>41</xdr:col>
      <xdr:colOff>50800</xdr:colOff>
      <xdr:row>55</xdr:row>
      <xdr:rowOff>113709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492223"/>
          <a:ext cx="889000" cy="5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12736</xdr:rowOff>
    </xdr:from>
    <xdr:to>
      <xdr:col>55</xdr:col>
      <xdr:colOff>50800</xdr:colOff>
      <xdr:row>57</xdr:row>
      <xdr:rowOff>114336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99113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15308</xdr:rowOff>
    </xdr:from>
    <xdr:to>
      <xdr:col>50</xdr:col>
      <xdr:colOff>165100</xdr:colOff>
      <xdr:row>57</xdr:row>
      <xdr:rowOff>116908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108035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8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68440</xdr:rowOff>
    </xdr:from>
    <xdr:to>
      <xdr:col>46</xdr:col>
      <xdr:colOff>38100</xdr:colOff>
      <xdr:row>56</xdr:row>
      <xdr:rowOff>170040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6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15117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4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11673</xdr:rowOff>
    </xdr:from>
    <xdr:to>
      <xdr:col>41</xdr:col>
      <xdr:colOff>101600</xdr:colOff>
      <xdr:row>55</xdr:row>
      <xdr:rowOff>113273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4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129800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21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62909</xdr:rowOff>
    </xdr:from>
    <xdr:to>
      <xdr:col>36</xdr:col>
      <xdr:colOff>165100</xdr:colOff>
      <xdr:row>55</xdr:row>
      <xdr:rowOff>164509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9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9586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6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108801</xdr:rowOff>
    </xdr:from>
    <xdr:to>
      <xdr:col>55</xdr:col>
      <xdr:colOff>0</xdr:colOff>
      <xdr:row>79</xdr:row>
      <xdr:rowOff>2160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81901"/>
          <a:ext cx="838200" cy="6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2160</xdr:rowOff>
    </xdr:from>
    <xdr:to>
      <xdr:col>50</xdr:col>
      <xdr:colOff>114300</xdr:colOff>
      <xdr:row>79</xdr:row>
      <xdr:rowOff>31305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46710"/>
          <a:ext cx="889000" cy="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19038</xdr:rowOff>
    </xdr:from>
    <xdr:to>
      <xdr:col>45</xdr:col>
      <xdr:colOff>177800</xdr:colOff>
      <xdr:row>79</xdr:row>
      <xdr:rowOff>31305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77788"/>
          <a:ext cx="889000" cy="69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143110</xdr:rowOff>
    </xdr:from>
    <xdr:to>
      <xdr:col>41</xdr:col>
      <xdr:colOff>50800</xdr:colOff>
      <xdr:row>75</xdr:row>
      <xdr:rowOff>19038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830410"/>
          <a:ext cx="889000" cy="4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58001</xdr:rowOff>
    </xdr:from>
    <xdr:to>
      <xdr:col>55</xdr:col>
      <xdr:colOff>50800</xdr:colOff>
      <xdr:row>78</xdr:row>
      <xdr:rowOff>159601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144378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122810</xdr:rowOff>
    </xdr:from>
    <xdr:to>
      <xdr:col>50</xdr:col>
      <xdr:colOff>165100</xdr:colOff>
      <xdr:row>79</xdr:row>
      <xdr:rowOff>52960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44087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8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151955</xdr:rowOff>
    </xdr:from>
    <xdr:to>
      <xdr:col>46</xdr:col>
      <xdr:colOff>38100</xdr:colOff>
      <xdr:row>79</xdr:row>
      <xdr:rowOff>82105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73232</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17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139688</xdr:rowOff>
    </xdr:from>
    <xdr:to>
      <xdr:col>41</xdr:col>
      <xdr:colOff>101600</xdr:colOff>
      <xdr:row>75</xdr:row>
      <xdr:rowOff>69838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86365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6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92310</xdr:rowOff>
    </xdr:from>
    <xdr:to>
      <xdr:col>36</xdr:col>
      <xdr:colOff>165100</xdr:colOff>
      <xdr:row>75</xdr:row>
      <xdr:rowOff>22460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7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38987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5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96189</xdr:rowOff>
    </xdr:from>
    <xdr:to>
      <xdr:col>55</xdr:col>
      <xdr:colOff>0</xdr:colOff>
      <xdr:row>98</xdr:row>
      <xdr:rowOff>120848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98289"/>
          <a:ext cx="838200" cy="2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14084</xdr:rowOff>
    </xdr:from>
    <xdr:to>
      <xdr:col>50</xdr:col>
      <xdr:colOff>114300</xdr:colOff>
      <xdr:row>98</xdr:row>
      <xdr:rowOff>96189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16184"/>
          <a:ext cx="889000" cy="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90726</xdr:rowOff>
    </xdr:from>
    <xdr:to>
      <xdr:col>45</xdr:col>
      <xdr:colOff>177800</xdr:colOff>
      <xdr:row>98</xdr:row>
      <xdr:rowOff>14084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21376"/>
          <a:ext cx="889000" cy="9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90726</xdr:rowOff>
    </xdr:from>
    <xdr:to>
      <xdr:col>41</xdr:col>
      <xdr:colOff>50800</xdr:colOff>
      <xdr:row>98</xdr:row>
      <xdr:rowOff>3302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21376"/>
          <a:ext cx="889000" cy="8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70048</xdr:rowOff>
    </xdr:from>
    <xdr:to>
      <xdr:col>55</xdr:col>
      <xdr:colOff>50800</xdr:colOff>
      <xdr:row>99</xdr:row>
      <xdr:rowOff>198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156425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8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45389</xdr:rowOff>
    </xdr:from>
    <xdr:to>
      <xdr:col>50</xdr:col>
      <xdr:colOff>165100</xdr:colOff>
      <xdr:row>98</xdr:row>
      <xdr:rowOff>146989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4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138116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4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134734</xdr:rowOff>
    </xdr:from>
    <xdr:to>
      <xdr:col>46</xdr:col>
      <xdr:colOff>38100</xdr:colOff>
      <xdr:row>98</xdr:row>
      <xdr:rowOff>64884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81411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39926</xdr:rowOff>
    </xdr:from>
    <xdr:to>
      <xdr:col>41</xdr:col>
      <xdr:colOff>101600</xdr:colOff>
      <xdr:row>97</xdr:row>
      <xdr:rowOff>141526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7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158053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4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123952</xdr:rowOff>
    </xdr:from>
    <xdr:to>
      <xdr:col>36</xdr:col>
      <xdr:colOff>165100</xdr:colOff>
      <xdr:row>98</xdr:row>
      <xdr:rowOff>54102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45229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114618</xdr:rowOff>
    </xdr:from>
    <xdr:to>
      <xdr:col>85</xdr:col>
      <xdr:colOff>127000</xdr:colOff>
      <xdr:row>77</xdr:row>
      <xdr:rowOff>124485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16268"/>
          <a:ext cx="8382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103620</xdr:rowOff>
    </xdr:from>
    <xdr:to>
      <xdr:col>81</xdr:col>
      <xdr:colOff>50800</xdr:colOff>
      <xdr:row>77</xdr:row>
      <xdr:rowOff>124485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05270"/>
          <a:ext cx="889000" cy="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98501</xdr:rowOff>
    </xdr:from>
    <xdr:to>
      <xdr:col>76</xdr:col>
      <xdr:colOff>114300</xdr:colOff>
      <xdr:row>77</xdr:row>
      <xdr:rowOff>103620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00151"/>
          <a:ext cx="889000" cy="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98501</xdr:rowOff>
    </xdr:from>
    <xdr:to>
      <xdr:col>71</xdr:col>
      <xdr:colOff>177800</xdr:colOff>
      <xdr:row>77</xdr:row>
      <xdr:rowOff>99834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00151"/>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63818</xdr:rowOff>
    </xdr:from>
    <xdr:to>
      <xdr:col>85</xdr:col>
      <xdr:colOff>177800</xdr:colOff>
      <xdr:row>77</xdr:row>
      <xdr:rowOff>165418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42245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4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73685</xdr:rowOff>
    </xdr:from>
    <xdr:to>
      <xdr:col>81</xdr:col>
      <xdr:colOff>101600</xdr:colOff>
      <xdr:row>78</xdr:row>
      <xdr:rowOff>3835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166412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6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52820</xdr:rowOff>
    </xdr:from>
    <xdr:to>
      <xdr:col>76</xdr:col>
      <xdr:colOff>165100</xdr:colOff>
      <xdr:row>77</xdr:row>
      <xdr:rowOff>154420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145547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47701</xdr:rowOff>
    </xdr:from>
    <xdr:to>
      <xdr:col>72</xdr:col>
      <xdr:colOff>38100</xdr:colOff>
      <xdr:row>77</xdr:row>
      <xdr:rowOff>149301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140428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49034</xdr:rowOff>
    </xdr:from>
    <xdr:to>
      <xdr:col>67</xdr:col>
      <xdr:colOff>101600</xdr:colOff>
      <xdr:row>77</xdr:row>
      <xdr:rowOff>150634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141761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4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130488</xdr:rowOff>
    </xdr:from>
    <xdr:to>
      <xdr:col>85</xdr:col>
      <xdr:colOff>127000</xdr:colOff>
      <xdr:row>98</xdr:row>
      <xdr:rowOff>131136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32588"/>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93523</xdr:rowOff>
    </xdr:from>
    <xdr:to>
      <xdr:col>81</xdr:col>
      <xdr:colOff>50800</xdr:colOff>
      <xdr:row>98</xdr:row>
      <xdr:rowOff>131136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95623"/>
          <a:ext cx="889000" cy="3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93523</xdr:rowOff>
    </xdr:from>
    <xdr:to>
      <xdr:col>76</xdr:col>
      <xdr:colOff>114300</xdr:colOff>
      <xdr:row>98</xdr:row>
      <xdr:rowOff>135283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95623"/>
          <a:ext cx="889000" cy="4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135283</xdr:rowOff>
    </xdr:from>
    <xdr:to>
      <xdr:col>71</xdr:col>
      <xdr:colOff>177800</xdr:colOff>
      <xdr:row>98</xdr:row>
      <xdr:rowOff>136344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37383"/>
          <a:ext cx="8890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79688</xdr:rowOff>
    </xdr:from>
    <xdr:to>
      <xdr:col>85</xdr:col>
      <xdr:colOff>177800</xdr:colOff>
      <xdr:row>99</xdr:row>
      <xdr:rowOff>9838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166065</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80336</xdr:rowOff>
    </xdr:from>
    <xdr:to>
      <xdr:col>81</xdr:col>
      <xdr:colOff>101600</xdr:colOff>
      <xdr:row>99</xdr:row>
      <xdr:rowOff>10486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1613</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42723</xdr:rowOff>
    </xdr:from>
    <xdr:to>
      <xdr:col>76</xdr:col>
      <xdr:colOff>165100</xdr:colOff>
      <xdr:row>98</xdr:row>
      <xdr:rowOff>144323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135450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3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84483</xdr:rowOff>
    </xdr:from>
    <xdr:to>
      <xdr:col>72</xdr:col>
      <xdr:colOff>38100</xdr:colOff>
      <xdr:row>99</xdr:row>
      <xdr:rowOff>14633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5760</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4017" y="16979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85544</xdr:rowOff>
    </xdr:from>
    <xdr:to>
      <xdr:col>67</xdr:col>
      <xdr:colOff>101600</xdr:colOff>
      <xdr:row>99</xdr:row>
      <xdr:rowOff>15694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6821</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6980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78892</xdr:rowOff>
    </xdr:from>
    <xdr:to>
      <xdr:col>116</xdr:col>
      <xdr:colOff>63500</xdr:colOff>
      <xdr:row>38</xdr:row>
      <xdr:rowOff>99330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93992"/>
          <a:ext cx="838200" cy="2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78390</xdr:rowOff>
    </xdr:from>
    <xdr:to>
      <xdr:col>111</xdr:col>
      <xdr:colOff>177800</xdr:colOff>
      <xdr:row>38</xdr:row>
      <xdr:rowOff>78892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93490"/>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78390</xdr:rowOff>
    </xdr:from>
    <xdr:to>
      <xdr:col>107</xdr:col>
      <xdr:colOff>50800</xdr:colOff>
      <xdr:row>38</xdr:row>
      <xdr:rowOff>98323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93490"/>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76789</xdr:rowOff>
    </xdr:from>
    <xdr:to>
      <xdr:col>102</xdr:col>
      <xdr:colOff>114300</xdr:colOff>
      <xdr:row>38</xdr:row>
      <xdr:rowOff>98323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591889"/>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48530</xdr:rowOff>
    </xdr:from>
    <xdr:to>
      <xdr:col>116</xdr:col>
      <xdr:colOff>114300</xdr:colOff>
      <xdr:row>38</xdr:row>
      <xdr:rowOff>150130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6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134907</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78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28092</xdr:rowOff>
    </xdr:from>
    <xdr:to>
      <xdr:col>112</xdr:col>
      <xdr:colOff>38100</xdr:colOff>
      <xdr:row>38</xdr:row>
      <xdr:rowOff>129692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120819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3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27590</xdr:rowOff>
    </xdr:from>
    <xdr:to>
      <xdr:col>107</xdr:col>
      <xdr:colOff>101600</xdr:colOff>
      <xdr:row>38</xdr:row>
      <xdr:rowOff>129190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120317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3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47523</xdr:rowOff>
    </xdr:from>
    <xdr:to>
      <xdr:col>102</xdr:col>
      <xdr:colOff>165100</xdr:colOff>
      <xdr:row>38</xdr:row>
      <xdr:rowOff>149123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140250</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55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25989</xdr:rowOff>
    </xdr:from>
    <xdr:to>
      <xdr:col>98</xdr:col>
      <xdr:colOff>38100</xdr:colOff>
      <xdr:row>38</xdr:row>
      <xdr:rowOff>127589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4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118716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3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135586</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796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119035</xdr:rowOff>
    </xdr:from>
    <xdr:to>
      <xdr:col>107</xdr:col>
      <xdr:colOff>50800</xdr:colOff>
      <xdr:row>58</xdr:row>
      <xdr:rowOff>135586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63135"/>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118760</xdr:rowOff>
    </xdr:from>
    <xdr:to>
      <xdr:col>102</xdr:col>
      <xdr:colOff>114300</xdr:colOff>
      <xdr:row>58</xdr:row>
      <xdr:rowOff>119035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6286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84786</xdr:rowOff>
    </xdr:from>
    <xdr:to>
      <xdr:col>107</xdr:col>
      <xdr:colOff>101600</xdr:colOff>
      <xdr:row>59</xdr:row>
      <xdr:rowOff>14936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6063</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77333" y="101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68235</xdr:rowOff>
    </xdr:from>
    <xdr:to>
      <xdr:col>102</xdr:col>
      <xdr:colOff>165100</xdr:colOff>
      <xdr:row>58</xdr:row>
      <xdr:rowOff>169835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160962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05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67960</xdr:rowOff>
    </xdr:from>
    <xdr:to>
      <xdr:col>98</xdr:col>
      <xdr:colOff>38100</xdr:colOff>
      <xdr:row>58</xdr:row>
      <xdr:rowOff>169560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1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160687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0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165956</xdr:rowOff>
    </xdr:from>
    <xdr:to>
      <xdr:col>116</xdr:col>
      <xdr:colOff>63500</xdr:colOff>
      <xdr:row>78</xdr:row>
      <xdr:rowOff>7601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367606"/>
          <a:ext cx="8382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7601</xdr:rowOff>
    </xdr:from>
    <xdr:to>
      <xdr:col>111</xdr:col>
      <xdr:colOff>177800</xdr:colOff>
      <xdr:row>78</xdr:row>
      <xdr:rowOff>26739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380701"/>
          <a:ext cx="889000" cy="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26739</xdr:rowOff>
    </xdr:from>
    <xdr:to>
      <xdr:col>107</xdr:col>
      <xdr:colOff>50800</xdr:colOff>
      <xdr:row>78</xdr:row>
      <xdr:rowOff>58254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399839"/>
          <a:ext cx="889000" cy="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51755</xdr:rowOff>
    </xdr:from>
    <xdr:to>
      <xdr:col>102</xdr:col>
      <xdr:colOff>114300</xdr:colOff>
      <xdr:row>78</xdr:row>
      <xdr:rowOff>58254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424855"/>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115156</xdr:rowOff>
    </xdr:from>
    <xdr:to>
      <xdr:col>116</xdr:col>
      <xdr:colOff>114300</xdr:colOff>
      <xdr:row>78</xdr:row>
      <xdr:rowOff>45306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3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30083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128251</xdr:rowOff>
    </xdr:from>
    <xdr:to>
      <xdr:col>112</xdr:col>
      <xdr:colOff>38100</xdr:colOff>
      <xdr:row>78</xdr:row>
      <xdr:rowOff>58401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3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49528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42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147389</xdr:rowOff>
    </xdr:from>
    <xdr:to>
      <xdr:col>107</xdr:col>
      <xdr:colOff>101600</xdr:colOff>
      <xdr:row>78</xdr:row>
      <xdr:rowOff>77539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34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68666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44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7454</xdr:rowOff>
    </xdr:from>
    <xdr:to>
      <xdr:col>102</xdr:col>
      <xdr:colOff>165100</xdr:colOff>
      <xdr:row>78</xdr:row>
      <xdr:rowOff>109054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8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100181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4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955</xdr:rowOff>
    </xdr:from>
    <xdr:to>
      <xdr:col>98</xdr:col>
      <xdr:colOff>38100</xdr:colOff>
      <xdr:row>78</xdr:row>
      <xdr:rowOff>102555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93682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6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本町は、職員数が類似団体内では少なく、人件費が抑えられているが、近年では業務負担の軽減や町独自の政策の立案・推進などのために新規採用を継続的に行い、職員数は増加傾向にある。</a:t>
          </a:r>
        </a:p>
        <a:p>
          <a:r>
            <a:rPr kumimoji="1" lang="ja-JP" altLang="en-US" sz="1300">
              <a:latin typeface="ＭＳ Ｐゴシック" panose="020B0600070205080204" pitchFamily="50" charset="-128"/>
              <a:ea typeface="ＭＳ Ｐゴシック" panose="020B0600070205080204" pitchFamily="50" charset="-128"/>
            </a:rPr>
            <a:t>　扶助費については、類似団体平均を上回り、本町においては年少人口割合の高さから児童福祉費が多額となっている。扶助費の令和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は、年少人口の増加を背景とした児童福祉費の増や高齢者人口の増加に伴う老人福祉費の増加が見込まれるため、単独ソフト事業など町の裁量にて削減可能な事業について精査が必要である。</a:t>
          </a:r>
        </a:p>
        <a:p>
          <a:r>
            <a:rPr kumimoji="1" lang="ja-JP" altLang="en-US" sz="1300">
              <a:latin typeface="ＭＳ Ｐゴシック" panose="020B0600070205080204" pitchFamily="50" charset="-128"/>
              <a:ea typeface="ＭＳ Ｐゴシック" panose="020B0600070205080204" pitchFamily="50" charset="-128"/>
            </a:rPr>
            <a:t>　補助費等については、前年度決算とほぼ横ばいの数値となり、類似団体平均を下回る数値となった。今後は、一部事務組合における施設の更新事業などにより負担金の増加が見込まれるため、単独の補助金交付事業の精査により、経費削減に努める必要がある。</a:t>
          </a:r>
        </a:p>
        <a:p>
          <a:r>
            <a:rPr kumimoji="1" lang="ja-JP" altLang="en-US" sz="1300">
              <a:latin typeface="ＭＳ Ｐゴシック" panose="020B0600070205080204" pitchFamily="50" charset="-128"/>
              <a:ea typeface="ＭＳ Ｐゴシック" panose="020B0600070205080204" pitchFamily="50" charset="-128"/>
            </a:rPr>
            <a:t>　普通建設事業費においては、類似団体平均より低い数値となっているが、施設の老朽化や児童・生徒数の増に起因した教育関連施設の更新事業、産業団地の造成など大型事業が予定されているため、有効な財源を選定し、一般財源負担を抑え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22,643
22,399
20.46
8,864,067
8,678,072
48,701
5,217,332
4,673,225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29591</xdr:rowOff>
    </xdr:from>
    <xdr:to>
      <xdr:col>24</xdr:col>
      <xdr:colOff>63500</xdr:colOff>
      <xdr:row>35</xdr:row>
      <xdr:rowOff>3302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58891"/>
          <a:ext cx="8382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3302</xdr:rowOff>
    </xdr:from>
    <xdr:to>
      <xdr:col>19</xdr:col>
      <xdr:colOff>177800</xdr:colOff>
      <xdr:row>35</xdr:row>
      <xdr:rowOff>75311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4052"/>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75311</xdr:rowOff>
    </xdr:from>
    <xdr:to>
      <xdr:col>15</xdr:col>
      <xdr:colOff>50800</xdr:colOff>
      <xdr:row>35</xdr:row>
      <xdr:rowOff>75311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6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41783</xdr:rowOff>
    </xdr:from>
    <xdr:to>
      <xdr:col>10</xdr:col>
      <xdr:colOff>114300</xdr:colOff>
      <xdr:row>35</xdr:row>
      <xdr:rowOff>75311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2533"/>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150241</xdr:rowOff>
    </xdr:from>
    <xdr:to>
      <xdr:col>24</xdr:col>
      <xdr:colOff>114300</xdr:colOff>
      <xdr:row>34</xdr:row>
      <xdr:rowOff>80391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123952</xdr:rowOff>
    </xdr:from>
    <xdr:to>
      <xdr:col>20</xdr:col>
      <xdr:colOff>38100</xdr:colOff>
      <xdr:row>35</xdr:row>
      <xdr:rowOff>54102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70629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24511</xdr:rowOff>
    </xdr:from>
    <xdr:to>
      <xdr:col>15</xdr:col>
      <xdr:colOff>101600</xdr:colOff>
      <xdr:row>35</xdr:row>
      <xdr:rowOff>126111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142638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24511</xdr:rowOff>
    </xdr:from>
    <xdr:to>
      <xdr:col>10</xdr:col>
      <xdr:colOff>165100</xdr:colOff>
      <xdr:row>35</xdr:row>
      <xdr:rowOff>126111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142638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162433</xdr:rowOff>
    </xdr:from>
    <xdr:to>
      <xdr:col>6</xdr:col>
      <xdr:colOff>38100</xdr:colOff>
      <xdr:row>35</xdr:row>
      <xdr:rowOff>92583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109110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20657</xdr:rowOff>
    </xdr:from>
    <xdr:to>
      <xdr:col>24</xdr:col>
      <xdr:colOff>63500</xdr:colOff>
      <xdr:row>58</xdr:row>
      <xdr:rowOff>41512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4757"/>
          <a:ext cx="838200" cy="2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11292</xdr:rowOff>
    </xdr:from>
    <xdr:to>
      <xdr:col>19</xdr:col>
      <xdr:colOff>177800</xdr:colOff>
      <xdr:row>58</xdr:row>
      <xdr:rowOff>41512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5392"/>
          <a:ext cx="889000" cy="3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11292</xdr:rowOff>
    </xdr:from>
    <xdr:to>
      <xdr:col>15</xdr:col>
      <xdr:colOff>50800</xdr:colOff>
      <xdr:row>58</xdr:row>
      <xdr:rowOff>60281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5392"/>
          <a:ext cx="889000" cy="4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21061</xdr:rowOff>
    </xdr:from>
    <xdr:to>
      <xdr:col>10</xdr:col>
      <xdr:colOff>114300</xdr:colOff>
      <xdr:row>58</xdr:row>
      <xdr:rowOff>60281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22261"/>
          <a:ext cx="889000" cy="38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141307</xdr:rowOff>
    </xdr:from>
    <xdr:to>
      <xdr:col>24</xdr:col>
      <xdr:colOff>114300</xdr:colOff>
      <xdr:row>58</xdr:row>
      <xdr:rowOff>71457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56234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162162</xdr:rowOff>
    </xdr:from>
    <xdr:to>
      <xdr:col>20</xdr:col>
      <xdr:colOff>38100</xdr:colOff>
      <xdr:row>58</xdr:row>
      <xdr:rowOff>92312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83439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131942</xdr:rowOff>
    </xdr:from>
    <xdr:to>
      <xdr:col>15</xdr:col>
      <xdr:colOff>101600</xdr:colOff>
      <xdr:row>58</xdr:row>
      <xdr:rowOff>62092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53219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9481</xdr:rowOff>
    </xdr:from>
    <xdr:to>
      <xdr:col>10</xdr:col>
      <xdr:colOff>165100</xdr:colOff>
      <xdr:row>58</xdr:row>
      <xdr:rowOff>111081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102208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141711</xdr:rowOff>
    </xdr:from>
    <xdr:to>
      <xdr:col>6</xdr:col>
      <xdr:colOff>38100</xdr:colOff>
      <xdr:row>56</xdr:row>
      <xdr:rowOff>71861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62988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6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164976</xdr:rowOff>
    </xdr:from>
    <xdr:to>
      <xdr:col>24</xdr:col>
      <xdr:colOff>63500</xdr:colOff>
      <xdr:row>76</xdr:row>
      <xdr:rowOff>103932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23726"/>
          <a:ext cx="838200" cy="11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87069</xdr:rowOff>
    </xdr:from>
    <xdr:to>
      <xdr:col>19</xdr:col>
      <xdr:colOff>177800</xdr:colOff>
      <xdr:row>76</xdr:row>
      <xdr:rowOff>103932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17269"/>
          <a:ext cx="889000" cy="1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19304</xdr:rowOff>
    </xdr:from>
    <xdr:to>
      <xdr:col>15</xdr:col>
      <xdr:colOff>50800</xdr:colOff>
      <xdr:row>76</xdr:row>
      <xdr:rowOff>87069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49504"/>
          <a:ext cx="889000" cy="6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19304</xdr:rowOff>
    </xdr:from>
    <xdr:to>
      <xdr:col>10</xdr:col>
      <xdr:colOff>114300</xdr:colOff>
      <xdr:row>77</xdr:row>
      <xdr:rowOff>140691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9504"/>
          <a:ext cx="889000" cy="2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114175</xdr:rowOff>
    </xdr:from>
    <xdr:to>
      <xdr:col>24</xdr:col>
      <xdr:colOff>114300</xdr:colOff>
      <xdr:row>76</xdr:row>
      <xdr:rowOff>44326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729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92602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5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53132</xdr:rowOff>
    </xdr:from>
    <xdr:to>
      <xdr:col>20</xdr:col>
      <xdr:colOff>38100</xdr:colOff>
      <xdr:row>76</xdr:row>
      <xdr:rowOff>154732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8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145859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7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36269</xdr:rowOff>
    </xdr:from>
    <xdr:to>
      <xdr:col>15</xdr:col>
      <xdr:colOff>101600</xdr:colOff>
      <xdr:row>76</xdr:row>
      <xdr:rowOff>137869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6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154395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4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139954</xdr:rowOff>
    </xdr:from>
    <xdr:to>
      <xdr:col>10</xdr:col>
      <xdr:colOff>165100</xdr:colOff>
      <xdr:row>76</xdr:row>
      <xdr:rowOff>70104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86631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7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89891</xdr:rowOff>
    </xdr:from>
    <xdr:to>
      <xdr:col>6</xdr:col>
      <xdr:colOff>38100</xdr:colOff>
      <xdr:row>78</xdr:row>
      <xdr:rowOff>20041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11168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8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102910</xdr:rowOff>
    </xdr:from>
    <xdr:to>
      <xdr:col>24</xdr:col>
      <xdr:colOff>63500</xdr:colOff>
      <xdr:row>98</xdr:row>
      <xdr:rowOff>122234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05010"/>
          <a:ext cx="838200" cy="1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37957</xdr:rowOff>
    </xdr:from>
    <xdr:to>
      <xdr:col>19</xdr:col>
      <xdr:colOff>177800</xdr:colOff>
      <xdr:row>98</xdr:row>
      <xdr:rowOff>122234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40057"/>
          <a:ext cx="889000" cy="8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37957</xdr:rowOff>
    </xdr:from>
    <xdr:to>
      <xdr:col>15</xdr:col>
      <xdr:colOff>50800</xdr:colOff>
      <xdr:row>98</xdr:row>
      <xdr:rowOff>99619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40057"/>
          <a:ext cx="889000" cy="6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99619</xdr:rowOff>
    </xdr:from>
    <xdr:to>
      <xdr:col>10</xdr:col>
      <xdr:colOff>114300</xdr:colOff>
      <xdr:row>99</xdr:row>
      <xdr:rowOff>61626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01719"/>
          <a:ext cx="889000" cy="1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52110</xdr:rowOff>
    </xdr:from>
    <xdr:to>
      <xdr:col>24</xdr:col>
      <xdr:colOff>114300</xdr:colOff>
      <xdr:row>98</xdr:row>
      <xdr:rowOff>153710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30537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3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71434</xdr:rowOff>
    </xdr:from>
    <xdr:to>
      <xdr:col>20</xdr:col>
      <xdr:colOff>38100</xdr:colOff>
      <xdr:row>99</xdr:row>
      <xdr:rowOff>1584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7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164161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6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158607</xdr:rowOff>
    </xdr:from>
    <xdr:to>
      <xdr:col>15</xdr:col>
      <xdr:colOff>101600</xdr:colOff>
      <xdr:row>98</xdr:row>
      <xdr:rowOff>88757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8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79884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8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48819</xdr:rowOff>
    </xdr:from>
    <xdr:to>
      <xdr:col>10</xdr:col>
      <xdr:colOff>165100</xdr:colOff>
      <xdr:row>98</xdr:row>
      <xdr:rowOff>150419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141546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10826</xdr:rowOff>
    </xdr:from>
    <xdr:to>
      <xdr:col>6</xdr:col>
      <xdr:colOff>38100</xdr:colOff>
      <xdr:row>99</xdr:row>
      <xdr:rowOff>112426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8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103553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7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78631</xdr:rowOff>
    </xdr:from>
    <xdr:to>
      <xdr:col>55</xdr:col>
      <xdr:colOff>0</xdr:colOff>
      <xdr:row>38</xdr:row>
      <xdr:rowOff>92673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93731"/>
          <a:ext cx="8382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73733</xdr:rowOff>
    </xdr:from>
    <xdr:to>
      <xdr:col>50</xdr:col>
      <xdr:colOff>114300</xdr:colOff>
      <xdr:row>38</xdr:row>
      <xdr:rowOff>78631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8883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25074</xdr:rowOff>
    </xdr:from>
    <xdr:to>
      <xdr:col>45</xdr:col>
      <xdr:colOff>177800</xdr:colOff>
      <xdr:row>38</xdr:row>
      <xdr:rowOff>73733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40174"/>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581</xdr:rowOff>
    </xdr:from>
    <xdr:to>
      <xdr:col>41</xdr:col>
      <xdr:colOff>50800</xdr:colOff>
      <xdr:row>38</xdr:row>
      <xdr:rowOff>25074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156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41873</xdr:rowOff>
    </xdr:from>
    <xdr:to>
      <xdr:col>55</xdr:col>
      <xdr:colOff>50800</xdr:colOff>
      <xdr:row>38</xdr:row>
      <xdr:rowOff>143473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64751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0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27831</xdr:rowOff>
    </xdr:from>
    <xdr:to>
      <xdr:col>50</xdr:col>
      <xdr:colOff>165100</xdr:colOff>
      <xdr:row>38</xdr:row>
      <xdr:rowOff>129431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145958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318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22933</xdr:rowOff>
    </xdr:from>
    <xdr:to>
      <xdr:col>46</xdr:col>
      <xdr:colOff>38100</xdr:colOff>
      <xdr:row>38</xdr:row>
      <xdr:rowOff>124533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3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141060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13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145723</xdr:rowOff>
    </xdr:from>
    <xdr:to>
      <xdr:col>41</xdr:col>
      <xdr:colOff>101600</xdr:colOff>
      <xdr:row>38</xdr:row>
      <xdr:rowOff>75873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8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92400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264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121231</xdr:rowOff>
    </xdr:from>
    <xdr:to>
      <xdr:col>36</xdr:col>
      <xdr:colOff>165100</xdr:colOff>
      <xdr:row>38</xdr:row>
      <xdr:rowOff>51381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6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67908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40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139014</xdr:rowOff>
    </xdr:from>
    <xdr:to>
      <xdr:col>55</xdr:col>
      <xdr:colOff>0</xdr:colOff>
      <xdr:row>58</xdr:row>
      <xdr:rowOff>7321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11664"/>
          <a:ext cx="838200" cy="3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89732</xdr:rowOff>
    </xdr:from>
    <xdr:to>
      <xdr:col>50</xdr:col>
      <xdr:colOff>114300</xdr:colOff>
      <xdr:row>57</xdr:row>
      <xdr:rowOff>139014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62382"/>
          <a:ext cx="889000" cy="4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89732</xdr:rowOff>
    </xdr:from>
    <xdr:to>
      <xdr:col>45</xdr:col>
      <xdr:colOff>177800</xdr:colOff>
      <xdr:row>57</xdr:row>
      <xdr:rowOff>129870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62382"/>
          <a:ext cx="889000" cy="4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129870</xdr:rowOff>
    </xdr:from>
    <xdr:to>
      <xdr:col>41</xdr:col>
      <xdr:colOff>50800</xdr:colOff>
      <xdr:row>57</xdr:row>
      <xdr:rowOff>132175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02520"/>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127971</xdr:rowOff>
    </xdr:from>
    <xdr:to>
      <xdr:col>55</xdr:col>
      <xdr:colOff>50800</xdr:colOff>
      <xdr:row>58</xdr:row>
      <xdr:rowOff>58121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150848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5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88214</xdr:rowOff>
    </xdr:from>
    <xdr:to>
      <xdr:col>50</xdr:col>
      <xdr:colOff>165100</xdr:colOff>
      <xdr:row>58</xdr:row>
      <xdr:rowOff>18364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34891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38932</xdr:rowOff>
    </xdr:from>
    <xdr:to>
      <xdr:col>46</xdr:col>
      <xdr:colOff>38100</xdr:colOff>
      <xdr:row>57</xdr:row>
      <xdr:rowOff>140532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1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157059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79070</xdr:rowOff>
    </xdr:from>
    <xdr:to>
      <xdr:col>41</xdr:col>
      <xdr:colOff>101600</xdr:colOff>
      <xdr:row>58</xdr:row>
      <xdr:rowOff>9220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25747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81375</xdr:rowOff>
    </xdr:from>
    <xdr:to>
      <xdr:col>36</xdr:col>
      <xdr:colOff>165100</xdr:colOff>
      <xdr:row>58</xdr:row>
      <xdr:rowOff>11525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28052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2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168351</xdr:rowOff>
    </xdr:from>
    <xdr:to>
      <xdr:col>55</xdr:col>
      <xdr:colOff>0</xdr:colOff>
      <xdr:row>79</xdr:row>
      <xdr:rowOff>9950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41451"/>
          <a:ext cx="8382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5321</xdr:rowOff>
    </xdr:from>
    <xdr:to>
      <xdr:col>50</xdr:col>
      <xdr:colOff>114300</xdr:colOff>
      <xdr:row>79</xdr:row>
      <xdr:rowOff>9950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49871"/>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120650</xdr:rowOff>
    </xdr:from>
    <xdr:to>
      <xdr:col>45</xdr:col>
      <xdr:colOff>177800</xdr:colOff>
      <xdr:row>79</xdr:row>
      <xdr:rowOff>5321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93750"/>
          <a:ext cx="889000" cy="5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82722</xdr:rowOff>
    </xdr:from>
    <xdr:to>
      <xdr:col>41</xdr:col>
      <xdr:colOff>50800</xdr:colOff>
      <xdr:row>78</xdr:row>
      <xdr:rowOff>120650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55822"/>
          <a:ext cx="889000" cy="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117551</xdr:rowOff>
    </xdr:from>
    <xdr:to>
      <xdr:col>55</xdr:col>
      <xdr:colOff>50800</xdr:colOff>
      <xdr:row>79</xdr:row>
      <xdr:rowOff>47701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32478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130600</xdr:rowOff>
    </xdr:from>
    <xdr:to>
      <xdr:col>50</xdr:col>
      <xdr:colOff>165100</xdr:colOff>
      <xdr:row>79</xdr:row>
      <xdr:rowOff>60750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51877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125971</xdr:rowOff>
    </xdr:from>
    <xdr:to>
      <xdr:col>46</xdr:col>
      <xdr:colOff>38100</xdr:colOff>
      <xdr:row>79</xdr:row>
      <xdr:rowOff>56121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47248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9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69850</xdr:rowOff>
    </xdr:from>
    <xdr:to>
      <xdr:col>41</xdr:col>
      <xdr:colOff>101600</xdr:colOff>
      <xdr:row>79</xdr:row>
      <xdr:rowOff>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162577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31922</xdr:rowOff>
    </xdr:from>
    <xdr:to>
      <xdr:col>36</xdr:col>
      <xdr:colOff>165100</xdr:colOff>
      <xdr:row>78</xdr:row>
      <xdr:rowOff>133522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124649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9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56286</xdr:rowOff>
    </xdr:from>
    <xdr:to>
      <xdr:col>55</xdr:col>
      <xdr:colOff>0</xdr:colOff>
      <xdr:row>97</xdr:row>
      <xdr:rowOff>106096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86936"/>
          <a:ext cx="838200" cy="4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7023</xdr:rowOff>
    </xdr:from>
    <xdr:to>
      <xdr:col>50</xdr:col>
      <xdr:colOff>114300</xdr:colOff>
      <xdr:row>97</xdr:row>
      <xdr:rowOff>56286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37673"/>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114427</xdr:rowOff>
    </xdr:from>
    <xdr:to>
      <xdr:col>45</xdr:col>
      <xdr:colOff>177800</xdr:colOff>
      <xdr:row>97</xdr:row>
      <xdr:rowOff>7023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230727"/>
          <a:ext cx="889000" cy="4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114427</xdr:rowOff>
    </xdr:from>
    <xdr:to>
      <xdr:col>41</xdr:col>
      <xdr:colOff>50800</xdr:colOff>
      <xdr:row>96</xdr:row>
      <xdr:rowOff>51372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30727"/>
          <a:ext cx="889000" cy="27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55296</xdr:rowOff>
    </xdr:from>
    <xdr:to>
      <xdr:col>55</xdr:col>
      <xdr:colOff>50800</xdr:colOff>
      <xdr:row>97</xdr:row>
      <xdr:rowOff>156896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141673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0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5486</xdr:rowOff>
    </xdr:from>
    <xdr:to>
      <xdr:col>50</xdr:col>
      <xdr:colOff>165100</xdr:colOff>
      <xdr:row>97</xdr:row>
      <xdr:rowOff>107086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98213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2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127673</xdr:rowOff>
    </xdr:from>
    <xdr:to>
      <xdr:col>46</xdr:col>
      <xdr:colOff>38100</xdr:colOff>
      <xdr:row>97</xdr:row>
      <xdr:rowOff>57823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8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48950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7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63627</xdr:rowOff>
    </xdr:from>
    <xdr:to>
      <xdr:col>41</xdr:col>
      <xdr:colOff>101600</xdr:colOff>
      <xdr:row>94</xdr:row>
      <xdr:rowOff>165227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7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10304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5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572</xdr:rowOff>
    </xdr:from>
    <xdr:to>
      <xdr:col>36</xdr:col>
      <xdr:colOff>165100</xdr:colOff>
      <xdr:row>96</xdr:row>
      <xdr:rowOff>102172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118699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3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33401</xdr:rowOff>
    </xdr:from>
    <xdr:to>
      <xdr:col>85</xdr:col>
      <xdr:colOff>127000</xdr:colOff>
      <xdr:row>38</xdr:row>
      <xdr:rowOff>54367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48501"/>
          <a:ext cx="8382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150967</xdr:rowOff>
    </xdr:from>
    <xdr:to>
      <xdr:col>81</xdr:col>
      <xdr:colOff>50800</xdr:colOff>
      <xdr:row>38</xdr:row>
      <xdr:rowOff>54367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94617"/>
          <a:ext cx="889000" cy="7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77651</xdr:rowOff>
    </xdr:from>
    <xdr:to>
      <xdr:col>76</xdr:col>
      <xdr:colOff>114300</xdr:colOff>
      <xdr:row>37</xdr:row>
      <xdr:rowOff>150967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21301"/>
          <a:ext cx="889000" cy="7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22853</xdr:rowOff>
    </xdr:from>
    <xdr:to>
      <xdr:col>71</xdr:col>
      <xdr:colOff>177800</xdr:colOff>
      <xdr:row>37</xdr:row>
      <xdr:rowOff>77651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95053"/>
          <a:ext cx="889000" cy="2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154051</xdr:rowOff>
    </xdr:from>
    <xdr:to>
      <xdr:col>85</xdr:col>
      <xdr:colOff>177800</xdr:colOff>
      <xdr:row>38</xdr:row>
      <xdr:rowOff>84201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132478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3567</xdr:rowOff>
    </xdr:from>
    <xdr:to>
      <xdr:col>81</xdr:col>
      <xdr:colOff>101600</xdr:colOff>
      <xdr:row>38</xdr:row>
      <xdr:rowOff>105167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1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96294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1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100167</xdr:rowOff>
    </xdr:from>
    <xdr:to>
      <xdr:col>76</xdr:col>
      <xdr:colOff>165100</xdr:colOff>
      <xdr:row>38</xdr:row>
      <xdr:rowOff>30317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4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46844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1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26851</xdr:rowOff>
    </xdr:from>
    <xdr:to>
      <xdr:col>72</xdr:col>
      <xdr:colOff>38100</xdr:colOff>
      <xdr:row>37</xdr:row>
      <xdr:rowOff>128451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7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144978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4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143503</xdr:rowOff>
    </xdr:from>
    <xdr:to>
      <xdr:col>67</xdr:col>
      <xdr:colOff>101600</xdr:colOff>
      <xdr:row>36</xdr:row>
      <xdr:rowOff>73653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90180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1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99645</xdr:rowOff>
    </xdr:from>
    <xdr:to>
      <xdr:col>85</xdr:col>
      <xdr:colOff>127000</xdr:colOff>
      <xdr:row>57</xdr:row>
      <xdr:rowOff>109557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72295"/>
          <a:ext cx="838200" cy="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109557</xdr:rowOff>
    </xdr:from>
    <xdr:to>
      <xdr:col>81</xdr:col>
      <xdr:colOff>50800</xdr:colOff>
      <xdr:row>57</xdr:row>
      <xdr:rowOff>124306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82207"/>
          <a:ext cx="889000" cy="1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85320</xdr:rowOff>
    </xdr:from>
    <xdr:to>
      <xdr:col>76</xdr:col>
      <xdr:colOff>114300</xdr:colOff>
      <xdr:row>57</xdr:row>
      <xdr:rowOff>124306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57970"/>
          <a:ext cx="889000" cy="3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3222</xdr:rowOff>
    </xdr:from>
    <xdr:to>
      <xdr:col>71</xdr:col>
      <xdr:colOff>177800</xdr:colOff>
      <xdr:row>57</xdr:row>
      <xdr:rowOff>85320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75872"/>
          <a:ext cx="889000" cy="8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48845</xdr:rowOff>
    </xdr:from>
    <xdr:to>
      <xdr:col>85</xdr:col>
      <xdr:colOff>177800</xdr:colOff>
      <xdr:row>57</xdr:row>
      <xdr:rowOff>150445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58757</xdr:rowOff>
    </xdr:from>
    <xdr:to>
      <xdr:col>81</xdr:col>
      <xdr:colOff>101600</xdr:colOff>
      <xdr:row>57</xdr:row>
      <xdr:rowOff>160357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151484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2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73506</xdr:rowOff>
    </xdr:from>
    <xdr:to>
      <xdr:col>76</xdr:col>
      <xdr:colOff>165100</xdr:colOff>
      <xdr:row>58</xdr:row>
      <xdr:rowOff>3656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4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166233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34520</xdr:rowOff>
    </xdr:from>
    <xdr:to>
      <xdr:col>72</xdr:col>
      <xdr:colOff>38100</xdr:colOff>
      <xdr:row>57</xdr:row>
      <xdr:rowOff>136120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127247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9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123872</xdr:rowOff>
    </xdr:from>
    <xdr:to>
      <xdr:col>67</xdr:col>
      <xdr:colOff>101600</xdr:colOff>
      <xdr:row>57</xdr:row>
      <xdr:rowOff>54022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2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70549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114618</xdr:rowOff>
    </xdr:from>
    <xdr:to>
      <xdr:col>85</xdr:col>
      <xdr:colOff>127000</xdr:colOff>
      <xdr:row>97</xdr:row>
      <xdr:rowOff>124485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45268"/>
          <a:ext cx="8382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103620</xdr:rowOff>
    </xdr:from>
    <xdr:to>
      <xdr:col>81</xdr:col>
      <xdr:colOff>50800</xdr:colOff>
      <xdr:row>97</xdr:row>
      <xdr:rowOff>124485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34270"/>
          <a:ext cx="889000" cy="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98501</xdr:rowOff>
    </xdr:from>
    <xdr:to>
      <xdr:col>76</xdr:col>
      <xdr:colOff>114300</xdr:colOff>
      <xdr:row>97</xdr:row>
      <xdr:rowOff>103620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29151"/>
          <a:ext cx="889000" cy="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98501</xdr:rowOff>
    </xdr:from>
    <xdr:to>
      <xdr:col>71</xdr:col>
      <xdr:colOff>177800</xdr:colOff>
      <xdr:row>97</xdr:row>
      <xdr:rowOff>99834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29151"/>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63818</xdr:rowOff>
    </xdr:from>
    <xdr:to>
      <xdr:col>85</xdr:col>
      <xdr:colOff>177800</xdr:colOff>
      <xdr:row>97</xdr:row>
      <xdr:rowOff>165418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42245</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7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73685</xdr:rowOff>
    </xdr:from>
    <xdr:to>
      <xdr:col>81</xdr:col>
      <xdr:colOff>101600</xdr:colOff>
      <xdr:row>98</xdr:row>
      <xdr:rowOff>3835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0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166412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9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52820</xdr:rowOff>
    </xdr:from>
    <xdr:to>
      <xdr:col>76</xdr:col>
      <xdr:colOff>165100</xdr:colOff>
      <xdr:row>97</xdr:row>
      <xdr:rowOff>154420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145547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7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47701</xdr:rowOff>
    </xdr:from>
    <xdr:to>
      <xdr:col>72</xdr:col>
      <xdr:colOff>38100</xdr:colOff>
      <xdr:row>97</xdr:row>
      <xdr:rowOff>149301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7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140428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7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49034</xdr:rowOff>
    </xdr:from>
    <xdr:to>
      <xdr:col>67</xdr:col>
      <xdr:colOff>101600</xdr:colOff>
      <xdr:row>97</xdr:row>
      <xdr:rowOff>150634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141761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総務費については、老朽化した役場庁舎の空調設備更新事業を主な要因として、前年度から</a:t>
          </a:r>
          <a:r>
            <a:rPr kumimoji="1" lang="en-US" altLang="ja-JP" sz="1300">
              <a:latin typeface="ＭＳ Ｐゴシック" panose="020B0600070205080204" pitchFamily="50" charset="-128"/>
              <a:ea typeface="ＭＳ Ｐゴシック" panose="020B0600070205080204" pitchFamily="50" charset="-128"/>
            </a:rPr>
            <a:t>5,474</a:t>
          </a:r>
          <a:r>
            <a:rPr kumimoji="1" lang="ja-JP" altLang="en-US" sz="1300">
              <a:latin typeface="ＭＳ Ｐゴシック" panose="020B0600070205080204" pitchFamily="50" charset="-128"/>
              <a:ea typeface="ＭＳ Ｐゴシック" panose="020B0600070205080204" pitchFamily="50" charset="-128"/>
            </a:rPr>
            <a:t>円の増となった。民生費は保育所運営委託料の増を主な要因として前年度から</a:t>
          </a:r>
          <a:r>
            <a:rPr kumimoji="1" lang="en-US" altLang="ja-JP" sz="1300">
              <a:latin typeface="ＭＳ Ｐゴシック" panose="020B0600070205080204" pitchFamily="50" charset="-128"/>
              <a:ea typeface="ＭＳ Ｐゴシック" panose="020B0600070205080204" pitchFamily="50" charset="-128"/>
            </a:rPr>
            <a:t>14,489</a:t>
          </a:r>
          <a:r>
            <a:rPr kumimoji="1" lang="ja-JP" altLang="en-US" sz="1300">
              <a:latin typeface="ＭＳ Ｐゴシック" panose="020B0600070205080204" pitchFamily="50" charset="-128"/>
              <a:ea typeface="ＭＳ Ｐゴシック" panose="020B0600070205080204" pitchFamily="50" charset="-128"/>
            </a:rPr>
            <a:t>円の増となり、今後も子育て環境の充実のため、保育所の増築や運営に係る経費が増加してくことが想定される。衛生費は、健康診査等の受診者数の増などにより、前年度から</a:t>
          </a:r>
          <a:r>
            <a:rPr kumimoji="1" lang="en-US" altLang="ja-JP" sz="1300">
              <a:latin typeface="ＭＳ Ｐゴシック" panose="020B0600070205080204" pitchFamily="50" charset="-128"/>
              <a:ea typeface="ＭＳ Ｐゴシック" panose="020B0600070205080204" pitchFamily="50" charset="-128"/>
            </a:rPr>
            <a:t>1,268</a:t>
          </a:r>
          <a:r>
            <a:rPr kumimoji="1" lang="ja-JP" altLang="en-US" sz="1300">
              <a:latin typeface="ＭＳ Ｐゴシック" panose="020B0600070205080204" pitchFamily="50" charset="-128"/>
              <a:ea typeface="ＭＳ Ｐゴシック" panose="020B0600070205080204" pitchFamily="50" charset="-128"/>
            </a:rPr>
            <a:t>円の増となり、今後も施設更新などに係る一部事務組合の負担金の増加が見込まれる。農林水産業費は、農業集落排水事業への繰出金の減などにより、前年度から</a:t>
          </a:r>
          <a:r>
            <a:rPr kumimoji="1" lang="en-US" altLang="ja-JP" sz="1300">
              <a:latin typeface="ＭＳ Ｐゴシック" panose="020B0600070205080204" pitchFamily="50" charset="-128"/>
              <a:ea typeface="ＭＳ Ｐゴシック" panose="020B0600070205080204" pitchFamily="50" charset="-128"/>
            </a:rPr>
            <a:t>2,087</a:t>
          </a:r>
          <a:r>
            <a:rPr kumimoji="1" lang="ja-JP" altLang="en-US" sz="1300">
              <a:latin typeface="ＭＳ Ｐゴシック" panose="020B0600070205080204" pitchFamily="50" charset="-128"/>
              <a:ea typeface="ＭＳ Ｐゴシック" panose="020B0600070205080204" pitchFamily="50" charset="-128"/>
            </a:rPr>
            <a:t>円の減となった。商工費は、温泉施設等の指定管理料の増などにより、前年度から</a:t>
          </a:r>
          <a:r>
            <a:rPr kumimoji="1" lang="en-US" altLang="ja-JP" sz="1300">
              <a:latin typeface="ＭＳ Ｐゴシック" panose="020B0600070205080204" pitchFamily="50" charset="-128"/>
              <a:ea typeface="ＭＳ Ｐゴシック" panose="020B0600070205080204" pitchFamily="50" charset="-128"/>
            </a:rPr>
            <a:t>685</a:t>
          </a:r>
          <a:r>
            <a:rPr kumimoji="1" lang="ja-JP" altLang="en-US" sz="1300">
              <a:latin typeface="ＭＳ Ｐゴシック" panose="020B0600070205080204" pitchFamily="50" charset="-128"/>
              <a:ea typeface="ＭＳ Ｐゴシック" panose="020B0600070205080204" pitchFamily="50" charset="-128"/>
            </a:rPr>
            <a:t>円の増となった。土木費は、道路維持補修工事などの減により、前年度から</a:t>
          </a:r>
          <a:r>
            <a:rPr kumimoji="1" lang="en-US" altLang="ja-JP" sz="1300">
              <a:latin typeface="ＭＳ Ｐゴシック" panose="020B0600070205080204" pitchFamily="50" charset="-128"/>
              <a:ea typeface="ＭＳ Ｐゴシック" panose="020B0600070205080204" pitchFamily="50" charset="-128"/>
            </a:rPr>
            <a:t>3,922</a:t>
          </a:r>
          <a:r>
            <a:rPr kumimoji="1" lang="ja-JP" altLang="en-US" sz="1300">
              <a:latin typeface="ＭＳ Ｐゴシック" panose="020B0600070205080204" pitchFamily="50" charset="-128"/>
              <a:ea typeface="ＭＳ Ｐゴシック" panose="020B0600070205080204" pitchFamily="50" charset="-128"/>
            </a:rPr>
            <a:t>円の減となった。消防費は消防救急等に係る一部事務組合負担金などの増により前年度から</a:t>
          </a:r>
          <a:r>
            <a:rPr kumimoji="1" lang="en-US" altLang="ja-JP" sz="1300">
              <a:latin typeface="ＭＳ Ｐゴシック" panose="020B0600070205080204" pitchFamily="50" charset="-128"/>
              <a:ea typeface="ＭＳ Ｐゴシック" panose="020B0600070205080204" pitchFamily="50" charset="-128"/>
            </a:rPr>
            <a:t>642</a:t>
          </a:r>
          <a:r>
            <a:rPr kumimoji="1" lang="ja-JP" altLang="en-US" sz="1300">
              <a:latin typeface="ＭＳ Ｐゴシック" panose="020B0600070205080204" pitchFamily="50" charset="-128"/>
              <a:ea typeface="ＭＳ Ｐゴシック" panose="020B0600070205080204" pitchFamily="50" charset="-128"/>
            </a:rPr>
            <a:t>円の増となった。教育費については、義務教育学校の工事関連事業費の増により、前年度から</a:t>
          </a:r>
          <a:r>
            <a:rPr kumimoji="1" lang="en-US" altLang="ja-JP" sz="1300">
              <a:latin typeface="ＭＳ Ｐゴシック" panose="020B0600070205080204" pitchFamily="50" charset="-128"/>
              <a:ea typeface="ＭＳ Ｐゴシック" panose="020B0600070205080204" pitchFamily="50" charset="-128"/>
            </a:rPr>
            <a:t>2,168</a:t>
          </a:r>
          <a:r>
            <a:rPr kumimoji="1" lang="ja-JP" altLang="en-US" sz="1300">
              <a:latin typeface="ＭＳ Ｐゴシック" panose="020B0600070205080204" pitchFamily="50" charset="-128"/>
              <a:ea typeface="ＭＳ Ｐゴシック" panose="020B0600070205080204" pitchFamily="50" charset="-128"/>
            </a:rPr>
            <a:t>円の増となった。給食センター建替事業や産業団地の造成などの大規模事業を予定しているため、住民一人当たりのコストは増加していくことが見込まれる。公債費については、今後数年は過年度債の償還終了などにより、概ね横這いで推移していくことが想定されるが、大規模事業の起債の状況によっては増加に転ずるもの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おいては、翌年度への繰越財源、歳入歳出差引ともに増加したことにより、実質収支額が前年度から増となったことを主な要因として比率が増加した。実質単年度収支においては、財政調整基金の取崩しも行われたことで、前年から引き続きマイナスとなった。財政調整基金残高は減少が続き、今後も扶助費、補助費等の増に加え、福祉・教育関連施設の更新、産業団地の造成など大規模事業に係る一般財源負担の増加による取崩しが見込まれるため、既存事業の精査による歳出削減を徹底し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一般会計における実質収支額</a:t>
          </a:r>
          <a:r>
            <a:rPr kumimoji="1" lang="ja-JP" altLang="en-US" sz="1400">
              <a:solidFill>
                <a:schemeClr val="tx1"/>
              </a:solidFill>
              <a:latin typeface="ＭＳ ゴシック" pitchFamily="49" charset="-128"/>
              <a:ea typeface="ＭＳ ゴシック" pitchFamily="49" charset="-128"/>
            </a:rPr>
            <a:t>、下水道事業会計の資金剰余額は増となったが、水道事業会計の資金剰余額の減により、連結実質赤字比率が減少した。</a:t>
          </a:r>
        </a:p>
        <a:p>
          <a:r>
            <a:rPr kumimoji="1" lang="ja-JP" altLang="en-US" sz="1400">
              <a:latin typeface="ＭＳ ゴシック" pitchFamily="49" charset="-128"/>
              <a:ea typeface="ＭＳ ゴシック" pitchFamily="49" charset="-128"/>
            </a:rPr>
            <a:t>　一般会計においては、今後も個人住民税や固定資産税の増が見込まれるが、扶助費や補助費等の増、また福祉・教育関連施設の更新、産業団地の造成など大規模事業に係る費用の増加も見込まれるため、実質収支は横這いで推移するものと想定される。将来的な多額の財政負担に備え、既存事業の見直しによる歳出削減の他、自主財源の確保、国・県補助金の有効活用を徹底し、実質収支の増額を図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8864067</v>
      </c>
      <c r="BO4" s="371"/>
      <c r="BP4" s="371"/>
      <c r="BQ4" s="371"/>
      <c r="BR4" s="371"/>
      <c r="BS4" s="371"/>
      <c r="BT4" s="371"/>
      <c r="BU4" s="372"/>
      <c r="BV4" s="370">
        <v>8252715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0.9</v>
      </c>
      <c r="CU4" s="377"/>
      <c r="CV4" s="377"/>
      <c r="CW4" s="377"/>
      <c r="CX4" s="377"/>
      <c r="CY4" s="377"/>
      <c r="CZ4" s="377"/>
      <c r="DA4" s="378"/>
      <c r="DB4" s="376">
        <v>0.4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8678072</v>
      </c>
      <c r="BO5" s="408"/>
      <c r="BP5" s="408"/>
      <c r="BQ5" s="408"/>
      <c r="BR5" s="408"/>
      <c r="BS5" s="408"/>
      <c r="BT5" s="408"/>
      <c r="BU5" s="409"/>
      <c r="BV5" s="407">
        <v>8199963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94.1</v>
      </c>
      <c r="CU5" s="405"/>
      <c r="CV5" s="405"/>
      <c r="CW5" s="405"/>
      <c r="CX5" s="405"/>
      <c r="CY5" s="405"/>
      <c r="CZ5" s="405"/>
      <c r="DA5" s="406"/>
      <c r="DB5" s="404">
        <v>93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185995</v>
      </c>
      <c r="BO6" s="408"/>
      <c r="BP6" s="408"/>
      <c r="BQ6" s="408"/>
      <c r="BR6" s="408"/>
      <c r="BS6" s="408"/>
      <c r="BT6" s="408"/>
      <c r="BU6" s="409"/>
      <c r="BV6" s="407">
        <v>52752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94.5</v>
      </c>
      <c r="CU6" s="445"/>
      <c r="CV6" s="445"/>
      <c r="CW6" s="445"/>
      <c r="CX6" s="445"/>
      <c r="CY6" s="445"/>
      <c r="CZ6" s="445"/>
      <c r="DA6" s="446"/>
      <c r="DB6" s="444">
        <v>93.8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137294</v>
      </c>
      <c r="BO7" s="408"/>
      <c r="BP7" s="408"/>
      <c r="BQ7" s="408"/>
      <c r="BR7" s="408"/>
      <c r="BS7" s="408"/>
      <c r="BT7" s="408"/>
      <c r="BU7" s="409"/>
      <c r="BV7" s="407">
        <v>30747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5217332</v>
      </c>
      <c r="CU7" s="408"/>
      <c r="CV7" s="408"/>
      <c r="CW7" s="408"/>
      <c r="CX7" s="408"/>
      <c r="CY7" s="408"/>
      <c r="CZ7" s="408"/>
      <c r="DA7" s="409"/>
      <c r="DB7" s="407">
        <v>4926202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48701</v>
      </c>
      <c r="BO8" s="408"/>
      <c r="BP8" s="408"/>
      <c r="BQ8" s="408"/>
      <c r="BR8" s="408"/>
      <c r="BS8" s="408"/>
      <c r="BT8" s="408"/>
      <c r="BU8" s="409"/>
      <c r="BV8" s="407">
        <v>22005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0.68</v>
      </c>
      <c r="CU8" s="448"/>
      <c r="CV8" s="448"/>
      <c r="CW8" s="448"/>
      <c r="CX8" s="448"/>
      <c r="CY8" s="448"/>
      <c r="CZ8" s="448"/>
      <c r="DA8" s="449"/>
      <c r="DB8" s="447">
        <v>0.67</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21792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26696</v>
      </c>
      <c r="BO9" s="408"/>
      <c r="BP9" s="408"/>
      <c r="BQ9" s="408"/>
      <c r="BR9" s="408"/>
      <c r="BS9" s="408"/>
      <c r="BT9" s="408"/>
      <c r="BU9" s="409"/>
      <c r="BV9" s="407">
        <v>-3749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7.8</v>
      </c>
      <c r="CU9" s="405"/>
      <c r="CV9" s="405"/>
      <c r="CW9" s="405"/>
      <c r="CX9" s="405"/>
      <c r="CY9" s="405"/>
      <c r="CZ9" s="405"/>
      <c r="DA9" s="406"/>
      <c r="DB9" s="404">
        <v>8.1999999999999993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21080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41084</v>
      </c>
      <c r="BO10" s="408"/>
      <c r="BP10" s="408"/>
      <c r="BQ10" s="408"/>
      <c r="BR10" s="408"/>
      <c r="BS10" s="408"/>
      <c r="BT10" s="408"/>
      <c r="BU10" s="409"/>
      <c r="BV10" s="407">
        <v>38264</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22643</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240000</v>
      </c>
      <c r="BO12" s="408"/>
      <c r="BP12" s="408"/>
      <c r="BQ12" s="408"/>
      <c r="BR12" s="408"/>
      <c r="BS12" s="408"/>
      <c r="BT12" s="408"/>
      <c r="BU12" s="409"/>
      <c r="BV12" s="407">
        <v>100000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22399</v>
      </c>
      <c r="S13" s="492"/>
      <c r="T13" s="492"/>
      <c r="U13" s="492"/>
      <c r="V13" s="493"/>
      <c r="W13" s="423" t="s">
        <v>130</v>
      </c>
      <c r="X13" s="424"/>
      <c r="Y13" s="424"/>
      <c r="Z13" s="424"/>
      <c r="AA13" s="424"/>
      <c r="AB13" s="414"/>
      <c r="AC13" s="458">
        <v>362</v>
      </c>
      <c r="AD13" s="459"/>
      <c r="AE13" s="459"/>
      <c r="AF13" s="459"/>
      <c r="AG13" s="501"/>
      <c r="AH13" s="458">
        <v>430</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-172220</v>
      </c>
      <c r="BO13" s="408"/>
      <c r="BP13" s="408"/>
      <c r="BQ13" s="408"/>
      <c r="BR13" s="408"/>
      <c r="BS13" s="408"/>
      <c r="BT13" s="408"/>
      <c r="BU13" s="409"/>
      <c r="BV13" s="407">
        <v>-65485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v>
      </c>
      <c r="CU13" s="405"/>
      <c r="CV13" s="405"/>
      <c r="CW13" s="405"/>
      <c r="CX13" s="405"/>
      <c r="CY13" s="405"/>
      <c r="CZ13" s="405"/>
      <c r="DA13" s="406"/>
      <c r="DB13" s="404">
        <v>6.5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22563</v>
      </c>
      <c r="S14" s="492"/>
      <c r="T14" s="492"/>
      <c r="U14" s="492"/>
      <c r="V14" s="493"/>
      <c r="W14" s="397"/>
      <c r="X14" s="398"/>
      <c r="Y14" s="398"/>
      <c r="Z14" s="398"/>
      <c r="AA14" s="398"/>
      <c r="AB14" s="387"/>
      <c r="AC14" s="494">
        <v>3.4</v>
      </c>
      <c r="AD14" s="495"/>
      <c r="AE14" s="495"/>
      <c r="AF14" s="495"/>
      <c r="AG14" s="496"/>
      <c r="AH14" s="494">
        <v>4.0999999999999996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1.2</v>
      </c>
      <c r="CU14" s="506"/>
      <c r="CV14" s="506"/>
      <c r="CW14" s="506"/>
      <c r="CX14" s="506"/>
      <c r="CY14" s="506"/>
      <c r="CZ14" s="506"/>
      <c r="DA14" s="507"/>
      <c r="DB14" s="505" t="s">
        <v>121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22369</v>
      </c>
      <c r="S15" s="492"/>
      <c r="T15" s="492"/>
      <c r="U15" s="492"/>
      <c r="V15" s="493"/>
      <c r="W15" s="423" t="s">
        <v>137</v>
      </c>
      <c r="X15" s="424"/>
      <c r="Y15" s="424"/>
      <c r="Z15" s="424"/>
      <c r="AA15" s="424"/>
      <c r="AB15" s="414"/>
      <c r="AC15" s="458">
        <v>2694</v>
      </c>
      <c r="AD15" s="459"/>
      <c r="AE15" s="459"/>
      <c r="AF15" s="459"/>
      <c r="AG15" s="501"/>
      <c r="AH15" s="458">
        <v>2783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3054985</v>
      </c>
      <c r="BO15" s="371"/>
      <c r="BP15" s="371"/>
      <c r="BQ15" s="371"/>
      <c r="BR15" s="371"/>
      <c r="BS15" s="371"/>
      <c r="BT15" s="371"/>
      <c r="BU15" s="372"/>
      <c r="BV15" s="370">
        <v>2802389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25.6</v>
      </c>
      <c r="AD16" s="495"/>
      <c r="AE16" s="495"/>
      <c r="AF16" s="495"/>
      <c r="AG16" s="496"/>
      <c r="AH16" s="494">
        <v>26.6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4408762</v>
      </c>
      <c r="BO16" s="408"/>
      <c r="BP16" s="408"/>
      <c r="BQ16" s="408"/>
      <c r="BR16" s="408"/>
      <c r="BS16" s="408"/>
      <c r="BT16" s="408"/>
      <c r="BU16" s="409"/>
      <c r="BV16" s="407">
        <v>4174828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7453</v>
      </c>
      <c r="AD17" s="459"/>
      <c r="AE17" s="459"/>
      <c r="AF17" s="459"/>
      <c r="AG17" s="501"/>
      <c r="AH17" s="458">
        <v>7257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3842793</v>
      </c>
      <c r="BO17" s="408"/>
      <c r="BP17" s="408"/>
      <c r="BQ17" s="408"/>
      <c r="BR17" s="408"/>
      <c r="BS17" s="408"/>
      <c r="BT17" s="408"/>
      <c r="BU17" s="409"/>
      <c r="BV17" s="407">
        <v>3505725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20.46</v>
      </c>
      <c r="M18" s="531"/>
      <c r="N18" s="531"/>
      <c r="O18" s="531"/>
      <c r="P18" s="531"/>
      <c r="Q18" s="531"/>
      <c r="R18" s="532"/>
      <c r="S18" s="532"/>
      <c r="T18" s="532"/>
      <c r="U18" s="532"/>
      <c r="V18" s="533"/>
      <c r="W18" s="425"/>
      <c r="X18" s="426"/>
      <c r="Y18" s="426"/>
      <c r="Z18" s="426"/>
      <c r="AA18" s="426"/>
      <c r="AB18" s="417"/>
      <c r="AC18" s="534">
        <v>70.900000000000006</v>
      </c>
      <c r="AD18" s="535"/>
      <c r="AE18" s="535"/>
      <c r="AF18" s="535"/>
      <c r="AG18" s="536"/>
      <c r="AH18" s="534">
        <v>69.3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5097880</v>
      </c>
      <c r="BO18" s="408"/>
      <c r="BP18" s="408"/>
      <c r="BQ18" s="408"/>
      <c r="BR18" s="408"/>
      <c r="BS18" s="408"/>
      <c r="BT18" s="408"/>
      <c r="BU18" s="409"/>
      <c r="BV18" s="407">
        <v>4741915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1065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6232715</v>
      </c>
      <c r="BO19" s="408"/>
      <c r="BP19" s="408"/>
      <c r="BQ19" s="408"/>
      <c r="BR19" s="408"/>
      <c r="BS19" s="408"/>
      <c r="BT19" s="408"/>
      <c r="BU19" s="409"/>
      <c r="BV19" s="407">
        <v>5684136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7863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4673225</v>
      </c>
      <c r="BO22" s="371"/>
      <c r="BP22" s="371"/>
      <c r="BQ22" s="371"/>
      <c r="BR22" s="371"/>
      <c r="BS22" s="371"/>
      <c r="BT22" s="371"/>
      <c r="BU22" s="372"/>
      <c r="BV22" s="370">
        <v>4979045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3325110</v>
      </c>
      <c r="BO23" s="408"/>
      <c r="BP23" s="408"/>
      <c r="BQ23" s="408"/>
      <c r="BR23" s="408"/>
      <c r="BS23" s="408"/>
      <c r="BT23" s="408"/>
      <c r="BU23" s="409"/>
      <c r="BV23" s="407">
        <v>3520632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7260</v>
      </c>
      <c r="R24" s="459"/>
      <c r="S24" s="459"/>
      <c r="T24" s="459"/>
      <c r="U24" s="459"/>
      <c r="V24" s="501"/>
      <c r="W24" s="553"/>
      <c r="X24" s="554"/>
      <c r="Y24" s="555"/>
      <c r="Z24" s="457" t="s">
        <v>162</v>
      </c>
      <c r="AA24" s="437"/>
      <c r="AB24" s="437"/>
      <c r="AC24" s="437"/>
      <c r="AD24" s="437"/>
      <c r="AE24" s="437"/>
      <c r="AF24" s="437"/>
      <c r="AG24" s="438"/>
      <c r="AH24" s="458">
        <v>123</v>
      </c>
      <c r="AI24" s="459"/>
      <c r="AJ24" s="459"/>
      <c r="AK24" s="459"/>
      <c r="AL24" s="501"/>
      <c r="AM24" s="458">
        <v>370230</v>
      </c>
      <c r="AN24" s="459"/>
      <c r="AO24" s="459"/>
      <c r="AP24" s="459"/>
      <c r="AQ24" s="459"/>
      <c r="AR24" s="501"/>
      <c r="AS24" s="458">
        <v>3010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2521360</v>
      </c>
      <c r="BO24" s="408"/>
      <c r="BP24" s="408"/>
      <c r="BQ24" s="408"/>
      <c r="BR24" s="408"/>
      <c r="BS24" s="408"/>
      <c r="BT24" s="408"/>
      <c r="BU24" s="409"/>
      <c r="BV24" s="407">
        <v>2588037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5800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521924</v>
      </c>
      <c r="BO25" s="371"/>
      <c r="BP25" s="371"/>
      <c r="BQ25" s="371"/>
      <c r="BR25" s="371"/>
      <c r="BS25" s="371"/>
      <c r="BT25" s="371"/>
      <c r="BU25" s="372"/>
      <c r="BV25" s="370">
        <v>543165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5360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3000</v>
      </c>
      <c r="R27" s="459"/>
      <c r="S27" s="459"/>
      <c r="T27" s="459"/>
      <c r="U27" s="459"/>
      <c r="V27" s="501"/>
      <c r="W27" s="553"/>
      <c r="X27" s="554"/>
      <c r="Y27" s="555"/>
      <c r="Z27" s="457" t="s">
        <v>172</v>
      </c>
      <c r="AA27" s="437"/>
      <c r="AB27" s="437"/>
      <c r="AC27" s="437"/>
      <c r="AD27" s="437"/>
      <c r="AE27" s="437"/>
      <c r="AF27" s="437"/>
      <c r="AG27" s="438"/>
      <c r="AH27" s="458">
        <v>2</v>
      </c>
      <c r="AI27" s="459"/>
      <c r="AJ27" s="459"/>
      <c r="AK27" s="459"/>
      <c r="AL27" s="501"/>
      <c r="AM27" s="458" t="s">
        <v>169</v>
      </c>
      <c r="AN27" s="459"/>
      <c r="AO27" s="459"/>
      <c r="AP27" s="459"/>
      <c r="AQ27" s="459"/>
      <c r="AR27" s="501"/>
      <c r="AS27" s="458" t="s">
        <v>169</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18820</v>
      </c>
      <c r="BO27" s="527"/>
      <c r="BP27" s="527"/>
      <c r="BQ27" s="527"/>
      <c r="BR27" s="527"/>
      <c r="BS27" s="527"/>
      <c r="BT27" s="527"/>
      <c r="BU27" s="528"/>
      <c r="BV27" s="526">
        <v>18819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2340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1752205</v>
      </c>
      <c r="BO28" s="371"/>
      <c r="BP28" s="371"/>
      <c r="BQ28" s="371"/>
      <c r="BR28" s="371"/>
      <c r="BS28" s="371"/>
      <c r="BT28" s="371"/>
      <c r="BU28" s="372"/>
      <c r="BV28" s="370">
        <v>1951121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12</v>
      </c>
      <c r="M29" s="459"/>
      <c r="N29" s="459"/>
      <c r="O29" s="459"/>
      <c r="P29" s="501"/>
      <c r="Q29" s="458">
        <v>2120</v>
      </c>
      <c r="R29" s="459"/>
      <c r="S29" s="459"/>
      <c r="T29" s="459"/>
      <c r="U29" s="459"/>
      <c r="V29" s="501"/>
      <c r="W29" s="556"/>
      <c r="X29" s="557"/>
      <c r="Y29" s="558"/>
      <c r="Z29" s="457" t="s">
        <v>178</v>
      </c>
      <c r="AA29" s="437"/>
      <c r="AB29" s="437"/>
      <c r="AC29" s="437"/>
      <c r="AD29" s="437"/>
      <c r="AE29" s="437"/>
      <c r="AF29" s="437"/>
      <c r="AG29" s="438"/>
      <c r="AH29" s="458">
        <v>125</v>
      </c>
      <c r="AI29" s="459"/>
      <c r="AJ29" s="459"/>
      <c r="AK29" s="459"/>
      <c r="AL29" s="501"/>
      <c r="AM29" s="458">
        <v>377990</v>
      </c>
      <c r="AN29" s="459"/>
      <c r="AO29" s="459"/>
      <c r="AP29" s="459"/>
      <c r="AQ29" s="459"/>
      <c r="AR29" s="501"/>
      <c r="AS29" s="458">
        <v>3024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134456</v>
      </c>
      <c r="BO29" s="408"/>
      <c r="BP29" s="408"/>
      <c r="BQ29" s="408"/>
      <c r="BR29" s="408"/>
      <c r="BS29" s="408"/>
      <c r="BT29" s="408"/>
      <c r="BU29" s="409"/>
      <c r="BV29" s="407">
        <v>134421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93906</v>
      </c>
      <c r="BO30" s="527"/>
      <c r="BP30" s="527"/>
      <c r="BQ30" s="527"/>
      <c r="BR30" s="527"/>
      <c r="BS30" s="527"/>
      <c r="BT30" s="527"/>
      <c r="BU30" s="528"/>
      <c r="BV30" s="526">
        <v>99983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群馬県後期高齢者医療広域連合（一般会計）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吉岡町振興公社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学校給食事業特別会計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群馬県後期高齢者医療広域連合（後期高齢者医療特別会計）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吉岡町土地開発公社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〇</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群馬県市町村会館管理組合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群馬県市町村総合事務組合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渋川地区広域市町村圏振興整備組合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k46fc22/ARG5HGOQfR0NICvQWsMDVgHzVBjdXI9cBP/KDQNdQw/hkdK8Du9RAFSPLZzMJQkCamyQBFbzJRTaTA==" saltValue="+z4Qzb/A5xzNBpgeHOLl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6.52</v>
      </c>
      <c r="G34" s="33">
        <v>5.88</v>
      </c>
      <c r="H34" s="33">
        <v>6.98</v>
      </c>
      <c r="I34" s="33">
        <v>13.77</v>
      </c>
      <c r="J34" s="34">
        <v>6.86</v>
      </c>
      <c r="K34" s="22"/>
      <c r="L34" s="22"/>
      <c r="M34" s="22"/>
      <c r="N34" s="22"/>
      <c r="O34" s="22"/>
      <c r="P34" s="22"/>
    </row>
    <row r="35" spans="1:16" ht="39" customHeight="1" x14ac:dyDescent="0.2">
      <c r="A35" s="22"/>
      <c r="B35" s="35"/>
      <c r="C35" s="1145" t="s">
        <v>534</v>
      </c>
      <c r="D35" s="1146"/>
      <c r="E35" s="1147"/>
      <c r="F35" s="36">
        <v>0.18</v>
      </c>
      <c r="G35" s="37">
        <v>1.36</v>
      </c>
      <c r="H35" s="37">
        <v>3.65</v>
      </c>
      <c r="I35" s="37">
        <v>4.5999999999999996</v>
      </c>
      <c r="J35" s="38">
        <v>4.46</v>
      </c>
      <c r="K35" s="22"/>
      <c r="L35" s="22"/>
      <c r="M35" s="22"/>
      <c r="N35" s="22"/>
      <c r="O35" s="22"/>
      <c r="P35" s="22"/>
    </row>
    <row r="36" spans="1:16" ht="39" customHeight="1" x14ac:dyDescent="0.2">
      <c r="A36" s="22"/>
      <c r="B36" s="35"/>
      <c r="C36" s="1145" t="s">
        <v>535</v>
      </c>
      <c r="D36" s="1146"/>
      <c r="E36" s="1147"/>
      <c r="F36" s="36">
        <v>1.05</v>
      </c>
      <c r="G36" s="37">
        <v>0.56000000000000005</v>
      </c>
      <c r="H36" s="37">
        <v>2.02</v>
      </c>
      <c r="I36" s="37">
        <v>2.02</v>
      </c>
      <c r="J36" s="38">
        <v>1.26</v>
      </c>
      <c r="K36" s="22"/>
      <c r="L36" s="22"/>
      <c r="M36" s="22"/>
      <c r="N36" s="22"/>
      <c r="O36" s="22"/>
      <c r="P36" s="22"/>
    </row>
    <row r="37" spans="1:16" ht="39" customHeight="1" x14ac:dyDescent="0.2">
      <c r="A37" s="22"/>
      <c r="B37" s="35"/>
      <c r="C37" s="1145" t="s">
        <v>536</v>
      </c>
      <c r="D37" s="1146"/>
      <c r="E37" s="1147"/>
      <c r="F37" s="36">
        <v>0.8</v>
      </c>
      <c r="G37" s="37">
        <v>4.93</v>
      </c>
      <c r="H37" s="37">
        <v>0.52</v>
      </c>
      <c r="I37" s="37">
        <v>0.43</v>
      </c>
      <c r="J37" s="38">
        <v>0.91</v>
      </c>
      <c r="K37" s="22"/>
      <c r="L37" s="22"/>
      <c r="M37" s="22"/>
      <c r="N37" s="22"/>
      <c r="O37" s="22"/>
      <c r="P37" s="22"/>
    </row>
    <row r="38" spans="1:16" ht="39" customHeight="1" x14ac:dyDescent="0.2">
      <c r="A38" s="22"/>
      <c r="B38" s="35"/>
      <c r="C38" s="1145" t="s">
        <v>537</v>
      </c>
      <c r="D38" s="1146"/>
      <c r="E38" s="1147"/>
      <c r="F38" s="36">
        <v>0.31</v>
      </c>
      <c r="G38" s="37">
        <v>0.94</v>
      </c>
      <c r="H38" s="37">
        <v>0.83</v>
      </c>
      <c r="I38" s="37">
        <v>0.43</v>
      </c>
      <c r="J38" s="38">
        <v>0.35</v>
      </c>
      <c r="K38" s="22"/>
      <c r="L38" s="22"/>
      <c r="M38" s="22"/>
      <c r="N38" s="22"/>
      <c r="O38" s="22"/>
      <c r="P38" s="22"/>
    </row>
    <row r="39" spans="1:16" ht="39" customHeight="1" x14ac:dyDescent="0.2">
      <c r="A39" s="22"/>
      <c r="B39" s="35"/>
      <c r="C39" s="1145" t="s">
        <v>538</v>
      </c>
      <c r="D39" s="1146"/>
      <c r="E39" s="1147"/>
      <c r="F39" s="36">
        <v>0.09</v>
      </c>
      <c r="G39" s="37">
        <v>0.08</v>
      </c>
      <c r="H39" s="37">
        <v>0.1</v>
      </c>
      <c r="I39" s="37">
        <v>0.1</v>
      </c>
      <c r="J39" s="38">
        <v>0.13</v>
      </c>
      <c r="K39" s="22"/>
      <c r="L39" s="22"/>
      <c r="M39" s="22"/>
      <c r="N39" s="22"/>
      <c r="O39" s="22"/>
      <c r="P39" s="22"/>
    </row>
    <row r="40" spans="1:16" ht="39" customHeight="1" x14ac:dyDescent="0.2">
      <c r="A40" s="22"/>
      <c r="B40" s="35"/>
      <c r="C40" s="1145" t="s">
        <v>539</v>
      </c>
      <c r="D40" s="1146"/>
      <c r="E40" s="1147"/>
      <c r="F40" s="36">
        <v>0</v>
      </c>
      <c r="G40" s="37">
        <v>0</v>
      </c>
      <c r="H40" s="37">
        <v>0</v>
      </c>
      <c r="I40" s="37">
        <v>0.01</v>
      </c>
      <c r="J40" s="38">
        <v>0.01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541</v>
      </c>
      <c r="D43" s="1149"/>
      <c r="E43" s="1150"/>
      <c r="F43" s="41">
        <v>0</v>
      </c>
      <c r="G43" s="42">
        <v>0</v>
      </c>
      <c r="H43" s="42">
        <v>0</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y6SbWhlNj5sZexNHOAgNholoaMmbJ7PhL8oq9tUk/xXqHdUD6OhksP4sVFQB7iVVItcnAG/naByxE1t6OgDxw==" saltValue="ZWMmyKxwndLH9ncj9VAs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494</v>
      </c>
      <c r="L45" s="60">
        <v>503</v>
      </c>
      <c r="M45" s="60">
        <v>500</v>
      </c>
      <c r="N45" s="60">
        <v>467</v>
      </c>
      <c r="O45" s="61">
        <v>486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228</v>
      </c>
      <c r="L48" s="64">
        <v>212</v>
      </c>
      <c r="M48" s="64">
        <v>211</v>
      </c>
      <c r="N48" s="64">
        <v>179</v>
      </c>
      <c r="O48" s="65">
        <v>158</v>
      </c>
      <c r="P48" s="48"/>
      <c r="Q48" s="48"/>
      <c r="R48" s="48"/>
      <c r="S48" s="48"/>
      <c r="T48" s="48"/>
      <c r="U48" s="48"/>
    </row>
    <row r="49" spans="1:21" ht="30.75" customHeight="1" x14ac:dyDescent="0.2">
      <c r="A49" s="48"/>
      <c r="B49" s="1155"/>
      <c r="C49" s="1156"/>
      <c r="D49" s="62"/>
      <c r="E49" s="1161" t="s">
        <v>14</v>
      </c>
      <c r="F49" s="1161"/>
      <c r="G49" s="1161"/>
      <c r="H49" s="1161"/>
      <c r="I49" s="1161"/>
      <c r="J49" s="1162"/>
      <c r="K49" s="63">
        <v>47</v>
      </c>
      <c r="L49" s="64">
        <v>43</v>
      </c>
      <c r="M49" s="64">
        <v>43</v>
      </c>
      <c r="N49" s="64">
        <v>50</v>
      </c>
      <c r="O49" s="65">
        <v>53</v>
      </c>
      <c r="P49" s="48"/>
      <c r="Q49" s="48"/>
      <c r="R49" s="48"/>
      <c r="S49" s="48"/>
      <c r="T49" s="48"/>
      <c r="U49" s="48"/>
    </row>
    <row r="50" spans="1:21" ht="30.75" customHeight="1" x14ac:dyDescent="0.2">
      <c r="A50" s="48"/>
      <c r="B50" s="1155"/>
      <c r="C50" s="1156"/>
      <c r="D50" s="62"/>
      <c r="E50" s="1161" t="s">
        <v>15</v>
      </c>
      <c r="F50" s="1161"/>
      <c r="G50" s="1161"/>
      <c r="H50" s="1161"/>
      <c r="I50" s="1161"/>
      <c r="J50" s="1162"/>
      <c r="K50" s="63">
        <v>13</v>
      </c>
      <c r="L50" s="64">
        <v>13</v>
      </c>
      <c r="M50" s="64">
        <v>13</v>
      </c>
      <c r="N50" s="64">
        <v>13</v>
      </c>
      <c r="O50" s="65">
        <v>13</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465</v>
      </c>
      <c r="L52" s="64">
        <v>461</v>
      </c>
      <c r="M52" s="64">
        <v>464</v>
      </c>
      <c r="N52" s="64">
        <v>462</v>
      </c>
      <c r="O52" s="65">
        <v>446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317</v>
      </c>
      <c r="L53" s="69">
        <v>310</v>
      </c>
      <c r="M53" s="69">
        <v>303</v>
      </c>
      <c r="N53" s="69">
        <v>247</v>
      </c>
      <c r="O53" s="70">
        <v>264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vnNouCba0JtRcadBsnmh9HOjW2Qrjhq68xuQMHISZdXpHs8UoLIiu051VeB1mD4PNhdHMA7FXAkh5cgZeUhOg==" saltValue="ancB4/POzKe/qdA9oyDq4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5048</v>
      </c>
      <c r="J41" s="344">
        <v>5426</v>
      </c>
      <c r="K41" s="344">
        <v>5248</v>
      </c>
      <c r="L41" s="344">
        <v>4979</v>
      </c>
      <c r="M41" s="345">
        <v>4673</v>
      </c>
    </row>
    <row r="42" spans="2:13" ht="27.75" customHeight="1" x14ac:dyDescent="0.2">
      <c r="B42" s="1186"/>
      <c r="C42" s="1187"/>
      <c r="D42" s="106"/>
      <c r="E42" s="1192" t="s">
        <v>32</v>
      </c>
      <c r="F42" s="1192"/>
      <c r="G42" s="1192"/>
      <c r="H42" s="1193"/>
      <c r="I42" s="346">
        <v>73</v>
      </c>
      <c r="J42" s="347">
        <v>61</v>
      </c>
      <c r="K42" s="347">
        <v>50</v>
      </c>
      <c r="L42" s="347">
        <v>37</v>
      </c>
      <c r="M42" s="348">
        <v>25</v>
      </c>
    </row>
    <row r="43" spans="2:13" ht="27.75" customHeight="1" x14ac:dyDescent="0.2">
      <c r="B43" s="1186"/>
      <c r="C43" s="1187"/>
      <c r="D43" s="106"/>
      <c r="E43" s="1192" t="s">
        <v>33</v>
      </c>
      <c r="F43" s="1192"/>
      <c r="G43" s="1192"/>
      <c r="H43" s="1193"/>
      <c r="I43" s="346">
        <v>1989</v>
      </c>
      <c r="J43" s="347">
        <v>1997</v>
      </c>
      <c r="K43" s="347">
        <v>1921</v>
      </c>
      <c r="L43" s="347">
        <v>1818</v>
      </c>
      <c r="M43" s="348">
        <v>1685</v>
      </c>
    </row>
    <row r="44" spans="2:13" ht="27.75" customHeight="1" x14ac:dyDescent="0.2">
      <c r="B44" s="1186"/>
      <c r="C44" s="1187"/>
      <c r="D44" s="106"/>
      <c r="E44" s="1192" t="s">
        <v>34</v>
      </c>
      <c r="F44" s="1192"/>
      <c r="G44" s="1192"/>
      <c r="H44" s="1193"/>
      <c r="I44" s="346">
        <v>248</v>
      </c>
      <c r="J44" s="347">
        <v>301</v>
      </c>
      <c r="K44" s="347">
        <v>302</v>
      </c>
      <c r="L44" s="347">
        <v>374</v>
      </c>
      <c r="M44" s="348">
        <v>411</v>
      </c>
    </row>
    <row r="45" spans="2:13" ht="27.75" customHeight="1" x14ac:dyDescent="0.2">
      <c r="B45" s="1186"/>
      <c r="C45" s="1187"/>
      <c r="D45" s="106"/>
      <c r="E45" s="1192" t="s">
        <v>35</v>
      </c>
      <c r="F45" s="1192"/>
      <c r="G45" s="1192"/>
      <c r="H45" s="1193"/>
      <c r="I45" s="346">
        <v>665</v>
      </c>
      <c r="J45" s="347">
        <v>621</v>
      </c>
      <c r="K45" s="347">
        <v>345</v>
      </c>
      <c r="L45" s="347">
        <v>328</v>
      </c>
      <c r="M45" s="348">
        <v>314</v>
      </c>
    </row>
    <row r="46" spans="2:13" ht="27.75" customHeight="1" x14ac:dyDescent="0.2">
      <c r="B46" s="1186"/>
      <c r="C46" s="1187"/>
      <c r="D46" s="107"/>
      <c r="E46" s="1192" t="s">
        <v>36</v>
      </c>
      <c r="F46" s="1192"/>
      <c r="G46" s="1192"/>
      <c r="H46" s="1193"/>
      <c r="I46" s="346">
        <v>6</v>
      </c>
      <c r="J46" s="347">
        <v>0</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2517</v>
      </c>
      <c r="J50" s="347">
        <v>2556</v>
      </c>
      <c r="K50" s="347">
        <v>2547</v>
      </c>
      <c r="L50" s="347">
        <v>2522</v>
      </c>
      <c r="M50" s="348">
        <v>2365</v>
      </c>
    </row>
    <row r="51" spans="2:13" ht="27.75" customHeight="1" x14ac:dyDescent="0.2">
      <c r="B51" s="1186"/>
      <c r="C51" s="1187"/>
      <c r="D51" s="106"/>
      <c r="E51" s="1192" t="s">
        <v>42</v>
      </c>
      <c r="F51" s="1192"/>
      <c r="G51" s="1192"/>
      <c r="H51" s="1193"/>
      <c r="I51" s="346" t="s">
        <v>486</v>
      </c>
      <c r="J51" s="347" t="s">
        <v>486</v>
      </c>
      <c r="K51" s="347" t="s">
        <v>486</v>
      </c>
      <c r="L51" s="347" t="s">
        <v>486</v>
      </c>
      <c r="M51" s="348" t="s">
        <v>486</v>
      </c>
    </row>
    <row r="52" spans="2:13" ht="27.75" customHeight="1" x14ac:dyDescent="0.2">
      <c r="B52" s="1188"/>
      <c r="C52" s="1189"/>
      <c r="D52" s="106"/>
      <c r="E52" s="1192" t="s">
        <v>43</v>
      </c>
      <c r="F52" s="1192"/>
      <c r="G52" s="1192"/>
      <c r="H52" s="1193"/>
      <c r="I52" s="346">
        <v>5532</v>
      </c>
      <c r="J52" s="347">
        <v>5572</v>
      </c>
      <c r="K52" s="347">
        <v>5297</v>
      </c>
      <c r="L52" s="347">
        <v>5024</v>
      </c>
      <c r="M52" s="348">
        <v>4685</v>
      </c>
    </row>
    <row r="53" spans="2:13" ht="27.75" customHeight="1" thickBot="1" x14ac:dyDescent="0.25">
      <c r="B53" s="1199" t="s">
        <v>19</v>
      </c>
      <c r="C53" s="1200"/>
      <c r="D53" s="110"/>
      <c r="E53" s="1201" t="s">
        <v>44</v>
      </c>
      <c r="F53" s="1201"/>
      <c r="G53" s="1201"/>
      <c r="H53" s="1202"/>
      <c r="I53" s="349">
        <v>-20</v>
      </c>
      <c r="J53" s="350">
        <v>280</v>
      </c>
      <c r="K53" s="350">
        <v>22</v>
      </c>
      <c r="L53" s="350">
        <v>-9</v>
      </c>
      <c r="M53" s="351">
        <v>59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OfX6m2MK6dVnoPawqcL3n1qBRfR59X3lrOS1b71qch6qYqvZAwZrob4OTFkvgcSmnDtL0xmjDd8yQe5DNNi7Q==" saltValue="yuDhqI2kWu3bO3ouWiqX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2013</v>
      </c>
      <c r="G55" s="352">
        <v>1951</v>
      </c>
      <c r="H55" s="353">
        <v>1752</v>
      </c>
    </row>
    <row r="56" spans="2:8" ht="52.5" customHeight="1" x14ac:dyDescent="0.2">
      <c r="B56" s="122"/>
      <c r="C56" s="1213" t="s">
        <v>47</v>
      </c>
      <c r="D56" s="1213"/>
      <c r="E56" s="1214"/>
      <c r="F56" s="354">
        <v>134</v>
      </c>
      <c r="G56" s="354">
        <v>134</v>
      </c>
      <c r="H56" s="355">
        <v>134</v>
      </c>
    </row>
    <row r="57" spans="2:8" ht="53.25" customHeight="1" x14ac:dyDescent="0.2">
      <c r="B57" s="122"/>
      <c r="C57" s="1215" t="s">
        <v>48</v>
      </c>
      <c r="D57" s="1215"/>
      <c r="E57" s="1216"/>
      <c r="F57" s="356">
        <v>115</v>
      </c>
      <c r="G57" s="356">
        <v>100</v>
      </c>
      <c r="H57" s="357">
        <v>94</v>
      </c>
    </row>
    <row r="58" spans="2:8" ht="45.75" customHeight="1" x14ac:dyDescent="0.2">
      <c r="B58" s="123"/>
      <c r="C58" s="1203" t="s">
        <v>557</v>
      </c>
      <c r="D58" s="1204"/>
      <c r="E58" s="1205"/>
      <c r="F58" s="358">
        <v>52</v>
      </c>
      <c r="G58" s="358">
        <v>52</v>
      </c>
      <c r="H58" s="359">
        <v>52</v>
      </c>
    </row>
    <row r="59" spans="2:8" ht="45.75" customHeight="1" x14ac:dyDescent="0.2">
      <c r="B59" s="123"/>
      <c r="C59" s="1203" t="s">
        <v>558</v>
      </c>
      <c r="D59" s="1204"/>
      <c r="E59" s="1205"/>
      <c r="F59" s="358">
        <v>35</v>
      </c>
      <c r="G59" s="358">
        <v>35</v>
      </c>
      <c r="H59" s="359">
        <v>35</v>
      </c>
    </row>
    <row r="60" spans="2:8" ht="45.75" customHeight="1" x14ac:dyDescent="0.2">
      <c r="B60" s="123"/>
      <c r="C60" s="1203" t="s">
        <v>559</v>
      </c>
      <c r="D60" s="1204"/>
      <c r="E60" s="1205"/>
      <c r="F60" s="358">
        <v>24</v>
      </c>
      <c r="G60" s="358">
        <v>7</v>
      </c>
      <c r="H60" s="359">
        <v>0</v>
      </c>
    </row>
    <row r="61" spans="2:8" ht="45.75" customHeight="1" x14ac:dyDescent="0.2">
      <c r="B61" s="123"/>
      <c r="C61" s="1203" t="s">
        <v>560</v>
      </c>
      <c r="D61" s="1204"/>
      <c r="E61" s="1205"/>
      <c r="F61" s="358">
        <v>4</v>
      </c>
      <c r="G61" s="358">
        <v>6</v>
      </c>
      <c r="H61" s="359">
        <v>7</v>
      </c>
    </row>
    <row r="62" spans="2:8" ht="45.75" customHeight="1" thickBot="1" x14ac:dyDescent="0.25">
      <c r="B62" s="124"/>
      <c r="C62" s="1206"/>
      <c r="D62" s="1207"/>
      <c r="E62" s="1208"/>
      <c r="F62" s="360"/>
      <c r="G62" s="360"/>
      <c r="H62" s="361"/>
    </row>
    <row r="63" spans="2:8" ht="52.5" customHeight="1" thickBot="1" x14ac:dyDescent="0.25">
      <c r="B63" s="125"/>
      <c r="C63" s="1209" t="s">
        <v>49</v>
      </c>
      <c r="D63" s="1209"/>
      <c r="E63" s="1210"/>
      <c r="F63" s="362">
        <v>2262</v>
      </c>
      <c r="G63" s="362">
        <v>2186</v>
      </c>
      <c r="H63" s="363">
        <v>1981</v>
      </c>
    </row>
    <row r="64" spans="2:8" ht="13.2" x14ac:dyDescent="0.2"/>
  </sheetData>
  <sheetProtection algorithmName="SHA-512" hashValue="uRC62ZB5qQ99ma0igAwFVuRp4nReYKNoVfH2jxlk0W+R14xnNK87/RL1xIA0fMnIxKVaAdQxgJ4gm0X26biBCA==" saltValue="zBMXNFxTL+4p6QArZrSF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74548</v>
      </c>
      <c r="E3" s="144"/>
      <c r="F3" s="145">
        <v>52068</v>
      </c>
      <c r="G3" s="146"/>
      <c r="H3" s="147"/>
    </row>
    <row r="4" spans="1:8" x14ac:dyDescent="0.2">
      <c r="A4" s="148"/>
      <c r="B4" s="149"/>
      <c r="C4" s="150"/>
      <c r="D4" s="151">
        <v>33049</v>
      </c>
      <c r="E4" s="152"/>
      <c r="F4" s="153">
        <v>26936</v>
      </c>
      <c r="G4" s="154"/>
      <c r="H4" s="155"/>
    </row>
    <row r="5" spans="1:8" x14ac:dyDescent="0.2">
      <c r="A5" s="136" t="s">
        <v>519</v>
      </c>
      <c r="B5" s="141"/>
      <c r="C5" s="142"/>
      <c r="D5" s="143">
        <v>83513</v>
      </c>
      <c r="E5" s="144"/>
      <c r="F5" s="145">
        <v>47161</v>
      </c>
      <c r="G5" s="146"/>
      <c r="H5" s="147"/>
    </row>
    <row r="6" spans="1:8" x14ac:dyDescent="0.2">
      <c r="A6" s="148"/>
      <c r="B6" s="149"/>
      <c r="C6" s="150"/>
      <c r="D6" s="151">
        <v>32139</v>
      </c>
      <c r="E6" s="152"/>
      <c r="F6" s="153">
        <v>24595</v>
      </c>
      <c r="G6" s="154"/>
      <c r="H6" s="155"/>
    </row>
    <row r="7" spans="1:8" x14ac:dyDescent="0.2">
      <c r="A7" s="136" t="s">
        <v>520</v>
      </c>
      <c r="B7" s="141"/>
      <c r="C7" s="142"/>
      <c r="D7" s="143">
        <v>43580</v>
      </c>
      <c r="E7" s="144"/>
      <c r="F7" s="145">
        <v>43423</v>
      </c>
      <c r="G7" s="146"/>
      <c r="H7" s="147"/>
    </row>
    <row r="8" spans="1:8" x14ac:dyDescent="0.2">
      <c r="A8" s="148"/>
      <c r="B8" s="149"/>
      <c r="C8" s="150"/>
      <c r="D8" s="151">
        <v>23628</v>
      </c>
      <c r="E8" s="152"/>
      <c r="F8" s="153">
        <v>22207</v>
      </c>
      <c r="G8" s="154"/>
      <c r="H8" s="155"/>
    </row>
    <row r="9" spans="1:8" x14ac:dyDescent="0.2">
      <c r="A9" s="136" t="s">
        <v>521</v>
      </c>
      <c r="B9" s="141"/>
      <c r="C9" s="142"/>
      <c r="D9" s="143">
        <v>22877</v>
      </c>
      <c r="E9" s="144"/>
      <c r="F9" s="145">
        <v>45265</v>
      </c>
      <c r="G9" s="146"/>
      <c r="H9" s="147"/>
    </row>
    <row r="10" spans="1:8" x14ac:dyDescent="0.2">
      <c r="A10" s="148"/>
      <c r="B10" s="149"/>
      <c r="C10" s="150"/>
      <c r="D10" s="151">
        <v>16996</v>
      </c>
      <c r="E10" s="152"/>
      <c r="F10" s="153">
        <v>22600</v>
      </c>
      <c r="G10" s="154"/>
      <c r="H10" s="155"/>
    </row>
    <row r="11" spans="1:8" x14ac:dyDescent="0.2">
      <c r="A11" s="136" t="s">
        <v>522</v>
      </c>
      <c r="B11" s="141"/>
      <c r="C11" s="142"/>
      <c r="D11" s="143">
        <v>23327</v>
      </c>
      <c r="E11" s="144"/>
      <c r="F11" s="145">
        <v>54621</v>
      </c>
      <c r="G11" s="146"/>
      <c r="H11" s="147"/>
    </row>
    <row r="12" spans="1:8" x14ac:dyDescent="0.2">
      <c r="A12" s="148"/>
      <c r="B12" s="149"/>
      <c r="C12" s="156"/>
      <c r="D12" s="151">
        <v>17670</v>
      </c>
      <c r="E12" s="152"/>
      <c r="F12" s="153">
        <v>30892</v>
      </c>
      <c r="G12" s="154"/>
      <c r="H12" s="155"/>
    </row>
    <row r="13" spans="1:8" x14ac:dyDescent="0.2">
      <c r="A13" s="136"/>
      <c r="B13" s="141"/>
      <c r="C13" s="157"/>
      <c r="D13" s="158">
        <v>49569</v>
      </c>
      <c r="E13" s="159"/>
      <c r="F13" s="160">
        <v>48508</v>
      </c>
      <c r="G13" s="161"/>
      <c r="H13" s="147"/>
    </row>
    <row r="14" spans="1:8" x14ac:dyDescent="0.2">
      <c r="A14" s="148"/>
      <c r="B14" s="149"/>
      <c r="C14" s="150"/>
      <c r="D14" s="151">
        <v>24696</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0.8</v>
      </c>
      <c r="C19" s="162">
        <f>ROUND(VALUE(SUBSTITUTE(実質収支比率等に係る経年分析!G$48,"▲","-")),2)</f>
        <v>4.9400000000000004</v>
      </c>
      <c r="D19" s="162">
        <f>ROUND(VALUE(SUBSTITUTE(実質収支比率等に係る経年分析!H$48,"▲","-")),2)</f>
        <v>0.54</v>
      </c>
      <c r="E19" s="162">
        <f>ROUND(VALUE(SUBSTITUTE(実質収支比率等に係る経年分析!I$48,"▲","-")),2)</f>
        <v>0.45</v>
      </c>
      <c r="F19" s="162">
        <f>ROUND(VALUE(SUBSTITUTE(実質収支比率等に係る経年分析!J$48,"▲","-")),2)</f>
        <v>0.93</v>
      </c>
    </row>
    <row r="20" spans="1:11" x14ac:dyDescent="0.2">
      <c r="A20" s="162" t="s">
        <v>53</v>
      </c>
      <c r="B20" s="162">
        <f>ROUND(VALUE(SUBSTITUTE(実質収支比率等に係る経年分析!F$47,"▲","-")),2)</f>
        <v>47.24</v>
      </c>
      <c r="C20" s="162">
        <f>ROUND(VALUE(SUBSTITUTE(実質収支比率等に係る経年分析!G$47,"▲","-")),2)</f>
        <v>44.28</v>
      </c>
      <c r="D20" s="162">
        <f>ROUND(VALUE(SUBSTITUTE(実質収支比率等に係る経年分析!H$47,"▲","-")),2)</f>
        <v>41.94</v>
      </c>
      <c r="E20" s="162">
        <f>ROUND(VALUE(SUBSTITUTE(実質収支比率等に係る経年分析!I$47,"▲","-")),2)</f>
        <v>39.61</v>
      </c>
      <c r="F20" s="162">
        <f>ROUND(VALUE(SUBSTITUTE(実質収支比率等に係る経年分析!J$47,"▲","-")),2)</f>
        <v>33.58</v>
      </c>
    </row>
    <row r="21" spans="1:11" x14ac:dyDescent="0.2">
      <c r="A21" s="162" t="s">
        <v>54</v>
      </c>
      <c r="B21" s="162">
        <f>IF(ISNUMBER(VALUE(SUBSTITUTE(実質収支比率等に係る経年分析!F$49,"▲","-"))),ROUND(VALUE(SUBSTITUTE(実質収支比率等に係る経年分析!F$49,"▲","-")),2),NA())</f>
        <v>0.09</v>
      </c>
      <c r="C21" s="162">
        <f>IF(ISNUMBER(VALUE(SUBSTITUTE(実質収支比率等に係る経年分析!G$49,"▲","-"))),ROUND(VALUE(SUBSTITUTE(実質収支比率等に係る経年分析!G$49,"▲","-")),2),NA())</f>
        <v>4.57</v>
      </c>
      <c r="D21" s="162">
        <f>IF(ISNUMBER(VALUE(SUBSTITUTE(実質収支比率等に係る経年分析!H$49,"▲","-"))),ROUND(VALUE(SUBSTITUTE(実質収支比率等に係る経年分析!H$49,"▲","-")),2),NA())</f>
        <v>-7.38</v>
      </c>
      <c r="E21" s="162">
        <f>IF(ISNUMBER(VALUE(SUBSTITUTE(実質収支比率等に係る経年分析!I$49,"▲","-"))),ROUND(VALUE(SUBSTITUTE(実質収支比率等に係る経年分析!I$49,"▲","-")),2),NA())</f>
        <v>-1.33</v>
      </c>
      <c r="F21" s="162">
        <f>IF(ISNUMBER(VALUE(SUBSTITUTE(実質収支比率等に係る経年分析!J$49,"▲","-"))),ROUND(VALUE(SUBSTITUTE(実質収支比率等に係る経年分析!J$49,"▲","-")),2),NA())</f>
        <v>-3.3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学校給食事業特別会計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0.35</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4.93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0.91</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0.56000000000000005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2.02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1.26</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3.65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4.5999999999999996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5.88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13.77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6.86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465</v>
      </c>
      <c r="E42" s="164"/>
      <c r="F42" s="164"/>
      <c r="G42" s="164">
        <f>'実質公債費比率（分子）の構造'!L$52</f>
        <v>461</v>
      </c>
      <c r="H42" s="164"/>
      <c r="I42" s="164"/>
      <c r="J42" s="164">
        <f>'実質公債費比率（分子）の構造'!M$52</f>
        <v>464</v>
      </c>
      <c r="K42" s="164"/>
      <c r="L42" s="164"/>
      <c r="M42" s="164">
        <f>'実質公債費比率（分子）の構造'!N$52</f>
        <v>462</v>
      </c>
      <c r="N42" s="164"/>
      <c r="O42" s="164"/>
      <c r="P42" s="164">
        <f>'実質公債費比率（分子）の構造'!O$52</f>
        <v>446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13</v>
      </c>
      <c r="C44" s="164"/>
      <c r="D44" s="164"/>
      <c r="E44" s="164">
        <f>'実質公債費比率（分子）の構造'!L$50</f>
        <v>13</v>
      </c>
      <c r="F44" s="164"/>
      <c r="G44" s="164"/>
      <c r="H44" s="164">
        <f>'実質公債費比率（分子）の構造'!M$50</f>
        <v>13</v>
      </c>
      <c r="I44" s="164"/>
      <c r="J44" s="164"/>
      <c r="K44" s="164">
        <f>'実質公債費比率（分子）の構造'!N$50</f>
        <v>13</v>
      </c>
      <c r="L44" s="164"/>
      <c r="M44" s="164"/>
      <c r="N44" s="164">
        <f>'実質公債費比率（分子）の構造'!O$50</f>
        <v>13</v>
      </c>
      <c r="O44" s="164"/>
      <c r="P44" s="164"/>
    </row>
    <row r="45" spans="1:16" x14ac:dyDescent="0.2">
      <c r="A45" s="164" t="s">
        <v>63</v>
      </c>
      <c r="B45" s="164">
        <f>'実質公債費比率（分子）の構造'!K$49</f>
        <v>47</v>
      </c>
      <c r="C45" s="164"/>
      <c r="D45" s="164"/>
      <c r="E45" s="164">
        <f>'実質公債費比率（分子）の構造'!L$49</f>
        <v>43</v>
      </c>
      <c r="F45" s="164"/>
      <c r="G45" s="164"/>
      <c r="H45" s="164">
        <f>'実質公債費比率（分子）の構造'!M$49</f>
        <v>43</v>
      </c>
      <c r="I45" s="164"/>
      <c r="J45" s="164"/>
      <c r="K45" s="164">
        <f>'実質公債費比率（分子）の構造'!N$49</f>
        <v>50</v>
      </c>
      <c r="L45" s="164"/>
      <c r="M45" s="164"/>
      <c r="N45" s="164">
        <f>'実質公債費比率（分子）の構造'!O$49</f>
        <v>53</v>
      </c>
      <c r="O45" s="164"/>
      <c r="P45" s="164"/>
    </row>
    <row r="46" spans="1:16" x14ac:dyDescent="0.2">
      <c r="A46" s="164" t="s">
        <v>64</v>
      </c>
      <c r="B46" s="164">
        <f>'実質公債費比率（分子）の構造'!K$48</f>
        <v>228</v>
      </c>
      <c r="C46" s="164"/>
      <c r="D46" s="164"/>
      <c r="E46" s="164">
        <f>'実質公債費比率（分子）の構造'!L$48</f>
        <v>212</v>
      </c>
      <c r="F46" s="164"/>
      <c r="G46" s="164"/>
      <c r="H46" s="164">
        <f>'実質公債費比率（分子）の構造'!M$48</f>
        <v>211</v>
      </c>
      <c r="I46" s="164"/>
      <c r="J46" s="164"/>
      <c r="K46" s="164">
        <f>'実質公債費比率（分子）の構造'!N$48</f>
        <v>179</v>
      </c>
      <c r="L46" s="164"/>
      <c r="M46" s="164"/>
      <c r="N46" s="164">
        <f>'実質公債費比率（分子）の構造'!O$48</f>
        <v>158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494</v>
      </c>
      <c r="C49" s="164"/>
      <c r="D49" s="164"/>
      <c r="E49" s="164">
        <f>'実質公債費比率（分子）の構造'!L$45</f>
        <v>503</v>
      </c>
      <c r="F49" s="164"/>
      <c r="G49" s="164"/>
      <c r="H49" s="164">
        <f>'実質公債費比率（分子）の構造'!M$45</f>
        <v>500</v>
      </c>
      <c r="I49" s="164"/>
      <c r="J49" s="164"/>
      <c r="K49" s="164">
        <f>'実質公債費比率（分子）の構造'!N$45</f>
        <v>467</v>
      </c>
      <c r="L49" s="164"/>
      <c r="M49" s="164"/>
      <c r="N49" s="164">
        <f>'実質公債費比率（分子）の構造'!O$45</f>
        <v>486</v>
      </c>
      <c r="O49" s="164"/>
      <c r="P49" s="164"/>
    </row>
    <row r="50" spans="1:16" x14ac:dyDescent="0.2">
      <c r="A50" s="164" t="s">
        <v>67</v>
      </c>
      <c r="B50" s="164" t="e">
        <f>NA()</f>
        <v>#N/A</v>
      </c>
      <c r="C50" s="164">
        <f>IF(ISNUMBER('実質公債費比率（分子）の構造'!K$53),'実質公債費比率（分子）の構造'!K$53,NA())</f>
        <v>317</v>
      </c>
      <c r="D50" s="164" t="e">
        <f>NA()</f>
        <v>#N/A</v>
      </c>
      <c r="E50" s="164" t="e">
        <f>NA()</f>
        <v>#N/A</v>
      </c>
      <c r="F50" s="164">
        <f>IF(ISNUMBER('実質公債費比率（分子）の構造'!L$53),'実質公債費比率（分子）の構造'!L$53,NA())</f>
        <v>310</v>
      </c>
      <c r="G50" s="164" t="e">
        <f>NA()</f>
        <v>#N/A</v>
      </c>
      <c r="H50" s="164" t="e">
        <f>NA()</f>
        <v>#N/A</v>
      </c>
      <c r="I50" s="164">
        <f>IF(ISNUMBER('実質公債費比率（分子）の構造'!M$53),'実質公債費比率（分子）の構造'!M$53,NA())</f>
        <v>303</v>
      </c>
      <c r="J50" s="164" t="e">
        <f>NA()</f>
        <v>#N/A</v>
      </c>
      <c r="K50" s="164" t="e">
        <f>NA()</f>
        <v>#N/A</v>
      </c>
      <c r="L50" s="164">
        <f>IF(ISNUMBER('実質公債費比率（分子）の構造'!N$53),'実質公債費比率（分子）の構造'!N$53,NA())</f>
        <v>247</v>
      </c>
      <c r="M50" s="164" t="e">
        <f>NA()</f>
        <v>#N/A</v>
      </c>
      <c r="N50" s="164" t="e">
        <f>NA()</f>
        <v>#N/A</v>
      </c>
      <c r="O50" s="164">
        <f>IF(ISNUMBER('実質公債費比率（分子）の構造'!O$53),'実質公債費比率（分子）の構造'!O$53,NA())</f>
        <v>264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5532</v>
      </c>
      <c r="E56" s="163"/>
      <c r="F56" s="163"/>
      <c r="G56" s="163">
        <f>'将来負担比率（分子）の構造'!J$52</f>
        <v>5572</v>
      </c>
      <c r="H56" s="163"/>
      <c r="I56" s="163"/>
      <c r="J56" s="163">
        <f>'将来負担比率（分子）の構造'!K$52</f>
        <v>5297</v>
      </c>
      <c r="K56" s="163"/>
      <c r="L56" s="163"/>
      <c r="M56" s="163">
        <f>'将来負担比率（分子）の構造'!L$52</f>
        <v>5024</v>
      </c>
      <c r="N56" s="163"/>
      <c r="O56" s="163"/>
      <c r="P56" s="163">
        <f>'将来負担比率（分子）の構造'!M$52</f>
        <v>4685</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2517</v>
      </c>
      <c r="E58" s="163"/>
      <c r="F58" s="163"/>
      <c r="G58" s="163">
        <f>'将来負担比率（分子）の構造'!J$50</f>
        <v>2556</v>
      </c>
      <c r="H58" s="163"/>
      <c r="I58" s="163"/>
      <c r="J58" s="163">
        <f>'将来負担比率（分子）の構造'!K$50</f>
        <v>2547</v>
      </c>
      <c r="K58" s="163"/>
      <c r="L58" s="163"/>
      <c r="M58" s="163">
        <f>'将来負担比率（分子）の構造'!L$50</f>
        <v>2522</v>
      </c>
      <c r="N58" s="163"/>
      <c r="O58" s="163"/>
      <c r="P58" s="163">
        <f>'将来負担比率（分子）の構造'!M$50</f>
        <v>2365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6</v>
      </c>
      <c r="C61" s="163"/>
      <c r="D61" s="163"/>
      <c r="E61" s="163">
        <f>'将来負担比率（分子）の構造'!J$46</f>
        <v>0</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665</v>
      </c>
      <c r="C62" s="163"/>
      <c r="D62" s="163"/>
      <c r="E62" s="163">
        <f>'将来負担比率（分子）の構造'!J$45</f>
        <v>621</v>
      </c>
      <c r="F62" s="163"/>
      <c r="G62" s="163"/>
      <c r="H62" s="163">
        <f>'将来負担比率（分子）の構造'!K$45</f>
        <v>345</v>
      </c>
      <c r="I62" s="163"/>
      <c r="J62" s="163"/>
      <c r="K62" s="163">
        <f>'将来負担比率（分子）の構造'!L$45</f>
        <v>328</v>
      </c>
      <c r="L62" s="163"/>
      <c r="M62" s="163"/>
      <c r="N62" s="163">
        <f>'将来負担比率（分子）の構造'!M$45</f>
        <v>314</v>
      </c>
      <c r="O62" s="163"/>
      <c r="P62" s="163"/>
    </row>
    <row r="63" spans="1:16" x14ac:dyDescent="0.2">
      <c r="A63" s="163" t="s">
        <v>34</v>
      </c>
      <c r="B63" s="163">
        <f>'将来負担比率（分子）の構造'!I$44</f>
        <v>248</v>
      </c>
      <c r="C63" s="163"/>
      <c r="D63" s="163"/>
      <c r="E63" s="163">
        <f>'将来負担比率（分子）の構造'!J$44</f>
        <v>301</v>
      </c>
      <c r="F63" s="163"/>
      <c r="G63" s="163"/>
      <c r="H63" s="163">
        <f>'将来負担比率（分子）の構造'!K$44</f>
        <v>302</v>
      </c>
      <c r="I63" s="163"/>
      <c r="J63" s="163"/>
      <c r="K63" s="163">
        <f>'将来負担比率（分子）の構造'!L$44</f>
        <v>374</v>
      </c>
      <c r="L63" s="163"/>
      <c r="M63" s="163"/>
      <c r="N63" s="163">
        <f>'将来負担比率（分子）の構造'!M$44</f>
        <v>411</v>
      </c>
      <c r="O63" s="163"/>
      <c r="P63" s="163"/>
    </row>
    <row r="64" spans="1:16" x14ac:dyDescent="0.2">
      <c r="A64" s="163" t="s">
        <v>33</v>
      </c>
      <c r="B64" s="163">
        <f>'将来負担比率（分子）の構造'!I$43</f>
        <v>1989</v>
      </c>
      <c r="C64" s="163"/>
      <c r="D64" s="163"/>
      <c r="E64" s="163">
        <f>'将来負担比率（分子）の構造'!J$43</f>
        <v>1997</v>
      </c>
      <c r="F64" s="163"/>
      <c r="G64" s="163"/>
      <c r="H64" s="163">
        <f>'将来負担比率（分子）の構造'!K$43</f>
        <v>1921</v>
      </c>
      <c r="I64" s="163"/>
      <c r="J64" s="163"/>
      <c r="K64" s="163">
        <f>'将来負担比率（分子）の構造'!L$43</f>
        <v>1818</v>
      </c>
      <c r="L64" s="163"/>
      <c r="M64" s="163"/>
      <c r="N64" s="163">
        <f>'将来負担比率（分子）の構造'!M$43</f>
        <v>1685</v>
      </c>
      <c r="O64" s="163"/>
      <c r="P64" s="163"/>
    </row>
    <row r="65" spans="1:16" x14ac:dyDescent="0.2">
      <c r="A65" s="163" t="s">
        <v>32</v>
      </c>
      <c r="B65" s="163">
        <f>'将来負担比率（分子）の構造'!I$42</f>
        <v>73</v>
      </c>
      <c r="C65" s="163"/>
      <c r="D65" s="163"/>
      <c r="E65" s="163">
        <f>'将来負担比率（分子）の構造'!J$42</f>
        <v>61</v>
      </c>
      <c r="F65" s="163"/>
      <c r="G65" s="163"/>
      <c r="H65" s="163">
        <f>'将来負担比率（分子）の構造'!K$42</f>
        <v>50</v>
      </c>
      <c r="I65" s="163"/>
      <c r="J65" s="163"/>
      <c r="K65" s="163">
        <f>'将来負担比率（分子）の構造'!L$42</f>
        <v>37</v>
      </c>
      <c r="L65" s="163"/>
      <c r="M65" s="163"/>
      <c r="N65" s="163">
        <f>'将来負担比率（分子）の構造'!M$42</f>
        <v>25</v>
      </c>
      <c r="O65" s="163"/>
      <c r="P65" s="163"/>
    </row>
    <row r="66" spans="1:16" x14ac:dyDescent="0.2">
      <c r="A66" s="163" t="s">
        <v>31</v>
      </c>
      <c r="B66" s="163">
        <f>'将来負担比率（分子）の構造'!I$41</f>
        <v>5048</v>
      </c>
      <c r="C66" s="163"/>
      <c r="D66" s="163"/>
      <c r="E66" s="163">
        <f>'将来負担比率（分子）の構造'!J$41</f>
        <v>5426</v>
      </c>
      <c r="F66" s="163"/>
      <c r="G66" s="163"/>
      <c r="H66" s="163">
        <f>'将来負担比率（分子）の構造'!K$41</f>
        <v>5248</v>
      </c>
      <c r="I66" s="163"/>
      <c r="J66" s="163"/>
      <c r="K66" s="163">
        <f>'将来負担比率（分子）の構造'!L$41</f>
        <v>4979</v>
      </c>
      <c r="L66" s="163"/>
      <c r="M66" s="163"/>
      <c r="N66" s="163">
        <f>'将来負担比率（分子）の構造'!M$41</f>
        <v>4673</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280</v>
      </c>
      <c r="G67" s="163" t="e">
        <f>NA()</f>
        <v>#N/A</v>
      </c>
      <c r="H67" s="163" t="e">
        <f>NA()</f>
        <v>#N/A</v>
      </c>
      <c r="I67" s="163">
        <f>IF(ISNUMBER('将来負担比率（分子）の構造'!K$53), IF('将来負担比率（分子）の構造'!K$53 &lt; 0, 0, '将来負担比率（分子）の構造'!K$53), NA())</f>
        <v>22</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59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2013</v>
      </c>
      <c r="C72" s="167">
        <f>基金残高に係る経年分析!G55</f>
        <v>1951</v>
      </c>
      <c r="D72" s="167">
        <f>基金残高に係る経年分析!H55</f>
        <v>1752</v>
      </c>
    </row>
    <row r="73" spans="1:16" x14ac:dyDescent="0.2">
      <c r="A73" s="166" t="s">
        <v>74</v>
      </c>
      <c r="B73" s="167">
        <f>基金残高に係る経年分析!F56</f>
        <v>134</v>
      </c>
      <c r="C73" s="167">
        <f>基金残高に係る経年分析!G56</f>
        <v>134</v>
      </c>
      <c r="D73" s="167">
        <f>基金残高に係る経年分析!H56</f>
        <v>134</v>
      </c>
    </row>
    <row r="74" spans="1:16" x14ac:dyDescent="0.2">
      <c r="A74" s="166" t="s">
        <v>75</v>
      </c>
      <c r="B74" s="167">
        <f>基金残高に係る経年分析!F57</f>
        <v>115</v>
      </c>
      <c r="C74" s="167">
        <f>基金残高に係る経年分析!G57</f>
        <v>100</v>
      </c>
      <c r="D74" s="167">
        <f>基金残高に係る経年分析!H57</f>
        <v>94</v>
      </c>
    </row>
  </sheetData>
  <sheetProtection algorithmName="SHA-512" hashValue="Hkv8bWiAOmkvn0hch/6Nyn5yeFOJXdnzCLmWJGJdT8mitTwNLbIW5MyO5orwODkFOAV4iyR5de/yu3w2PHXeIQ==" saltValue="mwH6bFuVtn4R7PgdWhgb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3106164</v>
      </c>
      <c r="S5" s="613"/>
      <c r="T5" s="613"/>
      <c r="U5" s="613"/>
      <c r="V5" s="613"/>
      <c r="W5" s="613"/>
      <c r="X5" s="613"/>
      <c r="Y5" s="614"/>
      <c r="Z5" s="615">
        <v>35</v>
      </c>
      <c r="AA5" s="615"/>
      <c r="AB5" s="615"/>
      <c r="AC5" s="615"/>
      <c r="AD5" s="616">
        <v>3106164</v>
      </c>
      <c r="AE5" s="616"/>
      <c r="AF5" s="616"/>
      <c r="AG5" s="616"/>
      <c r="AH5" s="616"/>
      <c r="AI5" s="616"/>
      <c r="AJ5" s="616"/>
      <c r="AK5" s="616"/>
      <c r="AL5" s="617">
        <v>57.6</v>
      </c>
      <c r="AM5" s="618"/>
      <c r="AN5" s="618"/>
      <c r="AO5" s="619"/>
      <c r="AP5" s="609" t="s">
        <v>217</v>
      </c>
      <c r="AQ5" s="610"/>
      <c r="AR5" s="610"/>
      <c r="AS5" s="610"/>
      <c r="AT5" s="610"/>
      <c r="AU5" s="610"/>
      <c r="AV5" s="610"/>
      <c r="AW5" s="610"/>
      <c r="AX5" s="610"/>
      <c r="AY5" s="610"/>
      <c r="AZ5" s="610"/>
      <c r="BA5" s="610"/>
      <c r="BB5" s="610"/>
      <c r="BC5" s="610"/>
      <c r="BD5" s="610"/>
      <c r="BE5" s="610"/>
      <c r="BF5" s="611"/>
      <c r="BG5" s="623">
        <v>3093556</v>
      </c>
      <c r="BH5" s="624"/>
      <c r="BI5" s="624"/>
      <c r="BJ5" s="624"/>
      <c r="BK5" s="624"/>
      <c r="BL5" s="624"/>
      <c r="BM5" s="624"/>
      <c r="BN5" s="625"/>
      <c r="BO5" s="626">
        <v>99.6</v>
      </c>
      <c r="BP5" s="626"/>
      <c r="BQ5" s="626"/>
      <c r="BR5" s="626"/>
      <c r="BS5" s="627">
        <v>47971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91687</v>
      </c>
      <c r="S6" s="624"/>
      <c r="T6" s="624"/>
      <c r="U6" s="624"/>
      <c r="V6" s="624"/>
      <c r="W6" s="624"/>
      <c r="X6" s="624"/>
      <c r="Y6" s="625"/>
      <c r="Z6" s="626">
        <v>1</v>
      </c>
      <c r="AA6" s="626"/>
      <c r="AB6" s="626"/>
      <c r="AC6" s="626"/>
      <c r="AD6" s="627">
        <v>91687</v>
      </c>
      <c r="AE6" s="627"/>
      <c r="AF6" s="627"/>
      <c r="AG6" s="627"/>
      <c r="AH6" s="627"/>
      <c r="AI6" s="627"/>
      <c r="AJ6" s="627"/>
      <c r="AK6" s="627"/>
      <c r="AL6" s="628">
        <v>1.7</v>
      </c>
      <c r="AM6" s="629"/>
      <c r="AN6" s="629"/>
      <c r="AO6" s="630"/>
      <c r="AP6" s="620" t="s">
        <v>222</v>
      </c>
      <c r="AQ6" s="621"/>
      <c r="AR6" s="621"/>
      <c r="AS6" s="621"/>
      <c r="AT6" s="621"/>
      <c r="AU6" s="621"/>
      <c r="AV6" s="621"/>
      <c r="AW6" s="621"/>
      <c r="AX6" s="621"/>
      <c r="AY6" s="621"/>
      <c r="AZ6" s="621"/>
      <c r="BA6" s="621"/>
      <c r="BB6" s="621"/>
      <c r="BC6" s="621"/>
      <c r="BD6" s="621"/>
      <c r="BE6" s="621"/>
      <c r="BF6" s="622"/>
      <c r="BG6" s="623">
        <v>3093556</v>
      </c>
      <c r="BH6" s="624"/>
      <c r="BI6" s="624"/>
      <c r="BJ6" s="624"/>
      <c r="BK6" s="624"/>
      <c r="BL6" s="624"/>
      <c r="BM6" s="624"/>
      <c r="BN6" s="625"/>
      <c r="BO6" s="626">
        <v>99.6</v>
      </c>
      <c r="BP6" s="626"/>
      <c r="BQ6" s="626"/>
      <c r="BR6" s="626"/>
      <c r="BS6" s="627">
        <v>47971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97106</v>
      </c>
      <c r="CS6" s="624"/>
      <c r="CT6" s="624"/>
      <c r="CU6" s="624"/>
      <c r="CV6" s="624"/>
      <c r="CW6" s="624"/>
      <c r="CX6" s="624"/>
      <c r="CY6" s="625"/>
      <c r="CZ6" s="617">
        <v>1.1000000000000001</v>
      </c>
      <c r="DA6" s="618"/>
      <c r="DB6" s="618"/>
      <c r="DC6" s="634"/>
      <c r="DD6" s="632" t="s">
        <v>121</v>
      </c>
      <c r="DE6" s="624"/>
      <c r="DF6" s="624"/>
      <c r="DG6" s="624"/>
      <c r="DH6" s="624"/>
      <c r="DI6" s="624"/>
      <c r="DJ6" s="624"/>
      <c r="DK6" s="624"/>
      <c r="DL6" s="624"/>
      <c r="DM6" s="624"/>
      <c r="DN6" s="624"/>
      <c r="DO6" s="624"/>
      <c r="DP6" s="625"/>
      <c r="DQ6" s="632">
        <v>96369</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1235</v>
      </c>
      <c r="S7" s="624"/>
      <c r="T7" s="624"/>
      <c r="U7" s="624"/>
      <c r="V7" s="624"/>
      <c r="W7" s="624"/>
      <c r="X7" s="624"/>
      <c r="Y7" s="625"/>
      <c r="Z7" s="626">
        <v>0</v>
      </c>
      <c r="AA7" s="626"/>
      <c r="AB7" s="626"/>
      <c r="AC7" s="626"/>
      <c r="AD7" s="627">
        <v>1235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1351423</v>
      </c>
      <c r="BH7" s="624"/>
      <c r="BI7" s="624"/>
      <c r="BJ7" s="624"/>
      <c r="BK7" s="624"/>
      <c r="BL7" s="624"/>
      <c r="BM7" s="624"/>
      <c r="BN7" s="625"/>
      <c r="BO7" s="626">
        <v>43.5</v>
      </c>
      <c r="BP7" s="626"/>
      <c r="BQ7" s="626"/>
      <c r="BR7" s="626"/>
      <c r="BS7" s="627">
        <v>47971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1160340</v>
      </c>
      <c r="CS7" s="624"/>
      <c r="CT7" s="624"/>
      <c r="CU7" s="624"/>
      <c r="CV7" s="624"/>
      <c r="CW7" s="624"/>
      <c r="CX7" s="624"/>
      <c r="CY7" s="625"/>
      <c r="CZ7" s="626">
        <v>13.4</v>
      </c>
      <c r="DA7" s="626"/>
      <c r="DB7" s="626"/>
      <c r="DC7" s="626"/>
      <c r="DD7" s="632">
        <v>156857</v>
      </c>
      <c r="DE7" s="624"/>
      <c r="DF7" s="624"/>
      <c r="DG7" s="624"/>
      <c r="DH7" s="624"/>
      <c r="DI7" s="624"/>
      <c r="DJ7" s="624"/>
      <c r="DK7" s="624"/>
      <c r="DL7" s="624"/>
      <c r="DM7" s="624"/>
      <c r="DN7" s="624"/>
      <c r="DO7" s="624"/>
      <c r="DP7" s="625"/>
      <c r="DQ7" s="632">
        <v>980181</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24641</v>
      </c>
      <c r="S8" s="624"/>
      <c r="T8" s="624"/>
      <c r="U8" s="624"/>
      <c r="V8" s="624"/>
      <c r="W8" s="624"/>
      <c r="X8" s="624"/>
      <c r="Y8" s="625"/>
      <c r="Z8" s="626">
        <v>0.3</v>
      </c>
      <c r="AA8" s="626"/>
      <c r="AB8" s="626"/>
      <c r="AC8" s="626"/>
      <c r="AD8" s="627">
        <v>24641</v>
      </c>
      <c r="AE8" s="627"/>
      <c r="AF8" s="627"/>
      <c r="AG8" s="627"/>
      <c r="AH8" s="627"/>
      <c r="AI8" s="627"/>
      <c r="AJ8" s="627"/>
      <c r="AK8" s="627"/>
      <c r="AL8" s="628">
        <v>0.5</v>
      </c>
      <c r="AM8" s="629"/>
      <c r="AN8" s="629"/>
      <c r="AO8" s="630"/>
      <c r="AP8" s="620" t="s">
        <v>228</v>
      </c>
      <c r="AQ8" s="621"/>
      <c r="AR8" s="621"/>
      <c r="AS8" s="621"/>
      <c r="AT8" s="621"/>
      <c r="AU8" s="621"/>
      <c r="AV8" s="621"/>
      <c r="AW8" s="621"/>
      <c r="AX8" s="621"/>
      <c r="AY8" s="621"/>
      <c r="AZ8" s="621"/>
      <c r="BA8" s="621"/>
      <c r="BB8" s="621"/>
      <c r="BC8" s="621"/>
      <c r="BD8" s="621"/>
      <c r="BE8" s="621"/>
      <c r="BF8" s="622"/>
      <c r="BG8" s="623">
        <v>36862</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3944018</v>
      </c>
      <c r="CS8" s="624"/>
      <c r="CT8" s="624"/>
      <c r="CU8" s="624"/>
      <c r="CV8" s="624"/>
      <c r="CW8" s="624"/>
      <c r="CX8" s="624"/>
      <c r="CY8" s="625"/>
      <c r="CZ8" s="626">
        <v>45.4</v>
      </c>
      <c r="DA8" s="626"/>
      <c r="DB8" s="626"/>
      <c r="DC8" s="626"/>
      <c r="DD8" s="632">
        <v>51005</v>
      </c>
      <c r="DE8" s="624"/>
      <c r="DF8" s="624"/>
      <c r="DG8" s="624"/>
      <c r="DH8" s="624"/>
      <c r="DI8" s="624"/>
      <c r="DJ8" s="624"/>
      <c r="DK8" s="624"/>
      <c r="DL8" s="624"/>
      <c r="DM8" s="624"/>
      <c r="DN8" s="624"/>
      <c r="DO8" s="624"/>
      <c r="DP8" s="625"/>
      <c r="DQ8" s="632">
        <v>1940369</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33411</v>
      </c>
      <c r="S9" s="624"/>
      <c r="T9" s="624"/>
      <c r="U9" s="624"/>
      <c r="V9" s="624"/>
      <c r="W9" s="624"/>
      <c r="X9" s="624"/>
      <c r="Y9" s="625"/>
      <c r="Z9" s="626">
        <v>0.4</v>
      </c>
      <c r="AA9" s="626"/>
      <c r="AB9" s="626"/>
      <c r="AC9" s="626"/>
      <c r="AD9" s="627">
        <v>33411</v>
      </c>
      <c r="AE9" s="627"/>
      <c r="AF9" s="627"/>
      <c r="AG9" s="627"/>
      <c r="AH9" s="627"/>
      <c r="AI9" s="627"/>
      <c r="AJ9" s="627"/>
      <c r="AK9" s="627"/>
      <c r="AL9" s="628">
        <v>0.6</v>
      </c>
      <c r="AM9" s="629"/>
      <c r="AN9" s="629"/>
      <c r="AO9" s="630"/>
      <c r="AP9" s="620" t="s">
        <v>231</v>
      </c>
      <c r="AQ9" s="621"/>
      <c r="AR9" s="621"/>
      <c r="AS9" s="621"/>
      <c r="AT9" s="621"/>
      <c r="AU9" s="621"/>
      <c r="AV9" s="621"/>
      <c r="AW9" s="621"/>
      <c r="AX9" s="621"/>
      <c r="AY9" s="621"/>
      <c r="AZ9" s="621"/>
      <c r="BA9" s="621"/>
      <c r="BB9" s="621"/>
      <c r="BC9" s="621"/>
      <c r="BD9" s="621"/>
      <c r="BE9" s="621"/>
      <c r="BF9" s="622"/>
      <c r="BG9" s="623">
        <v>1111995</v>
      </c>
      <c r="BH9" s="624"/>
      <c r="BI9" s="624"/>
      <c r="BJ9" s="624"/>
      <c r="BK9" s="624"/>
      <c r="BL9" s="624"/>
      <c r="BM9" s="624"/>
      <c r="BN9" s="625"/>
      <c r="BO9" s="626">
        <v>35.799999999999997</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733943</v>
      </c>
      <c r="CS9" s="624"/>
      <c r="CT9" s="624"/>
      <c r="CU9" s="624"/>
      <c r="CV9" s="624"/>
      <c r="CW9" s="624"/>
      <c r="CX9" s="624"/>
      <c r="CY9" s="625"/>
      <c r="CZ9" s="626">
        <v>8.5</v>
      </c>
      <c r="DA9" s="626"/>
      <c r="DB9" s="626"/>
      <c r="DC9" s="626"/>
      <c r="DD9" s="632">
        <v>10479</v>
      </c>
      <c r="DE9" s="624"/>
      <c r="DF9" s="624"/>
      <c r="DG9" s="624"/>
      <c r="DH9" s="624"/>
      <c r="DI9" s="624"/>
      <c r="DJ9" s="624"/>
      <c r="DK9" s="624"/>
      <c r="DL9" s="624"/>
      <c r="DM9" s="624"/>
      <c r="DN9" s="624"/>
      <c r="DO9" s="624"/>
      <c r="DP9" s="625"/>
      <c r="DQ9" s="632">
        <v>649368</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83574</v>
      </c>
      <c r="BH10" s="624"/>
      <c r="BI10" s="624"/>
      <c r="BJ10" s="624"/>
      <c r="BK10" s="624"/>
      <c r="BL10" s="624"/>
      <c r="BM10" s="624"/>
      <c r="BN10" s="625"/>
      <c r="BO10" s="626">
        <v>2.7</v>
      </c>
      <c r="BP10" s="626"/>
      <c r="BQ10" s="626"/>
      <c r="BR10" s="626"/>
      <c r="BS10" s="627">
        <v>13973</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12320</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v>12309</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540500</v>
      </c>
      <c r="S11" s="624"/>
      <c r="T11" s="624"/>
      <c r="U11" s="624"/>
      <c r="V11" s="624"/>
      <c r="W11" s="624"/>
      <c r="X11" s="624"/>
      <c r="Y11" s="625"/>
      <c r="Z11" s="628">
        <v>6.1</v>
      </c>
      <c r="AA11" s="629"/>
      <c r="AB11" s="629"/>
      <c r="AC11" s="635"/>
      <c r="AD11" s="632">
        <v>540500</v>
      </c>
      <c r="AE11" s="624"/>
      <c r="AF11" s="624"/>
      <c r="AG11" s="624"/>
      <c r="AH11" s="624"/>
      <c r="AI11" s="624"/>
      <c r="AJ11" s="624"/>
      <c r="AK11" s="625"/>
      <c r="AL11" s="628">
        <v>10</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118992</v>
      </c>
      <c r="BH11" s="624"/>
      <c r="BI11" s="624"/>
      <c r="BJ11" s="624"/>
      <c r="BK11" s="624"/>
      <c r="BL11" s="624"/>
      <c r="BM11" s="624"/>
      <c r="BN11" s="625"/>
      <c r="BO11" s="626">
        <v>3.8</v>
      </c>
      <c r="BP11" s="626"/>
      <c r="BQ11" s="626"/>
      <c r="BR11" s="626"/>
      <c r="BS11" s="627">
        <v>33998</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247918</v>
      </c>
      <c r="CS11" s="624"/>
      <c r="CT11" s="624"/>
      <c r="CU11" s="624"/>
      <c r="CV11" s="624"/>
      <c r="CW11" s="624"/>
      <c r="CX11" s="624"/>
      <c r="CY11" s="625"/>
      <c r="CZ11" s="626">
        <v>2.9</v>
      </c>
      <c r="DA11" s="626"/>
      <c r="DB11" s="626"/>
      <c r="DC11" s="626"/>
      <c r="DD11" s="632">
        <v>34013</v>
      </c>
      <c r="DE11" s="624"/>
      <c r="DF11" s="624"/>
      <c r="DG11" s="624"/>
      <c r="DH11" s="624"/>
      <c r="DI11" s="624"/>
      <c r="DJ11" s="624"/>
      <c r="DK11" s="624"/>
      <c r="DL11" s="624"/>
      <c r="DM11" s="624"/>
      <c r="DN11" s="624"/>
      <c r="DO11" s="624"/>
      <c r="DP11" s="625"/>
      <c r="DQ11" s="632">
        <v>223733</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1243</v>
      </c>
      <c r="S12" s="624"/>
      <c r="T12" s="624"/>
      <c r="U12" s="624"/>
      <c r="V12" s="624"/>
      <c r="W12" s="624"/>
      <c r="X12" s="624"/>
      <c r="Y12" s="625"/>
      <c r="Z12" s="626">
        <v>0</v>
      </c>
      <c r="AA12" s="626"/>
      <c r="AB12" s="626"/>
      <c r="AC12" s="626"/>
      <c r="AD12" s="627">
        <v>1243</v>
      </c>
      <c r="AE12" s="627"/>
      <c r="AF12" s="627"/>
      <c r="AG12" s="627"/>
      <c r="AH12" s="627"/>
      <c r="AI12" s="627"/>
      <c r="AJ12" s="627"/>
      <c r="AK12" s="627"/>
      <c r="AL12" s="628">
        <v>0</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1458830</v>
      </c>
      <c r="BH12" s="624"/>
      <c r="BI12" s="624"/>
      <c r="BJ12" s="624"/>
      <c r="BK12" s="624"/>
      <c r="BL12" s="624"/>
      <c r="BM12" s="624"/>
      <c r="BN12" s="625"/>
      <c r="BO12" s="626">
        <v>47</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56522</v>
      </c>
      <c r="CS12" s="624"/>
      <c r="CT12" s="624"/>
      <c r="CU12" s="624"/>
      <c r="CV12" s="624"/>
      <c r="CW12" s="624"/>
      <c r="CX12" s="624"/>
      <c r="CY12" s="625"/>
      <c r="CZ12" s="626">
        <v>0.7</v>
      </c>
      <c r="DA12" s="626"/>
      <c r="DB12" s="626"/>
      <c r="DC12" s="626"/>
      <c r="DD12" s="632">
        <v>6355</v>
      </c>
      <c r="DE12" s="624"/>
      <c r="DF12" s="624"/>
      <c r="DG12" s="624"/>
      <c r="DH12" s="624"/>
      <c r="DI12" s="624"/>
      <c r="DJ12" s="624"/>
      <c r="DK12" s="624"/>
      <c r="DL12" s="624"/>
      <c r="DM12" s="624"/>
      <c r="DN12" s="624"/>
      <c r="DO12" s="624"/>
      <c r="DP12" s="625"/>
      <c r="DQ12" s="632">
        <v>55287</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1457620</v>
      </c>
      <c r="BH13" s="624"/>
      <c r="BI13" s="624"/>
      <c r="BJ13" s="624"/>
      <c r="BK13" s="624"/>
      <c r="BL13" s="624"/>
      <c r="BM13" s="624"/>
      <c r="BN13" s="625"/>
      <c r="BO13" s="626">
        <v>46.9</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501457</v>
      </c>
      <c r="CS13" s="624"/>
      <c r="CT13" s="624"/>
      <c r="CU13" s="624"/>
      <c r="CV13" s="624"/>
      <c r="CW13" s="624"/>
      <c r="CX13" s="624"/>
      <c r="CY13" s="625"/>
      <c r="CZ13" s="626">
        <v>5.8</v>
      </c>
      <c r="DA13" s="626"/>
      <c r="DB13" s="626"/>
      <c r="DC13" s="626"/>
      <c r="DD13" s="632">
        <v>203037</v>
      </c>
      <c r="DE13" s="624"/>
      <c r="DF13" s="624"/>
      <c r="DG13" s="624"/>
      <c r="DH13" s="624"/>
      <c r="DI13" s="624"/>
      <c r="DJ13" s="624"/>
      <c r="DK13" s="624"/>
      <c r="DL13" s="624"/>
      <c r="DM13" s="624"/>
      <c r="DN13" s="624"/>
      <c r="DO13" s="624"/>
      <c r="DP13" s="625"/>
      <c r="DQ13" s="632">
        <v>386051</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101303</v>
      </c>
      <c r="BH14" s="624"/>
      <c r="BI14" s="624"/>
      <c r="BJ14" s="624"/>
      <c r="BK14" s="624"/>
      <c r="BL14" s="624"/>
      <c r="BM14" s="624"/>
      <c r="BN14" s="625"/>
      <c r="BO14" s="626">
        <v>3.3</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390716</v>
      </c>
      <c r="CS14" s="624"/>
      <c r="CT14" s="624"/>
      <c r="CU14" s="624"/>
      <c r="CV14" s="624"/>
      <c r="CW14" s="624"/>
      <c r="CX14" s="624"/>
      <c r="CY14" s="625"/>
      <c r="CZ14" s="626">
        <v>4.5</v>
      </c>
      <c r="DA14" s="626"/>
      <c r="DB14" s="626"/>
      <c r="DC14" s="626"/>
      <c r="DD14" s="632">
        <v>4000</v>
      </c>
      <c r="DE14" s="624"/>
      <c r="DF14" s="624"/>
      <c r="DG14" s="624"/>
      <c r="DH14" s="624"/>
      <c r="DI14" s="624"/>
      <c r="DJ14" s="624"/>
      <c r="DK14" s="624"/>
      <c r="DL14" s="624"/>
      <c r="DM14" s="624"/>
      <c r="DN14" s="624"/>
      <c r="DO14" s="624"/>
      <c r="DP14" s="625"/>
      <c r="DQ14" s="632">
        <v>388236</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13466</v>
      </c>
      <c r="S15" s="624"/>
      <c r="T15" s="624"/>
      <c r="U15" s="624"/>
      <c r="V15" s="624"/>
      <c r="W15" s="624"/>
      <c r="X15" s="624"/>
      <c r="Y15" s="625"/>
      <c r="Z15" s="626">
        <v>0.2</v>
      </c>
      <c r="AA15" s="626"/>
      <c r="AB15" s="626"/>
      <c r="AC15" s="626"/>
      <c r="AD15" s="627">
        <v>13466</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182000</v>
      </c>
      <c r="BH15" s="624"/>
      <c r="BI15" s="624"/>
      <c r="BJ15" s="624"/>
      <c r="BK15" s="624"/>
      <c r="BL15" s="624"/>
      <c r="BM15" s="624"/>
      <c r="BN15" s="625"/>
      <c r="BO15" s="626">
        <v>5.9</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1047483</v>
      </c>
      <c r="CS15" s="624"/>
      <c r="CT15" s="624"/>
      <c r="CU15" s="624"/>
      <c r="CV15" s="624"/>
      <c r="CW15" s="624"/>
      <c r="CX15" s="624"/>
      <c r="CY15" s="625"/>
      <c r="CZ15" s="626">
        <v>12.1</v>
      </c>
      <c r="DA15" s="626"/>
      <c r="DB15" s="626"/>
      <c r="DC15" s="626"/>
      <c r="DD15" s="632">
        <v>62449</v>
      </c>
      <c r="DE15" s="624"/>
      <c r="DF15" s="624"/>
      <c r="DG15" s="624"/>
      <c r="DH15" s="624"/>
      <c r="DI15" s="624"/>
      <c r="DJ15" s="624"/>
      <c r="DK15" s="624"/>
      <c r="DL15" s="624"/>
      <c r="DM15" s="624"/>
      <c r="DN15" s="624"/>
      <c r="DO15" s="624"/>
      <c r="DP15" s="625"/>
      <c r="DQ15" s="632">
        <v>830165</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44933</v>
      </c>
      <c r="S16" s="624"/>
      <c r="T16" s="624"/>
      <c r="U16" s="624"/>
      <c r="V16" s="624"/>
      <c r="W16" s="624"/>
      <c r="X16" s="624"/>
      <c r="Y16" s="625"/>
      <c r="Z16" s="626">
        <v>0.5</v>
      </c>
      <c r="AA16" s="626"/>
      <c r="AB16" s="626"/>
      <c r="AC16" s="626"/>
      <c r="AD16" s="627">
        <v>44933</v>
      </c>
      <c r="AE16" s="627"/>
      <c r="AF16" s="627"/>
      <c r="AG16" s="627"/>
      <c r="AH16" s="627"/>
      <c r="AI16" s="627"/>
      <c r="AJ16" s="627"/>
      <c r="AK16" s="627"/>
      <c r="AL16" s="628">
        <v>0.8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162484</v>
      </c>
      <c r="S17" s="624"/>
      <c r="T17" s="624"/>
      <c r="U17" s="624"/>
      <c r="V17" s="624"/>
      <c r="W17" s="624"/>
      <c r="X17" s="624"/>
      <c r="Y17" s="625"/>
      <c r="Z17" s="626">
        <v>1.8</v>
      </c>
      <c r="AA17" s="626"/>
      <c r="AB17" s="626"/>
      <c r="AC17" s="626"/>
      <c r="AD17" s="627">
        <v>162484</v>
      </c>
      <c r="AE17" s="627"/>
      <c r="AF17" s="627"/>
      <c r="AG17" s="627"/>
      <c r="AH17" s="627"/>
      <c r="AI17" s="627"/>
      <c r="AJ17" s="627"/>
      <c r="AK17" s="627"/>
      <c r="AL17" s="628">
        <v>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486249</v>
      </c>
      <c r="CS17" s="624"/>
      <c r="CT17" s="624"/>
      <c r="CU17" s="624"/>
      <c r="CV17" s="624"/>
      <c r="CW17" s="624"/>
      <c r="CX17" s="624"/>
      <c r="CY17" s="625"/>
      <c r="CZ17" s="626">
        <v>5.6</v>
      </c>
      <c r="DA17" s="626"/>
      <c r="DB17" s="626"/>
      <c r="DC17" s="626"/>
      <c r="DD17" s="632" t="s">
        <v>121</v>
      </c>
      <c r="DE17" s="624"/>
      <c r="DF17" s="624"/>
      <c r="DG17" s="624"/>
      <c r="DH17" s="624"/>
      <c r="DI17" s="624"/>
      <c r="DJ17" s="624"/>
      <c r="DK17" s="624"/>
      <c r="DL17" s="624"/>
      <c r="DM17" s="624"/>
      <c r="DN17" s="624"/>
      <c r="DO17" s="624"/>
      <c r="DP17" s="625"/>
      <c r="DQ17" s="632">
        <v>486249</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46322</v>
      </c>
      <c r="S18" s="624"/>
      <c r="T18" s="624"/>
      <c r="U18" s="624"/>
      <c r="V18" s="624"/>
      <c r="W18" s="624"/>
      <c r="X18" s="624"/>
      <c r="Y18" s="625"/>
      <c r="Z18" s="626">
        <v>0.5</v>
      </c>
      <c r="AA18" s="626"/>
      <c r="AB18" s="626"/>
      <c r="AC18" s="626"/>
      <c r="AD18" s="627">
        <v>46322</v>
      </c>
      <c r="AE18" s="627"/>
      <c r="AF18" s="627"/>
      <c r="AG18" s="627"/>
      <c r="AH18" s="627"/>
      <c r="AI18" s="627"/>
      <c r="AJ18" s="627"/>
      <c r="AK18" s="627"/>
      <c r="AL18" s="628">
        <v>0.9</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110455</v>
      </c>
      <c r="S19" s="624"/>
      <c r="T19" s="624"/>
      <c r="U19" s="624"/>
      <c r="V19" s="624"/>
      <c r="W19" s="624"/>
      <c r="X19" s="624"/>
      <c r="Y19" s="625"/>
      <c r="Z19" s="626">
        <v>1.2</v>
      </c>
      <c r="AA19" s="626"/>
      <c r="AB19" s="626"/>
      <c r="AC19" s="626"/>
      <c r="AD19" s="627">
        <v>110455</v>
      </c>
      <c r="AE19" s="627"/>
      <c r="AF19" s="627"/>
      <c r="AG19" s="627"/>
      <c r="AH19" s="627"/>
      <c r="AI19" s="627"/>
      <c r="AJ19" s="627"/>
      <c r="AK19" s="627"/>
      <c r="AL19" s="628">
        <v>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12608</v>
      </c>
      <c r="BH19" s="624"/>
      <c r="BI19" s="624"/>
      <c r="BJ19" s="624"/>
      <c r="BK19" s="624"/>
      <c r="BL19" s="624"/>
      <c r="BM19" s="624"/>
      <c r="BN19" s="625"/>
      <c r="BO19" s="626">
        <v>0.4</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5707</v>
      </c>
      <c r="S20" s="624"/>
      <c r="T20" s="624"/>
      <c r="U20" s="624"/>
      <c r="V20" s="624"/>
      <c r="W20" s="624"/>
      <c r="X20" s="624"/>
      <c r="Y20" s="625"/>
      <c r="Z20" s="626">
        <v>0.1</v>
      </c>
      <c r="AA20" s="626"/>
      <c r="AB20" s="626"/>
      <c r="AC20" s="626"/>
      <c r="AD20" s="627">
        <v>5707</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12608</v>
      </c>
      <c r="BH20" s="624"/>
      <c r="BI20" s="624"/>
      <c r="BJ20" s="624"/>
      <c r="BK20" s="624"/>
      <c r="BL20" s="624"/>
      <c r="BM20" s="624"/>
      <c r="BN20" s="625"/>
      <c r="BO20" s="626">
        <v>0.4</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8678072</v>
      </c>
      <c r="CS20" s="624"/>
      <c r="CT20" s="624"/>
      <c r="CU20" s="624"/>
      <c r="CV20" s="624"/>
      <c r="CW20" s="624"/>
      <c r="CX20" s="624"/>
      <c r="CY20" s="625"/>
      <c r="CZ20" s="626">
        <v>100</v>
      </c>
      <c r="DA20" s="626"/>
      <c r="DB20" s="626"/>
      <c r="DC20" s="626"/>
      <c r="DD20" s="632">
        <v>528195</v>
      </c>
      <c r="DE20" s="624"/>
      <c r="DF20" s="624"/>
      <c r="DG20" s="624"/>
      <c r="DH20" s="624"/>
      <c r="DI20" s="624"/>
      <c r="DJ20" s="624"/>
      <c r="DK20" s="624"/>
      <c r="DL20" s="624"/>
      <c r="DM20" s="624"/>
      <c r="DN20" s="624"/>
      <c r="DO20" s="624"/>
      <c r="DP20" s="625"/>
      <c r="DQ20" s="632">
        <v>6048317</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1494644</v>
      </c>
      <c r="S21" s="624"/>
      <c r="T21" s="624"/>
      <c r="U21" s="624"/>
      <c r="V21" s="624"/>
      <c r="W21" s="624"/>
      <c r="X21" s="624"/>
      <c r="Y21" s="625"/>
      <c r="Z21" s="626">
        <v>16.899999999999999</v>
      </c>
      <c r="AA21" s="626"/>
      <c r="AB21" s="626"/>
      <c r="AC21" s="626"/>
      <c r="AD21" s="627">
        <v>1353777</v>
      </c>
      <c r="AE21" s="627"/>
      <c r="AF21" s="627"/>
      <c r="AG21" s="627"/>
      <c r="AH21" s="627"/>
      <c r="AI21" s="627"/>
      <c r="AJ21" s="627"/>
      <c r="AK21" s="627"/>
      <c r="AL21" s="628">
        <v>25.1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12608</v>
      </c>
      <c r="BH21" s="624"/>
      <c r="BI21" s="624"/>
      <c r="BJ21" s="624"/>
      <c r="BK21" s="624"/>
      <c r="BL21" s="624"/>
      <c r="BM21" s="624"/>
      <c r="BN21" s="625"/>
      <c r="BO21" s="626">
        <v>0.4</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1353777</v>
      </c>
      <c r="S22" s="624"/>
      <c r="T22" s="624"/>
      <c r="U22" s="624"/>
      <c r="V22" s="624"/>
      <c r="W22" s="624"/>
      <c r="X22" s="624"/>
      <c r="Y22" s="625"/>
      <c r="Z22" s="626">
        <v>15.3</v>
      </c>
      <c r="AA22" s="626"/>
      <c r="AB22" s="626"/>
      <c r="AC22" s="626"/>
      <c r="AD22" s="627">
        <v>1353777</v>
      </c>
      <c r="AE22" s="627"/>
      <c r="AF22" s="627"/>
      <c r="AG22" s="627"/>
      <c r="AH22" s="627"/>
      <c r="AI22" s="627"/>
      <c r="AJ22" s="627"/>
      <c r="AK22" s="627"/>
      <c r="AL22" s="628">
        <v>25.1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140814</v>
      </c>
      <c r="S23" s="624"/>
      <c r="T23" s="624"/>
      <c r="U23" s="624"/>
      <c r="V23" s="624"/>
      <c r="W23" s="624"/>
      <c r="X23" s="624"/>
      <c r="Y23" s="625"/>
      <c r="Z23" s="626">
        <v>1.6</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v>53</v>
      </c>
      <c r="S24" s="624"/>
      <c r="T24" s="624"/>
      <c r="U24" s="624"/>
      <c r="V24" s="624"/>
      <c r="W24" s="624"/>
      <c r="X24" s="624"/>
      <c r="Y24" s="625"/>
      <c r="Z24" s="626">
        <v>0</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4738763</v>
      </c>
      <c r="CS24" s="613"/>
      <c r="CT24" s="613"/>
      <c r="CU24" s="613"/>
      <c r="CV24" s="613"/>
      <c r="CW24" s="613"/>
      <c r="CX24" s="613"/>
      <c r="CY24" s="614"/>
      <c r="CZ24" s="617">
        <v>54.6</v>
      </c>
      <c r="DA24" s="618"/>
      <c r="DB24" s="618"/>
      <c r="DC24" s="634"/>
      <c r="DD24" s="655">
        <v>2795799</v>
      </c>
      <c r="DE24" s="613"/>
      <c r="DF24" s="613"/>
      <c r="DG24" s="613"/>
      <c r="DH24" s="613"/>
      <c r="DI24" s="613"/>
      <c r="DJ24" s="613"/>
      <c r="DK24" s="614"/>
      <c r="DL24" s="655">
        <v>2496445</v>
      </c>
      <c r="DM24" s="613"/>
      <c r="DN24" s="613"/>
      <c r="DO24" s="613"/>
      <c r="DP24" s="613"/>
      <c r="DQ24" s="613"/>
      <c r="DR24" s="613"/>
      <c r="DS24" s="613"/>
      <c r="DT24" s="613"/>
      <c r="DU24" s="613"/>
      <c r="DV24" s="614"/>
      <c r="DW24" s="617">
        <v>46.1</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5514408</v>
      </c>
      <c r="S25" s="624"/>
      <c r="T25" s="624"/>
      <c r="U25" s="624"/>
      <c r="V25" s="624"/>
      <c r="W25" s="624"/>
      <c r="X25" s="624"/>
      <c r="Y25" s="625"/>
      <c r="Z25" s="626">
        <v>62.2</v>
      </c>
      <c r="AA25" s="626"/>
      <c r="AB25" s="626"/>
      <c r="AC25" s="626"/>
      <c r="AD25" s="627">
        <v>5373541</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1285201</v>
      </c>
      <c r="CS25" s="644"/>
      <c r="CT25" s="644"/>
      <c r="CU25" s="644"/>
      <c r="CV25" s="644"/>
      <c r="CW25" s="644"/>
      <c r="CX25" s="644"/>
      <c r="CY25" s="645"/>
      <c r="CZ25" s="628">
        <v>14.8</v>
      </c>
      <c r="DA25" s="656"/>
      <c r="DB25" s="656"/>
      <c r="DC25" s="658"/>
      <c r="DD25" s="632">
        <v>1249532</v>
      </c>
      <c r="DE25" s="644"/>
      <c r="DF25" s="644"/>
      <c r="DG25" s="644"/>
      <c r="DH25" s="644"/>
      <c r="DI25" s="644"/>
      <c r="DJ25" s="644"/>
      <c r="DK25" s="645"/>
      <c r="DL25" s="632">
        <v>1226618</v>
      </c>
      <c r="DM25" s="644"/>
      <c r="DN25" s="644"/>
      <c r="DO25" s="644"/>
      <c r="DP25" s="644"/>
      <c r="DQ25" s="644"/>
      <c r="DR25" s="644"/>
      <c r="DS25" s="644"/>
      <c r="DT25" s="644"/>
      <c r="DU25" s="644"/>
      <c r="DV25" s="645"/>
      <c r="DW25" s="628">
        <v>22.6</v>
      </c>
      <c r="DX25" s="656"/>
      <c r="DY25" s="656"/>
      <c r="DZ25" s="656"/>
      <c r="EA25" s="656"/>
      <c r="EB25" s="656"/>
      <c r="EC25" s="657"/>
    </row>
    <row r="26" spans="2:133" ht="11.25" customHeight="1" x14ac:dyDescent="0.2">
      <c r="B26" s="620" t="s">
        <v>284</v>
      </c>
      <c r="C26" s="621"/>
      <c r="D26" s="621"/>
      <c r="E26" s="621"/>
      <c r="F26" s="621"/>
      <c r="G26" s="621"/>
      <c r="H26" s="621"/>
      <c r="I26" s="621"/>
      <c r="J26" s="621"/>
      <c r="K26" s="621"/>
      <c r="L26" s="621"/>
      <c r="M26" s="621"/>
      <c r="N26" s="621"/>
      <c r="O26" s="621"/>
      <c r="P26" s="621"/>
      <c r="Q26" s="622"/>
      <c r="R26" s="623">
        <v>3191</v>
      </c>
      <c r="S26" s="624"/>
      <c r="T26" s="624"/>
      <c r="U26" s="624"/>
      <c r="V26" s="624"/>
      <c r="W26" s="624"/>
      <c r="X26" s="624"/>
      <c r="Y26" s="625"/>
      <c r="Z26" s="626">
        <v>0</v>
      </c>
      <c r="AA26" s="626"/>
      <c r="AB26" s="626"/>
      <c r="AC26" s="626"/>
      <c r="AD26" s="627">
        <v>3191</v>
      </c>
      <c r="AE26" s="627"/>
      <c r="AF26" s="627"/>
      <c r="AG26" s="627"/>
      <c r="AH26" s="627"/>
      <c r="AI26" s="627"/>
      <c r="AJ26" s="627"/>
      <c r="AK26" s="627"/>
      <c r="AL26" s="628">
        <v>0.1</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677906</v>
      </c>
      <c r="CS26" s="624"/>
      <c r="CT26" s="624"/>
      <c r="CU26" s="624"/>
      <c r="CV26" s="624"/>
      <c r="CW26" s="624"/>
      <c r="CX26" s="624"/>
      <c r="CY26" s="625"/>
      <c r="CZ26" s="628">
        <v>7.8</v>
      </c>
      <c r="DA26" s="656"/>
      <c r="DB26" s="656"/>
      <c r="DC26" s="658"/>
      <c r="DD26" s="632">
        <v>664909</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2">
      <c r="B27" s="620" t="s">
        <v>287</v>
      </c>
      <c r="C27" s="621"/>
      <c r="D27" s="621"/>
      <c r="E27" s="621"/>
      <c r="F27" s="621"/>
      <c r="G27" s="621"/>
      <c r="H27" s="621"/>
      <c r="I27" s="621"/>
      <c r="J27" s="621"/>
      <c r="K27" s="621"/>
      <c r="L27" s="621"/>
      <c r="M27" s="621"/>
      <c r="N27" s="621"/>
      <c r="O27" s="621"/>
      <c r="P27" s="621"/>
      <c r="Q27" s="622"/>
      <c r="R27" s="623">
        <v>2861</v>
      </c>
      <c r="S27" s="624"/>
      <c r="T27" s="624"/>
      <c r="U27" s="624"/>
      <c r="V27" s="624"/>
      <c r="W27" s="624"/>
      <c r="X27" s="624"/>
      <c r="Y27" s="625"/>
      <c r="Z27" s="626">
        <v>0</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3106164</v>
      </c>
      <c r="BH27" s="624"/>
      <c r="BI27" s="624"/>
      <c r="BJ27" s="624"/>
      <c r="BK27" s="624"/>
      <c r="BL27" s="624"/>
      <c r="BM27" s="624"/>
      <c r="BN27" s="625"/>
      <c r="BO27" s="626">
        <v>100</v>
      </c>
      <c r="BP27" s="626"/>
      <c r="BQ27" s="626"/>
      <c r="BR27" s="626"/>
      <c r="BS27" s="627">
        <v>47971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2967313</v>
      </c>
      <c r="CS27" s="644"/>
      <c r="CT27" s="644"/>
      <c r="CU27" s="644"/>
      <c r="CV27" s="644"/>
      <c r="CW27" s="644"/>
      <c r="CX27" s="644"/>
      <c r="CY27" s="645"/>
      <c r="CZ27" s="628">
        <v>34.200000000000003</v>
      </c>
      <c r="DA27" s="656"/>
      <c r="DB27" s="656"/>
      <c r="DC27" s="658"/>
      <c r="DD27" s="632">
        <v>1060018</v>
      </c>
      <c r="DE27" s="644"/>
      <c r="DF27" s="644"/>
      <c r="DG27" s="644"/>
      <c r="DH27" s="644"/>
      <c r="DI27" s="644"/>
      <c r="DJ27" s="644"/>
      <c r="DK27" s="645"/>
      <c r="DL27" s="632">
        <v>783578</v>
      </c>
      <c r="DM27" s="644"/>
      <c r="DN27" s="644"/>
      <c r="DO27" s="644"/>
      <c r="DP27" s="644"/>
      <c r="DQ27" s="644"/>
      <c r="DR27" s="644"/>
      <c r="DS27" s="644"/>
      <c r="DT27" s="644"/>
      <c r="DU27" s="644"/>
      <c r="DV27" s="645"/>
      <c r="DW27" s="628">
        <v>14.5</v>
      </c>
      <c r="DX27" s="656"/>
      <c r="DY27" s="656"/>
      <c r="DZ27" s="656"/>
      <c r="EA27" s="656"/>
      <c r="EB27" s="656"/>
      <c r="EC27" s="657"/>
    </row>
    <row r="28" spans="2:133" ht="11.25" customHeight="1" x14ac:dyDescent="0.2">
      <c r="B28" s="620" t="s">
        <v>290</v>
      </c>
      <c r="C28" s="621"/>
      <c r="D28" s="621"/>
      <c r="E28" s="621"/>
      <c r="F28" s="621"/>
      <c r="G28" s="621"/>
      <c r="H28" s="621"/>
      <c r="I28" s="621"/>
      <c r="J28" s="621"/>
      <c r="K28" s="621"/>
      <c r="L28" s="621"/>
      <c r="M28" s="621"/>
      <c r="N28" s="621"/>
      <c r="O28" s="621"/>
      <c r="P28" s="621"/>
      <c r="Q28" s="622"/>
      <c r="R28" s="623">
        <v>17312</v>
      </c>
      <c r="S28" s="624"/>
      <c r="T28" s="624"/>
      <c r="U28" s="624"/>
      <c r="V28" s="624"/>
      <c r="W28" s="624"/>
      <c r="X28" s="624"/>
      <c r="Y28" s="625"/>
      <c r="Z28" s="626">
        <v>0.2</v>
      </c>
      <c r="AA28" s="626"/>
      <c r="AB28" s="626"/>
      <c r="AC28" s="626"/>
      <c r="AD28" s="627">
        <v>3188</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486249</v>
      </c>
      <c r="CS28" s="624"/>
      <c r="CT28" s="624"/>
      <c r="CU28" s="624"/>
      <c r="CV28" s="624"/>
      <c r="CW28" s="624"/>
      <c r="CX28" s="624"/>
      <c r="CY28" s="625"/>
      <c r="CZ28" s="628">
        <v>5.6</v>
      </c>
      <c r="DA28" s="656"/>
      <c r="DB28" s="656"/>
      <c r="DC28" s="658"/>
      <c r="DD28" s="632">
        <v>486249</v>
      </c>
      <c r="DE28" s="624"/>
      <c r="DF28" s="624"/>
      <c r="DG28" s="624"/>
      <c r="DH28" s="624"/>
      <c r="DI28" s="624"/>
      <c r="DJ28" s="624"/>
      <c r="DK28" s="625"/>
      <c r="DL28" s="632">
        <v>486249</v>
      </c>
      <c r="DM28" s="624"/>
      <c r="DN28" s="624"/>
      <c r="DO28" s="624"/>
      <c r="DP28" s="624"/>
      <c r="DQ28" s="624"/>
      <c r="DR28" s="624"/>
      <c r="DS28" s="624"/>
      <c r="DT28" s="624"/>
      <c r="DU28" s="624"/>
      <c r="DV28" s="625"/>
      <c r="DW28" s="628">
        <v>9</v>
      </c>
      <c r="DX28" s="656"/>
      <c r="DY28" s="656"/>
      <c r="DZ28" s="656"/>
      <c r="EA28" s="656"/>
      <c r="EB28" s="656"/>
      <c r="EC28" s="657"/>
    </row>
    <row r="29" spans="2:133" ht="11.25" customHeight="1" x14ac:dyDescent="0.2">
      <c r="B29" s="620" t="s">
        <v>292</v>
      </c>
      <c r="C29" s="621"/>
      <c r="D29" s="621"/>
      <c r="E29" s="621"/>
      <c r="F29" s="621"/>
      <c r="G29" s="621"/>
      <c r="H29" s="621"/>
      <c r="I29" s="621"/>
      <c r="J29" s="621"/>
      <c r="K29" s="621"/>
      <c r="L29" s="621"/>
      <c r="M29" s="621"/>
      <c r="N29" s="621"/>
      <c r="O29" s="621"/>
      <c r="P29" s="621"/>
      <c r="Q29" s="622"/>
      <c r="R29" s="623">
        <v>9792</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486249</v>
      </c>
      <c r="CS29" s="644"/>
      <c r="CT29" s="644"/>
      <c r="CU29" s="644"/>
      <c r="CV29" s="644"/>
      <c r="CW29" s="644"/>
      <c r="CX29" s="644"/>
      <c r="CY29" s="645"/>
      <c r="CZ29" s="628">
        <v>5.6</v>
      </c>
      <c r="DA29" s="656"/>
      <c r="DB29" s="656"/>
      <c r="DC29" s="658"/>
      <c r="DD29" s="632">
        <v>486249</v>
      </c>
      <c r="DE29" s="644"/>
      <c r="DF29" s="644"/>
      <c r="DG29" s="644"/>
      <c r="DH29" s="644"/>
      <c r="DI29" s="644"/>
      <c r="DJ29" s="644"/>
      <c r="DK29" s="645"/>
      <c r="DL29" s="632">
        <v>486249</v>
      </c>
      <c r="DM29" s="644"/>
      <c r="DN29" s="644"/>
      <c r="DO29" s="644"/>
      <c r="DP29" s="644"/>
      <c r="DQ29" s="644"/>
      <c r="DR29" s="644"/>
      <c r="DS29" s="644"/>
      <c r="DT29" s="644"/>
      <c r="DU29" s="644"/>
      <c r="DV29" s="645"/>
      <c r="DW29" s="628">
        <v>9</v>
      </c>
      <c r="DX29" s="656"/>
      <c r="DY29" s="656"/>
      <c r="DZ29" s="656"/>
      <c r="EA29" s="656"/>
      <c r="EB29" s="656"/>
      <c r="EC29" s="657"/>
    </row>
    <row r="30" spans="2:133" ht="11.25" customHeight="1" x14ac:dyDescent="0.2">
      <c r="B30" s="620" t="s">
        <v>294</v>
      </c>
      <c r="C30" s="621"/>
      <c r="D30" s="621"/>
      <c r="E30" s="621"/>
      <c r="F30" s="621"/>
      <c r="G30" s="621"/>
      <c r="H30" s="621"/>
      <c r="I30" s="621"/>
      <c r="J30" s="621"/>
      <c r="K30" s="621"/>
      <c r="L30" s="621"/>
      <c r="M30" s="621"/>
      <c r="N30" s="621"/>
      <c r="O30" s="621"/>
      <c r="P30" s="621"/>
      <c r="Q30" s="622"/>
      <c r="R30" s="623">
        <v>1825867</v>
      </c>
      <c r="S30" s="624"/>
      <c r="T30" s="624"/>
      <c r="U30" s="624"/>
      <c r="V30" s="624"/>
      <c r="W30" s="624"/>
      <c r="X30" s="624"/>
      <c r="Y30" s="625"/>
      <c r="Z30" s="626">
        <v>20.6</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465182</v>
      </c>
      <c r="CS30" s="624"/>
      <c r="CT30" s="624"/>
      <c r="CU30" s="624"/>
      <c r="CV30" s="624"/>
      <c r="CW30" s="624"/>
      <c r="CX30" s="624"/>
      <c r="CY30" s="625"/>
      <c r="CZ30" s="628">
        <v>5.4</v>
      </c>
      <c r="DA30" s="656"/>
      <c r="DB30" s="656"/>
      <c r="DC30" s="658"/>
      <c r="DD30" s="632">
        <v>465182</v>
      </c>
      <c r="DE30" s="624"/>
      <c r="DF30" s="624"/>
      <c r="DG30" s="624"/>
      <c r="DH30" s="624"/>
      <c r="DI30" s="624"/>
      <c r="DJ30" s="624"/>
      <c r="DK30" s="625"/>
      <c r="DL30" s="632">
        <v>465182</v>
      </c>
      <c r="DM30" s="624"/>
      <c r="DN30" s="624"/>
      <c r="DO30" s="624"/>
      <c r="DP30" s="624"/>
      <c r="DQ30" s="624"/>
      <c r="DR30" s="624"/>
      <c r="DS30" s="624"/>
      <c r="DT30" s="624"/>
      <c r="DU30" s="624"/>
      <c r="DV30" s="625"/>
      <c r="DW30" s="628">
        <v>8.6</v>
      </c>
      <c r="DX30" s="656"/>
      <c r="DY30" s="656"/>
      <c r="DZ30" s="656"/>
      <c r="EA30" s="656"/>
      <c r="EB30" s="656"/>
      <c r="EC30" s="657"/>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99.5</v>
      </c>
      <c r="BH31" s="667"/>
      <c r="BI31" s="667"/>
      <c r="BJ31" s="667"/>
      <c r="BK31" s="667"/>
      <c r="BL31" s="667"/>
      <c r="BM31" s="618">
        <v>98.3</v>
      </c>
      <c r="BN31" s="667"/>
      <c r="BO31" s="667"/>
      <c r="BP31" s="667"/>
      <c r="BQ31" s="668"/>
      <c r="BR31" s="670">
        <v>99.4</v>
      </c>
      <c r="BS31" s="667"/>
      <c r="BT31" s="667"/>
      <c r="BU31" s="667"/>
      <c r="BV31" s="667"/>
      <c r="BW31" s="667"/>
      <c r="BX31" s="618">
        <v>98</v>
      </c>
      <c r="BY31" s="667"/>
      <c r="BZ31" s="667"/>
      <c r="CA31" s="667"/>
      <c r="CB31" s="668"/>
      <c r="CD31" s="663"/>
      <c r="CE31" s="664"/>
      <c r="CF31" s="620" t="s">
        <v>301</v>
      </c>
      <c r="CG31" s="621"/>
      <c r="CH31" s="621"/>
      <c r="CI31" s="621"/>
      <c r="CJ31" s="621"/>
      <c r="CK31" s="621"/>
      <c r="CL31" s="621"/>
      <c r="CM31" s="621"/>
      <c r="CN31" s="621"/>
      <c r="CO31" s="621"/>
      <c r="CP31" s="621"/>
      <c r="CQ31" s="622"/>
      <c r="CR31" s="623">
        <v>21067</v>
      </c>
      <c r="CS31" s="644"/>
      <c r="CT31" s="644"/>
      <c r="CU31" s="644"/>
      <c r="CV31" s="644"/>
      <c r="CW31" s="644"/>
      <c r="CX31" s="644"/>
      <c r="CY31" s="645"/>
      <c r="CZ31" s="628">
        <v>0.2</v>
      </c>
      <c r="DA31" s="656"/>
      <c r="DB31" s="656"/>
      <c r="DC31" s="658"/>
      <c r="DD31" s="632">
        <v>21067</v>
      </c>
      <c r="DE31" s="644"/>
      <c r="DF31" s="644"/>
      <c r="DG31" s="644"/>
      <c r="DH31" s="644"/>
      <c r="DI31" s="644"/>
      <c r="DJ31" s="644"/>
      <c r="DK31" s="645"/>
      <c r="DL31" s="632">
        <v>21067</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2">
      <c r="B32" s="620" t="s">
        <v>302</v>
      </c>
      <c r="C32" s="621"/>
      <c r="D32" s="621"/>
      <c r="E32" s="621"/>
      <c r="F32" s="621"/>
      <c r="G32" s="621"/>
      <c r="H32" s="621"/>
      <c r="I32" s="621"/>
      <c r="J32" s="621"/>
      <c r="K32" s="621"/>
      <c r="L32" s="621"/>
      <c r="M32" s="621"/>
      <c r="N32" s="621"/>
      <c r="O32" s="621"/>
      <c r="P32" s="621"/>
      <c r="Q32" s="622"/>
      <c r="R32" s="623">
        <v>836901</v>
      </c>
      <c r="S32" s="624"/>
      <c r="T32" s="624"/>
      <c r="U32" s="624"/>
      <c r="V32" s="624"/>
      <c r="W32" s="624"/>
      <c r="X32" s="624"/>
      <c r="Y32" s="625"/>
      <c r="Z32" s="626">
        <v>9.4</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303</v>
      </c>
      <c r="AX32" s="620" t="s">
        <v>304</v>
      </c>
      <c r="AY32" s="621"/>
      <c r="AZ32" s="621"/>
      <c r="BA32" s="621"/>
      <c r="BB32" s="621"/>
      <c r="BC32" s="621"/>
      <c r="BD32" s="621"/>
      <c r="BE32" s="621"/>
      <c r="BF32" s="622"/>
      <c r="BG32" s="680">
        <v>99.5</v>
      </c>
      <c r="BH32" s="644"/>
      <c r="BI32" s="644"/>
      <c r="BJ32" s="644"/>
      <c r="BK32" s="644"/>
      <c r="BL32" s="644"/>
      <c r="BM32" s="629">
        <v>98</v>
      </c>
      <c r="BN32" s="644"/>
      <c r="BO32" s="644"/>
      <c r="BP32" s="644"/>
      <c r="BQ32" s="669"/>
      <c r="BR32" s="680">
        <v>99.2</v>
      </c>
      <c r="BS32" s="644"/>
      <c r="BT32" s="644"/>
      <c r="BU32" s="644"/>
      <c r="BV32" s="644"/>
      <c r="BW32" s="644"/>
      <c r="BX32" s="629">
        <v>97.8</v>
      </c>
      <c r="BY32" s="644"/>
      <c r="BZ32" s="644"/>
      <c r="CA32" s="644"/>
      <c r="CB32" s="669"/>
      <c r="CD32" s="665"/>
      <c r="CE32" s="666"/>
      <c r="CF32" s="620" t="s">
        <v>305</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6"/>
      <c r="DB32" s="656"/>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6"/>
      <c r="DY32" s="656"/>
      <c r="DZ32" s="656"/>
      <c r="EA32" s="656"/>
      <c r="EB32" s="656"/>
      <c r="EC32" s="657"/>
    </row>
    <row r="33" spans="2:133" ht="11.25" customHeight="1" x14ac:dyDescent="0.2">
      <c r="B33" s="620" t="s">
        <v>306</v>
      </c>
      <c r="C33" s="621"/>
      <c r="D33" s="621"/>
      <c r="E33" s="621"/>
      <c r="F33" s="621"/>
      <c r="G33" s="621"/>
      <c r="H33" s="621"/>
      <c r="I33" s="621"/>
      <c r="J33" s="621"/>
      <c r="K33" s="621"/>
      <c r="L33" s="621"/>
      <c r="M33" s="621"/>
      <c r="N33" s="621"/>
      <c r="O33" s="621"/>
      <c r="P33" s="621"/>
      <c r="Q33" s="622"/>
      <c r="R33" s="623">
        <v>20907</v>
      </c>
      <c r="S33" s="624"/>
      <c r="T33" s="624"/>
      <c r="U33" s="624"/>
      <c r="V33" s="624"/>
      <c r="W33" s="624"/>
      <c r="X33" s="624"/>
      <c r="Y33" s="625"/>
      <c r="Z33" s="626">
        <v>0.2</v>
      </c>
      <c r="AA33" s="626"/>
      <c r="AB33" s="626"/>
      <c r="AC33" s="626"/>
      <c r="AD33" s="627">
        <v>16051</v>
      </c>
      <c r="AE33" s="627"/>
      <c r="AF33" s="627"/>
      <c r="AG33" s="627"/>
      <c r="AH33" s="627"/>
      <c r="AI33" s="627"/>
      <c r="AJ33" s="627"/>
      <c r="AK33" s="627"/>
      <c r="AL33" s="628">
        <v>0.3</v>
      </c>
      <c r="AM33" s="629"/>
      <c r="AN33" s="629"/>
      <c r="AO33" s="630"/>
      <c r="AP33" s="675"/>
      <c r="AQ33" s="676"/>
      <c r="AR33" s="676"/>
      <c r="AS33" s="676"/>
      <c r="AT33" s="679"/>
      <c r="AU33" s="207"/>
      <c r="AV33" s="207"/>
      <c r="AW33" s="207"/>
      <c r="AX33" s="646" t="s">
        <v>307</v>
      </c>
      <c r="AY33" s="647"/>
      <c r="AZ33" s="647"/>
      <c r="BA33" s="647"/>
      <c r="BB33" s="647"/>
      <c r="BC33" s="647"/>
      <c r="BD33" s="647"/>
      <c r="BE33" s="647"/>
      <c r="BF33" s="648"/>
      <c r="BG33" s="681">
        <v>99.6</v>
      </c>
      <c r="BH33" s="682"/>
      <c r="BI33" s="682"/>
      <c r="BJ33" s="682"/>
      <c r="BK33" s="682"/>
      <c r="BL33" s="682"/>
      <c r="BM33" s="683">
        <v>98.4</v>
      </c>
      <c r="BN33" s="682"/>
      <c r="BO33" s="682"/>
      <c r="BP33" s="682"/>
      <c r="BQ33" s="684"/>
      <c r="BR33" s="681">
        <v>99.4</v>
      </c>
      <c r="BS33" s="682"/>
      <c r="BT33" s="682"/>
      <c r="BU33" s="682"/>
      <c r="BV33" s="682"/>
      <c r="BW33" s="682"/>
      <c r="BX33" s="683">
        <v>97.9</v>
      </c>
      <c r="BY33" s="682"/>
      <c r="BZ33" s="682"/>
      <c r="CA33" s="682"/>
      <c r="CB33" s="684"/>
      <c r="CD33" s="620" t="s">
        <v>308</v>
      </c>
      <c r="CE33" s="621"/>
      <c r="CF33" s="621"/>
      <c r="CG33" s="621"/>
      <c r="CH33" s="621"/>
      <c r="CI33" s="621"/>
      <c r="CJ33" s="621"/>
      <c r="CK33" s="621"/>
      <c r="CL33" s="621"/>
      <c r="CM33" s="621"/>
      <c r="CN33" s="621"/>
      <c r="CO33" s="621"/>
      <c r="CP33" s="621"/>
      <c r="CQ33" s="622"/>
      <c r="CR33" s="623">
        <v>3411114</v>
      </c>
      <c r="CS33" s="644"/>
      <c r="CT33" s="644"/>
      <c r="CU33" s="644"/>
      <c r="CV33" s="644"/>
      <c r="CW33" s="644"/>
      <c r="CX33" s="644"/>
      <c r="CY33" s="645"/>
      <c r="CZ33" s="628">
        <v>39.299999999999997</v>
      </c>
      <c r="DA33" s="656"/>
      <c r="DB33" s="656"/>
      <c r="DC33" s="658"/>
      <c r="DD33" s="632">
        <v>2946401</v>
      </c>
      <c r="DE33" s="644"/>
      <c r="DF33" s="644"/>
      <c r="DG33" s="644"/>
      <c r="DH33" s="644"/>
      <c r="DI33" s="644"/>
      <c r="DJ33" s="644"/>
      <c r="DK33" s="645"/>
      <c r="DL33" s="632">
        <v>2601435</v>
      </c>
      <c r="DM33" s="644"/>
      <c r="DN33" s="644"/>
      <c r="DO33" s="644"/>
      <c r="DP33" s="644"/>
      <c r="DQ33" s="644"/>
      <c r="DR33" s="644"/>
      <c r="DS33" s="644"/>
      <c r="DT33" s="644"/>
      <c r="DU33" s="644"/>
      <c r="DV33" s="645"/>
      <c r="DW33" s="628">
        <v>48</v>
      </c>
      <c r="DX33" s="656"/>
      <c r="DY33" s="656"/>
      <c r="DZ33" s="656"/>
      <c r="EA33" s="656"/>
      <c r="EB33" s="656"/>
      <c r="EC33" s="657"/>
    </row>
    <row r="34" spans="2:133" ht="11.25" customHeight="1" x14ac:dyDescent="0.2">
      <c r="B34" s="620" t="s">
        <v>309</v>
      </c>
      <c r="C34" s="621"/>
      <c r="D34" s="621"/>
      <c r="E34" s="621"/>
      <c r="F34" s="621"/>
      <c r="G34" s="621"/>
      <c r="H34" s="621"/>
      <c r="I34" s="621"/>
      <c r="J34" s="621"/>
      <c r="K34" s="621"/>
      <c r="L34" s="621"/>
      <c r="M34" s="621"/>
      <c r="N34" s="621"/>
      <c r="O34" s="621"/>
      <c r="P34" s="621"/>
      <c r="Q34" s="622"/>
      <c r="R34" s="623">
        <v>25893</v>
      </c>
      <c r="S34" s="624"/>
      <c r="T34" s="624"/>
      <c r="U34" s="624"/>
      <c r="V34" s="624"/>
      <c r="W34" s="624"/>
      <c r="X34" s="624"/>
      <c r="Y34" s="625"/>
      <c r="Z34" s="626">
        <v>0.3</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1471708</v>
      </c>
      <c r="CS34" s="624"/>
      <c r="CT34" s="624"/>
      <c r="CU34" s="624"/>
      <c r="CV34" s="624"/>
      <c r="CW34" s="624"/>
      <c r="CX34" s="624"/>
      <c r="CY34" s="625"/>
      <c r="CZ34" s="628">
        <v>17</v>
      </c>
      <c r="DA34" s="656"/>
      <c r="DB34" s="656"/>
      <c r="DC34" s="658"/>
      <c r="DD34" s="632">
        <v>1215399</v>
      </c>
      <c r="DE34" s="624"/>
      <c r="DF34" s="624"/>
      <c r="DG34" s="624"/>
      <c r="DH34" s="624"/>
      <c r="DI34" s="624"/>
      <c r="DJ34" s="624"/>
      <c r="DK34" s="625"/>
      <c r="DL34" s="632">
        <v>1142909</v>
      </c>
      <c r="DM34" s="624"/>
      <c r="DN34" s="624"/>
      <c r="DO34" s="624"/>
      <c r="DP34" s="624"/>
      <c r="DQ34" s="624"/>
      <c r="DR34" s="624"/>
      <c r="DS34" s="624"/>
      <c r="DT34" s="624"/>
      <c r="DU34" s="624"/>
      <c r="DV34" s="625"/>
      <c r="DW34" s="628">
        <v>21.1</v>
      </c>
      <c r="DX34" s="656"/>
      <c r="DY34" s="656"/>
      <c r="DZ34" s="656"/>
      <c r="EA34" s="656"/>
      <c r="EB34" s="656"/>
      <c r="EC34" s="657"/>
    </row>
    <row r="35" spans="2:133" ht="11.25" customHeight="1" x14ac:dyDescent="0.2">
      <c r="B35" s="620" t="s">
        <v>311</v>
      </c>
      <c r="C35" s="621"/>
      <c r="D35" s="621"/>
      <c r="E35" s="621"/>
      <c r="F35" s="621"/>
      <c r="G35" s="621"/>
      <c r="H35" s="621"/>
      <c r="I35" s="621"/>
      <c r="J35" s="621"/>
      <c r="K35" s="621"/>
      <c r="L35" s="621"/>
      <c r="M35" s="621"/>
      <c r="N35" s="621"/>
      <c r="O35" s="621"/>
      <c r="P35" s="621"/>
      <c r="Q35" s="622"/>
      <c r="R35" s="623">
        <v>252165</v>
      </c>
      <c r="S35" s="624"/>
      <c r="T35" s="624"/>
      <c r="U35" s="624"/>
      <c r="V35" s="624"/>
      <c r="W35" s="624"/>
      <c r="X35" s="624"/>
      <c r="Y35" s="625"/>
      <c r="Z35" s="626">
        <v>2.8</v>
      </c>
      <c r="AA35" s="626"/>
      <c r="AB35" s="626"/>
      <c r="AC35" s="626"/>
      <c r="AD35" s="627" t="s">
        <v>121</v>
      </c>
      <c r="AE35" s="627"/>
      <c r="AF35" s="627"/>
      <c r="AG35" s="627"/>
      <c r="AH35" s="627"/>
      <c r="AI35" s="627"/>
      <c r="AJ35" s="627"/>
      <c r="AK35" s="627"/>
      <c r="AL35" s="628" t="s">
        <v>121</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22043</v>
      </c>
      <c r="CS35" s="644"/>
      <c r="CT35" s="644"/>
      <c r="CU35" s="644"/>
      <c r="CV35" s="644"/>
      <c r="CW35" s="644"/>
      <c r="CX35" s="644"/>
      <c r="CY35" s="645"/>
      <c r="CZ35" s="628">
        <v>0.3</v>
      </c>
      <c r="DA35" s="656"/>
      <c r="DB35" s="656"/>
      <c r="DC35" s="658"/>
      <c r="DD35" s="632">
        <v>18739</v>
      </c>
      <c r="DE35" s="644"/>
      <c r="DF35" s="644"/>
      <c r="DG35" s="644"/>
      <c r="DH35" s="644"/>
      <c r="DI35" s="644"/>
      <c r="DJ35" s="644"/>
      <c r="DK35" s="645"/>
      <c r="DL35" s="632">
        <v>15881</v>
      </c>
      <c r="DM35" s="644"/>
      <c r="DN35" s="644"/>
      <c r="DO35" s="644"/>
      <c r="DP35" s="644"/>
      <c r="DQ35" s="644"/>
      <c r="DR35" s="644"/>
      <c r="DS35" s="644"/>
      <c r="DT35" s="644"/>
      <c r="DU35" s="644"/>
      <c r="DV35" s="645"/>
      <c r="DW35" s="628">
        <v>0.3</v>
      </c>
      <c r="DX35" s="656"/>
      <c r="DY35" s="656"/>
      <c r="DZ35" s="656"/>
      <c r="EA35" s="656"/>
      <c r="EB35" s="656"/>
      <c r="EC35" s="657"/>
    </row>
    <row r="36" spans="2:133" ht="11.25" customHeight="1" x14ac:dyDescent="0.2">
      <c r="B36" s="620" t="s">
        <v>315</v>
      </c>
      <c r="C36" s="621"/>
      <c r="D36" s="621"/>
      <c r="E36" s="621"/>
      <c r="F36" s="621"/>
      <c r="G36" s="621"/>
      <c r="H36" s="621"/>
      <c r="I36" s="621"/>
      <c r="J36" s="621"/>
      <c r="K36" s="621"/>
      <c r="L36" s="621"/>
      <c r="M36" s="621"/>
      <c r="N36" s="621"/>
      <c r="O36" s="621"/>
      <c r="P36" s="621"/>
      <c r="Q36" s="622"/>
      <c r="R36" s="623">
        <v>52752</v>
      </c>
      <c r="S36" s="624"/>
      <c r="T36" s="624"/>
      <c r="U36" s="624"/>
      <c r="V36" s="624"/>
      <c r="W36" s="624"/>
      <c r="X36" s="624"/>
      <c r="Y36" s="625"/>
      <c r="Z36" s="626">
        <v>0.6</v>
      </c>
      <c r="AA36" s="626"/>
      <c r="AB36" s="626"/>
      <c r="AC36" s="626"/>
      <c r="AD36" s="627" t="s">
        <v>121</v>
      </c>
      <c r="AE36" s="627"/>
      <c r="AF36" s="627"/>
      <c r="AG36" s="627"/>
      <c r="AH36" s="627"/>
      <c r="AI36" s="627"/>
      <c r="AJ36" s="627"/>
      <c r="AK36" s="627"/>
      <c r="AL36" s="628" t="s">
        <v>121</v>
      </c>
      <c r="AM36" s="629"/>
      <c r="AN36" s="629"/>
      <c r="AO36" s="630"/>
      <c r="AP36" s="210"/>
      <c r="AQ36" s="689" t="s">
        <v>316</v>
      </c>
      <c r="AR36" s="690"/>
      <c r="AS36" s="690"/>
      <c r="AT36" s="690"/>
      <c r="AU36" s="690"/>
      <c r="AV36" s="690"/>
      <c r="AW36" s="690"/>
      <c r="AX36" s="690"/>
      <c r="AY36" s="691"/>
      <c r="AZ36" s="612">
        <v>898695</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18602</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1207653</v>
      </c>
      <c r="CS36" s="624"/>
      <c r="CT36" s="624"/>
      <c r="CU36" s="624"/>
      <c r="CV36" s="624"/>
      <c r="CW36" s="624"/>
      <c r="CX36" s="624"/>
      <c r="CY36" s="625"/>
      <c r="CZ36" s="628">
        <v>13.9</v>
      </c>
      <c r="DA36" s="656"/>
      <c r="DB36" s="656"/>
      <c r="DC36" s="658"/>
      <c r="DD36" s="632">
        <v>1128074</v>
      </c>
      <c r="DE36" s="624"/>
      <c r="DF36" s="624"/>
      <c r="DG36" s="624"/>
      <c r="DH36" s="624"/>
      <c r="DI36" s="624"/>
      <c r="DJ36" s="624"/>
      <c r="DK36" s="625"/>
      <c r="DL36" s="632">
        <v>931385</v>
      </c>
      <c r="DM36" s="624"/>
      <c r="DN36" s="624"/>
      <c r="DO36" s="624"/>
      <c r="DP36" s="624"/>
      <c r="DQ36" s="624"/>
      <c r="DR36" s="624"/>
      <c r="DS36" s="624"/>
      <c r="DT36" s="624"/>
      <c r="DU36" s="624"/>
      <c r="DV36" s="625"/>
      <c r="DW36" s="628">
        <v>17.2</v>
      </c>
      <c r="DX36" s="656"/>
      <c r="DY36" s="656"/>
      <c r="DZ36" s="656"/>
      <c r="EA36" s="656"/>
      <c r="EB36" s="656"/>
      <c r="EC36" s="657"/>
    </row>
    <row r="37" spans="2:133" ht="11.25" customHeight="1" x14ac:dyDescent="0.2">
      <c r="B37" s="620" t="s">
        <v>319</v>
      </c>
      <c r="C37" s="621"/>
      <c r="D37" s="621"/>
      <c r="E37" s="621"/>
      <c r="F37" s="621"/>
      <c r="G37" s="621"/>
      <c r="H37" s="621"/>
      <c r="I37" s="621"/>
      <c r="J37" s="621"/>
      <c r="K37" s="621"/>
      <c r="L37" s="621"/>
      <c r="M37" s="621"/>
      <c r="N37" s="621"/>
      <c r="O37" s="621"/>
      <c r="P37" s="621"/>
      <c r="Q37" s="622"/>
      <c r="R37" s="623">
        <v>142656</v>
      </c>
      <c r="S37" s="624"/>
      <c r="T37" s="624"/>
      <c r="U37" s="624"/>
      <c r="V37" s="624"/>
      <c r="W37" s="624"/>
      <c r="X37" s="624"/>
      <c r="Y37" s="625"/>
      <c r="Z37" s="626">
        <v>1.6</v>
      </c>
      <c r="AA37" s="626"/>
      <c r="AB37" s="626"/>
      <c r="AC37" s="626"/>
      <c r="AD37" s="627">
        <v>210</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233800</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8650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597255</v>
      </c>
      <c r="CS37" s="644"/>
      <c r="CT37" s="644"/>
      <c r="CU37" s="644"/>
      <c r="CV37" s="644"/>
      <c r="CW37" s="644"/>
      <c r="CX37" s="644"/>
      <c r="CY37" s="645"/>
      <c r="CZ37" s="628">
        <v>6.9</v>
      </c>
      <c r="DA37" s="656"/>
      <c r="DB37" s="656"/>
      <c r="DC37" s="658"/>
      <c r="DD37" s="632">
        <v>595221</v>
      </c>
      <c r="DE37" s="644"/>
      <c r="DF37" s="644"/>
      <c r="DG37" s="644"/>
      <c r="DH37" s="644"/>
      <c r="DI37" s="644"/>
      <c r="DJ37" s="644"/>
      <c r="DK37" s="645"/>
      <c r="DL37" s="632">
        <v>585080</v>
      </c>
      <c r="DM37" s="644"/>
      <c r="DN37" s="644"/>
      <c r="DO37" s="644"/>
      <c r="DP37" s="644"/>
      <c r="DQ37" s="644"/>
      <c r="DR37" s="644"/>
      <c r="DS37" s="644"/>
      <c r="DT37" s="644"/>
      <c r="DU37" s="644"/>
      <c r="DV37" s="645"/>
      <c r="DW37" s="628">
        <v>10.8</v>
      </c>
      <c r="DX37" s="656"/>
      <c r="DY37" s="656"/>
      <c r="DZ37" s="656"/>
      <c r="EA37" s="656"/>
      <c r="EB37" s="656"/>
      <c r="EC37" s="657"/>
    </row>
    <row r="38" spans="2:133" ht="11.25" customHeight="1" x14ac:dyDescent="0.2">
      <c r="B38" s="620" t="s">
        <v>323</v>
      </c>
      <c r="C38" s="621"/>
      <c r="D38" s="621"/>
      <c r="E38" s="621"/>
      <c r="F38" s="621"/>
      <c r="G38" s="621"/>
      <c r="H38" s="621"/>
      <c r="I38" s="621"/>
      <c r="J38" s="621"/>
      <c r="K38" s="621"/>
      <c r="L38" s="621"/>
      <c r="M38" s="621"/>
      <c r="N38" s="621"/>
      <c r="O38" s="621"/>
      <c r="P38" s="621"/>
      <c r="Q38" s="622"/>
      <c r="R38" s="623">
        <v>159362</v>
      </c>
      <c r="S38" s="624"/>
      <c r="T38" s="624"/>
      <c r="U38" s="624"/>
      <c r="V38" s="624"/>
      <c r="W38" s="624"/>
      <c r="X38" s="624"/>
      <c r="Y38" s="625"/>
      <c r="Z38" s="626">
        <v>1.8</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20800</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2277</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644095</v>
      </c>
      <c r="CS38" s="624"/>
      <c r="CT38" s="624"/>
      <c r="CU38" s="624"/>
      <c r="CV38" s="624"/>
      <c r="CW38" s="624"/>
      <c r="CX38" s="624"/>
      <c r="CY38" s="625"/>
      <c r="CZ38" s="628">
        <v>7.4</v>
      </c>
      <c r="DA38" s="656"/>
      <c r="DB38" s="656"/>
      <c r="DC38" s="658"/>
      <c r="DD38" s="632">
        <v>520571</v>
      </c>
      <c r="DE38" s="624"/>
      <c r="DF38" s="624"/>
      <c r="DG38" s="624"/>
      <c r="DH38" s="624"/>
      <c r="DI38" s="624"/>
      <c r="DJ38" s="624"/>
      <c r="DK38" s="625"/>
      <c r="DL38" s="632">
        <v>511260</v>
      </c>
      <c r="DM38" s="624"/>
      <c r="DN38" s="624"/>
      <c r="DO38" s="624"/>
      <c r="DP38" s="624"/>
      <c r="DQ38" s="624"/>
      <c r="DR38" s="624"/>
      <c r="DS38" s="624"/>
      <c r="DT38" s="624"/>
      <c r="DU38" s="624"/>
      <c r="DV38" s="625"/>
      <c r="DW38" s="628">
        <v>9.4</v>
      </c>
      <c r="DX38" s="656"/>
      <c r="DY38" s="656"/>
      <c r="DZ38" s="656"/>
      <c r="EA38" s="656"/>
      <c r="EB38" s="656"/>
      <c r="EC38" s="657"/>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t="s">
        <v>121</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3526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45615</v>
      </c>
      <c r="CS39" s="644"/>
      <c r="CT39" s="644"/>
      <c r="CU39" s="644"/>
      <c r="CV39" s="644"/>
      <c r="CW39" s="644"/>
      <c r="CX39" s="644"/>
      <c r="CY39" s="645"/>
      <c r="CZ39" s="628">
        <v>0.5</v>
      </c>
      <c r="DA39" s="656"/>
      <c r="DB39" s="656"/>
      <c r="DC39" s="658"/>
      <c r="DD39" s="632">
        <v>43618</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2">
      <c r="B40" s="620" t="s">
        <v>331</v>
      </c>
      <c r="C40" s="621"/>
      <c r="D40" s="621"/>
      <c r="E40" s="621"/>
      <c r="F40" s="621"/>
      <c r="G40" s="621"/>
      <c r="H40" s="621"/>
      <c r="I40" s="621"/>
      <c r="J40" s="621"/>
      <c r="K40" s="621"/>
      <c r="L40" s="621"/>
      <c r="M40" s="621"/>
      <c r="N40" s="621"/>
      <c r="O40" s="621"/>
      <c r="P40" s="621"/>
      <c r="Q40" s="622"/>
      <c r="R40" s="623">
        <v>20762</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44"/>
      <c r="BE40" s="644"/>
      <c r="BF40" s="669"/>
      <c r="BG40" s="673" t="s">
        <v>333</v>
      </c>
      <c r="BH40" s="674"/>
      <c r="BI40" s="674"/>
      <c r="BJ40" s="674"/>
      <c r="BK40" s="674"/>
      <c r="BL40" s="211"/>
      <c r="BM40" s="621" t="s">
        <v>334</v>
      </c>
      <c r="BN40" s="621"/>
      <c r="BO40" s="621"/>
      <c r="BP40" s="621"/>
      <c r="BQ40" s="621"/>
      <c r="BR40" s="621"/>
      <c r="BS40" s="621"/>
      <c r="BT40" s="621"/>
      <c r="BU40" s="622"/>
      <c r="BV40" s="623">
        <v>115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20000</v>
      </c>
      <c r="CS40" s="624"/>
      <c r="CT40" s="624"/>
      <c r="CU40" s="624"/>
      <c r="CV40" s="624"/>
      <c r="CW40" s="624"/>
      <c r="CX40" s="624"/>
      <c r="CY40" s="625"/>
      <c r="CZ40" s="628">
        <v>0.2</v>
      </c>
      <c r="DA40" s="656"/>
      <c r="DB40" s="656"/>
      <c r="DC40" s="658"/>
      <c r="DD40" s="632">
        <v>20000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2">
      <c r="B41" s="646" t="s">
        <v>336</v>
      </c>
      <c r="C41" s="647"/>
      <c r="D41" s="647"/>
      <c r="E41" s="647"/>
      <c r="F41" s="647"/>
      <c r="G41" s="647"/>
      <c r="H41" s="647"/>
      <c r="I41" s="647"/>
      <c r="J41" s="647"/>
      <c r="K41" s="647"/>
      <c r="L41" s="647"/>
      <c r="M41" s="647"/>
      <c r="N41" s="647"/>
      <c r="O41" s="647"/>
      <c r="P41" s="647"/>
      <c r="Q41" s="648"/>
      <c r="R41" s="695">
        <v>8864067</v>
      </c>
      <c r="S41" s="696"/>
      <c r="T41" s="696"/>
      <c r="U41" s="696"/>
      <c r="V41" s="696"/>
      <c r="W41" s="696"/>
      <c r="X41" s="696"/>
      <c r="Y41" s="700"/>
      <c r="Z41" s="701">
        <v>100</v>
      </c>
      <c r="AA41" s="701"/>
      <c r="AB41" s="701"/>
      <c r="AC41" s="701"/>
      <c r="AD41" s="702">
        <v>5396181</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149202</v>
      </c>
      <c r="BA41" s="624"/>
      <c r="BB41" s="624"/>
      <c r="BC41" s="624"/>
      <c r="BD41" s="644"/>
      <c r="BE41" s="644"/>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494893</v>
      </c>
      <c r="BA42" s="696"/>
      <c r="BB42" s="696"/>
      <c r="BC42" s="696"/>
      <c r="BD42" s="682"/>
      <c r="BE42" s="682"/>
      <c r="BF42" s="684"/>
      <c r="BG42" s="675"/>
      <c r="BH42" s="676"/>
      <c r="BI42" s="676"/>
      <c r="BJ42" s="676"/>
      <c r="BK42" s="676"/>
      <c r="BL42" s="212"/>
      <c r="BM42" s="647" t="s">
        <v>341</v>
      </c>
      <c r="BN42" s="647"/>
      <c r="BO42" s="647"/>
      <c r="BP42" s="647"/>
      <c r="BQ42" s="647"/>
      <c r="BR42" s="647"/>
      <c r="BS42" s="647"/>
      <c r="BT42" s="647"/>
      <c r="BU42" s="648"/>
      <c r="BV42" s="695">
        <v>354</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528195</v>
      </c>
      <c r="CS42" s="644"/>
      <c r="CT42" s="644"/>
      <c r="CU42" s="644"/>
      <c r="CV42" s="644"/>
      <c r="CW42" s="644"/>
      <c r="CX42" s="644"/>
      <c r="CY42" s="645"/>
      <c r="CZ42" s="628">
        <v>6.1</v>
      </c>
      <c r="DA42" s="656"/>
      <c r="DB42" s="656"/>
      <c r="DC42" s="658"/>
      <c r="DD42" s="632">
        <v>306117</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64633</v>
      </c>
      <c r="CS43" s="644"/>
      <c r="CT43" s="644"/>
      <c r="CU43" s="644"/>
      <c r="CV43" s="644"/>
      <c r="CW43" s="644"/>
      <c r="CX43" s="644"/>
      <c r="CY43" s="645"/>
      <c r="CZ43" s="628">
        <v>0.7</v>
      </c>
      <c r="DA43" s="656"/>
      <c r="DB43" s="656"/>
      <c r="DC43" s="658"/>
      <c r="DD43" s="632">
        <v>64633</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528195</v>
      </c>
      <c r="CS44" s="624"/>
      <c r="CT44" s="624"/>
      <c r="CU44" s="624"/>
      <c r="CV44" s="624"/>
      <c r="CW44" s="624"/>
      <c r="CX44" s="624"/>
      <c r="CY44" s="625"/>
      <c r="CZ44" s="628">
        <v>6.1</v>
      </c>
      <c r="DA44" s="629"/>
      <c r="DB44" s="629"/>
      <c r="DC44" s="635"/>
      <c r="DD44" s="632">
        <v>306117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128104</v>
      </c>
      <c r="CS45" s="644"/>
      <c r="CT45" s="644"/>
      <c r="CU45" s="644"/>
      <c r="CV45" s="644"/>
      <c r="CW45" s="644"/>
      <c r="CX45" s="644"/>
      <c r="CY45" s="645"/>
      <c r="CZ45" s="628">
        <v>1.5</v>
      </c>
      <c r="DA45" s="656"/>
      <c r="DB45" s="656"/>
      <c r="DC45" s="658"/>
      <c r="DD45" s="632">
        <v>37965</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349</v>
      </c>
      <c r="CG46" s="621"/>
      <c r="CH46" s="621"/>
      <c r="CI46" s="621"/>
      <c r="CJ46" s="621"/>
      <c r="CK46" s="621"/>
      <c r="CL46" s="621"/>
      <c r="CM46" s="621"/>
      <c r="CN46" s="621"/>
      <c r="CO46" s="621"/>
      <c r="CP46" s="621"/>
      <c r="CQ46" s="622"/>
      <c r="CR46" s="623">
        <v>400091</v>
      </c>
      <c r="CS46" s="624"/>
      <c r="CT46" s="624"/>
      <c r="CU46" s="624"/>
      <c r="CV46" s="624"/>
      <c r="CW46" s="624"/>
      <c r="CX46" s="624"/>
      <c r="CY46" s="625"/>
      <c r="CZ46" s="628">
        <v>4.5999999999999996</v>
      </c>
      <c r="DA46" s="629"/>
      <c r="DB46" s="629"/>
      <c r="DC46" s="635"/>
      <c r="DD46" s="632">
        <v>268152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350</v>
      </c>
      <c r="CG47" s="621"/>
      <c r="CH47" s="621"/>
      <c r="CI47" s="621"/>
      <c r="CJ47" s="621"/>
      <c r="CK47" s="621"/>
      <c r="CL47" s="621"/>
      <c r="CM47" s="621"/>
      <c r="CN47" s="621"/>
      <c r="CO47" s="621"/>
      <c r="CP47" s="621"/>
      <c r="CQ47" s="622"/>
      <c r="CR47" s="623" t="s">
        <v>121</v>
      </c>
      <c r="CS47" s="644"/>
      <c r="CT47" s="644"/>
      <c r="CU47" s="644"/>
      <c r="CV47" s="644"/>
      <c r="CW47" s="644"/>
      <c r="CX47" s="644"/>
      <c r="CY47" s="645"/>
      <c r="CZ47" s="628" t="s">
        <v>121</v>
      </c>
      <c r="DA47" s="656"/>
      <c r="DB47" s="656"/>
      <c r="DC47" s="658"/>
      <c r="DD47" s="632" t="s">
        <v>121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352</v>
      </c>
      <c r="CE49" s="647"/>
      <c r="CF49" s="647"/>
      <c r="CG49" s="647"/>
      <c r="CH49" s="647"/>
      <c r="CI49" s="647"/>
      <c r="CJ49" s="647"/>
      <c r="CK49" s="647"/>
      <c r="CL49" s="647"/>
      <c r="CM49" s="647"/>
      <c r="CN49" s="647"/>
      <c r="CO49" s="647"/>
      <c r="CP49" s="647"/>
      <c r="CQ49" s="648"/>
      <c r="CR49" s="695">
        <v>8678072</v>
      </c>
      <c r="CS49" s="682"/>
      <c r="CT49" s="682"/>
      <c r="CU49" s="682"/>
      <c r="CV49" s="682"/>
      <c r="CW49" s="682"/>
      <c r="CX49" s="682"/>
      <c r="CY49" s="711"/>
      <c r="CZ49" s="703">
        <v>100</v>
      </c>
      <c r="DA49" s="712"/>
      <c r="DB49" s="712"/>
      <c r="DC49" s="713"/>
      <c r="DD49" s="714">
        <v>6048317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2fDeV292YSdaot/Q810Yih5GdJqycPIhLJjrueSBVLt0fZoDT7K0MRScTUHlmNf4uJU6tHr8aC8Q527DyKSfw==" saltValue="OTUCyTgXi1vexZVoiHg5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8779</v>
      </c>
      <c r="R7" s="753"/>
      <c r="S7" s="753"/>
      <c r="T7" s="753"/>
      <c r="U7" s="753"/>
      <c r="V7" s="753">
        <v>8594</v>
      </c>
      <c r="W7" s="753"/>
      <c r="X7" s="753"/>
      <c r="Y7" s="753"/>
      <c r="Z7" s="753"/>
      <c r="AA7" s="753">
        <v>185</v>
      </c>
      <c r="AB7" s="753"/>
      <c r="AC7" s="753"/>
      <c r="AD7" s="753"/>
      <c r="AE7" s="754"/>
      <c r="AF7" s="755">
        <v>48</v>
      </c>
      <c r="AG7" s="756"/>
      <c r="AH7" s="756"/>
      <c r="AI7" s="756"/>
      <c r="AJ7" s="757"/>
      <c r="AK7" s="758">
        <v>2</v>
      </c>
      <c r="AL7" s="759"/>
      <c r="AM7" s="759"/>
      <c r="AN7" s="759"/>
      <c r="AO7" s="759"/>
      <c r="AP7" s="759">
        <v>4673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2</v>
      </c>
      <c r="CI7" s="744"/>
      <c r="CJ7" s="744"/>
      <c r="CK7" s="744"/>
      <c r="CL7" s="745"/>
      <c r="CM7" s="743">
        <v>16</v>
      </c>
      <c r="CN7" s="744"/>
      <c r="CO7" s="744"/>
      <c r="CP7" s="744"/>
      <c r="CQ7" s="745"/>
      <c r="CR7" s="743">
        <v>10</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2">
      <c r="A8" s="226">
        <v>2</v>
      </c>
      <c r="B8" s="780" t="s">
        <v>376</v>
      </c>
      <c r="C8" s="781"/>
      <c r="D8" s="781"/>
      <c r="E8" s="781"/>
      <c r="F8" s="781"/>
      <c r="G8" s="781"/>
      <c r="H8" s="781"/>
      <c r="I8" s="781"/>
      <c r="J8" s="781"/>
      <c r="K8" s="781"/>
      <c r="L8" s="781"/>
      <c r="M8" s="781"/>
      <c r="N8" s="781"/>
      <c r="O8" s="781"/>
      <c r="P8" s="782"/>
      <c r="Q8" s="783">
        <v>140</v>
      </c>
      <c r="R8" s="784"/>
      <c r="S8" s="784"/>
      <c r="T8" s="784"/>
      <c r="U8" s="784"/>
      <c r="V8" s="784">
        <v>140</v>
      </c>
      <c r="W8" s="784"/>
      <c r="X8" s="784"/>
      <c r="Y8" s="784"/>
      <c r="Z8" s="784"/>
      <c r="AA8" s="784">
        <v>1</v>
      </c>
      <c r="AB8" s="784"/>
      <c r="AC8" s="784"/>
      <c r="AD8" s="784"/>
      <c r="AE8" s="785"/>
      <c r="AF8" s="786">
        <v>1</v>
      </c>
      <c r="AG8" s="787"/>
      <c r="AH8" s="787"/>
      <c r="AI8" s="787"/>
      <c r="AJ8" s="788"/>
      <c r="AK8" s="769">
        <v>49</v>
      </c>
      <c r="AL8" s="770"/>
      <c r="AM8" s="770"/>
      <c r="AN8" s="770"/>
      <c r="AO8" s="770"/>
      <c r="AP8" s="770" t="s">
        <v>547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t="s">
        <v>561</v>
      </c>
      <c r="BS8" s="773" t="s">
        <v>556</v>
      </c>
      <c r="BT8" s="774"/>
      <c r="BU8" s="774"/>
      <c r="BV8" s="774"/>
      <c r="BW8" s="774"/>
      <c r="BX8" s="774"/>
      <c r="BY8" s="774"/>
      <c r="BZ8" s="774"/>
      <c r="CA8" s="774"/>
      <c r="CB8" s="774"/>
      <c r="CC8" s="774"/>
      <c r="CD8" s="774"/>
      <c r="CE8" s="774"/>
      <c r="CF8" s="774"/>
      <c r="CG8" s="775"/>
      <c r="CH8" s="776">
        <v>-1</v>
      </c>
      <c r="CI8" s="777"/>
      <c r="CJ8" s="777"/>
      <c r="CK8" s="777"/>
      <c r="CL8" s="778"/>
      <c r="CM8" s="776">
        <v>18</v>
      </c>
      <c r="CN8" s="777"/>
      <c r="CO8" s="777"/>
      <c r="CP8" s="777"/>
      <c r="CQ8" s="778"/>
      <c r="CR8" s="776">
        <v>5</v>
      </c>
      <c r="CS8" s="777"/>
      <c r="CT8" s="777"/>
      <c r="CU8" s="777"/>
      <c r="CV8" s="778"/>
      <c r="CW8" s="776" t="s">
        <v>547</v>
      </c>
      <c r="CX8" s="777"/>
      <c r="CY8" s="777"/>
      <c r="CZ8" s="777"/>
      <c r="DA8" s="778"/>
      <c r="DB8" s="776" t="s">
        <v>547</v>
      </c>
      <c r="DC8" s="777"/>
      <c r="DD8" s="777"/>
      <c r="DE8" s="777"/>
      <c r="DF8" s="778"/>
      <c r="DG8" s="776" t="s">
        <v>547</v>
      </c>
      <c r="DH8" s="777"/>
      <c r="DI8" s="777"/>
      <c r="DJ8" s="777"/>
      <c r="DK8" s="778"/>
      <c r="DL8" s="776" t="s">
        <v>547</v>
      </c>
      <c r="DM8" s="777"/>
      <c r="DN8" s="777"/>
      <c r="DO8" s="777"/>
      <c r="DP8" s="778"/>
      <c r="DQ8" s="776" t="s">
        <v>547</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8864</v>
      </c>
      <c r="R23" s="793"/>
      <c r="S23" s="793"/>
      <c r="T23" s="793"/>
      <c r="U23" s="793"/>
      <c r="V23" s="793">
        <v>8678</v>
      </c>
      <c r="W23" s="793"/>
      <c r="X23" s="793"/>
      <c r="Y23" s="793"/>
      <c r="Z23" s="793"/>
      <c r="AA23" s="793">
        <v>186</v>
      </c>
      <c r="AB23" s="793"/>
      <c r="AC23" s="793"/>
      <c r="AD23" s="793"/>
      <c r="AE23" s="794"/>
      <c r="AF23" s="795">
        <v>49</v>
      </c>
      <c r="AG23" s="793"/>
      <c r="AH23" s="793"/>
      <c r="AI23" s="793"/>
      <c r="AJ23" s="796"/>
      <c r="AK23" s="797"/>
      <c r="AL23" s="798"/>
      <c r="AM23" s="798"/>
      <c r="AN23" s="798"/>
      <c r="AO23" s="798"/>
      <c r="AP23" s="793">
        <v>4673</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1867</v>
      </c>
      <c r="R28" s="823"/>
      <c r="S28" s="823"/>
      <c r="T28" s="823"/>
      <c r="U28" s="823"/>
      <c r="V28" s="823">
        <v>1849</v>
      </c>
      <c r="W28" s="823"/>
      <c r="X28" s="823"/>
      <c r="Y28" s="823"/>
      <c r="Z28" s="823"/>
      <c r="AA28" s="823">
        <v>19</v>
      </c>
      <c r="AB28" s="823"/>
      <c r="AC28" s="823"/>
      <c r="AD28" s="823"/>
      <c r="AE28" s="824"/>
      <c r="AF28" s="825">
        <v>19</v>
      </c>
      <c r="AG28" s="823"/>
      <c r="AH28" s="823"/>
      <c r="AI28" s="823"/>
      <c r="AJ28" s="826"/>
      <c r="AK28" s="827">
        <v>118</v>
      </c>
      <c r="AL28" s="828"/>
      <c r="AM28" s="828"/>
      <c r="AN28" s="828"/>
      <c r="AO28" s="828"/>
      <c r="AP28" s="828" t="s">
        <v>547</v>
      </c>
      <c r="AQ28" s="828"/>
      <c r="AR28" s="828"/>
      <c r="AS28" s="828"/>
      <c r="AT28" s="828"/>
      <c r="AU28" s="828" t="s">
        <v>547</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1555</v>
      </c>
      <c r="R29" s="784"/>
      <c r="S29" s="784"/>
      <c r="T29" s="784"/>
      <c r="U29" s="784"/>
      <c r="V29" s="784">
        <v>1489</v>
      </c>
      <c r="W29" s="784"/>
      <c r="X29" s="784"/>
      <c r="Y29" s="784"/>
      <c r="Z29" s="784"/>
      <c r="AA29" s="784">
        <v>66</v>
      </c>
      <c r="AB29" s="784"/>
      <c r="AC29" s="784"/>
      <c r="AD29" s="784"/>
      <c r="AE29" s="785"/>
      <c r="AF29" s="786">
        <v>66</v>
      </c>
      <c r="AG29" s="787"/>
      <c r="AH29" s="787"/>
      <c r="AI29" s="787"/>
      <c r="AJ29" s="788"/>
      <c r="AK29" s="834">
        <v>207</v>
      </c>
      <c r="AL29" s="830"/>
      <c r="AM29" s="830"/>
      <c r="AN29" s="830"/>
      <c r="AO29" s="830"/>
      <c r="AP29" s="830" t="s">
        <v>547</v>
      </c>
      <c r="AQ29" s="830"/>
      <c r="AR29" s="830"/>
      <c r="AS29" s="830"/>
      <c r="AT29" s="830"/>
      <c r="AU29" s="830" t="s">
        <v>547</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289</v>
      </c>
      <c r="R30" s="784"/>
      <c r="S30" s="784"/>
      <c r="T30" s="784"/>
      <c r="U30" s="784"/>
      <c r="V30" s="784">
        <v>282</v>
      </c>
      <c r="W30" s="784"/>
      <c r="X30" s="784"/>
      <c r="Y30" s="784"/>
      <c r="Z30" s="784"/>
      <c r="AA30" s="784">
        <v>7</v>
      </c>
      <c r="AB30" s="784"/>
      <c r="AC30" s="784"/>
      <c r="AD30" s="784"/>
      <c r="AE30" s="785"/>
      <c r="AF30" s="786">
        <v>7</v>
      </c>
      <c r="AG30" s="787"/>
      <c r="AH30" s="787"/>
      <c r="AI30" s="787"/>
      <c r="AJ30" s="788"/>
      <c r="AK30" s="834">
        <v>60</v>
      </c>
      <c r="AL30" s="830"/>
      <c r="AM30" s="830"/>
      <c r="AN30" s="830"/>
      <c r="AO30" s="830"/>
      <c r="AP30" s="830" t="s">
        <v>547</v>
      </c>
      <c r="AQ30" s="830"/>
      <c r="AR30" s="830"/>
      <c r="AS30" s="830"/>
      <c r="AT30" s="830"/>
      <c r="AU30" s="830" t="s">
        <v>547</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406</v>
      </c>
      <c r="R31" s="784"/>
      <c r="S31" s="784"/>
      <c r="T31" s="784"/>
      <c r="U31" s="784"/>
      <c r="V31" s="784">
        <v>375</v>
      </c>
      <c r="W31" s="784"/>
      <c r="X31" s="784"/>
      <c r="Y31" s="784"/>
      <c r="Z31" s="784"/>
      <c r="AA31" s="784">
        <v>31</v>
      </c>
      <c r="AB31" s="784"/>
      <c r="AC31" s="784"/>
      <c r="AD31" s="784"/>
      <c r="AE31" s="785"/>
      <c r="AF31" s="786">
        <v>358</v>
      </c>
      <c r="AG31" s="787"/>
      <c r="AH31" s="787"/>
      <c r="AI31" s="787"/>
      <c r="AJ31" s="788"/>
      <c r="AK31" s="834" t="s">
        <v>547</v>
      </c>
      <c r="AL31" s="830"/>
      <c r="AM31" s="830"/>
      <c r="AN31" s="830"/>
      <c r="AO31" s="830"/>
      <c r="AP31" s="830">
        <v>853</v>
      </c>
      <c r="AQ31" s="830"/>
      <c r="AR31" s="830"/>
      <c r="AS31" s="830"/>
      <c r="AT31" s="830"/>
      <c r="AU31" s="830" t="s">
        <v>547</v>
      </c>
      <c r="AV31" s="830"/>
      <c r="AW31" s="830"/>
      <c r="AX31" s="830"/>
      <c r="AY31" s="830"/>
      <c r="AZ31" s="831" t="s">
        <v>548</v>
      </c>
      <c r="BA31" s="831"/>
      <c r="BB31" s="831"/>
      <c r="BC31" s="831"/>
      <c r="BD31" s="831"/>
      <c r="BE31" s="832" t="s">
        <v>549</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473</v>
      </c>
      <c r="R32" s="784"/>
      <c r="S32" s="784"/>
      <c r="T32" s="784"/>
      <c r="U32" s="784"/>
      <c r="V32" s="784">
        <v>443</v>
      </c>
      <c r="W32" s="784"/>
      <c r="X32" s="784"/>
      <c r="Y32" s="784"/>
      <c r="Z32" s="784"/>
      <c r="AA32" s="784">
        <v>30</v>
      </c>
      <c r="AB32" s="784"/>
      <c r="AC32" s="784"/>
      <c r="AD32" s="784"/>
      <c r="AE32" s="785"/>
      <c r="AF32" s="786">
        <v>233</v>
      </c>
      <c r="AG32" s="787"/>
      <c r="AH32" s="787"/>
      <c r="AI32" s="787"/>
      <c r="AJ32" s="788"/>
      <c r="AK32" s="834" t="s">
        <v>547</v>
      </c>
      <c r="AL32" s="830"/>
      <c r="AM32" s="830"/>
      <c r="AN32" s="830"/>
      <c r="AO32" s="830"/>
      <c r="AP32" s="830">
        <v>1982</v>
      </c>
      <c r="AQ32" s="830"/>
      <c r="AR32" s="830"/>
      <c r="AS32" s="830"/>
      <c r="AT32" s="830"/>
      <c r="AU32" s="830">
        <v>1685</v>
      </c>
      <c r="AV32" s="830"/>
      <c r="AW32" s="830"/>
      <c r="AX32" s="830"/>
      <c r="AY32" s="830"/>
      <c r="AZ32" s="831" t="s">
        <v>548</v>
      </c>
      <c r="BA32" s="831"/>
      <c r="BB32" s="831"/>
      <c r="BC32" s="831"/>
      <c r="BD32" s="831"/>
      <c r="BE32" s="832" t="s">
        <v>549</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683</v>
      </c>
      <c r="AG63" s="844"/>
      <c r="AH63" s="844"/>
      <c r="AI63" s="844"/>
      <c r="AJ63" s="845"/>
      <c r="AK63" s="846"/>
      <c r="AL63" s="841"/>
      <c r="AM63" s="841"/>
      <c r="AN63" s="841"/>
      <c r="AO63" s="841"/>
      <c r="AP63" s="844">
        <v>2835</v>
      </c>
      <c r="AQ63" s="844"/>
      <c r="AR63" s="844"/>
      <c r="AS63" s="844"/>
      <c r="AT63" s="844"/>
      <c r="AU63" s="844">
        <v>1685</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550</v>
      </c>
      <c r="C68" s="870"/>
      <c r="D68" s="870"/>
      <c r="E68" s="870"/>
      <c r="F68" s="870"/>
      <c r="G68" s="870"/>
      <c r="H68" s="870"/>
      <c r="I68" s="870"/>
      <c r="J68" s="870"/>
      <c r="K68" s="870"/>
      <c r="L68" s="870"/>
      <c r="M68" s="870"/>
      <c r="N68" s="870"/>
      <c r="O68" s="870"/>
      <c r="P68" s="871"/>
      <c r="Q68" s="872">
        <v>103</v>
      </c>
      <c r="R68" s="866"/>
      <c r="S68" s="866"/>
      <c r="T68" s="866"/>
      <c r="U68" s="866"/>
      <c r="V68" s="866">
        <v>91</v>
      </c>
      <c r="W68" s="866"/>
      <c r="X68" s="866"/>
      <c r="Y68" s="866"/>
      <c r="Z68" s="866"/>
      <c r="AA68" s="866">
        <v>11</v>
      </c>
      <c r="AB68" s="866"/>
      <c r="AC68" s="866"/>
      <c r="AD68" s="866"/>
      <c r="AE68" s="866"/>
      <c r="AF68" s="866">
        <v>11</v>
      </c>
      <c r="AG68" s="866"/>
      <c r="AH68" s="866"/>
      <c r="AI68" s="866"/>
      <c r="AJ68" s="866"/>
      <c r="AK68" s="866" t="s">
        <v>547</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551</v>
      </c>
      <c r="C69" s="874"/>
      <c r="D69" s="874"/>
      <c r="E69" s="874"/>
      <c r="F69" s="874"/>
      <c r="G69" s="874"/>
      <c r="H69" s="874"/>
      <c r="I69" s="874"/>
      <c r="J69" s="874"/>
      <c r="K69" s="874"/>
      <c r="L69" s="874"/>
      <c r="M69" s="874"/>
      <c r="N69" s="874"/>
      <c r="O69" s="874"/>
      <c r="P69" s="875"/>
      <c r="Q69" s="876">
        <v>276838</v>
      </c>
      <c r="R69" s="830"/>
      <c r="S69" s="830"/>
      <c r="T69" s="830"/>
      <c r="U69" s="830"/>
      <c r="V69" s="830">
        <v>269931</v>
      </c>
      <c r="W69" s="830"/>
      <c r="X69" s="830"/>
      <c r="Y69" s="830"/>
      <c r="Z69" s="830"/>
      <c r="AA69" s="830">
        <v>6907</v>
      </c>
      <c r="AB69" s="830"/>
      <c r="AC69" s="830"/>
      <c r="AD69" s="830"/>
      <c r="AE69" s="830"/>
      <c r="AF69" s="830">
        <v>6907</v>
      </c>
      <c r="AG69" s="830"/>
      <c r="AH69" s="830"/>
      <c r="AI69" s="830"/>
      <c r="AJ69" s="830"/>
      <c r="AK69" s="830">
        <v>2277</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552</v>
      </c>
      <c r="C70" s="874"/>
      <c r="D70" s="874"/>
      <c r="E70" s="874"/>
      <c r="F70" s="874"/>
      <c r="G70" s="874"/>
      <c r="H70" s="874"/>
      <c r="I70" s="874"/>
      <c r="J70" s="874"/>
      <c r="K70" s="874"/>
      <c r="L70" s="874"/>
      <c r="M70" s="874"/>
      <c r="N70" s="874"/>
      <c r="O70" s="874"/>
      <c r="P70" s="875"/>
      <c r="Q70" s="876">
        <v>227</v>
      </c>
      <c r="R70" s="830"/>
      <c r="S70" s="830"/>
      <c r="T70" s="830"/>
      <c r="U70" s="830"/>
      <c r="V70" s="830">
        <v>199</v>
      </c>
      <c r="W70" s="830"/>
      <c r="X70" s="830"/>
      <c r="Y70" s="830"/>
      <c r="Z70" s="830"/>
      <c r="AA70" s="830">
        <v>28</v>
      </c>
      <c r="AB70" s="830"/>
      <c r="AC70" s="830"/>
      <c r="AD70" s="830"/>
      <c r="AE70" s="830"/>
      <c r="AF70" s="830">
        <v>28</v>
      </c>
      <c r="AG70" s="830"/>
      <c r="AH70" s="830"/>
      <c r="AI70" s="830"/>
      <c r="AJ70" s="830"/>
      <c r="AK70" s="830">
        <v>75</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553</v>
      </c>
      <c r="C71" s="874"/>
      <c r="D71" s="874"/>
      <c r="E71" s="874"/>
      <c r="F71" s="874"/>
      <c r="G71" s="874"/>
      <c r="H71" s="874"/>
      <c r="I71" s="874"/>
      <c r="J71" s="874"/>
      <c r="K71" s="874"/>
      <c r="L71" s="874"/>
      <c r="M71" s="874"/>
      <c r="N71" s="874"/>
      <c r="O71" s="874"/>
      <c r="P71" s="875"/>
      <c r="Q71" s="876">
        <v>4539</v>
      </c>
      <c r="R71" s="830"/>
      <c r="S71" s="830"/>
      <c r="T71" s="830"/>
      <c r="U71" s="830"/>
      <c r="V71" s="830">
        <v>4239</v>
      </c>
      <c r="W71" s="830"/>
      <c r="X71" s="830"/>
      <c r="Y71" s="830"/>
      <c r="Z71" s="830"/>
      <c r="AA71" s="830">
        <v>300</v>
      </c>
      <c r="AB71" s="830"/>
      <c r="AC71" s="830"/>
      <c r="AD71" s="830"/>
      <c r="AE71" s="830"/>
      <c r="AF71" s="830">
        <v>300</v>
      </c>
      <c r="AG71" s="830"/>
      <c r="AH71" s="830"/>
      <c r="AI71" s="830"/>
      <c r="AJ71" s="830"/>
      <c r="AK71" s="830" t="s">
        <v>547</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554</v>
      </c>
      <c r="C72" s="874"/>
      <c r="D72" s="874"/>
      <c r="E72" s="874"/>
      <c r="F72" s="874"/>
      <c r="G72" s="874"/>
      <c r="H72" s="874"/>
      <c r="I72" s="874"/>
      <c r="J72" s="874"/>
      <c r="K72" s="874"/>
      <c r="L72" s="874"/>
      <c r="M72" s="874"/>
      <c r="N72" s="874"/>
      <c r="O72" s="874"/>
      <c r="P72" s="875"/>
      <c r="Q72" s="876">
        <v>3930</v>
      </c>
      <c r="R72" s="830"/>
      <c r="S72" s="830"/>
      <c r="T72" s="830"/>
      <c r="U72" s="830"/>
      <c r="V72" s="830">
        <v>3772</v>
      </c>
      <c r="W72" s="830"/>
      <c r="X72" s="830"/>
      <c r="Y72" s="830"/>
      <c r="Z72" s="830"/>
      <c r="AA72" s="830">
        <v>159</v>
      </c>
      <c r="AB72" s="830"/>
      <c r="AC72" s="830"/>
      <c r="AD72" s="830"/>
      <c r="AE72" s="830"/>
      <c r="AF72" s="830">
        <v>101</v>
      </c>
      <c r="AG72" s="830"/>
      <c r="AH72" s="830"/>
      <c r="AI72" s="830"/>
      <c r="AJ72" s="830"/>
      <c r="AK72" s="830">
        <v>57</v>
      </c>
      <c r="AL72" s="830"/>
      <c r="AM72" s="830"/>
      <c r="AN72" s="830"/>
      <c r="AO72" s="830"/>
      <c r="AP72" s="830">
        <v>2323</v>
      </c>
      <c r="AQ72" s="830"/>
      <c r="AR72" s="830"/>
      <c r="AS72" s="830"/>
      <c r="AT72" s="830"/>
      <c r="AU72" s="830">
        <v>411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7348</v>
      </c>
      <c r="AG88" s="844"/>
      <c r="AH88" s="844"/>
      <c r="AI88" s="844"/>
      <c r="AJ88" s="844"/>
      <c r="AK88" s="841"/>
      <c r="AL88" s="841"/>
      <c r="AM88" s="841"/>
      <c r="AN88" s="841"/>
      <c r="AO88" s="841"/>
      <c r="AP88" s="844">
        <v>2323</v>
      </c>
      <c r="AQ88" s="844"/>
      <c r="AR88" s="844"/>
      <c r="AS88" s="844"/>
      <c r="AT88" s="844"/>
      <c r="AU88" s="844">
        <v>411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15</v>
      </c>
      <c r="CS102" s="852"/>
      <c r="CT102" s="852"/>
      <c r="CU102" s="852"/>
      <c r="CV102" s="891"/>
      <c r="CW102" s="890" t="s">
        <v>547</v>
      </c>
      <c r="CX102" s="852"/>
      <c r="CY102" s="852"/>
      <c r="CZ102" s="852"/>
      <c r="DA102" s="891"/>
      <c r="DB102" s="890" t="s">
        <v>547</v>
      </c>
      <c r="DC102" s="852"/>
      <c r="DD102" s="852"/>
      <c r="DE102" s="852"/>
      <c r="DF102" s="891"/>
      <c r="DG102" s="890" t="s">
        <v>547</v>
      </c>
      <c r="DH102" s="852"/>
      <c r="DI102" s="852"/>
      <c r="DJ102" s="852"/>
      <c r="DK102" s="891"/>
      <c r="DL102" s="890" t="s">
        <v>547</v>
      </c>
      <c r="DM102" s="852"/>
      <c r="DN102" s="852"/>
      <c r="DO102" s="852"/>
      <c r="DP102" s="891"/>
      <c r="DQ102" s="890" t="s">
        <v>547</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499791</v>
      </c>
      <c r="AB110" s="900"/>
      <c r="AC110" s="900"/>
      <c r="AD110" s="900"/>
      <c r="AE110" s="901"/>
      <c r="AF110" s="902">
        <v>467012</v>
      </c>
      <c r="AG110" s="900"/>
      <c r="AH110" s="900"/>
      <c r="AI110" s="900"/>
      <c r="AJ110" s="901"/>
      <c r="AK110" s="902">
        <v>486249</v>
      </c>
      <c r="AL110" s="900"/>
      <c r="AM110" s="900"/>
      <c r="AN110" s="900"/>
      <c r="AO110" s="901"/>
      <c r="AP110" s="903">
        <v>10.199999999999999</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5247945</v>
      </c>
      <c r="BR110" s="931"/>
      <c r="BS110" s="931"/>
      <c r="BT110" s="931"/>
      <c r="BU110" s="931"/>
      <c r="BV110" s="931">
        <v>4979045</v>
      </c>
      <c r="BW110" s="931"/>
      <c r="BX110" s="931"/>
      <c r="BY110" s="931"/>
      <c r="BZ110" s="931"/>
      <c r="CA110" s="931">
        <v>4673225</v>
      </c>
      <c r="CB110" s="931"/>
      <c r="CC110" s="931"/>
      <c r="CD110" s="931"/>
      <c r="CE110" s="931"/>
      <c r="CF110" s="944">
        <v>97.9</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49505</v>
      </c>
      <c r="BR111" s="926"/>
      <c r="BS111" s="926"/>
      <c r="BT111" s="926"/>
      <c r="BU111" s="926"/>
      <c r="BV111" s="926">
        <v>37435</v>
      </c>
      <c r="BW111" s="926"/>
      <c r="BX111" s="926"/>
      <c r="BY111" s="926"/>
      <c r="BZ111" s="926"/>
      <c r="CA111" s="926">
        <v>25164</v>
      </c>
      <c r="CB111" s="926"/>
      <c r="CC111" s="926"/>
      <c r="CD111" s="926"/>
      <c r="CE111" s="926"/>
      <c r="CF111" s="920">
        <v>0.5</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1921426</v>
      </c>
      <c r="BR112" s="926"/>
      <c r="BS112" s="926"/>
      <c r="BT112" s="926"/>
      <c r="BU112" s="926"/>
      <c r="BV112" s="926">
        <v>1818444</v>
      </c>
      <c r="BW112" s="926"/>
      <c r="BX112" s="926"/>
      <c r="BY112" s="926"/>
      <c r="BZ112" s="926"/>
      <c r="CA112" s="926">
        <v>1684949</v>
      </c>
      <c r="CB112" s="926"/>
      <c r="CC112" s="926"/>
      <c r="CD112" s="926"/>
      <c r="CE112" s="926"/>
      <c r="CF112" s="920">
        <v>35.299999999999997</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211253</v>
      </c>
      <c r="AB113" s="938"/>
      <c r="AC113" s="938"/>
      <c r="AD113" s="938"/>
      <c r="AE113" s="939"/>
      <c r="AF113" s="940">
        <v>179418</v>
      </c>
      <c r="AG113" s="938"/>
      <c r="AH113" s="938"/>
      <c r="AI113" s="938"/>
      <c r="AJ113" s="939"/>
      <c r="AK113" s="940">
        <v>158400</v>
      </c>
      <c r="AL113" s="938"/>
      <c r="AM113" s="938"/>
      <c r="AN113" s="938"/>
      <c r="AO113" s="939"/>
      <c r="AP113" s="941">
        <v>3.3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302229</v>
      </c>
      <c r="BR113" s="926"/>
      <c r="BS113" s="926"/>
      <c r="BT113" s="926"/>
      <c r="BU113" s="926"/>
      <c r="BV113" s="926">
        <v>374148</v>
      </c>
      <c r="BW113" s="926"/>
      <c r="BX113" s="926"/>
      <c r="BY113" s="926"/>
      <c r="BZ113" s="926"/>
      <c r="CA113" s="926">
        <v>411467</v>
      </c>
      <c r="CB113" s="926"/>
      <c r="CC113" s="926"/>
      <c r="CD113" s="926"/>
      <c r="CE113" s="926"/>
      <c r="CF113" s="920">
        <v>8.6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49505</v>
      </c>
      <c r="DH113" s="959"/>
      <c r="DI113" s="959"/>
      <c r="DJ113" s="959"/>
      <c r="DK113" s="960"/>
      <c r="DL113" s="961">
        <v>37435</v>
      </c>
      <c r="DM113" s="959"/>
      <c r="DN113" s="959"/>
      <c r="DO113" s="959"/>
      <c r="DP113" s="960"/>
      <c r="DQ113" s="961">
        <v>25164</v>
      </c>
      <c r="DR113" s="959"/>
      <c r="DS113" s="959"/>
      <c r="DT113" s="959"/>
      <c r="DU113" s="960"/>
      <c r="DV113" s="962">
        <v>0.5</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43315</v>
      </c>
      <c r="AB114" s="959"/>
      <c r="AC114" s="959"/>
      <c r="AD114" s="959"/>
      <c r="AE114" s="960"/>
      <c r="AF114" s="961">
        <v>49698</v>
      </c>
      <c r="AG114" s="959"/>
      <c r="AH114" s="959"/>
      <c r="AI114" s="959"/>
      <c r="AJ114" s="960"/>
      <c r="AK114" s="961">
        <v>52617</v>
      </c>
      <c r="AL114" s="959"/>
      <c r="AM114" s="959"/>
      <c r="AN114" s="959"/>
      <c r="AO114" s="960"/>
      <c r="AP114" s="962">
        <v>1.1000000000000001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345147</v>
      </c>
      <c r="BR114" s="926"/>
      <c r="BS114" s="926"/>
      <c r="BT114" s="926"/>
      <c r="BU114" s="926"/>
      <c r="BV114" s="926">
        <v>328023</v>
      </c>
      <c r="BW114" s="926"/>
      <c r="BX114" s="926"/>
      <c r="BY114" s="926"/>
      <c r="BZ114" s="926"/>
      <c r="CA114" s="926">
        <v>313839</v>
      </c>
      <c r="CB114" s="926"/>
      <c r="CC114" s="926"/>
      <c r="CD114" s="926"/>
      <c r="CE114" s="926"/>
      <c r="CF114" s="920">
        <v>6.6</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12899</v>
      </c>
      <c r="AB115" s="938"/>
      <c r="AC115" s="938"/>
      <c r="AD115" s="938"/>
      <c r="AE115" s="939"/>
      <c r="AF115" s="940">
        <v>12899</v>
      </c>
      <c r="AG115" s="938"/>
      <c r="AH115" s="938"/>
      <c r="AI115" s="938"/>
      <c r="AJ115" s="939"/>
      <c r="AK115" s="940">
        <v>12899</v>
      </c>
      <c r="AL115" s="938"/>
      <c r="AM115" s="938"/>
      <c r="AN115" s="938"/>
      <c r="AO115" s="939"/>
      <c r="AP115" s="941">
        <v>0.3</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767258</v>
      </c>
      <c r="AB117" s="979"/>
      <c r="AC117" s="979"/>
      <c r="AD117" s="979"/>
      <c r="AE117" s="980"/>
      <c r="AF117" s="981">
        <v>709027</v>
      </c>
      <c r="AG117" s="979"/>
      <c r="AH117" s="979"/>
      <c r="AI117" s="979"/>
      <c r="AJ117" s="980"/>
      <c r="AK117" s="981">
        <v>710165</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7866252</v>
      </c>
      <c r="BR119" s="1000"/>
      <c r="BS119" s="1000"/>
      <c r="BT119" s="1000"/>
      <c r="BU119" s="1000"/>
      <c r="BV119" s="1000">
        <v>7537095</v>
      </c>
      <c r="BW119" s="1000"/>
      <c r="BX119" s="1000"/>
      <c r="BY119" s="1000"/>
      <c r="BZ119" s="1000"/>
      <c r="CA119" s="1000">
        <v>7108644</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2546689</v>
      </c>
      <c r="BR120" s="931"/>
      <c r="BS120" s="931"/>
      <c r="BT120" s="931"/>
      <c r="BU120" s="931"/>
      <c r="BV120" s="931">
        <v>2522199</v>
      </c>
      <c r="BW120" s="931"/>
      <c r="BX120" s="931"/>
      <c r="BY120" s="931"/>
      <c r="BZ120" s="931"/>
      <c r="CA120" s="931">
        <v>2364681</v>
      </c>
      <c r="CB120" s="931"/>
      <c r="CC120" s="931"/>
      <c r="CD120" s="931"/>
      <c r="CE120" s="931"/>
      <c r="CF120" s="944">
        <v>49.6</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1921426</v>
      </c>
      <c r="DH120" s="931"/>
      <c r="DI120" s="931"/>
      <c r="DJ120" s="931"/>
      <c r="DK120" s="931"/>
      <c r="DL120" s="931">
        <v>1818444</v>
      </c>
      <c r="DM120" s="931"/>
      <c r="DN120" s="931"/>
      <c r="DO120" s="931"/>
      <c r="DP120" s="931"/>
      <c r="DQ120" s="931">
        <v>1684949</v>
      </c>
      <c r="DR120" s="931"/>
      <c r="DS120" s="931"/>
      <c r="DT120" s="931"/>
      <c r="DU120" s="931"/>
      <c r="DV120" s="932">
        <v>35.299999999999997</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12899</v>
      </c>
      <c r="AB121" s="959"/>
      <c r="AC121" s="959"/>
      <c r="AD121" s="959"/>
      <c r="AE121" s="960"/>
      <c r="AF121" s="961">
        <v>12899</v>
      </c>
      <c r="AG121" s="959"/>
      <c r="AH121" s="959"/>
      <c r="AI121" s="959"/>
      <c r="AJ121" s="960"/>
      <c r="AK121" s="961">
        <v>12899</v>
      </c>
      <c r="AL121" s="959"/>
      <c r="AM121" s="959"/>
      <c r="AN121" s="959"/>
      <c r="AO121" s="960"/>
      <c r="AP121" s="962">
        <v>0.3</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121</v>
      </c>
      <c r="BR121" s="926"/>
      <c r="BS121" s="926"/>
      <c r="BT121" s="926"/>
      <c r="BU121" s="926"/>
      <c r="BV121" s="926" t="s">
        <v>121</v>
      </c>
      <c r="BW121" s="926"/>
      <c r="BX121" s="926"/>
      <c r="BY121" s="926"/>
      <c r="BZ121" s="926"/>
      <c r="CA121" s="926" t="s">
        <v>121</v>
      </c>
      <c r="CB121" s="926"/>
      <c r="CC121" s="926"/>
      <c r="CD121" s="926"/>
      <c r="CE121" s="926"/>
      <c r="CF121" s="920" t="s">
        <v>121</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5297404</v>
      </c>
      <c r="BR122" s="1000"/>
      <c r="BS122" s="1000"/>
      <c r="BT122" s="1000"/>
      <c r="BU122" s="1000"/>
      <c r="BV122" s="1000">
        <v>5023911</v>
      </c>
      <c r="BW122" s="1000"/>
      <c r="BX122" s="1000"/>
      <c r="BY122" s="1000"/>
      <c r="BZ122" s="1000"/>
      <c r="CA122" s="1000">
        <v>4684822</v>
      </c>
      <c r="CB122" s="1000"/>
      <c r="CC122" s="1000"/>
      <c r="CD122" s="1000"/>
      <c r="CE122" s="1000"/>
      <c r="CF122" s="1017">
        <v>98.2</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7844093</v>
      </c>
      <c r="BR123" s="1064"/>
      <c r="BS123" s="1064"/>
      <c r="BT123" s="1064"/>
      <c r="BU123" s="1064"/>
      <c r="BV123" s="1064">
        <v>7546110</v>
      </c>
      <c r="BW123" s="1064"/>
      <c r="BX123" s="1064"/>
      <c r="BY123" s="1064"/>
      <c r="BZ123" s="1064"/>
      <c r="CA123" s="1064">
        <v>7049503</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0.5</v>
      </c>
      <c r="BR124" s="1027"/>
      <c r="BS124" s="1027"/>
      <c r="BT124" s="1027"/>
      <c r="BU124" s="1027"/>
      <c r="BV124" s="1027" t="s">
        <v>121</v>
      </c>
      <c r="BW124" s="1027"/>
      <c r="BX124" s="1027"/>
      <c r="BY124" s="1027"/>
      <c r="BZ124" s="1027"/>
      <c r="CA124" s="1027">
        <v>1.2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t="s">
        <v>121</v>
      </c>
      <c r="AB128" s="1046"/>
      <c r="AC128" s="1046"/>
      <c r="AD128" s="1046"/>
      <c r="AE128" s="1047"/>
      <c r="AF128" s="1048" t="s">
        <v>121</v>
      </c>
      <c r="AG128" s="1046"/>
      <c r="AH128" s="1046"/>
      <c r="AI128" s="1046"/>
      <c r="AJ128" s="1047"/>
      <c r="AK128" s="1048" t="s">
        <v>121</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121</v>
      </c>
      <c r="BG128" s="1053"/>
      <c r="BH128" s="1053"/>
      <c r="BI128" s="1053"/>
      <c r="BJ128" s="1053"/>
      <c r="BK128" s="1053"/>
      <c r="BL128" s="1054"/>
      <c r="BM128" s="1052">
        <v>14.86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4799312</v>
      </c>
      <c r="AB129" s="959"/>
      <c r="AC129" s="959"/>
      <c r="AD129" s="959"/>
      <c r="AE129" s="960"/>
      <c r="AF129" s="961">
        <v>4926202</v>
      </c>
      <c r="AG129" s="959"/>
      <c r="AH129" s="959"/>
      <c r="AI129" s="959"/>
      <c r="AJ129" s="960"/>
      <c r="AK129" s="961">
        <v>5217332</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19.86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463404</v>
      </c>
      <c r="AB130" s="959"/>
      <c r="AC130" s="959"/>
      <c r="AD130" s="959"/>
      <c r="AE130" s="960"/>
      <c r="AF130" s="961">
        <v>461996</v>
      </c>
      <c r="AG130" s="959"/>
      <c r="AH130" s="959"/>
      <c r="AI130" s="959"/>
      <c r="AJ130" s="960"/>
      <c r="AK130" s="961">
        <v>446059</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4335908</v>
      </c>
      <c r="AB131" s="986"/>
      <c r="AC131" s="986"/>
      <c r="AD131" s="986"/>
      <c r="AE131" s="987"/>
      <c r="AF131" s="985">
        <v>4464206</v>
      </c>
      <c r="AG131" s="986"/>
      <c r="AH131" s="986"/>
      <c r="AI131" s="986"/>
      <c r="AJ131" s="987"/>
      <c r="AK131" s="985">
        <v>4771273</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1.2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7.0078516430000004</v>
      </c>
      <c r="AB132" s="1097"/>
      <c r="AC132" s="1097"/>
      <c r="AD132" s="1097"/>
      <c r="AE132" s="1098"/>
      <c r="AF132" s="1099">
        <v>5.5335932080000001</v>
      </c>
      <c r="AG132" s="1097"/>
      <c r="AH132" s="1097"/>
      <c r="AI132" s="1097"/>
      <c r="AJ132" s="1098"/>
      <c r="AK132" s="1099">
        <v>5.5353361669999996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7.2</v>
      </c>
      <c r="AB133" s="1080"/>
      <c r="AC133" s="1080"/>
      <c r="AD133" s="1080"/>
      <c r="AE133" s="1081"/>
      <c r="AF133" s="1079">
        <v>6.5</v>
      </c>
      <c r="AG133" s="1080"/>
      <c r="AH133" s="1080"/>
      <c r="AI133" s="1080"/>
      <c r="AJ133" s="1081"/>
      <c r="AK133" s="1079">
        <v>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oEa0pULRVGaOicLGX4vfS6sqnWNuCibTchd7XQsy4IgJpIBENW7+rU3o4nWjihPb+LSLOb0o+NGPTSNakGBbA==" saltValue="wltpAj+JyBNf6NPl8N6E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JiyO/zcmfoi2adjVnyM9gX9WI8/1HOemlZ0bXHBY7nFvCgPHQQ76iqMVIVyFKYfnr4sRZtnoSw35yZlgT8fj/w==" saltValue="gQlHwjlX9LZV4SuP/AQVi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VTwbjHY84u0KlQ/i97C2tugYdzyyPpacq5PjiyRpEbyYj9tDuEKtuo66JszhP2DGSCPftEJ4y8kjr9V5hTqA==" saltValue="kLRVukQzpdraWnCGbD0XB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1285201</v>
      </c>
      <c r="AP9" s="269">
        <v>56759</v>
      </c>
      <c r="AQ9" s="270">
        <v>72090</v>
      </c>
      <c r="AR9" s="271">
        <v>-21.3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273679</v>
      </c>
      <c r="AP10" s="272">
        <v>12087</v>
      </c>
      <c r="AQ10" s="273">
        <v>9072</v>
      </c>
      <c r="AR10" s="274">
        <v>33.200000000000003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383</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v>13633</v>
      </c>
      <c r="AP12" s="272">
        <v>602</v>
      </c>
      <c r="AQ12" s="273">
        <v>26</v>
      </c>
      <c r="AR12" s="274">
        <v>2215.4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78168</v>
      </c>
      <c r="AP13" s="272">
        <v>3452</v>
      </c>
      <c r="AQ13" s="273">
        <v>2732</v>
      </c>
      <c r="AR13" s="274">
        <v>26.4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64633</v>
      </c>
      <c r="AP14" s="272">
        <v>2854</v>
      </c>
      <c r="AQ14" s="273">
        <v>1315</v>
      </c>
      <c r="AR14" s="274">
        <v>117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-82137</v>
      </c>
      <c r="AP15" s="272">
        <v>-3627</v>
      </c>
      <c r="AQ15" s="273">
        <v>-4107</v>
      </c>
      <c r="AR15" s="274">
        <v>-11.7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1633177</v>
      </c>
      <c r="AP16" s="272">
        <v>72127</v>
      </c>
      <c r="AQ16" s="273">
        <v>81511</v>
      </c>
      <c r="AR16" s="274">
        <v>-11.5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5.52</v>
      </c>
      <c r="AP21" s="286">
        <v>6.74</v>
      </c>
      <c r="AQ21" s="287">
        <v>-1.22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97.3</v>
      </c>
      <c r="AP22" s="291">
        <v>97</v>
      </c>
      <c r="AQ22" s="292">
        <v>0.3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486249</v>
      </c>
      <c r="AP32" s="300">
        <v>21475</v>
      </c>
      <c r="AQ32" s="301">
        <v>33695</v>
      </c>
      <c r="AR32" s="302">
        <v>-36.299999999999997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158400</v>
      </c>
      <c r="AP35" s="300">
        <v>6996</v>
      </c>
      <c r="AQ35" s="301">
        <v>8394</v>
      </c>
      <c r="AR35" s="302">
        <v>-16.7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52617</v>
      </c>
      <c r="AP36" s="300">
        <v>2324</v>
      </c>
      <c r="AQ36" s="301">
        <v>1998</v>
      </c>
      <c r="AR36" s="302">
        <v>16.3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12899</v>
      </c>
      <c r="AP37" s="300">
        <v>570</v>
      </c>
      <c r="AQ37" s="301">
        <v>1021</v>
      </c>
      <c r="AR37" s="302">
        <v>-44.2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3</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t="s">
        <v>486</v>
      </c>
      <c r="AP39" s="300" t="s">
        <v>486</v>
      </c>
      <c r="AQ39" s="301">
        <v>-3210</v>
      </c>
      <c r="AR39" s="302" t="s">
        <v>486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-446059</v>
      </c>
      <c r="AP40" s="300">
        <v>-19700</v>
      </c>
      <c r="AQ40" s="301">
        <v>-26336</v>
      </c>
      <c r="AR40" s="302">
        <v>-25.2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264106</v>
      </c>
      <c r="AP41" s="300">
        <v>11664</v>
      </c>
      <c r="AQ41" s="301">
        <v>15565</v>
      </c>
      <c r="AR41" s="302">
        <v>-25.1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1625751</v>
      </c>
      <c r="AN51" s="322">
        <v>74548</v>
      </c>
      <c r="AO51" s="323">
        <v>18.899999999999999</v>
      </c>
      <c r="AP51" s="324">
        <v>52068</v>
      </c>
      <c r="AQ51" s="325">
        <v>1.6</v>
      </c>
      <c r="AR51" s="326">
        <v>17.3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720741</v>
      </c>
      <c r="AN52" s="330">
        <v>33049</v>
      </c>
      <c r="AO52" s="331">
        <v>10.9</v>
      </c>
      <c r="AP52" s="332">
        <v>26936</v>
      </c>
      <c r="AQ52" s="333">
        <v>3.4</v>
      </c>
      <c r="AR52" s="334">
        <v>7.5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1846561</v>
      </c>
      <c r="AN53" s="322">
        <v>83513</v>
      </c>
      <c r="AO53" s="323">
        <v>12</v>
      </c>
      <c r="AP53" s="324">
        <v>47161</v>
      </c>
      <c r="AQ53" s="325">
        <v>-9.4</v>
      </c>
      <c r="AR53" s="326">
        <v>21.4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710619</v>
      </c>
      <c r="AN54" s="330">
        <v>32139</v>
      </c>
      <c r="AO54" s="331">
        <v>-2.8</v>
      </c>
      <c r="AP54" s="332">
        <v>24595</v>
      </c>
      <c r="AQ54" s="333">
        <v>-8.6999999999999993</v>
      </c>
      <c r="AR54" s="334">
        <v>5.9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974921</v>
      </c>
      <c r="AN55" s="322">
        <v>43580</v>
      </c>
      <c r="AO55" s="323">
        <v>-47.8</v>
      </c>
      <c r="AP55" s="324">
        <v>43423</v>
      </c>
      <c r="AQ55" s="325">
        <v>-7.9</v>
      </c>
      <c r="AR55" s="326">
        <v>-39.9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528593</v>
      </c>
      <c r="AN56" s="330">
        <v>23628</v>
      </c>
      <c r="AO56" s="331">
        <v>-26.5</v>
      </c>
      <c r="AP56" s="332">
        <v>22207</v>
      </c>
      <c r="AQ56" s="333">
        <v>-9.6999999999999993</v>
      </c>
      <c r="AR56" s="334">
        <v>-16.8</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516181</v>
      </c>
      <c r="AN57" s="322">
        <v>22877</v>
      </c>
      <c r="AO57" s="323">
        <v>-47.5</v>
      </c>
      <c r="AP57" s="324">
        <v>45265</v>
      </c>
      <c r="AQ57" s="325">
        <v>4.2</v>
      </c>
      <c r="AR57" s="326">
        <v>-51.7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383488</v>
      </c>
      <c r="AN58" s="330">
        <v>16996</v>
      </c>
      <c r="AO58" s="331">
        <v>-28.1</v>
      </c>
      <c r="AP58" s="332">
        <v>22600</v>
      </c>
      <c r="AQ58" s="333">
        <v>1.8</v>
      </c>
      <c r="AR58" s="334">
        <v>-29.9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528195</v>
      </c>
      <c r="AN59" s="322">
        <v>23327</v>
      </c>
      <c r="AO59" s="323">
        <v>2</v>
      </c>
      <c r="AP59" s="324">
        <v>54621</v>
      </c>
      <c r="AQ59" s="325">
        <v>20.7</v>
      </c>
      <c r="AR59" s="326">
        <v>-18.7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400091</v>
      </c>
      <c r="AN60" s="330">
        <v>17670</v>
      </c>
      <c r="AO60" s="331">
        <v>4</v>
      </c>
      <c r="AP60" s="332">
        <v>30892</v>
      </c>
      <c r="AQ60" s="333">
        <v>36.700000000000003</v>
      </c>
      <c r="AR60" s="334">
        <v>-32.700000000000003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1098322</v>
      </c>
      <c r="AN61" s="337">
        <v>49569</v>
      </c>
      <c r="AO61" s="338">
        <v>-12.5</v>
      </c>
      <c r="AP61" s="339">
        <v>48508</v>
      </c>
      <c r="AQ61" s="340">
        <v>1.8</v>
      </c>
      <c r="AR61" s="326">
        <v>-14.3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548706</v>
      </c>
      <c r="AN62" s="330">
        <v>24696</v>
      </c>
      <c r="AO62" s="331">
        <v>-8.5</v>
      </c>
      <c r="AP62" s="332">
        <v>25446</v>
      </c>
      <c r="AQ62" s="333">
        <v>4.7</v>
      </c>
      <c r="AR62" s="334">
        <v>-13.2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EET7enTV7SrqLJ4QP536B88V9AvG+3Cswr1iolAQserZwRl/u+/iJoLRng4Gq9uE0J5lU6hm7NZ7j60tmWte+Q==" saltValue="oO8x4iqZB51NVwWiW7zw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mFN7m0RtV3TI8sTxiQK1Cb+6coLWXHUxxNt4ZwQCg0SNVEzOvsCFC90KlDR1LIk5KrxdnIUbqqX2BE2E41OUjQ==" saltValue="CC5rHe8XQLIYCMFQyHzb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Gxb/ui3rAw3Hr+4JgbYg0esVbRhCCxwmE0QlJXrchrwIaHqebRTVU9gOjNVxcq19pGG3NlWEPYj01cS1TRfWlQ==" saltValue="3IrTKfTTKb1xWi+1Y5A2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47.24</v>
      </c>
      <c r="G47" s="12">
        <v>44.28</v>
      </c>
      <c r="H47" s="12">
        <v>41.94</v>
      </c>
      <c r="I47" s="12">
        <v>39.61</v>
      </c>
      <c r="J47" s="13">
        <v>33.58</v>
      </c>
    </row>
    <row r="48" spans="2:10" ht="57.75" customHeight="1" x14ac:dyDescent="0.2">
      <c r="B48" s="14"/>
      <c r="C48" s="1141" t="s">
        <v>4</v>
      </c>
      <c r="D48" s="1141"/>
      <c r="E48" s="1142"/>
      <c r="F48" s="15">
        <v>0.8</v>
      </c>
      <c r="G48" s="16">
        <v>4.9400000000000004</v>
      </c>
      <c r="H48" s="16">
        <v>0.54</v>
      </c>
      <c r="I48" s="16">
        <v>0.45</v>
      </c>
      <c r="J48" s="17">
        <v>0.93</v>
      </c>
    </row>
    <row r="49" spans="2:10" ht="57.75" customHeight="1" thickBot="1" x14ac:dyDescent="0.25">
      <c r="B49" s="18"/>
      <c r="C49" s="1143" t="s">
        <v>5</v>
      </c>
      <c r="D49" s="1143"/>
      <c r="E49" s="1144"/>
      <c r="F49" s="19">
        <v>0.09</v>
      </c>
      <c r="G49" s="20">
        <v>4.57</v>
      </c>
      <c r="H49" s="20" t="s">
        <v>530</v>
      </c>
      <c r="I49" s="20" t="s">
        <v>531</v>
      </c>
      <c r="J49" s="21" t="s">
        <v>532</v>
      </c>
    </row>
    <row r="50" spans="2:10" ht="13.2" x14ac:dyDescent="0.2"/>
  </sheetData>
  <sheetProtection algorithmName="SHA-512" hashValue="QFbuU65FwKZCLK8paIJukPVdGDhcurzWXLf64nvvjVC+aQPrM7ILPobFrJsaICkIS80oezfMtCU8jfo2P8ZnjA==" saltValue="dhyc5V3kFtdGznfOgXgm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B757E86-6558-4BE8-95AF-882F9987C207}">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E40B0478-2E90-445A-8CE5-941B0B8BB4F5}">
  <ds:schemaRefs>
    <ds:schemaRef ds:uri="http://schemas.microsoft.com/sharepoint/v3/contenttype/forms"/>
  </ds:schemaRefs>
</ds:datastoreItem>
</file>

<file path=customXml/itemProps3.xml><?xml version="1.0" encoding="utf-8"?>
<ds:datastoreItem xmlns:ds="http://schemas.openxmlformats.org/officeDocument/2006/customXml" ds:itemID="{834ED6CA-6D36-4AA2-A744-2ADB2A243A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2026-03-11T02:52:55Z</cp:lastPrinted>
  <dcterms:created xsi:type="dcterms:W3CDTF">2026-02-26T09:35:12Z</dcterms:created>
  <dcterms:modified xsi:type="dcterms:W3CDTF">2026-03-18T10:58:52Z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