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8_{62399AAB-2106-4903-9C10-3C870F988325}" xr6:coauthVersionLast="47" xr6:coauthVersionMax="47" xr10:uidLastSave="{00000000-0000-0000-0000-000000000000}"/>
  <bookViews>
    <workbookView xWindow="28680" yWindow="-120" windowWidth="29040" windowHeight="15720" tabRatio="7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C36" i="10"/>
  <c r="BE35" i="10"/>
  <c r="C35" i="10"/>
  <c r="BW34" i="10"/>
  <c r="BW35" i="10" s="1"/>
  <c r="BW36" i="10" s="1"/>
  <c r="BW37" i="10" s="1"/>
  <c r="BW38" i="10" s="1"/>
  <c r="BE34" i="10"/>
  <c r="U34" i="10"/>
  <c r="U35" i="10" s="1"/>
  <c r="U36" i="10" s="1"/>
  <c r="C34" i="10"/>
  <c r="AM34" i="10" s="1"/>
  <c r="AM35" i="10" s="1"/>
  <c r="AM36" i="10" s="1"/>
  <c r="AM37" i="10" s="1"/>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<sst xmlns="http://schemas.openxmlformats.org/spreadsheetml/2006/main" count="1034" uniqueCount="564">
  <si>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</si>
  <si>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</si>
  <si>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</si>
  <si>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</si>
  <si>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</si>
  <si>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</si>
  <si>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</si>
  <si>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</si>
  <si>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</si>
  <si>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</si>
  <si>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</si>
  <si>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</si>
  <si>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</si>
  <si>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</si>
  <si>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</si>
  <si>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</si>
  <si>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</si>
  <si>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</si>
  <si>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</si>
  <si>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</si>
  <si>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</si>
  <si>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</si>
  <si>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</si>
  <si>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</si>
  <si>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</si>
  <si>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</si>
  <si>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</si>
  <si>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</si>
  <si>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</si>
  <si>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</si>
  <si>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</si>
  <si>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</si>
  <si>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</si>
  <si>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</si>
  <si>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</si>
  <si>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</si>
  <si>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</si>
  <si>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</si>
  <si>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</si>
  <si>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</si>
  <si>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</si>
  <si>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</si>
  <si>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</si>
  <si>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</si>
  <si>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</si>
  <si>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</si>
  <si>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</si>
  <si>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</si>
  <si>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</si>
  <si>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</si>
  <si>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</si>
  <si>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</si>
  <si>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</si>
  <si>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</si>
  <si>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</si>
  <si>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</si>
  <si>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</si>
  <si>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</si>
  <si>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</si>
  <si>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</si>
  <si>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</si>
  <si>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</si>
  <si>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</si>
  <si>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</si>
  <si>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</si>
  <si>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</si>
  <si>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</si>
  <si>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</si>
  <si>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</si>
  <si>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</si>
  <si>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</si>
  <si>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</si>
  <si>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</si>
  <si>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</si>
  <si>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</si>
  <si>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</si>
  <si>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</si>
  <si>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</si>
  <si>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</si>
  <si>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</si>
  <si>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</si>
  <si>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</si>
  <si>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</si>
  <si>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</si>
  <si>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</si>
  <si>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</si>
  <si>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</si>
  <si>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</si>
  <si>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</si>
  <si>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</si>
  <si>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</si>
  <si>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</si>
  <si>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</si>
  <si>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</si>
  <si>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</si>
  <si>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</si>
  <si>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</si>
  <si>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</si>
  <si>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</si>
  <si>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</si>
  <si>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</si>
  <si>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</si>
  <si>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</si>
  <si>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</si>
  <si>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</si>
  <si>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</si>
  <si>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</si>
  <si>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</si>
  <si>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</si>
  <si>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</si>
  <si>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</si>
  <si>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</si>
  <si>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</si>
  <si>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</si>
  <si>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</si>
  <si>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</si>
  <si>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</si>
  <si>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</si>
  <si>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</si>
  <si>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</si>
  <si>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</si>
  <si>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</si>
  <si>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</si>
  <si>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</si>
  <si>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</si>
  <si>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</si>
  <si>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</si>
  <si>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</si>
  <si>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</si>
  <si>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</si>
  <si>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</si>
  <si>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</si>
  <si>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</si>
  <si>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</si>
  <si>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</si>
  <si>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</si>
  <si>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</si>
  <si>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</si>
  <si>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</si>
  <si>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</si>
  <si>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</si>
  <si>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</si>
  <si>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</si>
  <si>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</si>
  <si>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</si>
  <si>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</si>
  <si>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</si>
  <si>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</si>
  <si>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</si>
  <si>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</si>
  <si>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</si>
  <si>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</si>
  <si>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</si>
  <si>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</si>
  <si>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</si>
  <si>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</si>
  <si>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</si>
  <si>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</si>
  <si>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</si>
  <si>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</si>
  <si>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</si>
  <si>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</si>
  <si>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</si>
  <si>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</si>
  <si>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</si>
  <si>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</si>
  <si>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</si>
  <si>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</si>
  <si>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</si>
  <si>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</si>
  <si>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</si>
  <si>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</si>
  <si>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</si>
  <si>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</si>
  <si>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</si>
  <si>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</si>
  <si>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</si>
  <si>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</si>
  <si>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</si>
  <si>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</si>
  <si>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</si>
  <si>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</si>
  <si>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</si>
  <si>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</si>
  <si>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</si>
  <si>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</si>
  <si>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</si>
  <si>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</si>
  <si>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</si>
  <si>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</si>
  <si>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</si>
  <si>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</si>
  <si>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</si>
  <si>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</si>
  <si>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</si>
  <si>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</si>
  <si>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</si>
  <si>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</si>
  <si>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</si>
  <si>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</si>
  <si>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</si>
  <si>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</si>
  <si>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</si>
  <si>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群馬県安中市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</si>
  <si>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</si>
  <si>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</si>
  <si>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</si>
  <si>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</si>
  <si>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</si>
  <si>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</si>
  <si>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</si>
  <si>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</si>
  <si>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</si>
  <si>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</si>
  <si>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</si>
  <si>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</si>
  <si>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</si>
  <si>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</si>
  <si>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</si>
  <si>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</si>
  <si>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</si>
  <si>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</si>
  <si>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</si>
  <si>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</si>
  <si>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</si>
  <si>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</si>
  <si>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</si>
  <si>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</si>
  <si>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</si>
  <si>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</si>
  <si>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</si>
  <si>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</si>
  <si>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</si>
  <si>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</si>
  <si>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</si>
  <si>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</si>
  <si>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</si>
  <si>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</si>
  <si>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</si>
  <si>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</si>
  <si>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</si>
  <si>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</si>
  <si>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</si>
  <si>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</si>
  <si>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</si>
  <si>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</si>
  <si>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</si>
  <si>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</si>
  <si>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</si>
  <si>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</si>
  <si>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</si>
  <si>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</si>
  <si>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</si>
  <si>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</si>
  <si>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</si>
  <si>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</si>
  <si>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</si>
  <si>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</si>
  <si>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</si>
  <si>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</si>
  <si>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</si>
  <si>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</si>
  <si>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</si>
  <si>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</si>
  <si>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</si>
  <si>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</si>
  <si>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</si>
  <si>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</si>
  <si>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</si>
  <si>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</si>
  <si>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</si>
  <si>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</si>
  <si>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</si>
  <si>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</si>
  <si>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</si>
  <si>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</si>
  <si>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</si>
  <si>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</si>
  <si>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</si>
  <si>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</si>
  <si>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</si>
  <si>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</si>
  <si>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</si>
  <si>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</si>
  <si>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</si>
  <si>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</si>
  <si>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</si>
  <si>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</si>
  <si>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</si>
  <si>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</si>
  <si>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</si>
  <si>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</si>
  <si>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</si>
  <si>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</si>
  <si>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</si>
  <si>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</si>
  <si>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</si>
  <si>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</si>
  <si>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</si>
  <si>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</si>
  <si>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</si>
  <si>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</si>
  <si>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</si>
  <si>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</si>
  <si>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</si>
  <si>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</si>
  <si>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</si>
  <si>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</si>
  <si>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</si>
  <si>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</si>
  <si>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</si>
  <si>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</si>
  <si>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</si>
  <si>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</si>
  <si>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</si>
  <si>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</si>
  <si>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</si>
  <si>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</si>
  <si>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</si>
  <si>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</si>
  <si>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</si>
  <si>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</si>
  <si>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</si>
  <si>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</si>
  <si>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</si>
  <si>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</si>
  <si>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</si>
  <si>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</si>
  <si>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</si>
  <si>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</si>
  <si>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</si>
  <si>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</si>
  <si>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</si>
  <si>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</si>
  <si>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</si>
  <si>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</si>
  <si>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</si>
  <si>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</si>
  <si>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</si>
  <si>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</si>
  <si>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</si>
  <si>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</si>
  <si>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</si>
  <si>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</si>
  <si>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</si>
  <si>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</si>
  <si>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</si>
  <si>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</si>
  <si>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</si>
  <si>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</si>
  <si>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</si>
  <si>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</si>
  <si>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</si>
  <si>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</si>
  <si>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群馬県安中市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</si>
  <si>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</si>
  <si>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</si>
  <si>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</si>
  <si>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</si>
  <si>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</si>
  <si>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</si>
  <si>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</si>
  <si>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</si>
  <si>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</si>
  <si>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</si>
  <si>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</si>
  <si>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</si>
  <si>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</si>
  <si>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</si>
  <si>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</si>
  <si>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</si>
  <si>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</si>
  <si>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</si>
  <si>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</si>
  <si>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</si>
  <si>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</si>
  <si>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</si>
  <si>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</si>
  <si>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</si>
  <si>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</si>
  <si>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</si>
  <si>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</si>
  <si>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</si>
  <si>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</si>
  <si>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</si>
  <si>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</si>
  <si>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</si>
  <si>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</si>
  <si>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</si>
  <si>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</si>
  <si>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</si>
  <si>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</si>
  <si>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</si>
  <si>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</si>
  <si>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病院事業会計</t>
    <phoneticPr fontId="5"/>
  </si>
  <si>
    <t>介護サービス事業会計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</si>
  <si>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</si>
  <si>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</si>
  <si>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</si>
  <si>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</si>
  <si>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</si>
  <si>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</si>
  <si>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</si>
  <si>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</si>
  <si>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</si>
  <si>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</si>
  <si>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</si>
  <si>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</si>
  <si>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</si>
  <si>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</si>
  <si>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</si>
  <si>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</si>
  <si>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</si>
  <si>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</si>
  <si>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</si>
  <si>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</si>
  <si>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</si>
  <si>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</si>
  <si>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</si>
  <si>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</si>
  <si>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</si>
  <si>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</si>
  <si>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</si>
  <si>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</si>
  <si>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</si>
  <si>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</si>
  <si>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</si>
  <si>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</si>
  <si>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</si>
  <si>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</si>
  <si>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</si>
  <si>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</si>
  <si>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</si>
  <si>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</si>
  <si>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</si>
  <si>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</si>
  <si>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</si>
  <si>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</si>
  <si>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</si>
  <si>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</si>
  <si>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</si>
  <si>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</si>
  <si>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</si>
  <si>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</si>
  <si>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</si>
  <si>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</si>
  <si>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</si>
  <si>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</si>
  <si>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</si>
  <si>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</si>
  <si>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</si>
  <si>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</si>
  <si>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</si>
  <si>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</si>
  <si>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</si>
  <si>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</si>
  <si>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</si>
  <si>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</si>
  <si>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</si>
  <si>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</si>
  <si>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</si>
  <si>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</si>
  <si>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</si>
  <si>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</si>
  <si>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</si>
  <si>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</si>
  <si>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</si>
  <si>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</si>
  <si>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</si>
  <si>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</si>
  <si>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</si>
  <si>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</si>
  <si>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</si>
  <si>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</si>
  <si>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</si>
  <si>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</si>
  <si>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</si>
  <si>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</si>
  <si>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</si>
  <si>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</si>
  <si>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</si>
  <si>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</si>
  <si>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</si>
  <si>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</si>
  <si>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</si>
  <si>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</si>
  <si>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</si>
  <si>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</si>
  <si>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</si>
  <si>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</si>
  <si>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</si>
  <si>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</si>
  <si>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</si>
  <si>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</si>
  <si>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</si>
  <si>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</si>
  <si>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</si>
  <si>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</si>
  <si>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</si>
  <si>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</si>
  <si>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</si>
  <si>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</si>
  <si>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</si>
  <si>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</si>
  <si>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</si>
  <si>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</si>
  <si>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</si>
  <si>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</si>
  <si>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</si>
  <si>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</si>
  <si>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</si>
  <si>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</si>
  <si>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</si>
  <si>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</si>
  <si>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</si>
  <si>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</si>
  <si>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</si>
  <si>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</si>
  <si>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</si>
  <si>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</si>
  <si>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</si>
  <si>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</si>
  <si>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</si>
  <si>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</si>
  <si>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</si>
  <si>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</si>
  <si>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</si>
  <si>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</si>
  <si>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</si>
  <si>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</si>
  <si>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</si>
  <si>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0.03</t>
  </si>
  <si>
    <t>▲ 3.27</t>
  </si>
  <si>
    <t>▲ 7.22</t>
  </si>
  <si>
    <t>▲ 5.31</t>
  </si>
  <si>
    <t>水道事業会計</t>
  </si>
  <si>
    <t>一般会計</t>
  </si>
  <si>
    <t>病院事業会計</t>
  </si>
  <si>
    <t>下水道事業会計</t>
  </si>
  <si>
    <t>介護保険特別会計</t>
  </si>
  <si>
    <t>国民健康保険特別会計</t>
  </si>
  <si>
    <t>介護サービス事業会計</t>
  </si>
  <si>
    <t>後期高齢者医療特別会計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</si>
  <si>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</si>
  <si>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</si>
  <si>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</si>
  <si>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</si>
  <si>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</si>
  <si>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</si>
  <si>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</si>
  <si>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</si>
  <si>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2"/>
  </si>
  <si>
    <t>庁舎建設基金</t>
    <rPh sb="0" eb="2">
      <t>チョウシャ</t>
    </rPh>
    <rPh sb="2" eb="4">
      <t>ケンセツ</t>
    </rPh>
    <rPh sb="4" eb="6">
      <t>キキン</t>
    </rPh>
    <phoneticPr fontId="2"/>
  </si>
  <si>
    <t>福祉基金</t>
    <rPh sb="0" eb="2">
      <t>フクシ</t>
    </rPh>
    <rPh sb="2" eb="4">
      <t>キキン</t>
    </rPh>
    <phoneticPr fontId="2"/>
  </si>
  <si>
    <t>義務教育施設整備基金</t>
    <rPh sb="0" eb="2">
      <t>ギム</t>
    </rPh>
    <rPh sb="2" eb="4">
      <t>キョウイク</t>
    </rPh>
    <rPh sb="4" eb="6">
      <t>シセツ</t>
    </rPh>
    <rPh sb="6" eb="8">
      <t>セイビ</t>
    </rPh>
    <rPh sb="8" eb="10">
      <t>キキン</t>
    </rPh>
    <phoneticPr fontId="2"/>
  </si>
  <si>
    <t>安中市土地開発公社</t>
  </si>
  <si>
    <t>碓氷峠交流記念財団</t>
  </si>
  <si>
    <t>〇</t>
    <phoneticPr fontId="2"/>
  </si>
  <si>
    <t>群馬県市町村会館管理組合</t>
  </si>
  <si>
    <t>高崎市・安中市消防組合</t>
    <phoneticPr fontId="2"/>
  </si>
  <si>
    <t>群馬県市町村総合事務組合</t>
    <phoneticPr fontId="2"/>
  </si>
  <si>
    <t>群馬県後期高齢者医療広域連合（一般会計）</t>
    <rPh sb="15" eb="17">
      <t>イッパン</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</si>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</sst>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72F-4097-AD5A-31EDEF71DE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34322</c:v>
                </c:pt>
                <c:pt idx="1">
                  <c:v>38901</c:v>
                </c:pt>
                <c:pt idx="2">
                  <c:v>37608</c:v>
                </c:pt>
                <c:pt idx="3">
                  <c:v>49965</c:v>
                </c:pt>
                <c:pt idx="4">
                  <c:v>93274</c:v>
                </c:pt>
              </c:numCache>
            </c:numRef>
          </c:val>
          <c:smooth val="0"/>
          <c:extLst>
            <c:ext xmlns:c16="http://schemas.microsoft.com/office/drawing/2014/chart" uri="{C3380CC4-5D6E-409C-BE32-E72D297353CC}">
              <c16:uniqueId val="{00000001-672F-4097-AD5A-31EDEF71DE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7.52</c:v>
                </c:pt>
                <c:pt idx="1">
                  <c:v>8.77</c:v>
                </c:pt>
                <c:pt idx="2">
                  <c:v>8.32</c:v>
                </c:pt>
                <c:pt idx="3">
                  <c:v>6.01</c:v>
                </c:pt>
                <c:pt idx="4">
                  <c:v>5.56</c:v>
                </c:pt>
              </c:numCache>
            </c:numRef>
          </c:val>
          <c:extLst>
            <c:ext xmlns:c16="http://schemas.microsoft.com/office/drawing/2014/chart" uri="{C3380CC4-5D6E-409C-BE32-E72D297353CC}">
              <c16:uniqueId val="{00000000-E5B6-4445-AE61-1A979BDBCB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36.340000000000003</c:v>
                </c:pt>
                <c:pt idx="1">
                  <c:v>38.619999999999997</c:v>
                </c:pt>
                <c:pt idx="2">
                  <c:v>43.03</c:v>
                </c:pt>
                <c:pt idx="3">
                  <c:v>41.83</c:v>
                </c:pt>
                <c:pt idx="4">
                  <c:v>39.729999999999997</c:v>
                </c:pt>
              </c:numCache>
            </c:numRef>
          </c:val>
          <c:extLst>
            <c:ext xmlns:c16="http://schemas.microsoft.com/office/drawing/2014/chart" uri="{C3380CC4-5D6E-409C-BE32-E72D297353CC}">
              <c16:uniqueId val="{00000001-E5B6-4445-AE61-1A979BDBCB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-0.03</c:v>
                </c:pt>
                <c:pt idx="1">
                  <c:v>1.54</c:v>
                </c:pt>
                <c:pt idx="2">
                  <c:v>-3.27</c:v>
                </c:pt>
                <c:pt idx="3">
                  <c:v>-7.22</c:v>
                </c:pt>
                <c:pt idx="4">
                  <c:v>-5.31</c:v>
                </c:pt>
              </c:numCache>
            </c:numRef>
          </c:val>
          <c:smooth val="0"/>
          <c:extLst>
            <c:ext xmlns:c16="http://schemas.microsoft.com/office/drawing/2014/chart" uri="{C3380CC4-5D6E-409C-BE32-E72D297353CC}">
              <c16:uniqueId val="{00000002-E5B6-4445-AE61-1A979BDBCB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F0-4E75-82D8-313D7EE4CA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F0-4E75-82D8-313D7EE4CA5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2-C5F0-4E75-82D8-313D7EE4CA5B}"/>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3-C5F0-4E75-82D8-313D7EE4CA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1.22</c:v>
                </c:pt>
                <c:pt idx="2">
                  <c:v>#N/A</c:v>
                </c:pt>
                <c:pt idx="3">
                  <c:v>0.13</c:v>
                </c:pt>
                <c:pt idx="4">
                  <c:v>#N/A</c:v>
                </c:pt>
                <c:pt idx="5">
                  <c:v>0.32</c:v>
                </c:pt>
                <c:pt idx="6">
                  <c:v>#N/A</c:v>
                </c:pt>
                <c:pt idx="7">
                  <c:v>0.13</c:v>
                </c:pt>
                <c:pt idx="8">
                  <c:v>#N/A</c:v>
                </c:pt>
                <c:pt idx="9">
                  <c:v>0.05</c:v>
                </c:pt>
              </c:numCache>
            </c:numRef>
          </c:val>
          <c:extLst>
            <c:ext xmlns:c16="http://schemas.microsoft.com/office/drawing/2014/chart" uri="{C3380CC4-5D6E-409C-BE32-E72D297353CC}">
              <c16:uniqueId val="{00000004-C5F0-4E75-82D8-313D7EE4CA5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1.27</c:v>
                </c:pt>
                <c:pt idx="4">
                  <c:v>#N/A</c:v>
                </c:pt>
                <c:pt idx="5">
                  <c:v>1.92</c:v>
                </c:pt>
                <c:pt idx="6">
                  <c:v>#N/A</c:v>
                </c:pt>
                <c:pt idx="7">
                  <c:v>1.62</c:v>
                </c:pt>
                <c:pt idx="8">
                  <c:v>#N/A</c:v>
                </c:pt>
                <c:pt idx="9">
                  <c:v>1.07</c:v>
                </c:pt>
              </c:numCache>
            </c:numRef>
          </c:val>
          <c:extLst>
            <c:ext xmlns:c16="http://schemas.microsoft.com/office/drawing/2014/chart" uri="{C3380CC4-5D6E-409C-BE32-E72D297353CC}">
              <c16:uniqueId val="{00000005-C5F0-4E75-82D8-313D7EE4CA5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c:v>
                </c:pt>
                <c:pt idx="4">
                  <c:v>#N/A</c:v>
                </c:pt>
                <c:pt idx="5">
                  <c:v>1.45</c:v>
                </c:pt>
                <c:pt idx="6">
                  <c:v>#N/A</c:v>
                </c:pt>
                <c:pt idx="7">
                  <c:v>1.98</c:v>
                </c:pt>
                <c:pt idx="8">
                  <c:v>#N/A</c:v>
                </c:pt>
                <c:pt idx="9">
                  <c:v>2.4300000000000002</c:v>
                </c:pt>
              </c:numCache>
            </c:numRef>
          </c:val>
          <c:extLst>
            <c:ext xmlns:c16="http://schemas.microsoft.com/office/drawing/2014/chart" uri="{C3380CC4-5D6E-409C-BE32-E72D297353CC}">
              <c16:uniqueId val="{00000006-C5F0-4E75-82D8-313D7EE4CA5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3.26</c:v>
                </c:pt>
                <c:pt idx="2">
                  <c:v>#N/A</c:v>
                </c:pt>
                <c:pt idx="3">
                  <c:v>4.6399999999999997</c:v>
                </c:pt>
                <c:pt idx="4">
                  <c:v>#N/A</c:v>
                </c:pt>
                <c:pt idx="5">
                  <c:v>5.96</c:v>
                </c:pt>
                <c:pt idx="6">
                  <c:v>#N/A</c:v>
                </c:pt>
                <c:pt idx="7">
                  <c:v>5.88</c:v>
                </c:pt>
                <c:pt idx="8">
                  <c:v>#N/A</c:v>
                </c:pt>
                <c:pt idx="9">
                  <c:v>4.82</c:v>
                </c:pt>
              </c:numCache>
            </c:numRef>
          </c:val>
          <c:extLst>
            <c:ext xmlns:c16="http://schemas.microsoft.com/office/drawing/2014/chart" uri="{C3380CC4-5D6E-409C-BE32-E72D297353CC}">
              <c16:uniqueId val="{00000007-C5F0-4E75-82D8-313D7EE4CA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7.52</c:v>
                </c:pt>
                <c:pt idx="2">
                  <c:v>#N/A</c:v>
                </c:pt>
                <c:pt idx="3">
                  <c:v>8.76</c:v>
                </c:pt>
                <c:pt idx="4">
                  <c:v>#N/A</c:v>
                </c:pt>
                <c:pt idx="5">
                  <c:v>8.31</c:v>
                </c:pt>
                <c:pt idx="6">
                  <c:v>#N/A</c:v>
                </c:pt>
                <c:pt idx="7">
                  <c:v>6</c:v>
                </c:pt>
                <c:pt idx="8">
                  <c:v>#N/A</c:v>
                </c:pt>
                <c:pt idx="9">
                  <c:v>5.56</c:v>
                </c:pt>
              </c:numCache>
            </c:numRef>
          </c:val>
          <c:extLst>
            <c:ext xmlns:c16="http://schemas.microsoft.com/office/drawing/2014/chart" uri="{C3380CC4-5D6E-409C-BE32-E72D297353CC}">
              <c16:uniqueId val="{00000008-C5F0-4E75-82D8-313D7EE4CA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12.94</c:v>
                </c:pt>
                <c:pt idx="2">
                  <c:v>#N/A</c:v>
                </c:pt>
                <c:pt idx="3">
                  <c:v>11.95</c:v>
                </c:pt>
                <c:pt idx="4">
                  <c:v>#N/A</c:v>
                </c:pt>
                <c:pt idx="5">
                  <c:v>11.3</c:v>
                </c:pt>
                <c:pt idx="6">
                  <c:v>#N/A</c:v>
                </c:pt>
                <c:pt idx="7">
                  <c:v>10.96</c:v>
                </c:pt>
                <c:pt idx="8">
                  <c:v>#N/A</c:v>
                </c:pt>
                <c:pt idx="9">
                  <c:v>8.6999999999999993</c:v>
                </c:pt>
              </c:numCache>
            </c:numRef>
          </c:val>
          <c:extLst>
            <c:ext xmlns:c16="http://schemas.microsoft.com/office/drawing/2014/chart" uri="{C3380CC4-5D6E-409C-BE32-E72D297353CC}">
              <c16:uniqueId val="{00000009-C5F0-4E75-82D8-313D7EE4CA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2476</c:v>
                </c:pt>
                <c:pt idx="5">
                  <c:v>2430</c:v>
                </c:pt>
                <c:pt idx="8">
                  <c:v>2367</c:v>
                </c:pt>
                <c:pt idx="11">
                  <c:v>2149</c:v>
                </c:pt>
                <c:pt idx="14">
                  <c:v>2054</c:v>
                </c:pt>
              </c:numCache>
            </c:numRef>
          </c:val>
          <c:extLst>
            <c:ext xmlns:c16="http://schemas.microsoft.com/office/drawing/2014/chart" uri="{C3380CC4-5D6E-409C-BE32-E72D297353CC}">
              <c16:uniqueId val="{00000000-3BB4-4C1B-88B9-79A6193C02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B4-4C1B-88B9-79A6193C02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3BB4-4C1B-88B9-79A6193C02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51</c:v>
                </c:pt>
                <c:pt idx="6">
                  <c:v>55</c:v>
                </c:pt>
                <c:pt idx="9">
                  <c:v>53</c:v>
                </c:pt>
                <c:pt idx="12">
                  <c:v>47</c:v>
                </c:pt>
              </c:numCache>
            </c:numRef>
          </c:val>
          <c:extLst>
            <c:ext xmlns:c16="http://schemas.microsoft.com/office/drawing/2014/chart" uri="{C3380CC4-5D6E-409C-BE32-E72D297353CC}">
              <c16:uniqueId val="{00000003-3BB4-4C1B-88B9-79A6193C02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576</c:v>
                </c:pt>
                <c:pt idx="3">
                  <c:v>552</c:v>
                </c:pt>
                <c:pt idx="6">
                  <c:v>542</c:v>
                </c:pt>
                <c:pt idx="9">
                  <c:v>564</c:v>
                </c:pt>
                <c:pt idx="12">
                  <c:v>547</c:v>
                </c:pt>
              </c:numCache>
            </c:numRef>
          </c:val>
          <c:extLst>
            <c:ext xmlns:c16="http://schemas.microsoft.com/office/drawing/2014/chart" uri="{C3380CC4-5D6E-409C-BE32-E72D297353CC}">
              <c16:uniqueId val="{00000004-3BB4-4C1B-88B9-79A6193C02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B4-4C1B-88B9-79A6193C02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B4-4C1B-88B9-79A6193C02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2935</c:v>
                </c:pt>
                <c:pt idx="3">
                  <c:v>2861</c:v>
                </c:pt>
                <c:pt idx="6">
                  <c:v>2751</c:v>
                </c:pt>
                <c:pt idx="9">
                  <c:v>2522</c:v>
                </c:pt>
                <c:pt idx="12">
                  <c:v>2206</c:v>
                </c:pt>
              </c:numCache>
            </c:numRef>
          </c:val>
          <c:extLst>
            <c:ext xmlns:c16="http://schemas.microsoft.com/office/drawing/2014/chart" uri="{C3380CC4-5D6E-409C-BE32-E72D297353CC}">
              <c16:uniqueId val="{00000007-3BB4-4C1B-88B9-79A6193C02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1086</c:v>
                </c:pt>
                <c:pt idx="2">
                  <c:v>#N/A</c:v>
                </c:pt>
                <c:pt idx="3">
                  <c:v>#N/A</c:v>
                </c:pt>
                <c:pt idx="4">
                  <c:v>1035</c:v>
                </c:pt>
                <c:pt idx="5">
                  <c:v>#N/A</c:v>
                </c:pt>
                <c:pt idx="6">
                  <c:v>#N/A</c:v>
                </c:pt>
                <c:pt idx="7">
                  <c:v>982</c:v>
                </c:pt>
                <c:pt idx="8">
                  <c:v>#N/A</c:v>
                </c:pt>
                <c:pt idx="9">
                  <c:v>#N/A</c:v>
                </c:pt>
                <c:pt idx="10">
                  <c:v>990</c:v>
                </c:pt>
                <c:pt idx="11">
                  <c:v>#N/A</c:v>
                </c:pt>
                <c:pt idx="12">
                  <c:v>#N/A</c:v>
                </c:pt>
                <c:pt idx="13">
                  <c:v>746</c:v>
                </c:pt>
                <c:pt idx="14">
                  <c:v>#N/A</c:v>
                </c:pt>
              </c:numCache>
            </c:numRef>
          </c:val>
          <c:smooth val="0"/>
          <c:extLst>
            <c:ext xmlns:c16="http://schemas.microsoft.com/office/drawing/2014/chart" uri="{C3380CC4-5D6E-409C-BE32-E72D297353CC}">
              <c16:uniqueId val="{00000008-3BB4-4C1B-88B9-79A6193C02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21428</c:v>
                </c:pt>
                <c:pt idx="5">
                  <c:v>20513</c:v>
                </c:pt>
                <c:pt idx="8">
                  <c:v>19048</c:v>
                </c:pt>
                <c:pt idx="11">
                  <c:v>17686</c:v>
                </c:pt>
                <c:pt idx="14">
                  <c:v>17943</c:v>
                </c:pt>
              </c:numCache>
            </c:numRef>
          </c:val>
          <c:extLst>
            <c:ext xmlns:c16="http://schemas.microsoft.com/office/drawing/2014/chart" uri="{C3380CC4-5D6E-409C-BE32-E72D297353CC}">
              <c16:uniqueId val="{00000000-0B64-4390-A717-C7D565FF6F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1997</c:v>
                </c:pt>
                <c:pt idx="5">
                  <c:v>1861</c:v>
                </c:pt>
                <c:pt idx="8">
                  <c:v>1769</c:v>
                </c:pt>
                <c:pt idx="11">
                  <c:v>1626</c:v>
                </c:pt>
                <c:pt idx="14">
                  <c:v>1598</c:v>
                </c:pt>
              </c:numCache>
            </c:numRef>
          </c:val>
          <c:extLst>
            <c:ext xmlns:c16="http://schemas.microsoft.com/office/drawing/2014/chart" uri="{C3380CC4-5D6E-409C-BE32-E72D297353CC}">
              <c16:uniqueId val="{00000001-0B64-4390-A717-C7D565FF6F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8276</c:v>
                </c:pt>
                <c:pt idx="5">
                  <c:v>9805</c:v>
                </c:pt>
                <c:pt idx="8">
                  <c:v>10972</c:v>
                </c:pt>
                <c:pt idx="11">
                  <c:v>11158</c:v>
                </c:pt>
                <c:pt idx="14">
                  <c:v>10745</c:v>
                </c:pt>
              </c:numCache>
            </c:numRef>
          </c:val>
          <c:extLst>
            <c:ext xmlns:c16="http://schemas.microsoft.com/office/drawing/2014/chart" uri="{C3380CC4-5D6E-409C-BE32-E72D297353CC}">
              <c16:uniqueId val="{00000002-0B64-4390-A717-C7D565FF6F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4-4390-A717-C7D565FF6F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4-4390-A717-C7D565FF6F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c:v>
                </c:pt>
                <c:pt idx="3">
                  <c:v>252</c:v>
                </c:pt>
                <c:pt idx="6">
                  <c:v>252</c:v>
                </c:pt>
                <c:pt idx="9">
                  <c:v>253</c:v>
                </c:pt>
                <c:pt idx="12">
                  <c:v>192</c:v>
                </c:pt>
              </c:numCache>
            </c:numRef>
          </c:val>
          <c:extLst>
            <c:ext xmlns:c16="http://schemas.microsoft.com/office/drawing/2014/chart" uri="{C3380CC4-5D6E-409C-BE32-E72D297353CC}">
              <c16:uniqueId val="{00000005-0B64-4390-A717-C7D565FF6F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2825</c:v>
                </c:pt>
                <c:pt idx="3">
                  <c:v>2832</c:v>
                </c:pt>
                <c:pt idx="6">
                  <c:v>2872</c:v>
                </c:pt>
                <c:pt idx="9">
                  <c:v>3070</c:v>
                </c:pt>
                <c:pt idx="12">
                  <c:v>3049</c:v>
                </c:pt>
              </c:numCache>
            </c:numRef>
          </c:val>
          <c:extLst>
            <c:ext xmlns:c16="http://schemas.microsoft.com/office/drawing/2014/chart" uri="{C3380CC4-5D6E-409C-BE32-E72D297353CC}">
              <c16:uniqueId val="{00000006-0B64-4390-A717-C7D565FF6F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c:v>
                </c:pt>
                <c:pt idx="3">
                  <c:v>205</c:v>
                </c:pt>
                <c:pt idx="6">
                  <c:v>162</c:v>
                </c:pt>
                <c:pt idx="9">
                  <c:v>114</c:v>
                </c:pt>
                <c:pt idx="12">
                  <c:v>132</c:v>
                </c:pt>
              </c:numCache>
            </c:numRef>
          </c:val>
          <c:extLst>
            <c:ext xmlns:c16="http://schemas.microsoft.com/office/drawing/2014/chart" uri="{C3380CC4-5D6E-409C-BE32-E72D297353CC}">
              <c16:uniqueId val="{00000007-0B64-4390-A717-C7D565FF6F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5794</c:v>
                </c:pt>
                <c:pt idx="3">
                  <c:v>5660</c:v>
                </c:pt>
                <c:pt idx="6">
                  <c:v>5387</c:v>
                </c:pt>
                <c:pt idx="9">
                  <c:v>5281</c:v>
                </c:pt>
                <c:pt idx="12">
                  <c:v>5012</c:v>
                </c:pt>
              </c:numCache>
            </c:numRef>
          </c:val>
          <c:extLst>
            <c:ext xmlns:c16="http://schemas.microsoft.com/office/drawing/2014/chart" uri="{C3380CC4-5D6E-409C-BE32-E72D297353CC}">
              <c16:uniqueId val="{00000008-0B64-4390-A717-C7D565FF6F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87</c:v>
                </c:pt>
                <c:pt idx="3">
                  <c:v>86</c:v>
                </c:pt>
                <c:pt idx="6">
                  <c:v>85</c:v>
                </c:pt>
                <c:pt idx="9">
                  <c:v>85</c:v>
                </c:pt>
                <c:pt idx="12">
                  <c:v>86</c:v>
                </c:pt>
              </c:numCache>
            </c:numRef>
          </c:val>
          <c:extLst>
            <c:ext xmlns:c16="http://schemas.microsoft.com/office/drawing/2014/chart" uri="{C3380CC4-5D6E-409C-BE32-E72D297353CC}">
              <c16:uniqueId val="{00000009-0B64-4390-A717-C7D565FF6F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21703</c:v>
                </c:pt>
                <c:pt idx="3">
                  <c:v>20629</c:v>
                </c:pt>
                <c:pt idx="6">
                  <c:v>18785</c:v>
                </c:pt>
                <c:pt idx="9">
                  <c:v>17221</c:v>
                </c:pt>
                <c:pt idx="12">
                  <c:v>18286</c:v>
                </c:pt>
              </c:numCache>
            </c:numRef>
          </c:val>
          <c:extLst>
            <c:ext xmlns:c16="http://schemas.microsoft.com/office/drawing/2014/chart" uri="{C3380CC4-5D6E-409C-BE32-E72D297353CC}">
              <c16:uniqueId val="{0000000A-0B64-4390-A717-C7D565FF6F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64-4390-A717-C7D565FF6F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6742</c:v>
                </c:pt>
                <c:pt idx="1">
                  <c:v>6644</c:v>
                </c:pt>
                <c:pt idx="2">
                  <c:v>6398</c:v>
                </c:pt>
              </c:numCache>
            </c:numRef>
          </c:val>
          <c:extLst>
            <c:ext xmlns:c16="http://schemas.microsoft.com/office/drawing/2014/chart" uri="{C3380CC4-5D6E-409C-BE32-E72D297353CC}">
              <c16:uniqueId val="{00000000-1BE3-40EF-AEDD-33B12BD963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882</c:v>
                </c:pt>
                <c:pt idx="1">
                  <c:v>966</c:v>
                </c:pt>
                <c:pt idx="2">
                  <c:v>1034</c:v>
                </c:pt>
              </c:numCache>
            </c:numRef>
          </c:val>
          <c:extLst>
            <c:ext xmlns:c16="http://schemas.microsoft.com/office/drawing/2014/chart" uri="{C3380CC4-5D6E-409C-BE32-E72D297353CC}">
              <c16:uniqueId val="{00000001-1BE3-40EF-AEDD-33B12BD963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3935</c:v>
                </c:pt>
                <c:pt idx="1">
                  <c:v>3841</c:v>
                </c:pt>
                <c:pt idx="2">
                  <c:v>3692</c:v>
                </c:pt>
              </c:numCache>
            </c:numRef>
          </c:val>
          <c:extLst>
            <c:ext xmlns:c16="http://schemas.microsoft.com/office/drawing/2014/chart" uri="{C3380CC4-5D6E-409C-BE32-E72D297353CC}">
              <c16:uniqueId val="{00000002-1BE3-40EF-AEDD-33B12BD963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元利償還金の減少により、実質公債費比率は改善した。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ただ、令和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年度は、大規模な建設事業により地方債発行が前年度より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倍増えた。今後も施設の老朽化対策等のために、地方債発行額が増加する可能性がある。また、金利上昇による利子負担も見込まれる。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引き続き、公債費をコントロールする観点からも、建設事業量を計画的に管理し、公債費の平準化・抑制を図ることが重要である。</a:t>
          </a: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本市では満期一括償還地方債の借入は行っていない。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年度は地方債の新規発行額が</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億円で、公債費の償還元金の</a:t>
          </a:r>
          <a:r>
            <a:rPr kumimoji="1" lang="en-US" altLang="ja-JP" sz="1400">
              <a:solidFill>
                <a:sysClr val="windowText" lastClr="000000"/>
              </a:solidFill>
              <a:latin typeface="ＭＳ ゴシック" pitchFamily="49" charset="-128"/>
              <a:ea typeface="ＭＳ ゴシック" pitchFamily="49" charset="-128"/>
            </a:rPr>
            <a:t>21.6</a:t>
          </a:r>
          <a:r>
            <a:rPr kumimoji="1" lang="ja-JP" altLang="en-US" sz="1400">
              <a:solidFill>
                <a:sysClr val="windowText" lastClr="000000"/>
              </a:solidFill>
              <a:latin typeface="ＭＳ ゴシック" pitchFamily="49" charset="-128"/>
              <a:ea typeface="ＭＳ ゴシック" pitchFamily="49" charset="-128"/>
            </a:rPr>
            <a:t>億円より大幅に上回ったため、地方債残高は</a:t>
          </a:r>
          <a:r>
            <a:rPr kumimoji="1" lang="en-US" altLang="ja-JP" sz="1400">
              <a:solidFill>
                <a:sysClr val="windowText" lastClr="000000"/>
              </a:solidFill>
              <a:latin typeface="ＭＳ ゴシック" pitchFamily="49" charset="-128"/>
              <a:ea typeface="ＭＳ ゴシック" pitchFamily="49" charset="-128"/>
            </a:rPr>
            <a:t>10.7</a:t>
          </a:r>
          <a:r>
            <a:rPr kumimoji="1" lang="ja-JP" altLang="en-US" sz="1400">
              <a:solidFill>
                <a:sysClr val="windowText" lastClr="000000"/>
              </a:solidFill>
              <a:latin typeface="ＭＳ ゴシック" pitchFamily="49" charset="-128"/>
              <a:ea typeface="ＭＳ ゴシック" pitchFamily="49" charset="-128"/>
            </a:rPr>
            <a:t>億円増加し、比率は悪化した。一方、地方債の発行に際し交付税措置率の高い事業債を選んだことにより基準財政需要額算入見込額は増加し、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充当可能な財源を増えたことで将来負担を軽減させた。</a:t>
          </a:r>
          <a:r>
            <a:rPr kumimoji="1" lang="ja-JP" altLang="en-US" sz="1400">
              <a:solidFill>
                <a:sysClr val="windowText" lastClr="000000"/>
              </a:solidFill>
              <a:latin typeface="ＭＳ ゴシック" pitchFamily="49" charset="-128"/>
              <a:ea typeface="ＭＳ ゴシック" pitchFamily="49" charset="-128"/>
            </a:rPr>
            <a:t>　</a:t>
          </a:r>
          <a:endParaRPr kumimoji="1" lang="en-US" altLang="ja-JP" sz="1400">
            <a:solidFill>
              <a:sysClr val="windowText" lastClr="000000"/>
            </a:solidFill>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庁舎建設事業だけでなく、施設の老朽化対策等への起債が必要になるため、</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地方債発行額及び基金取崩額が増加が見込まれている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。それにより、</a:t>
          </a:r>
          <a:r>
            <a:rPr kumimoji="1" lang="ja-JP" altLang="en-US" sz="1400">
              <a:solidFill>
                <a:sysClr val="windowText" lastClr="000000"/>
              </a:solidFill>
              <a:latin typeface="ＭＳ ゴシック" pitchFamily="49" charset="-128"/>
              <a:ea typeface="ＭＳ ゴシック" pitchFamily="49" charset="-128"/>
            </a:rPr>
            <a:t>将来負担は新発債の発行状況等によっては容易に比率が悪化する可能性がある。</a:t>
          </a:r>
        </a:p>
        <a:p>
          <a:r>
            <a:rPr kumimoji="1" lang="ja-JP" altLang="en-US" sz="1400">
              <a:latin typeface="ＭＳ ゴシック" pitchFamily="49" charset="-128"/>
              <a:ea typeface="ＭＳ ゴシック" pitchFamily="49" charset="-128"/>
            </a:rPr>
            <a:t>　将来負担を増大させないために、公債費以外も含めた歳出規模の是正に努め、基金に頼らず地方債残高を抑制することが重要である。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群馬県安中市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・主な要因としては、財政調整基金の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億円の減少、庁舎建設基金の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億円の減少などがある。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・財政調整基金は、歳入の変動に備えるため現在の残高水準を維持する。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・資産の有効活用のため、特定目的基金で役目を終えたものがあれば整理していく。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・地域振興基金：市民の連帯の強化及び地域振興に充てるため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・職員退職手当基金：職員の退職手当の財源に充てるため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・庁舎建設基金：庁舎建設に必要な財源の確保に資するため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・福祉基金：福祉事業の推進を図るため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・義務教育施設整備基金：義務教育施設を整備する財源に充てるため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・職員退職手当基金は、一定のルールにより取崩しと積立を行っている。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・庁舎建設基金は、庁舎建設事業の財源として取り崩している。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・福祉基金は、高齢者タクシー料金補助等の財源として取り崩している。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・義務教育施設整備基金は、義務教育施設を整備する財源として積立を行っている。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・庁舎建設基金は、引き続き庁舎建設事業の財源として取り崩していく。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・利子の積立しか動きのない基金が存在するため、役目を終えた基金を整理していく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・これは、前年度決算剰余金を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億円積み立てた一方、取崩しが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億円だったことによる。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・本市の歳入は景気動向・企業業績に影響されやすい市税（法人市民税）の割合が高く、コントロールできないため、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市税の減収が数年続いた場合に予算編成に支障が生じる恐れがある。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歳出の抑制によって取崩しを減らし、現在の残高を維持する必要がある。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年度普通交付税の再算定により措置された臨時財政対策債償還基金費相当分を積み立てたことによる。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・今後、地方債発行額の増加により公債費の増加が見込まれるため、財政調整基金と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合わせて残高を維持することが必要である。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基準財政収入額は市民税法人税割、固定資産税の増加により、全体で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億円増加し、基準財政需要額も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需要額より収入額が大きく増加したことで、単年度の数値は上昇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(R5:0.820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R6:0.845)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し、類似団体平均を上回っている。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経済状況の変化等にも対応できるように、事業の見直しや適正な定員管理による歳出削減、企業誘致や移住定住促進等での税源かん養など更なる財政基盤の強化を進める。</a:t>
          </a:r>
        </a:p>
        <a:p>
          <a:endParaRPr kumimoji="1" lang="ja-JP" altLang="en-US"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ポイント上昇（悪化）し、類似団体平均と比較すると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ポイント上回り、財政の硬直化が急激に進んでいる状況である。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では、人事院勧告に伴う給与費・報酬・手当の増により人件費が大幅に増加したため、総額として増加した。歳入では、法人市民税、固定資産税及び地方特例交付金等が増加したため、総額として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経常経費の増加は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年間続いており、直近で最も高い水準となっている。今後、新規事業の精査と既存事業の抜本的な見直しを徹底することで、持続可能な行政運営を目指していく。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173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45813"/>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144463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103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160972</xdr:rowOff>
    </xdr:from>
    <xdr:to>
      <xdr:col>23</xdr:col>
      <xdr:colOff>184150</xdr:colOff>
      <xdr:row>66</xdr:row>
      <xdr:rowOff>91122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56849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0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住基人口が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人以上減少しており、悪化要因となっている。人口減少に合わせて経費削減が必要だが、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維持補修費は減少したものの、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人件費は、職員給・職員手当等全般的に増加しており、職員数の抑制が必要である。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物件費は、物価高騰の影響により各施設の指定管理料が増加している。外部委託を行う際は、人件費その他経費の削減を合わせて進め、コストの低減を図っていく。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158524</xdr:rowOff>
    </xdr:from>
    <xdr:to>
      <xdr:col>23</xdr:col>
      <xdr:colOff>133350</xdr:colOff>
      <xdr:row>83</xdr:row>
      <xdr:rowOff>68729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7424"/>
          <a:ext cx="838200" cy="8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81927</xdr:rowOff>
    </xdr:from>
    <xdr:to>
      <xdr:col>19</xdr:col>
      <xdr:colOff>133350</xdr:colOff>
      <xdr:row>82</xdr:row>
      <xdr:rowOff>158524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0827"/>
          <a:ext cx="8890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166791</xdr:rowOff>
    </xdr:from>
    <xdr:to>
      <xdr:col>15</xdr:col>
      <xdr:colOff>82550</xdr:colOff>
      <xdr:row>82</xdr:row>
      <xdr:rowOff>81927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4241"/>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120976</xdr:rowOff>
    </xdr:from>
    <xdr:to>
      <xdr:col>11</xdr:col>
      <xdr:colOff>31750</xdr:colOff>
      <xdr:row>81</xdr:row>
      <xdr:rowOff>166791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8426"/>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17929</xdr:rowOff>
    </xdr:from>
    <xdr:to>
      <xdr:col>23</xdr:col>
      <xdr:colOff>184150</xdr:colOff>
      <xdr:row>83</xdr:row>
      <xdr:rowOff>119529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161456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107724</xdr:rowOff>
    </xdr:from>
    <xdr:to>
      <xdr:col>19</xdr:col>
      <xdr:colOff>184150</xdr:colOff>
      <xdr:row>83</xdr:row>
      <xdr:rowOff>37874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31127</xdr:rowOff>
    </xdr:from>
    <xdr:to>
      <xdr:col>15</xdr:col>
      <xdr:colOff>133350</xdr:colOff>
      <xdr:row>82</xdr:row>
      <xdr:rowOff>132727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142904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5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115991</xdr:rowOff>
    </xdr:from>
    <xdr:to>
      <xdr:col>11</xdr:col>
      <xdr:colOff>82550</xdr:colOff>
      <xdr:row>82</xdr:row>
      <xdr:rowOff>46141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56318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70176</xdr:rowOff>
    </xdr:from>
    <xdr:to>
      <xdr:col>7</xdr:col>
      <xdr:colOff>31750</xdr:colOff>
      <xdr:row>82</xdr:row>
      <xdr:rowOff>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例年通り類似団体平均と近い数値となり、平均的な水準といえる。今後とも国や近隣市町村の動向を踏まえ、給与の適正化に努める。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945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人増加となり、指標も増加した。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現状は類似団体平均と同程度なので、ここから乖離しすぎることのないよう注意する。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の推進などで業務を効率化するとともに、事業の見直しによる人員の適正配置を進め、職員数を抑制していく。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81462</xdr:rowOff>
    </xdr:from>
    <xdr:to>
      <xdr:col>81</xdr:col>
      <xdr:colOff>44450</xdr:colOff>
      <xdr:row>61</xdr:row>
      <xdr:rowOff>127998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9912"/>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64226</xdr:rowOff>
    </xdr:from>
    <xdr:to>
      <xdr:col>77</xdr:col>
      <xdr:colOff>44450</xdr:colOff>
      <xdr:row>61</xdr:row>
      <xdr:rowOff>81462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267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48713</xdr:rowOff>
    </xdr:from>
    <xdr:to>
      <xdr:col>72</xdr:col>
      <xdr:colOff>203200</xdr:colOff>
      <xdr:row>61</xdr:row>
      <xdr:rowOff>64226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716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48713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337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30662</xdr:rowOff>
    </xdr:from>
    <xdr:to>
      <xdr:col>77</xdr:col>
      <xdr:colOff>95250</xdr:colOff>
      <xdr:row>61</xdr:row>
      <xdr:rowOff>132262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142439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13426</xdr:rowOff>
    </xdr:from>
    <xdr:to>
      <xdr:col>73</xdr:col>
      <xdr:colOff>44450</xdr:colOff>
      <xdr:row>61</xdr:row>
      <xdr:rowOff>115026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125203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169363</xdr:rowOff>
    </xdr:from>
    <xdr:to>
      <xdr:col>68</xdr:col>
      <xdr:colOff>203200</xdr:colOff>
      <xdr:row>61</xdr:row>
      <xdr:rowOff>99513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109690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し、単年度で比較しても前年度より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R5:7.13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R6:5.24)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。また、類似団体平均と同程度となった。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改善した要因として地方債の元利償還金が減少したことがあげられるが、依然として公債費は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億円と多額になっている。引き続き、類似団体平均水準を目安として、新規発行の抑制に努める。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056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9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57573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将来負担比率は、前年度から引き続き、将来負担額よりも将来負担額に充当可能な財源等が多いため算定されなかった。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地方債の元金償還額が新規発行額を下回ったので</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、地方債残高は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増加し、将来負担額は増加に転じた。一方、地方債の発行に際し交付税措置率の高い事業債を選んだことにより基準財政需要額算入見込額も増加し、充当可能な財源も増えたこともあげられる。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引き続き、将来負担額を抑えるため、新規地方債発行事業の適正化を図り、財政の健全化に努める。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ポイント上昇している。また、主な増加要因は人事院勧告に伴う給与費・報酬・手当の増加だが、定年延長の影響を受ける退職手当を除くと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類似団体平均と比較すると同程度となったが、今後、税収規模の縮小が予想されることから、事業の見直しと合わせて必要な職員数を見極め、人件費を必要最小限に抑制していく。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年連続の大幅な増加により、類似団体平均を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主な要因は、指定管理等外部委託を進めたことにより委託料が増加したことによる。外部委託を行う際は、それに伴う人件費その他経費の削減を合わせて行うことでコストの低減に努める必要がある。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28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2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ただ、扶助対象は今後も増加が予想されること、また、制度改正や社会情勢の変化等による影響も考慮しながら</a:t>
          </a:r>
          <a:r>
            <a:rPr kumimoji="1" lang="ja-JP" altLang="en-US" sz="1300">
              <a:latin typeface="ＭＳ Ｐゴシック" panose="020B0600070205080204" pitchFamily="50" charset="-128"/>
              <a:ea typeface="ＭＳ Ｐゴシック" panose="020B0600070205080204" pitchFamily="50" charset="-128"/>
            </a:rPr>
            <a:t>歳入確保等安定的な財政運営に努める必要がある。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ポイント低下し、維持補修費も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億円減少している。ただ、類似団体平均と比較すると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全般が老朽化しており、引き続き減額は困難になりつつある。公共施設等総合管理計画及び個別施設計画に基づき施設を計画的に維持するとともに、施設の取捨選択を進め、統廃合や再配置を検討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162378</xdr:rowOff>
    </xdr:from>
    <xdr:to>
      <xdr:col>82</xdr:col>
      <xdr:colOff>107950</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77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111578</xdr:rowOff>
    </xdr:from>
    <xdr:to>
      <xdr:col>82</xdr:col>
      <xdr:colOff>158750</xdr:colOff>
      <xdr:row>60</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83655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ポイント上昇した。維持補修費は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億円増加している。類似団体平均と比較すると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主な要因として、公立碓氷病院への負担金がある。公立碓氷病院の経営改善に向けて、地域で求められている</a:t>
          </a:r>
          <a:r>
            <a:rPr kumimoji="1" lang="ja-JP" altLang="en-US" sz="1300">
              <a:latin typeface="ＭＳ Ｐゴシック" panose="020B0600070205080204" pitchFamily="50" charset="-128"/>
              <a:ea typeface="ＭＳ Ｐゴシック" panose="020B0600070205080204" pitchFamily="50" charset="-128"/>
            </a:rPr>
            <a:t>機能や役割を整理するとともに、医師の確保や病床稼働率の向上に努めなければならない。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59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ポイント低下した。地方債の元利償還金が減少したため、類似団体平均を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今後は、庁舎建設事業だけでなく、施設の老朽化対策等への起債が見込まれるため、公債費の増加は避けられない状況である。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また、金利上昇による利子負担の増加も懸念される。公債費の平準化・抑制のため、施設を計画的に整備・修繕するとともに、将来負担を考慮しながら新規発行額を定めていく必要がある。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3776"/>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比率の悪化が顕著であるため、既存の事業や施設について、廃止を含む抜本的な見直しを行い、経常経費の</a:t>
          </a:r>
          <a:r>
            <a:rPr kumimoji="1" lang="ja-JP" altLang="en-US" sz="1300">
              <a:latin typeface="ＭＳ Ｐゴシック" panose="020B0600070205080204" pitchFamily="50" charset="-128"/>
              <a:ea typeface="ＭＳ Ｐゴシック" panose="020B0600070205080204" pitchFamily="50" charset="-128"/>
            </a:rPr>
            <a:t>削減を進める必要がある。また、企業誘致や移住定住促進等での税源かん養による地方税の増加など、一般財源を安定的かつ持続的に確保する取組も積極的に進めていく必要がある。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924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78</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480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76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74</xdr:row>
      <xdr:rowOff>111760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60960</xdr:rowOff>
    </xdr:from>
    <xdr:to>
      <xdr:col>65</xdr:col>
      <xdr:colOff>53975</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48095</xdr:rowOff>
    </xdr:from>
    <xdr:to>
      <xdr:col>29</xdr:col>
      <xdr:colOff>127000</xdr:colOff>
      <xdr:row>15</xdr:row>
      <xdr:rowOff>164529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7470"/>
          <a:ext cx="647700" cy="1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164529</xdr:rowOff>
    </xdr:from>
    <xdr:to>
      <xdr:col>26</xdr:col>
      <xdr:colOff>50800</xdr:colOff>
      <xdr:row>16</xdr:row>
      <xdr:rowOff>40094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3904"/>
          <a:ext cx="698500" cy="4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40094</xdr:rowOff>
    </xdr:from>
    <xdr:to>
      <xdr:col>22</xdr:col>
      <xdr:colOff>114300</xdr:colOff>
      <xdr:row>16</xdr:row>
      <xdr:rowOff>85471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0919"/>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85471</xdr:rowOff>
    </xdr:from>
    <xdr:to>
      <xdr:col>18</xdr:col>
      <xdr:colOff>177800</xdr:colOff>
      <xdr:row>16</xdr:row>
      <xdr:rowOff>145155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6296"/>
          <a:ext cx="698500" cy="5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168745</xdr:rowOff>
    </xdr:from>
    <xdr:to>
      <xdr:col>29</xdr:col>
      <xdr:colOff>177800</xdr:colOff>
      <xdr:row>15</xdr:row>
      <xdr:rowOff>98895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113729</xdr:rowOff>
    </xdr:from>
    <xdr:to>
      <xdr:col>26</xdr:col>
      <xdr:colOff>101600</xdr:colOff>
      <xdr:row>16</xdr:row>
      <xdr:rowOff>43879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54056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160744</xdr:rowOff>
    </xdr:from>
    <xdr:to>
      <xdr:col>22</xdr:col>
      <xdr:colOff>165100</xdr:colOff>
      <xdr:row>16</xdr:row>
      <xdr:rowOff>90894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101071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34671</xdr:rowOff>
    </xdr:from>
    <xdr:to>
      <xdr:col>19</xdr:col>
      <xdr:colOff>38100</xdr:colOff>
      <xdr:row>16</xdr:row>
      <xdr:rowOff>136271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146448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94355</xdr:rowOff>
    </xdr:from>
    <xdr:to>
      <xdr:col>15</xdr:col>
      <xdr:colOff>101600</xdr:colOff>
      <xdr:row>17</xdr:row>
      <xdr:rowOff>24505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5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34682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82423</xdr:rowOff>
    </xdr:from>
    <xdr:to>
      <xdr:col>29</xdr:col>
      <xdr:colOff>127000</xdr:colOff>
      <xdr:row>35</xdr:row>
      <xdr:rowOff>220236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92773"/>
          <a:ext cx="647700" cy="13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82423</xdr:rowOff>
    </xdr:from>
    <xdr:to>
      <xdr:col>26</xdr:col>
      <xdr:colOff>50800</xdr:colOff>
      <xdr:row>35</xdr:row>
      <xdr:rowOff>93298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92773"/>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71777</xdr:rowOff>
    </xdr:from>
    <xdr:to>
      <xdr:col>22</xdr:col>
      <xdr:colOff>114300</xdr:colOff>
      <xdr:row>35</xdr:row>
      <xdr:rowOff>93298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82127"/>
          <a:ext cx="698500" cy="2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48329</xdr:rowOff>
    </xdr:from>
    <xdr:to>
      <xdr:col>18</xdr:col>
      <xdr:colOff>177800</xdr:colOff>
      <xdr:row>35</xdr:row>
      <xdr:rowOff>71777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8679"/>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169436</xdr:rowOff>
    </xdr:from>
    <xdr:to>
      <xdr:col>29</xdr:col>
      <xdr:colOff>177800</xdr:colOff>
      <xdr:row>35</xdr:row>
      <xdr:rowOff>271036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141513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31623</xdr:rowOff>
    </xdr:from>
    <xdr:to>
      <xdr:col>26</xdr:col>
      <xdr:colOff>101600</xdr:colOff>
      <xdr:row>35</xdr:row>
      <xdr:rowOff>133223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143400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0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42498</xdr:rowOff>
    </xdr:from>
    <xdr:to>
      <xdr:col>22</xdr:col>
      <xdr:colOff>165100</xdr:colOff>
      <xdr:row>35</xdr:row>
      <xdr:rowOff>144098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154275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20977</xdr:rowOff>
    </xdr:from>
    <xdr:to>
      <xdr:col>19</xdr:col>
      <xdr:colOff>38100</xdr:colOff>
      <xdr:row>35</xdr:row>
      <xdr:rowOff>122577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132754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340429</xdr:rowOff>
    </xdr:from>
    <xdr:to>
      <xdr:col>15</xdr:col>
      <xdr:colOff>101600</xdr:colOff>
      <xdr:row>35</xdr:row>
      <xdr:rowOff>99129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109306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100299</xdr:rowOff>
    </xdr:from>
    <xdr:to>
      <xdr:col>24</xdr:col>
      <xdr:colOff>63500</xdr:colOff>
      <xdr:row>36</xdr:row>
      <xdr:rowOff>66075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1049"/>
          <a:ext cx="838200" cy="1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57241</xdr:rowOff>
    </xdr:from>
    <xdr:to>
      <xdr:col>19</xdr:col>
      <xdr:colOff>177800</xdr:colOff>
      <xdr:row>36</xdr:row>
      <xdr:rowOff>66075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9441"/>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57241</xdr:rowOff>
    </xdr:from>
    <xdr:to>
      <xdr:col>15</xdr:col>
      <xdr:colOff>50800</xdr:colOff>
      <xdr:row>36</xdr:row>
      <xdr:rowOff>76982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9441"/>
          <a:ext cx="8890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76982</xdr:rowOff>
    </xdr:from>
    <xdr:to>
      <xdr:col>10</xdr:col>
      <xdr:colOff>114300</xdr:colOff>
      <xdr:row>36</xdr:row>
      <xdr:rowOff>129250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9182"/>
          <a:ext cx="889000" cy="5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49499</xdr:rowOff>
    </xdr:from>
    <xdr:to>
      <xdr:col>24</xdr:col>
      <xdr:colOff>114300</xdr:colOff>
      <xdr:row>35</xdr:row>
      <xdr:rowOff>151099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72376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15275</xdr:rowOff>
    </xdr:from>
    <xdr:to>
      <xdr:col>20</xdr:col>
      <xdr:colOff>38100</xdr:colOff>
      <xdr:row>36</xdr:row>
      <xdr:rowOff>116875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108002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6441</xdr:rowOff>
    </xdr:from>
    <xdr:to>
      <xdr:col>15</xdr:col>
      <xdr:colOff>101600</xdr:colOff>
      <xdr:row>36</xdr:row>
      <xdr:rowOff>108041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124568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26182</xdr:rowOff>
    </xdr:from>
    <xdr:to>
      <xdr:col>10</xdr:col>
      <xdr:colOff>165100</xdr:colOff>
      <xdr:row>36</xdr:row>
      <xdr:rowOff>127782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144309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78450</xdr:rowOff>
    </xdr:from>
    <xdr:to>
      <xdr:col>6</xdr:col>
      <xdr:colOff>38100</xdr:colOff>
      <xdr:row>37</xdr:row>
      <xdr:rowOff>8600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171177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148224</xdr:rowOff>
    </xdr:from>
    <xdr:to>
      <xdr:col>24</xdr:col>
      <xdr:colOff>63500</xdr:colOff>
      <xdr:row>57</xdr:row>
      <xdr:rowOff>37353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9424"/>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37353</xdr:rowOff>
    </xdr:from>
    <xdr:to>
      <xdr:col>19</xdr:col>
      <xdr:colOff>177800</xdr:colOff>
      <xdr:row>57</xdr:row>
      <xdr:rowOff>85380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10003"/>
          <a:ext cx="889000" cy="4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85380</xdr:rowOff>
    </xdr:from>
    <xdr:to>
      <xdr:col>15</xdr:col>
      <xdr:colOff>50800</xdr:colOff>
      <xdr:row>57</xdr:row>
      <xdr:rowOff>155342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8030"/>
          <a:ext cx="889000" cy="6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155342</xdr:rowOff>
    </xdr:from>
    <xdr:to>
      <xdr:col>10</xdr:col>
      <xdr:colOff>114300</xdr:colOff>
      <xdr:row>58</xdr:row>
      <xdr:rowOff>10030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799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97424</xdr:rowOff>
    </xdr:from>
    <xdr:to>
      <xdr:col>24</xdr:col>
      <xdr:colOff>114300</xdr:colOff>
      <xdr:row>57</xdr:row>
      <xdr:rowOff>27574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75851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158003</xdr:rowOff>
    </xdr:from>
    <xdr:to>
      <xdr:col>20</xdr:col>
      <xdr:colOff>38100</xdr:colOff>
      <xdr:row>57</xdr:row>
      <xdr:rowOff>88153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34580</xdr:rowOff>
    </xdr:from>
    <xdr:to>
      <xdr:col>15</xdr:col>
      <xdr:colOff>101600</xdr:colOff>
      <xdr:row>57</xdr:row>
      <xdr:rowOff>136180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127307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104542</xdr:rowOff>
    </xdr:from>
    <xdr:to>
      <xdr:col>10</xdr:col>
      <xdr:colOff>165100</xdr:colOff>
      <xdr:row>58</xdr:row>
      <xdr:rowOff>34692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25819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130680</xdr:rowOff>
    </xdr:from>
    <xdr:to>
      <xdr:col>6</xdr:col>
      <xdr:colOff>38100</xdr:colOff>
      <xdr:row>58</xdr:row>
      <xdr:rowOff>60830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51957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3073</xdr:rowOff>
    </xdr:from>
    <xdr:to>
      <xdr:col>24</xdr:col>
      <xdr:colOff>63500</xdr:colOff>
      <xdr:row>77</xdr:row>
      <xdr:rowOff>10122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04723"/>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3073</xdr:rowOff>
    </xdr:from>
    <xdr:to>
      <xdr:col>19</xdr:col>
      <xdr:colOff>177800</xdr:colOff>
      <xdr:row>77</xdr:row>
      <xdr:rowOff>91732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04723"/>
          <a:ext cx="8890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91732</xdr:rowOff>
    </xdr:from>
    <xdr:to>
      <xdr:col>15</xdr:col>
      <xdr:colOff>50800</xdr:colOff>
      <xdr:row>77</xdr:row>
      <xdr:rowOff>170751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93382"/>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170751</xdr:rowOff>
    </xdr:from>
    <xdr:to>
      <xdr:col>10</xdr:col>
      <xdr:colOff>114300</xdr:colOff>
      <xdr:row>78</xdr:row>
      <xdr:rowOff>23000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72401"/>
          <a:ext cx="889000" cy="2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130772</xdr:rowOff>
    </xdr:from>
    <xdr:to>
      <xdr:col>24</xdr:col>
      <xdr:colOff>114300</xdr:colOff>
      <xdr:row>77</xdr:row>
      <xdr:rowOff>60922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153649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123723</xdr:rowOff>
    </xdr:from>
    <xdr:to>
      <xdr:col>20</xdr:col>
      <xdr:colOff>38100</xdr:colOff>
      <xdr:row>77</xdr:row>
      <xdr:rowOff>53873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70400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40932</xdr:rowOff>
    </xdr:from>
    <xdr:to>
      <xdr:col>15</xdr:col>
      <xdr:colOff>101600</xdr:colOff>
      <xdr:row>77</xdr:row>
      <xdr:rowOff>142532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159059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119951</xdr:rowOff>
    </xdr:from>
    <xdr:to>
      <xdr:col>10</xdr:col>
      <xdr:colOff>165100</xdr:colOff>
      <xdr:row>78</xdr:row>
      <xdr:rowOff>50101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41228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143650</xdr:rowOff>
    </xdr:from>
    <xdr:to>
      <xdr:col>6</xdr:col>
      <xdr:colOff>38100</xdr:colOff>
      <xdr:row>78</xdr:row>
      <xdr:rowOff>73800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90327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102781</xdr:rowOff>
    </xdr:from>
    <xdr:to>
      <xdr:col>24</xdr:col>
      <xdr:colOff>63500</xdr:colOff>
      <xdr:row>95</xdr:row>
      <xdr:rowOff>15354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19081"/>
          <a:ext cx="8382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15354</xdr:rowOff>
    </xdr:from>
    <xdr:to>
      <xdr:col>19</xdr:col>
      <xdr:colOff>177800</xdr:colOff>
      <xdr:row>95</xdr:row>
      <xdr:rowOff>150216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3104"/>
          <a:ext cx="889000" cy="1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154711</xdr:rowOff>
    </xdr:from>
    <xdr:to>
      <xdr:col>15</xdr:col>
      <xdr:colOff>50800</xdr:colOff>
      <xdr:row>95</xdr:row>
      <xdr:rowOff>150216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71011"/>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154711</xdr:rowOff>
    </xdr:from>
    <xdr:to>
      <xdr:col>10</xdr:col>
      <xdr:colOff>114300</xdr:colOff>
      <xdr:row>96</xdr:row>
      <xdr:rowOff>98844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1011"/>
          <a:ext cx="889000" cy="28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51981</xdr:rowOff>
    </xdr:from>
    <xdr:to>
      <xdr:col>24</xdr:col>
      <xdr:colOff>114300</xdr:colOff>
      <xdr:row>94</xdr:row>
      <xdr:rowOff>153581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74858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136004</xdr:rowOff>
    </xdr:from>
    <xdr:to>
      <xdr:col>20</xdr:col>
      <xdr:colOff>38100</xdr:colOff>
      <xdr:row>95</xdr:row>
      <xdr:rowOff>66154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82681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99416</xdr:rowOff>
    </xdr:from>
    <xdr:to>
      <xdr:col>15</xdr:col>
      <xdr:colOff>101600</xdr:colOff>
      <xdr:row>96</xdr:row>
      <xdr:rowOff>29566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46093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103911</xdr:rowOff>
    </xdr:from>
    <xdr:to>
      <xdr:col>10</xdr:col>
      <xdr:colOff>165100</xdr:colOff>
      <xdr:row>95</xdr:row>
      <xdr:rowOff>34061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50588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48044</xdr:rowOff>
    </xdr:from>
    <xdr:to>
      <xdr:col>6</xdr:col>
      <xdr:colOff>38100</xdr:colOff>
      <xdr:row>96</xdr:row>
      <xdr:rowOff>149644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166171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8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46714</xdr:rowOff>
    </xdr:from>
    <xdr:to>
      <xdr:col>55</xdr:col>
      <xdr:colOff>0</xdr:colOff>
      <xdr:row>37</xdr:row>
      <xdr:rowOff>77238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0364"/>
          <a:ext cx="8382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37864</xdr:rowOff>
    </xdr:from>
    <xdr:to>
      <xdr:col>50</xdr:col>
      <xdr:colOff>114300</xdr:colOff>
      <xdr:row>37</xdr:row>
      <xdr:rowOff>46714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81514"/>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37864</xdr:rowOff>
    </xdr:from>
    <xdr:to>
      <xdr:col>45</xdr:col>
      <xdr:colOff>177800</xdr:colOff>
      <xdr:row>37</xdr:row>
      <xdr:rowOff>62433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8151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161972</xdr:rowOff>
    </xdr:from>
    <xdr:to>
      <xdr:col>41</xdr:col>
      <xdr:colOff>50800</xdr:colOff>
      <xdr:row>37</xdr:row>
      <xdr:rowOff>62433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05472"/>
          <a:ext cx="889000" cy="110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26438</xdr:rowOff>
    </xdr:from>
    <xdr:to>
      <xdr:col>55</xdr:col>
      <xdr:colOff>50800</xdr:colOff>
      <xdr:row>37</xdr:row>
      <xdr:rowOff>128038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4865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167364</xdr:rowOff>
    </xdr:from>
    <xdr:to>
      <xdr:col>50</xdr:col>
      <xdr:colOff>165100</xdr:colOff>
      <xdr:row>37</xdr:row>
      <xdr:rowOff>97514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114041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158514</xdr:rowOff>
    </xdr:from>
    <xdr:to>
      <xdr:col>46</xdr:col>
      <xdr:colOff>38100</xdr:colOff>
      <xdr:row>37</xdr:row>
      <xdr:rowOff>88664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105191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xdr:rowOff>
    </xdr:from>
    <xdr:to>
      <xdr:col>41</xdr:col>
      <xdr:colOff>101600</xdr:colOff>
      <xdr:row>37</xdr:row>
      <xdr:rowOff>113233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129760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111172</xdr:rowOff>
    </xdr:from>
    <xdr:to>
      <xdr:col>36</xdr:col>
      <xdr:colOff>165100</xdr:colOff>
      <xdr:row>31</xdr:row>
      <xdr:rowOff>41322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57849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102569</xdr:rowOff>
    </xdr:from>
    <xdr:to>
      <xdr:col>55</xdr:col>
      <xdr:colOff>0</xdr:colOff>
      <xdr:row>56</xdr:row>
      <xdr:rowOff>123943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17969"/>
          <a:ext cx="838200" cy="70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123943</xdr:rowOff>
    </xdr:from>
    <xdr:to>
      <xdr:col>50</xdr:col>
      <xdr:colOff>114300</xdr:colOff>
      <xdr:row>57</xdr:row>
      <xdr:rowOff>154265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25143"/>
          <a:ext cx="889000" cy="20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133152</xdr:rowOff>
    </xdr:from>
    <xdr:to>
      <xdr:col>45</xdr:col>
      <xdr:colOff>177800</xdr:colOff>
      <xdr:row>57</xdr:row>
      <xdr:rowOff>154265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0580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133152</xdr:rowOff>
    </xdr:from>
    <xdr:to>
      <xdr:col>41</xdr:col>
      <xdr:colOff>50800</xdr:colOff>
      <xdr:row>58</xdr:row>
      <xdr:rowOff>36471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05802"/>
          <a:ext cx="889000" cy="7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51769</xdr:rowOff>
    </xdr:from>
    <xdr:to>
      <xdr:col>55</xdr:col>
      <xdr:colOff>50800</xdr:colOff>
      <xdr:row>52</xdr:row>
      <xdr:rowOff>153369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74646</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73143</xdr:rowOff>
    </xdr:from>
    <xdr:to>
      <xdr:col>50</xdr:col>
      <xdr:colOff>165100</xdr:colOff>
      <xdr:row>57</xdr:row>
      <xdr:rowOff>3293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165870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6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103465</xdr:rowOff>
    </xdr:from>
    <xdr:to>
      <xdr:col>46</xdr:col>
      <xdr:colOff>38100</xdr:colOff>
      <xdr:row>58</xdr:row>
      <xdr:rowOff>33615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8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24742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82352</xdr:rowOff>
    </xdr:from>
    <xdr:to>
      <xdr:col>41</xdr:col>
      <xdr:colOff>101600</xdr:colOff>
      <xdr:row>58</xdr:row>
      <xdr:rowOff>12502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3629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4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157121</xdr:rowOff>
    </xdr:from>
    <xdr:to>
      <xdr:col>36</xdr:col>
      <xdr:colOff>165100</xdr:colOff>
      <xdr:row>58</xdr:row>
      <xdr:rowOff>87271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78398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112863</xdr:rowOff>
    </xdr:from>
    <xdr:to>
      <xdr:col>55</xdr:col>
      <xdr:colOff>0</xdr:colOff>
      <xdr:row>78</xdr:row>
      <xdr:rowOff>121366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5963"/>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66937</xdr:rowOff>
    </xdr:from>
    <xdr:to>
      <xdr:col>50</xdr:col>
      <xdr:colOff>114300</xdr:colOff>
      <xdr:row>78</xdr:row>
      <xdr:rowOff>121366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4003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24783</xdr:rowOff>
    </xdr:from>
    <xdr:to>
      <xdr:col>45</xdr:col>
      <xdr:colOff>177800</xdr:colOff>
      <xdr:row>78</xdr:row>
      <xdr:rowOff>66937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97883"/>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132888</xdr:rowOff>
    </xdr:from>
    <xdr:to>
      <xdr:col>41</xdr:col>
      <xdr:colOff>50800</xdr:colOff>
      <xdr:row>78</xdr:row>
      <xdr:rowOff>24783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34538"/>
          <a:ext cx="889000" cy="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62063</xdr:rowOff>
    </xdr:from>
    <xdr:to>
      <xdr:col>55</xdr:col>
      <xdr:colOff>50800</xdr:colOff>
      <xdr:row>78</xdr:row>
      <xdr:rowOff>163663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148440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70566</xdr:rowOff>
    </xdr:from>
    <xdr:to>
      <xdr:col>50</xdr:col>
      <xdr:colOff>165100</xdr:colOff>
      <xdr:row>79</xdr:row>
      <xdr:rowOff>716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163293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16137</xdr:rowOff>
    </xdr:from>
    <xdr:to>
      <xdr:col>46</xdr:col>
      <xdr:colOff>38100</xdr:colOff>
      <xdr:row>78</xdr:row>
      <xdr:rowOff>117737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108864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8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145433</xdr:rowOff>
    </xdr:from>
    <xdr:to>
      <xdr:col>41</xdr:col>
      <xdr:colOff>101600</xdr:colOff>
      <xdr:row>78</xdr:row>
      <xdr:rowOff>75583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66710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82088</xdr:rowOff>
    </xdr:from>
    <xdr:to>
      <xdr:col>36</xdr:col>
      <xdr:colOff>165100</xdr:colOff>
      <xdr:row>78</xdr:row>
      <xdr:rowOff>12238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3365</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74761</xdr:rowOff>
    </xdr:from>
    <xdr:to>
      <xdr:col>55</xdr:col>
      <xdr:colOff>0</xdr:colOff>
      <xdr:row>96</xdr:row>
      <xdr:rowOff>57339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676711"/>
          <a:ext cx="838200" cy="8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57339</xdr:rowOff>
    </xdr:from>
    <xdr:to>
      <xdr:col>50</xdr:col>
      <xdr:colOff>114300</xdr:colOff>
      <xdr:row>97</xdr:row>
      <xdr:rowOff>86322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516539"/>
          <a:ext cx="889000" cy="20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86322</xdr:rowOff>
    </xdr:from>
    <xdr:to>
      <xdr:col>45</xdr:col>
      <xdr:colOff>177800</xdr:colOff>
      <xdr:row>97</xdr:row>
      <xdr:rowOff>134246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16972"/>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134246</xdr:rowOff>
    </xdr:from>
    <xdr:to>
      <xdr:col>41</xdr:col>
      <xdr:colOff>50800</xdr:colOff>
      <xdr:row>98</xdr:row>
      <xdr:rowOff>51298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64896"/>
          <a:ext cx="889000" cy="8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23961</xdr:rowOff>
    </xdr:from>
    <xdr:to>
      <xdr:col>55</xdr:col>
      <xdr:colOff>50800</xdr:colOff>
      <xdr:row>91</xdr:row>
      <xdr:rowOff>125561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6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110338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5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6539</xdr:rowOff>
    </xdr:from>
    <xdr:to>
      <xdr:col>50</xdr:col>
      <xdr:colOff>165100</xdr:colOff>
      <xdr:row>96</xdr:row>
      <xdr:rowOff>108139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5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35522</xdr:rowOff>
    </xdr:from>
    <xdr:to>
      <xdr:col>46</xdr:col>
      <xdr:colOff>38100</xdr:colOff>
      <xdr:row>97</xdr:row>
      <xdr:rowOff>137122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128249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5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83446</xdr:rowOff>
    </xdr:from>
    <xdr:to>
      <xdr:col>41</xdr:col>
      <xdr:colOff>101600</xdr:colOff>
      <xdr:row>98</xdr:row>
      <xdr:rowOff>13596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4723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xdr:rowOff>
    </xdr:from>
    <xdr:to>
      <xdr:col>36</xdr:col>
      <xdr:colOff>165100</xdr:colOff>
      <xdr:row>98</xdr:row>
      <xdr:rowOff>102098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93225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76149</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9124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135037</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0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135037</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50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124155</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25349</xdr:rowOff>
    </xdr:from>
    <xdr:to>
      <xdr:col>85</xdr:col>
      <xdr:colOff>177800</xdr:colOff>
      <xdr:row>38</xdr:row>
      <xdr:rowOff>126949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84237</xdr:rowOff>
    </xdr:from>
    <xdr:to>
      <xdr:col>76</xdr:col>
      <xdr:colOff>165100</xdr:colOff>
      <xdr:row>39</xdr:row>
      <xdr:rowOff>14387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5514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166082</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30968</xdr:rowOff>
    </xdr:from>
    <xdr:to>
      <xdr:col>85</xdr:col>
      <xdr:colOff>127000</xdr:colOff>
      <xdr:row>75</xdr:row>
      <xdr:rowOff>114864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89718"/>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142263</xdr:rowOff>
    </xdr:from>
    <xdr:to>
      <xdr:col>81</xdr:col>
      <xdr:colOff>50800</xdr:colOff>
      <xdr:row>75</xdr:row>
      <xdr:rowOff>30968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29563"/>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123127</xdr:rowOff>
    </xdr:from>
    <xdr:to>
      <xdr:col>76</xdr:col>
      <xdr:colOff>114300</xdr:colOff>
      <xdr:row>74</xdr:row>
      <xdr:rowOff>142263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810427"/>
          <a:ext cx="8890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110929</xdr:rowOff>
    </xdr:from>
    <xdr:to>
      <xdr:col>71</xdr:col>
      <xdr:colOff>177800</xdr:colOff>
      <xdr:row>74</xdr:row>
      <xdr:rowOff>123127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98229"/>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64064</xdr:rowOff>
    </xdr:from>
    <xdr:to>
      <xdr:col>85</xdr:col>
      <xdr:colOff>177800</xdr:colOff>
      <xdr:row>75</xdr:row>
      <xdr:rowOff>165664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42491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0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151618</xdr:rowOff>
    </xdr:from>
    <xdr:to>
      <xdr:col>81</xdr:col>
      <xdr:colOff>101600</xdr:colOff>
      <xdr:row>75</xdr:row>
      <xdr:rowOff>81768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98295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91463</xdr:rowOff>
    </xdr:from>
    <xdr:to>
      <xdr:col>76</xdr:col>
      <xdr:colOff>165100</xdr:colOff>
      <xdr:row>75</xdr:row>
      <xdr:rowOff>21613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38140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72327</xdr:rowOff>
    </xdr:from>
    <xdr:to>
      <xdr:col>72</xdr:col>
      <xdr:colOff>38100</xdr:colOff>
      <xdr:row>75</xdr:row>
      <xdr:rowOff>2477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19004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60129</xdr:rowOff>
    </xdr:from>
    <xdr:to>
      <xdr:col>67</xdr:col>
      <xdr:colOff>101600</xdr:colOff>
      <xdr:row>74</xdr:row>
      <xdr:rowOff>161729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6806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125997</xdr:rowOff>
    </xdr:from>
    <xdr:to>
      <xdr:col>85</xdr:col>
      <xdr:colOff>127000</xdr:colOff>
      <xdr:row>98</xdr:row>
      <xdr:rowOff>130950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80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65443</xdr:rowOff>
    </xdr:from>
    <xdr:to>
      <xdr:col>81</xdr:col>
      <xdr:colOff>50800</xdr:colOff>
      <xdr:row>98</xdr:row>
      <xdr:rowOff>130950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67543"/>
          <a:ext cx="889000" cy="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37885</xdr:rowOff>
    </xdr:from>
    <xdr:to>
      <xdr:col>76</xdr:col>
      <xdr:colOff>114300</xdr:colOff>
      <xdr:row>98</xdr:row>
      <xdr:rowOff>65443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39985"/>
          <a:ext cx="8890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37885</xdr:rowOff>
    </xdr:from>
    <xdr:to>
      <xdr:col>71</xdr:col>
      <xdr:colOff>177800</xdr:colOff>
      <xdr:row>98</xdr:row>
      <xdr:rowOff>146862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9985"/>
          <a:ext cx="889000" cy="10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75197</xdr:rowOff>
    </xdr:from>
    <xdr:to>
      <xdr:col>85</xdr:col>
      <xdr:colOff>177800</xdr:colOff>
      <xdr:row>99</xdr:row>
      <xdr:rowOff>5347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161574</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80150</xdr:rowOff>
    </xdr:from>
    <xdr:to>
      <xdr:col>81</xdr:col>
      <xdr:colOff>101600</xdr:colOff>
      <xdr:row>99</xdr:row>
      <xdr:rowOff>10300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1427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14643</xdr:rowOff>
    </xdr:from>
    <xdr:to>
      <xdr:col>76</xdr:col>
      <xdr:colOff>165100</xdr:colOff>
      <xdr:row>98</xdr:row>
      <xdr:rowOff>116243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107370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158535</xdr:rowOff>
    </xdr:from>
    <xdr:to>
      <xdr:col>72</xdr:col>
      <xdr:colOff>38100</xdr:colOff>
      <xdr:row>98</xdr:row>
      <xdr:rowOff>88685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79812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96062</xdr:rowOff>
    </xdr:from>
    <xdr:to>
      <xdr:col>67</xdr:col>
      <xdr:colOff>101600</xdr:colOff>
      <xdr:row>99</xdr:row>
      <xdr:rowOff>26212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17339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122418</xdr:rowOff>
    </xdr:from>
    <xdr:to>
      <xdr:col>116</xdr:col>
      <xdr:colOff>63500</xdr:colOff>
      <xdr:row>38</xdr:row>
      <xdr:rowOff>124109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3751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122418</xdr:rowOff>
    </xdr:from>
    <xdr:to>
      <xdr:col>111</xdr:col>
      <xdr:colOff>177800</xdr:colOff>
      <xdr:row>38</xdr:row>
      <xdr:rowOff>122920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63751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122920</xdr:rowOff>
    </xdr:from>
    <xdr:to>
      <xdr:col>107</xdr:col>
      <xdr:colOff>50800</xdr:colOff>
      <xdr:row>38</xdr:row>
      <xdr:rowOff>123515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3802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123515</xdr:rowOff>
    </xdr:from>
    <xdr:to>
      <xdr:col>102</xdr:col>
      <xdr:colOff>114300</xdr:colOff>
      <xdr:row>38</xdr:row>
      <xdr:rowOff>124887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386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73309</xdr:rowOff>
    </xdr:from>
    <xdr:to>
      <xdr:col>116</xdr:col>
      <xdr:colOff>114300</xdr:colOff>
      <xdr:row>39</xdr:row>
      <xdr:rowOff>3459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159686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0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71618</xdr:rowOff>
    </xdr:from>
    <xdr:to>
      <xdr:col>112</xdr:col>
      <xdr:colOff>38100</xdr:colOff>
      <xdr:row>39</xdr:row>
      <xdr:rowOff>1768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164345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72120</xdr:rowOff>
    </xdr:from>
    <xdr:to>
      <xdr:col>107</xdr:col>
      <xdr:colOff>101600</xdr:colOff>
      <xdr:row>39</xdr:row>
      <xdr:rowOff>2270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164847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7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72715</xdr:rowOff>
    </xdr:from>
    <xdr:to>
      <xdr:col>102</xdr:col>
      <xdr:colOff>165100</xdr:colOff>
      <xdr:row>39</xdr:row>
      <xdr:rowOff>2865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165442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74087</xdr:rowOff>
    </xdr:from>
    <xdr:to>
      <xdr:col>98</xdr:col>
      <xdr:colOff>38100</xdr:colOff>
      <xdr:row>39</xdr:row>
      <xdr:rowOff>4237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166814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8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70846</xdr:rowOff>
    </xdr:from>
    <xdr:to>
      <xdr:col>116</xdr:col>
      <xdr:colOff>63500</xdr:colOff>
      <xdr:row>58</xdr:row>
      <xdr:rowOff>71943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14946"/>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71943</xdr:rowOff>
    </xdr:from>
    <xdr:to>
      <xdr:col>111</xdr:col>
      <xdr:colOff>177800</xdr:colOff>
      <xdr:row>58</xdr:row>
      <xdr:rowOff>72675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1604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72675</xdr:rowOff>
    </xdr:from>
    <xdr:to>
      <xdr:col>107</xdr:col>
      <xdr:colOff>50800</xdr:colOff>
      <xdr:row>58</xdr:row>
      <xdr:rowOff>73680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16775"/>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73680</xdr:rowOff>
    </xdr:from>
    <xdr:to>
      <xdr:col>102</xdr:col>
      <xdr:colOff>114300</xdr:colOff>
      <xdr:row>58</xdr:row>
      <xdr:rowOff>74412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1778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20046</xdr:rowOff>
    </xdr:from>
    <xdr:to>
      <xdr:col>116</xdr:col>
      <xdr:colOff>114300</xdr:colOff>
      <xdr:row>58</xdr:row>
      <xdr:rowOff>121646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106423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21143</xdr:rowOff>
    </xdr:from>
    <xdr:to>
      <xdr:col>112</xdr:col>
      <xdr:colOff>38100</xdr:colOff>
      <xdr:row>58</xdr:row>
      <xdr:rowOff>122743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113870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21875</xdr:rowOff>
    </xdr:from>
    <xdr:to>
      <xdr:col>107</xdr:col>
      <xdr:colOff>101600</xdr:colOff>
      <xdr:row>58</xdr:row>
      <xdr:rowOff>123475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114602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22880</xdr:rowOff>
    </xdr:from>
    <xdr:to>
      <xdr:col>102</xdr:col>
      <xdr:colOff>165100</xdr:colOff>
      <xdr:row>58</xdr:row>
      <xdr:rowOff>124480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115607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23612</xdr:rowOff>
    </xdr:from>
    <xdr:to>
      <xdr:col>98</xdr:col>
      <xdr:colOff>38100</xdr:colOff>
      <xdr:row>58</xdr:row>
      <xdr:rowOff>125212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116339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6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58158</xdr:rowOff>
    </xdr:from>
    <xdr:to>
      <xdr:col>116</xdr:col>
      <xdr:colOff>63500</xdr:colOff>
      <xdr:row>75</xdr:row>
      <xdr:rowOff>84927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16908"/>
          <a:ext cx="8382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84927</xdr:rowOff>
    </xdr:from>
    <xdr:to>
      <xdr:col>111</xdr:col>
      <xdr:colOff>177800</xdr:colOff>
      <xdr:row>75</xdr:row>
      <xdr:rowOff>115012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43677"/>
          <a:ext cx="8890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115012</xdr:rowOff>
    </xdr:from>
    <xdr:to>
      <xdr:col>107</xdr:col>
      <xdr:colOff>50800</xdr:colOff>
      <xdr:row>75</xdr:row>
      <xdr:rowOff>139312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376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137711</xdr:rowOff>
    </xdr:from>
    <xdr:to>
      <xdr:col>102</xdr:col>
      <xdr:colOff>114300</xdr:colOff>
      <xdr:row>75</xdr:row>
      <xdr:rowOff>139312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9646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7358</xdr:rowOff>
    </xdr:from>
    <xdr:to>
      <xdr:col>116</xdr:col>
      <xdr:colOff>114300</xdr:colOff>
      <xdr:row>75</xdr:row>
      <xdr:rowOff>108958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30235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34127</xdr:rowOff>
    </xdr:from>
    <xdr:to>
      <xdr:col>112</xdr:col>
      <xdr:colOff>38100</xdr:colOff>
      <xdr:row>75</xdr:row>
      <xdr:rowOff>135727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6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64212</xdr:rowOff>
    </xdr:from>
    <xdr:to>
      <xdr:col>107</xdr:col>
      <xdr:colOff>101600</xdr:colOff>
      <xdr:row>75</xdr:row>
      <xdr:rowOff>165812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10889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88512</xdr:rowOff>
    </xdr:from>
    <xdr:to>
      <xdr:col>102</xdr:col>
      <xdr:colOff>165100</xdr:colOff>
      <xdr:row>76</xdr:row>
      <xdr:rowOff>18662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35189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86911</xdr:rowOff>
    </xdr:from>
    <xdr:to>
      <xdr:col>98</xdr:col>
      <xdr:colOff>38100</xdr:colOff>
      <xdr:row>76</xdr:row>
      <xdr:rowOff>17061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33588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主な経費で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は、人件費、扶助費、普通建設事業費、維持補修費、繰出金が類似団体平均を上回っており、物件費、公債費が類似団体平均を下回っている。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数値の変動率が特に大きかったのは、人件費、物件費、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円になった。人事院勧告に伴う給与費・報酬・手当の増により、大幅に増加したことなどによる。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72,717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円になった。物価高騰の影響により各施設の指定管理料が増加したことなどによる。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43,309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93,274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円になった。新庁舎建設事業や防災行政無線事業が増加したことなどによる。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26314</xdr:rowOff>
    </xdr:from>
    <xdr:to>
      <xdr:col>24</xdr:col>
      <xdr:colOff>63500</xdr:colOff>
      <xdr:row>33</xdr:row>
      <xdr:rowOff>101295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84164"/>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101295</xdr:rowOff>
    </xdr:from>
    <xdr:to>
      <xdr:col>19</xdr:col>
      <xdr:colOff>177800</xdr:colOff>
      <xdr:row>33</xdr:row>
      <xdr:rowOff>124155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9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124155</xdr:rowOff>
    </xdr:from>
    <xdr:to>
      <xdr:col>15</xdr:col>
      <xdr:colOff>50800</xdr:colOff>
      <xdr:row>33</xdr:row>
      <xdr:rowOff>168504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200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168504</xdr:rowOff>
    </xdr:from>
    <xdr:to>
      <xdr:col>10</xdr:col>
      <xdr:colOff>114300</xdr:colOff>
      <xdr:row>34</xdr:row>
      <xdr:rowOff>29515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2635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146964</xdr:rowOff>
    </xdr:from>
    <xdr:to>
      <xdr:col>24</xdr:col>
      <xdr:colOff>114300</xdr:colOff>
      <xdr:row>33</xdr:row>
      <xdr:rowOff>77114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169841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50495</xdr:rowOff>
    </xdr:from>
    <xdr:to>
      <xdr:col>20</xdr:col>
      <xdr:colOff>38100</xdr:colOff>
      <xdr:row>33</xdr:row>
      <xdr:rowOff>152095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73355</xdr:rowOff>
    </xdr:from>
    <xdr:to>
      <xdr:col>15</xdr:col>
      <xdr:colOff>101600</xdr:colOff>
      <xdr:row>34</xdr:row>
      <xdr:rowOff>3505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20032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117704</xdr:rowOff>
    </xdr:from>
    <xdr:to>
      <xdr:col>10</xdr:col>
      <xdr:colOff>165100</xdr:colOff>
      <xdr:row>34</xdr:row>
      <xdr:rowOff>47854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64381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150165</xdr:rowOff>
    </xdr:from>
    <xdr:to>
      <xdr:col>6</xdr:col>
      <xdr:colOff>38100</xdr:colOff>
      <xdr:row>34</xdr:row>
      <xdr:rowOff>80315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96842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62822</xdr:rowOff>
    </xdr:from>
    <xdr:to>
      <xdr:col>24</xdr:col>
      <xdr:colOff>63500</xdr:colOff>
      <xdr:row>56</xdr:row>
      <xdr:rowOff>94476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21122"/>
          <a:ext cx="838200" cy="3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94476</xdr:rowOff>
    </xdr:from>
    <xdr:to>
      <xdr:col>19</xdr:col>
      <xdr:colOff>177800</xdr:colOff>
      <xdr:row>56</xdr:row>
      <xdr:rowOff>120414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5676"/>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120414</xdr:rowOff>
    </xdr:from>
    <xdr:to>
      <xdr:col>15</xdr:col>
      <xdr:colOff>50800</xdr:colOff>
      <xdr:row>56</xdr:row>
      <xdr:rowOff>142322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21614"/>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141247</xdr:rowOff>
    </xdr:from>
    <xdr:to>
      <xdr:col>10</xdr:col>
      <xdr:colOff>114300</xdr:colOff>
      <xdr:row>56</xdr:row>
      <xdr:rowOff>142322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6647"/>
          <a:ext cx="889000" cy="68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12022</xdr:rowOff>
    </xdr:from>
    <xdr:to>
      <xdr:col>24</xdr:col>
      <xdr:colOff>114300</xdr:colOff>
      <xdr:row>54</xdr:row>
      <xdr:rowOff>113622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34899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2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43676</xdr:rowOff>
    </xdr:from>
    <xdr:to>
      <xdr:col>20</xdr:col>
      <xdr:colOff>38100</xdr:colOff>
      <xdr:row>56</xdr:row>
      <xdr:rowOff>145276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136403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69614</xdr:rowOff>
    </xdr:from>
    <xdr:to>
      <xdr:col>15</xdr:col>
      <xdr:colOff>101600</xdr:colOff>
      <xdr:row>56</xdr:row>
      <xdr:rowOff>171214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162341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91522</xdr:rowOff>
    </xdr:from>
    <xdr:to>
      <xdr:col>10</xdr:col>
      <xdr:colOff>165100</xdr:colOff>
      <xdr:row>57</xdr:row>
      <xdr:rowOff>21672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90447</xdr:rowOff>
    </xdr:from>
    <xdr:to>
      <xdr:col>6</xdr:col>
      <xdr:colOff>38100</xdr:colOff>
      <xdr:row>53</xdr:row>
      <xdr:rowOff>20597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11724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58296</xdr:rowOff>
    </xdr:from>
    <xdr:to>
      <xdr:col>24</xdr:col>
      <xdr:colOff>63500</xdr:colOff>
      <xdr:row>75</xdr:row>
      <xdr:rowOff>125396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7046"/>
          <a:ext cx="8382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125396</xdr:rowOff>
    </xdr:from>
    <xdr:to>
      <xdr:col>19</xdr:col>
      <xdr:colOff>177800</xdr:colOff>
      <xdr:row>76</xdr:row>
      <xdr:rowOff>66036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4146"/>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137458</xdr:rowOff>
    </xdr:from>
    <xdr:to>
      <xdr:col>15</xdr:col>
      <xdr:colOff>50800</xdr:colOff>
      <xdr:row>76</xdr:row>
      <xdr:rowOff>66036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96208"/>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137458</xdr:rowOff>
    </xdr:from>
    <xdr:to>
      <xdr:col>10</xdr:col>
      <xdr:colOff>114300</xdr:colOff>
      <xdr:row>77</xdr:row>
      <xdr:rowOff>38877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6208"/>
          <a:ext cx="889000" cy="24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7496</xdr:rowOff>
    </xdr:from>
    <xdr:to>
      <xdr:col>24</xdr:col>
      <xdr:colOff>114300</xdr:colOff>
      <xdr:row>75</xdr:row>
      <xdr:rowOff>109096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157373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74596</xdr:rowOff>
    </xdr:from>
    <xdr:to>
      <xdr:col>20</xdr:col>
      <xdr:colOff>38100</xdr:colOff>
      <xdr:row>76</xdr:row>
      <xdr:rowOff>4747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15236</xdr:rowOff>
    </xdr:from>
    <xdr:to>
      <xdr:col>15</xdr:col>
      <xdr:colOff>101600</xdr:colOff>
      <xdr:row>76</xdr:row>
      <xdr:rowOff>116836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133363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86658</xdr:rowOff>
    </xdr:from>
    <xdr:to>
      <xdr:col>10</xdr:col>
      <xdr:colOff>165100</xdr:colOff>
      <xdr:row>76</xdr:row>
      <xdr:rowOff>16808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33335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159527</xdr:rowOff>
    </xdr:from>
    <xdr:to>
      <xdr:col>6</xdr:col>
      <xdr:colOff>38100</xdr:colOff>
      <xdr:row>77</xdr:row>
      <xdr:rowOff>89677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85694</xdr:rowOff>
    </xdr:from>
    <xdr:to>
      <xdr:col>24</xdr:col>
      <xdr:colOff>63500</xdr:colOff>
      <xdr:row>95</xdr:row>
      <xdr:rowOff>162789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3444"/>
          <a:ext cx="8382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85694</xdr:rowOff>
    </xdr:from>
    <xdr:to>
      <xdr:col>19</xdr:col>
      <xdr:colOff>177800</xdr:colOff>
      <xdr:row>95</xdr:row>
      <xdr:rowOff>94362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3444"/>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94362</xdr:rowOff>
    </xdr:from>
    <xdr:to>
      <xdr:col>15</xdr:col>
      <xdr:colOff>50800</xdr:colOff>
      <xdr:row>96</xdr:row>
      <xdr:rowOff>13836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2112"/>
          <a:ext cx="889000" cy="9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13836</xdr:rowOff>
    </xdr:from>
    <xdr:to>
      <xdr:col>10</xdr:col>
      <xdr:colOff>114300</xdr:colOff>
      <xdr:row>96</xdr:row>
      <xdr:rowOff>162827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73036"/>
          <a:ext cx="889000" cy="1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111989</xdr:rowOff>
    </xdr:from>
    <xdr:to>
      <xdr:col>24</xdr:col>
      <xdr:colOff>114300</xdr:colOff>
      <xdr:row>96</xdr:row>
      <xdr:rowOff>42139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134866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34894</xdr:rowOff>
    </xdr:from>
    <xdr:to>
      <xdr:col>20</xdr:col>
      <xdr:colOff>38100</xdr:colOff>
      <xdr:row>95</xdr:row>
      <xdr:rowOff>136494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153021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43562</xdr:rowOff>
    </xdr:from>
    <xdr:to>
      <xdr:col>15</xdr:col>
      <xdr:colOff>101600</xdr:colOff>
      <xdr:row>95</xdr:row>
      <xdr:rowOff>145162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161689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134486</xdr:rowOff>
    </xdr:from>
    <xdr:to>
      <xdr:col>10</xdr:col>
      <xdr:colOff>165100</xdr:colOff>
      <xdr:row>96</xdr:row>
      <xdr:rowOff>64636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55763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112027</xdr:rowOff>
    </xdr:from>
    <xdr:to>
      <xdr:col>6</xdr:col>
      <xdr:colOff>38100</xdr:colOff>
      <xdr:row>97</xdr:row>
      <xdr:rowOff>42177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33304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62738</xdr:rowOff>
    </xdr:from>
    <xdr:to>
      <xdr:col>55</xdr:col>
      <xdr:colOff>0</xdr:colOff>
      <xdr:row>39</xdr:row>
      <xdr:rowOff>65460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9288"/>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54139</xdr:rowOff>
    </xdr:from>
    <xdr:to>
      <xdr:col>50</xdr:col>
      <xdr:colOff>114300</xdr:colOff>
      <xdr:row>39</xdr:row>
      <xdr:rowOff>62738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0689"/>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49349</xdr:rowOff>
    </xdr:from>
    <xdr:to>
      <xdr:col>45</xdr:col>
      <xdr:colOff>177800</xdr:colOff>
      <xdr:row>39</xdr:row>
      <xdr:rowOff>54139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589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49349</xdr:rowOff>
    </xdr:from>
    <xdr:to>
      <xdr:col>41</xdr:col>
      <xdr:colOff>50800</xdr:colOff>
      <xdr:row>39</xdr:row>
      <xdr:rowOff>49893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35899"/>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14660</xdr:rowOff>
    </xdr:from>
    <xdr:to>
      <xdr:col>55</xdr:col>
      <xdr:colOff>50800</xdr:colOff>
      <xdr:row>39</xdr:row>
      <xdr:rowOff>116260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101037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11938</xdr:rowOff>
    </xdr:from>
    <xdr:to>
      <xdr:col>50</xdr:col>
      <xdr:colOff>165100</xdr:colOff>
      <xdr:row>39</xdr:row>
      <xdr:rowOff>113538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104665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3339</xdr:rowOff>
    </xdr:from>
    <xdr:to>
      <xdr:col>46</xdr:col>
      <xdr:colOff>38100</xdr:colOff>
      <xdr:row>39</xdr:row>
      <xdr:rowOff>104939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96066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169999</xdr:rowOff>
    </xdr:from>
    <xdr:to>
      <xdr:col>41</xdr:col>
      <xdr:colOff>101600</xdr:colOff>
      <xdr:row>39</xdr:row>
      <xdr:rowOff>100149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91276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7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170543</xdr:rowOff>
    </xdr:from>
    <xdr:to>
      <xdr:col>36</xdr:col>
      <xdr:colOff>165100</xdr:colOff>
      <xdr:row>39</xdr:row>
      <xdr:rowOff>100693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91820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156432</xdr:rowOff>
    </xdr:from>
    <xdr:to>
      <xdr:col>55</xdr:col>
      <xdr:colOff>0</xdr:colOff>
      <xdr:row>58</xdr:row>
      <xdr:rowOff>160579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0532"/>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160579</xdr:rowOff>
    </xdr:from>
    <xdr:to>
      <xdr:col>50</xdr:col>
      <xdr:colOff>114300</xdr:colOff>
      <xdr:row>58</xdr:row>
      <xdr:rowOff>170224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4679"/>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143445</xdr:rowOff>
    </xdr:from>
    <xdr:to>
      <xdr:col>45</xdr:col>
      <xdr:colOff>177800</xdr:colOff>
      <xdr:row>58</xdr:row>
      <xdr:rowOff>170224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7545"/>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143445</xdr:rowOff>
    </xdr:from>
    <xdr:to>
      <xdr:col>41</xdr:col>
      <xdr:colOff>50800</xdr:colOff>
      <xdr:row>58</xdr:row>
      <xdr:rowOff>163126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7545"/>
          <a:ext cx="889000" cy="1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105632</xdr:rowOff>
    </xdr:from>
    <xdr:to>
      <xdr:col>55</xdr:col>
      <xdr:colOff>50800</xdr:colOff>
      <xdr:row>59</xdr:row>
      <xdr:rowOff>35782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109779</xdr:rowOff>
    </xdr:from>
    <xdr:to>
      <xdr:col>50</xdr:col>
      <xdr:colOff>165100</xdr:colOff>
      <xdr:row>59</xdr:row>
      <xdr:rowOff>39929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119424</xdr:rowOff>
    </xdr:from>
    <xdr:to>
      <xdr:col>46</xdr:col>
      <xdr:colOff>38100</xdr:colOff>
      <xdr:row>59</xdr:row>
      <xdr:rowOff>49574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40701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92645</xdr:rowOff>
    </xdr:from>
    <xdr:to>
      <xdr:col>41</xdr:col>
      <xdr:colOff>101600</xdr:colOff>
      <xdr:row>59</xdr:row>
      <xdr:rowOff>22795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112326</xdr:rowOff>
    </xdr:from>
    <xdr:to>
      <xdr:col>36</xdr:col>
      <xdr:colOff>165100</xdr:colOff>
      <xdr:row>59</xdr:row>
      <xdr:rowOff>42476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33603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79944</xdr:rowOff>
    </xdr:from>
    <xdr:to>
      <xdr:col>55</xdr:col>
      <xdr:colOff>0</xdr:colOff>
      <xdr:row>77</xdr:row>
      <xdr:rowOff>80950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8159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7134</xdr:rowOff>
    </xdr:from>
    <xdr:to>
      <xdr:col>50</xdr:col>
      <xdr:colOff>114300</xdr:colOff>
      <xdr:row>77</xdr:row>
      <xdr:rowOff>80950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8784"/>
          <a:ext cx="889000" cy="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7134</xdr:rowOff>
    </xdr:from>
    <xdr:to>
      <xdr:col>45</xdr:col>
      <xdr:colOff>177800</xdr:colOff>
      <xdr:row>77</xdr:row>
      <xdr:rowOff>99169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8784"/>
          <a:ext cx="889000" cy="9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13146</xdr:rowOff>
    </xdr:from>
    <xdr:to>
      <xdr:col>41</xdr:col>
      <xdr:colOff>50800</xdr:colOff>
      <xdr:row>77</xdr:row>
      <xdr:rowOff>99169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4796"/>
          <a:ext cx="889000" cy="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29144</xdr:rowOff>
    </xdr:from>
    <xdr:to>
      <xdr:col>55</xdr:col>
      <xdr:colOff>50800</xdr:colOff>
      <xdr:row>77</xdr:row>
      <xdr:rowOff>130744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7571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30150</xdr:rowOff>
    </xdr:from>
    <xdr:to>
      <xdr:col>50</xdr:col>
      <xdr:colOff>165100</xdr:colOff>
      <xdr:row>77</xdr:row>
      <xdr:rowOff>131750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122877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127784</xdr:rowOff>
    </xdr:from>
    <xdr:to>
      <xdr:col>46</xdr:col>
      <xdr:colOff>38100</xdr:colOff>
      <xdr:row>77</xdr:row>
      <xdr:rowOff>57934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49061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48369</xdr:rowOff>
    </xdr:from>
    <xdr:to>
      <xdr:col>41</xdr:col>
      <xdr:colOff>101600</xdr:colOff>
      <xdr:row>77</xdr:row>
      <xdr:rowOff>149969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141096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133796</xdr:rowOff>
    </xdr:from>
    <xdr:to>
      <xdr:col>36</xdr:col>
      <xdr:colOff>165100</xdr:colOff>
      <xdr:row>77</xdr:row>
      <xdr:rowOff>63946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55073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20219</xdr:rowOff>
    </xdr:from>
    <xdr:to>
      <xdr:col>55</xdr:col>
      <xdr:colOff>0</xdr:colOff>
      <xdr:row>96</xdr:row>
      <xdr:rowOff>22022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9419"/>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22022</xdr:rowOff>
    </xdr:from>
    <xdr:to>
      <xdr:col>50</xdr:col>
      <xdr:colOff>114300</xdr:colOff>
      <xdr:row>96</xdr:row>
      <xdr:rowOff>90182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81222"/>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158711</xdr:rowOff>
    </xdr:from>
    <xdr:to>
      <xdr:col>45</xdr:col>
      <xdr:colOff>177800</xdr:colOff>
      <xdr:row>96</xdr:row>
      <xdr:rowOff>90182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46461"/>
          <a:ext cx="889000" cy="10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158711</xdr:rowOff>
    </xdr:from>
    <xdr:to>
      <xdr:col>41</xdr:col>
      <xdr:colOff>50800</xdr:colOff>
      <xdr:row>96</xdr:row>
      <xdr:rowOff>57962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4646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140869</xdr:rowOff>
    </xdr:from>
    <xdr:to>
      <xdr:col>55</xdr:col>
      <xdr:colOff>50800</xdr:colOff>
      <xdr:row>96</xdr:row>
      <xdr:rowOff>71019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119296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142672</xdr:rowOff>
    </xdr:from>
    <xdr:to>
      <xdr:col>50</xdr:col>
      <xdr:colOff>165100</xdr:colOff>
      <xdr:row>96</xdr:row>
      <xdr:rowOff>72822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63949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39382</xdr:rowOff>
    </xdr:from>
    <xdr:to>
      <xdr:col>46</xdr:col>
      <xdr:colOff>38100</xdr:colOff>
      <xdr:row>96</xdr:row>
      <xdr:rowOff>140982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132109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107911</xdr:rowOff>
    </xdr:from>
    <xdr:to>
      <xdr:col>41</xdr:col>
      <xdr:colOff>101600</xdr:colOff>
      <xdr:row>96</xdr:row>
      <xdr:rowOff>38061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54588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7162</xdr:rowOff>
    </xdr:from>
    <xdr:to>
      <xdr:col>36</xdr:col>
      <xdr:colOff>165100</xdr:colOff>
      <xdr:row>96</xdr:row>
      <xdr:rowOff>108762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99889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58775</xdr:rowOff>
    </xdr:from>
    <xdr:to>
      <xdr:col>85</xdr:col>
      <xdr:colOff>127000</xdr:colOff>
      <xdr:row>37</xdr:row>
      <xdr:rowOff>129794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0975"/>
          <a:ext cx="838200" cy="2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129794</xdr:rowOff>
    </xdr:from>
    <xdr:to>
      <xdr:col>81</xdr:col>
      <xdr:colOff>50800</xdr:colOff>
      <xdr:row>37</xdr:row>
      <xdr:rowOff>163779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344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144806</xdr:rowOff>
    </xdr:from>
    <xdr:to>
      <xdr:col>76</xdr:col>
      <xdr:colOff>114300</xdr:colOff>
      <xdr:row>37</xdr:row>
      <xdr:rowOff>163779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8456"/>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144806</xdr:rowOff>
    </xdr:from>
    <xdr:to>
      <xdr:col>71</xdr:col>
      <xdr:colOff>177800</xdr:colOff>
      <xdr:row>37</xdr:row>
      <xdr:rowOff>145377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845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xdr:rowOff>
    </xdr:from>
    <xdr:to>
      <xdr:col>85</xdr:col>
      <xdr:colOff>177800</xdr:colOff>
      <xdr:row>36</xdr:row>
      <xdr:rowOff>109575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30852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78994</xdr:rowOff>
    </xdr:from>
    <xdr:to>
      <xdr:col>81</xdr:col>
      <xdr:colOff>101600</xdr:colOff>
      <xdr:row>38</xdr:row>
      <xdr:rowOff>9144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112979</xdr:rowOff>
    </xdr:from>
    <xdr:to>
      <xdr:col>76</xdr:col>
      <xdr:colOff>165100</xdr:colOff>
      <xdr:row>38</xdr:row>
      <xdr:rowOff>43129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94006</xdr:rowOff>
    </xdr:from>
    <xdr:to>
      <xdr:col>72</xdr:col>
      <xdr:colOff>38100</xdr:colOff>
      <xdr:row>38</xdr:row>
      <xdr:rowOff>24155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76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94577</xdr:rowOff>
    </xdr:from>
    <xdr:to>
      <xdr:col>67</xdr:col>
      <xdr:colOff>101600</xdr:colOff>
      <xdr:row>38</xdr:row>
      <xdr:rowOff>24727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104763</xdr:rowOff>
    </xdr:from>
    <xdr:to>
      <xdr:col>85</xdr:col>
      <xdr:colOff>127000</xdr:colOff>
      <xdr:row>55</xdr:row>
      <xdr:rowOff>7550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63063"/>
          <a:ext cx="838200" cy="7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7550</xdr:rowOff>
    </xdr:from>
    <xdr:to>
      <xdr:col>81</xdr:col>
      <xdr:colOff>50800</xdr:colOff>
      <xdr:row>55</xdr:row>
      <xdr:rowOff>169856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3730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169856</xdr:rowOff>
    </xdr:from>
    <xdr:to>
      <xdr:col>76</xdr:col>
      <xdr:colOff>114300</xdr:colOff>
      <xdr:row>56</xdr:row>
      <xdr:rowOff>66281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99606"/>
          <a:ext cx="889000" cy="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6731</xdr:rowOff>
    </xdr:from>
    <xdr:to>
      <xdr:col>71</xdr:col>
      <xdr:colOff>177800</xdr:colOff>
      <xdr:row>56</xdr:row>
      <xdr:rowOff>66281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07931"/>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53963</xdr:rowOff>
    </xdr:from>
    <xdr:to>
      <xdr:col>85</xdr:col>
      <xdr:colOff>177800</xdr:colOff>
      <xdr:row>54</xdr:row>
      <xdr:rowOff>155563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76840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128200</xdr:rowOff>
    </xdr:from>
    <xdr:to>
      <xdr:col>81</xdr:col>
      <xdr:colOff>101600</xdr:colOff>
      <xdr:row>55</xdr:row>
      <xdr:rowOff>58350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74877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119056</xdr:rowOff>
    </xdr:from>
    <xdr:to>
      <xdr:col>76</xdr:col>
      <xdr:colOff>165100</xdr:colOff>
      <xdr:row>56</xdr:row>
      <xdr:rowOff>49206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40333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15481</xdr:rowOff>
    </xdr:from>
    <xdr:to>
      <xdr:col>72</xdr:col>
      <xdr:colOff>38100</xdr:colOff>
      <xdr:row>56</xdr:row>
      <xdr:rowOff>117081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108208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127381</xdr:rowOff>
    </xdr:from>
    <xdr:to>
      <xdr:col>67</xdr:col>
      <xdr:colOff>101600</xdr:colOff>
      <xdr:row>56</xdr:row>
      <xdr:rowOff>57531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48658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76149</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4924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135037</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8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135037</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8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124155</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25349</xdr:rowOff>
    </xdr:from>
    <xdr:to>
      <xdr:col>85</xdr:col>
      <xdr:colOff>177800</xdr:colOff>
      <xdr:row>78</xdr:row>
      <xdr:rowOff>126949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84237</xdr:rowOff>
    </xdr:from>
    <xdr:to>
      <xdr:col>76</xdr:col>
      <xdr:colOff>165100</xdr:colOff>
      <xdr:row>79</xdr:row>
      <xdr:rowOff>14387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5514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50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166082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30969</xdr:rowOff>
    </xdr:from>
    <xdr:to>
      <xdr:col>85</xdr:col>
      <xdr:colOff>127000</xdr:colOff>
      <xdr:row>95</xdr:row>
      <xdr:rowOff>114864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18719"/>
          <a:ext cx="838200" cy="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142264</xdr:rowOff>
    </xdr:from>
    <xdr:to>
      <xdr:col>81</xdr:col>
      <xdr:colOff>50800</xdr:colOff>
      <xdr:row>95</xdr:row>
      <xdr:rowOff>30969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58564"/>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123126</xdr:rowOff>
    </xdr:from>
    <xdr:to>
      <xdr:col>76</xdr:col>
      <xdr:colOff>114300</xdr:colOff>
      <xdr:row>94</xdr:row>
      <xdr:rowOff>142264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39426"/>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110930</xdr:rowOff>
    </xdr:from>
    <xdr:to>
      <xdr:col>71</xdr:col>
      <xdr:colOff>177800</xdr:colOff>
      <xdr:row>94</xdr:row>
      <xdr:rowOff>123126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227230"/>
          <a:ext cx="8890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64064</xdr:rowOff>
    </xdr:from>
    <xdr:to>
      <xdr:col>85</xdr:col>
      <xdr:colOff>177800</xdr:colOff>
      <xdr:row>95</xdr:row>
      <xdr:rowOff>165664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42491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151619</xdr:rowOff>
    </xdr:from>
    <xdr:to>
      <xdr:col>81</xdr:col>
      <xdr:colOff>101600</xdr:colOff>
      <xdr:row>95</xdr:row>
      <xdr:rowOff>81769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98296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91464</xdr:rowOff>
    </xdr:from>
    <xdr:to>
      <xdr:col>76</xdr:col>
      <xdr:colOff>165100</xdr:colOff>
      <xdr:row>95</xdr:row>
      <xdr:rowOff>21614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38141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72326</xdr:rowOff>
    </xdr:from>
    <xdr:to>
      <xdr:col>72</xdr:col>
      <xdr:colOff>38100</xdr:colOff>
      <xdr:row>95</xdr:row>
      <xdr:rowOff>2476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19003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60130</xdr:rowOff>
    </xdr:from>
    <xdr:to>
      <xdr:col>67</xdr:col>
      <xdr:colOff>101600</xdr:colOff>
      <xdr:row>94</xdr:row>
      <xdr:rowOff>161730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6807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90322</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05422"/>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40809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21742</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193942"/>
          <a:ext cx="889000" cy="4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21742</xdr:rowOff>
    </xdr:from>
    <xdr:to>
      <xdr:col>107</xdr:col>
      <xdr:colOff>50800</xdr:colOff>
      <xdr:row>38</xdr:row>
      <xdr:rowOff>1854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193942"/>
          <a:ext cx="889000" cy="3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99560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1854</xdr:rowOff>
    </xdr:from>
    <xdr:to>
      <xdr:col>102</xdr:col>
      <xdr:colOff>114300</xdr:colOff>
      <xdr:row>38</xdr:row>
      <xdr:rowOff>37516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16954"/>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95902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164939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39522</xdr:rowOff>
    </xdr:from>
    <xdr:to>
      <xdr:col>116</xdr:col>
      <xdr:colOff>114300</xdr:colOff>
      <xdr:row>38</xdr:row>
      <xdr:rowOff>141122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170349</xdr:rowOff>
    </xdr:from>
    <xdr:ext cx="378565"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3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142392</xdr:rowOff>
    </xdr:from>
    <xdr:to>
      <xdr:col>107</xdr:col>
      <xdr:colOff>101600</xdr:colOff>
      <xdr:row>36</xdr:row>
      <xdr:rowOff>72542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1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89069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59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122504</xdr:rowOff>
    </xdr:from>
    <xdr:to>
      <xdr:col>102</xdr:col>
      <xdr:colOff>165100</xdr:colOff>
      <xdr:row>38</xdr:row>
      <xdr:rowOff>52654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69181</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158166</xdr:rowOff>
    </xdr:from>
    <xdr:to>
      <xdr:col>98</xdr:col>
      <xdr:colOff>38100</xdr:colOff>
      <xdr:row>38</xdr:row>
      <xdr:rowOff>88316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50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104843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27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前年度同様に議会費、衛生費、教育費で類似団体平均を上回る結果となった。また、新たに総務費と消防費が類似団体平均を上回った。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数値の変動率が特に大きかったのは、総務費、教育費、消防費、災害復旧費である。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49,154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円になった。庁舎建設事業や人事院勧告に伴う職員人件費が増加したことなどによる。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61,834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円になった。西毛総合運動公園管理運営事業が増加したことなどによる。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円になった。防災行政無線事業が増加したことなどによる。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円増加し、皆増となった。公共土木施設や農林水産施設の災害復旧費が増加したことなどによる。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a:t>
          </a:r>
          <a:r>
            <a:rPr kumimoji="1" lang="ja-JP" altLang="en-US" sz="1400">
              <a:solidFill>
                <a:sysClr val="windowText" lastClr="000000"/>
              </a:solidFill>
              <a:latin typeface="ＭＳ ゴシック" pitchFamily="49" charset="-128"/>
              <a:ea typeface="ＭＳ ゴシック" pitchFamily="49" charset="-128"/>
            </a:rPr>
            <a:t>収支は</a:t>
          </a:r>
          <a:r>
            <a:rPr kumimoji="1" lang="en-US" altLang="ja-JP" sz="1400">
              <a:solidFill>
                <a:sysClr val="windowText" lastClr="000000"/>
              </a:solidFill>
              <a:latin typeface="ＭＳ ゴシック" pitchFamily="49" charset="-128"/>
              <a:ea typeface="ＭＳ ゴシック" pitchFamily="49" charset="-128"/>
            </a:rPr>
            <a:t>9.5</a:t>
          </a:r>
          <a:r>
            <a:rPr kumimoji="1" lang="ja-JP" altLang="en-US" sz="1400">
              <a:solidFill>
                <a:sysClr val="windowText" lastClr="000000"/>
              </a:solidFill>
              <a:latin typeface="ＭＳ ゴシック" pitchFamily="49" charset="-128"/>
              <a:ea typeface="ＭＳ ゴシック" pitchFamily="49" charset="-128"/>
            </a:rPr>
            <a:t>億円から</a:t>
          </a:r>
          <a:r>
            <a:rPr kumimoji="1" lang="en-US" altLang="ja-JP" sz="1400">
              <a:solidFill>
                <a:sysClr val="windowText" lastClr="000000"/>
              </a:solidFill>
              <a:latin typeface="ＭＳ ゴシック" pitchFamily="49" charset="-128"/>
              <a:ea typeface="ＭＳ ゴシック" pitchFamily="49" charset="-128"/>
            </a:rPr>
            <a:t>9.0</a:t>
          </a:r>
          <a:r>
            <a:rPr kumimoji="1" lang="ja-JP" altLang="en-US" sz="1400">
              <a:solidFill>
                <a:sysClr val="windowText" lastClr="000000"/>
              </a:solidFill>
              <a:latin typeface="ＭＳ ゴシック" pitchFamily="49" charset="-128"/>
              <a:ea typeface="ＭＳ ゴシック" pitchFamily="49" charset="-128"/>
            </a:rPr>
            <a:t>億円に減少し、単年度収支は</a:t>
          </a:r>
          <a:r>
            <a:rPr kumimoji="1" lang="en-US" altLang="ja-JP" sz="1400">
              <a:solidFill>
                <a:sysClr val="windowText" lastClr="000000"/>
              </a:solidFill>
              <a:latin typeface="ＭＳ ゴシック" pitchFamily="49" charset="-128"/>
              <a:ea typeface="ＭＳ ゴシック" pitchFamily="49" charset="-128"/>
            </a:rPr>
            <a:t>0.5</a:t>
          </a:r>
          <a:r>
            <a:rPr kumimoji="1" lang="ja-JP" altLang="en-US" sz="1400">
              <a:solidFill>
                <a:sysClr val="windowText" lastClr="000000"/>
              </a:solidFill>
              <a:latin typeface="ＭＳ ゴシック" pitchFamily="49" charset="-128"/>
              <a:ea typeface="ＭＳ ゴシック" pitchFamily="49" charset="-128"/>
            </a:rPr>
            <a:t>億円の赤字となった。さらに、財政調整基金を</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億円取り崩している状況である。</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実質単年度収支の赤字は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である。</a:t>
          </a:r>
          <a:r>
            <a:rPr kumimoji="1" lang="ja-JP" altLang="en-US" sz="1400">
              <a:latin typeface="ＭＳ ゴシック" pitchFamily="49" charset="-128"/>
              <a:ea typeface="ＭＳ ゴシック" pitchFamily="49" charset="-128"/>
            </a:rPr>
            <a:t>持続可能な行政運営に向け、早期に経常経費を削減し、基金の取崩しに依存した財政状況から脱却する必要がある。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前年度に引き続き、各会計とも黒字を維持しているが、全体の標準財政規模比は減少</a:t>
          </a:r>
          <a:r>
            <a:rPr kumimoji="1" lang="ja-JP" altLang="en-US" sz="1400">
              <a:solidFill>
                <a:sysClr val="windowText" lastClr="000000"/>
              </a:solidFill>
              <a:latin typeface="ＭＳ ゴシック" pitchFamily="49" charset="-128"/>
              <a:ea typeface="ＭＳ ゴシック" pitchFamily="49" charset="-128"/>
            </a:rPr>
            <a:t>している。</a:t>
          </a:r>
        </a:p>
        <a:p>
          <a:r>
            <a:rPr kumimoji="1" lang="ja-JP" altLang="en-US" sz="1400">
              <a:solidFill>
                <a:sysClr val="windowText" lastClr="000000"/>
              </a:solidFill>
              <a:latin typeface="ＭＳ ゴシック" pitchFamily="49" charset="-128"/>
              <a:ea typeface="ＭＳ ゴシック" pitchFamily="49" charset="-128"/>
            </a:rPr>
            <a:t>　一般会計の減少率が大きく、財政調整基金は</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年連続</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億円を取り崩している。</a:t>
          </a:r>
        </a:p>
        <a:p>
          <a:r>
            <a:rPr kumimoji="1" lang="ja-JP" altLang="en-US" sz="1400">
              <a:latin typeface="ＭＳ ゴシック" pitchFamily="49" charset="-128"/>
              <a:ea typeface="ＭＳ ゴシック" pitchFamily="49" charset="-128"/>
            </a:rPr>
            <a:t>　また、病院事業会計への一般会計からの繰出金が一般会計の財政を悪化させている要因の一つであり、経営改善が喫緊の課題である。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30153361</v>
      </c>
      <c r="BO4" s="436"/>
      <c r="BP4" s="436"/>
      <c r="BQ4" s="436"/>
      <c r="BR4" s="436"/>
      <c r="BS4" s="436"/>
      <c r="BT4" s="436"/>
      <c r="BU4" s="437"/>
      <c r="BV4" s="435">
        <v>27557751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29132916</v>
      </c>
      <c r="BO5" s="407"/>
      <c r="BP5" s="407"/>
      <c r="BQ5" s="407"/>
      <c r="BR5" s="407"/>
      <c r="BS5" s="407"/>
      <c r="BT5" s="407"/>
      <c r="BU5" s="408"/>
      <c r="BV5" s="406">
        <v>26387069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99.3</v>
      </c>
      <c r="CU5" s="404"/>
      <c r="CV5" s="404"/>
      <c r="CW5" s="404"/>
      <c r="CX5" s="404"/>
      <c r="CY5" s="404"/>
      <c r="CZ5" s="404"/>
      <c r="DA5" s="405"/>
      <c r="DB5" s="403">
        <v>98.4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1020445</v>
      </c>
      <c r="BO6" s="407"/>
      <c r="BP6" s="407"/>
      <c r="BQ6" s="407"/>
      <c r="BR6" s="407"/>
      <c r="BS6" s="407"/>
      <c r="BT6" s="407"/>
      <c r="BU6" s="408"/>
      <c r="BV6" s="406">
        <v>1170682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99.6</v>
      </c>
      <c r="CU6" s="550"/>
      <c r="CV6" s="550"/>
      <c r="CW6" s="550"/>
      <c r="CX6" s="550"/>
      <c r="CY6" s="550"/>
      <c r="CZ6" s="550"/>
      <c r="DA6" s="551"/>
      <c r="DB6" s="549">
        <v>99.1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124539</v>
      </c>
      <c r="BO7" s="407"/>
      <c r="BP7" s="407"/>
      <c r="BQ7" s="407"/>
      <c r="BR7" s="407"/>
      <c r="BS7" s="407"/>
      <c r="BT7" s="407"/>
      <c r="BU7" s="408"/>
      <c r="BV7" s="406">
        <v>216668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16101767</v>
      </c>
      <c r="CU7" s="407"/>
      <c r="CV7" s="407"/>
      <c r="CW7" s="407"/>
      <c r="CX7" s="407"/>
      <c r="CY7" s="407"/>
      <c r="CZ7" s="407"/>
      <c r="DA7" s="408"/>
      <c r="DB7" s="406">
        <v>15882417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895906</v>
      </c>
      <c r="BO8" s="407"/>
      <c r="BP8" s="407"/>
      <c r="BQ8" s="407"/>
      <c r="BR8" s="407"/>
      <c r="BS8" s="407"/>
      <c r="BT8" s="407"/>
      <c r="BU8" s="408"/>
      <c r="BV8" s="406">
        <v>954014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0.78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54907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-58108</v>
      </c>
      <c r="BO9" s="407"/>
      <c r="BP9" s="407"/>
      <c r="BQ9" s="407"/>
      <c r="BR9" s="407"/>
      <c r="BS9" s="407"/>
      <c r="BT9" s="407"/>
      <c r="BU9" s="408"/>
      <c r="BV9" s="406">
        <v>-349225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12.5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58531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3839</v>
      </c>
      <c r="BO10" s="407"/>
      <c r="BP10" s="407"/>
      <c r="BQ10" s="407"/>
      <c r="BR10" s="407"/>
      <c r="BS10" s="407"/>
      <c r="BT10" s="407"/>
      <c r="BU10" s="408"/>
      <c r="BV10" s="406">
        <v>2627</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53790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800000</v>
      </c>
      <c r="BO12" s="407"/>
      <c r="BP12" s="407"/>
      <c r="BQ12" s="407"/>
      <c r="BR12" s="407"/>
      <c r="BS12" s="407"/>
      <c r="BT12" s="407"/>
      <c r="BU12" s="408"/>
      <c r="BV12" s="406">
        <v>800000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52864</v>
      </c>
      <c r="S13" s="494"/>
      <c r="T13" s="494"/>
      <c r="U13" s="494"/>
      <c r="V13" s="495"/>
      <c r="W13" s="496" t="s">
        <v>131</v>
      </c>
      <c r="X13" s="392"/>
      <c r="Y13" s="392"/>
      <c r="Z13" s="392"/>
      <c r="AA13" s="392"/>
      <c r="AB13" s="393"/>
      <c r="AC13" s="359">
        <v>1090</v>
      </c>
      <c r="AD13" s="360"/>
      <c r="AE13" s="360"/>
      <c r="AF13" s="360"/>
      <c r="AG13" s="361"/>
      <c r="AH13" s="359">
        <v>1348</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-854269</v>
      </c>
      <c r="BO13" s="407"/>
      <c r="BP13" s="407"/>
      <c r="BQ13" s="407"/>
      <c r="BR13" s="407"/>
      <c r="BS13" s="407"/>
      <c r="BT13" s="407"/>
      <c r="BU13" s="408"/>
      <c r="BV13" s="406">
        <v>-1146598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7.2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54643</v>
      </c>
      <c r="S14" s="494"/>
      <c r="T14" s="494"/>
      <c r="U14" s="494"/>
      <c r="V14" s="495"/>
      <c r="W14" s="497"/>
      <c r="X14" s="395"/>
      <c r="Y14" s="395"/>
      <c r="Z14" s="395"/>
      <c r="AA14" s="395"/>
      <c r="AB14" s="396"/>
      <c r="AC14" s="486">
        <v>4.2</v>
      </c>
      <c r="AD14" s="487"/>
      <c r="AE14" s="487"/>
      <c r="AF14" s="487"/>
      <c r="AG14" s="488"/>
      <c r="AH14" s="486">
        <v>4.9000000000000004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53816</v>
      </c>
      <c r="S15" s="494"/>
      <c r="T15" s="494"/>
      <c r="U15" s="494"/>
      <c r="V15" s="495"/>
      <c r="W15" s="496" t="s">
        <v>137</v>
      </c>
      <c r="X15" s="392"/>
      <c r="Y15" s="392"/>
      <c r="Z15" s="392"/>
      <c r="AA15" s="392"/>
      <c r="AB15" s="393"/>
      <c r="AC15" s="359">
        <v>8988</v>
      </c>
      <c r="AD15" s="360"/>
      <c r="AE15" s="360"/>
      <c r="AF15" s="360"/>
      <c r="AG15" s="361"/>
      <c r="AH15" s="359">
        <v>9587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10949554</v>
      </c>
      <c r="BO15" s="436"/>
      <c r="BP15" s="436"/>
      <c r="BQ15" s="436"/>
      <c r="BR15" s="436"/>
      <c r="BS15" s="436"/>
      <c r="BT15" s="436"/>
      <c r="BU15" s="437"/>
      <c r="BV15" s="435">
        <v>10537757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34.700000000000003</v>
      </c>
      <c r="AD16" s="487"/>
      <c r="AE16" s="487"/>
      <c r="AF16" s="487"/>
      <c r="AG16" s="488"/>
      <c r="AH16" s="486">
        <v>34.799999999999997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12963741</v>
      </c>
      <c r="BO16" s="407"/>
      <c r="BP16" s="407"/>
      <c r="BQ16" s="407"/>
      <c r="BR16" s="407"/>
      <c r="BS16" s="407"/>
      <c r="BT16" s="407"/>
      <c r="BU16" s="408"/>
      <c r="BV16" s="406">
        <v>12858747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15850</v>
      </c>
      <c r="AD17" s="360"/>
      <c r="AE17" s="360"/>
      <c r="AF17" s="360"/>
      <c r="AG17" s="361"/>
      <c r="AH17" s="359">
        <v>16614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14042367</v>
      </c>
      <c r="BO17" s="407"/>
      <c r="BP17" s="407"/>
      <c r="BQ17" s="407"/>
      <c r="BR17" s="407"/>
      <c r="BS17" s="407"/>
      <c r="BT17" s="407"/>
      <c r="BU17" s="408"/>
      <c r="BV17" s="406">
        <v>13491580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276.31</v>
      </c>
      <c r="M18" s="459"/>
      <c r="N18" s="459"/>
      <c r="O18" s="459"/>
      <c r="P18" s="459"/>
      <c r="Q18" s="459"/>
      <c r="R18" s="460"/>
      <c r="S18" s="460"/>
      <c r="T18" s="460"/>
      <c r="U18" s="460"/>
      <c r="V18" s="461"/>
      <c r="W18" s="477"/>
      <c r="X18" s="478"/>
      <c r="Y18" s="478"/>
      <c r="Z18" s="478"/>
      <c r="AA18" s="478"/>
      <c r="AB18" s="502"/>
      <c r="AC18" s="376">
        <v>61.1</v>
      </c>
      <c r="AD18" s="377"/>
      <c r="AE18" s="377"/>
      <c r="AF18" s="377"/>
      <c r="AG18" s="462"/>
      <c r="AH18" s="376">
        <v>60.3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16399054</v>
      </c>
      <c r="BO18" s="407"/>
      <c r="BP18" s="407"/>
      <c r="BQ18" s="407"/>
      <c r="BR18" s="407"/>
      <c r="BS18" s="407"/>
      <c r="BT18" s="407"/>
      <c r="BU18" s="408"/>
      <c r="BV18" s="406">
        <v>15941336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20255592</v>
      </c>
      <c r="BO19" s="407"/>
      <c r="BP19" s="407"/>
      <c r="BQ19" s="407"/>
      <c r="BR19" s="407"/>
      <c r="BS19" s="407"/>
      <c r="BT19" s="407"/>
      <c r="BU19" s="408"/>
      <c r="BV19" s="406">
        <v>20157264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22093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18286435</v>
      </c>
      <c r="BO22" s="436"/>
      <c r="BP22" s="436"/>
      <c r="BQ22" s="436"/>
      <c r="BR22" s="436"/>
      <c r="BS22" s="436"/>
      <c r="BT22" s="436"/>
      <c r="BU22" s="437"/>
      <c r="BV22" s="435">
        <v>17220940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14531989</v>
      </c>
      <c r="BO23" s="407"/>
      <c r="BP23" s="407"/>
      <c r="BQ23" s="407"/>
      <c r="BR23" s="407"/>
      <c r="BS23" s="407"/>
      <c r="BT23" s="407"/>
      <c r="BU23" s="408"/>
      <c r="BV23" s="406">
        <v>12989905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414</v>
      </c>
      <c r="AI24" s="360"/>
      <c r="AJ24" s="360"/>
      <c r="AK24" s="360"/>
      <c r="AL24" s="361"/>
      <c r="AM24" s="359">
        <v>1307412</v>
      </c>
      <c r="AN24" s="360"/>
      <c r="AO24" s="360"/>
      <c r="AP24" s="360"/>
      <c r="AQ24" s="360"/>
      <c r="AR24" s="361"/>
      <c r="AS24" s="359">
        <v>3158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8903744</v>
      </c>
      <c r="BO24" s="407"/>
      <c r="BP24" s="407"/>
      <c r="BQ24" s="407"/>
      <c r="BR24" s="407"/>
      <c r="BS24" s="407"/>
      <c r="BT24" s="407"/>
      <c r="BU24" s="408"/>
      <c r="BV24" s="406">
        <v>6806850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5037284</v>
      </c>
      <c r="BO25" s="436"/>
      <c r="BP25" s="436"/>
      <c r="BQ25" s="436"/>
      <c r="BR25" s="436"/>
      <c r="BS25" s="436"/>
      <c r="BT25" s="436"/>
      <c r="BU25" s="437"/>
      <c r="BV25" s="435">
        <v>707544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6450</v>
      </c>
      <c r="R26" s="360"/>
      <c r="S26" s="360"/>
      <c r="T26" s="360"/>
      <c r="U26" s="360"/>
      <c r="V26" s="361"/>
      <c r="W26" s="449"/>
      <c r="X26" s="386"/>
      <c r="Y26" s="387"/>
      <c r="Z26" s="362" t="s">
        <v>168</v>
      </c>
      <c r="AA26" s="417"/>
      <c r="AB26" s="417"/>
      <c r="AC26" s="417"/>
      <c r="AD26" s="417"/>
      <c r="AE26" s="417"/>
      <c r="AF26" s="417"/>
      <c r="AG26" s="418"/>
      <c r="AH26" s="359">
        <v>19</v>
      </c>
      <c r="AI26" s="360"/>
      <c r="AJ26" s="360"/>
      <c r="AK26" s="360"/>
      <c r="AL26" s="361"/>
      <c r="AM26" s="359">
        <v>64258</v>
      </c>
      <c r="AN26" s="360"/>
      <c r="AO26" s="360"/>
      <c r="AP26" s="360"/>
      <c r="AQ26" s="360"/>
      <c r="AR26" s="361"/>
      <c r="AS26" s="359">
        <v>3382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4300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18685</v>
      </c>
      <c r="AN27" s="360"/>
      <c r="AO27" s="360"/>
      <c r="AP27" s="360"/>
      <c r="AQ27" s="360"/>
      <c r="AR27" s="361"/>
      <c r="AS27" s="359">
        <v>3737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1065929</v>
      </c>
      <c r="BO27" s="441"/>
      <c r="BP27" s="441"/>
      <c r="BQ27" s="441"/>
      <c r="BR27" s="441"/>
      <c r="BS27" s="441"/>
      <c r="BT27" s="441"/>
      <c r="BU27" s="442"/>
      <c r="BV27" s="440">
        <v>1065909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6398026</v>
      </c>
      <c r="BO28" s="436"/>
      <c r="BP28" s="436"/>
      <c r="BQ28" s="436"/>
      <c r="BR28" s="436"/>
      <c r="BS28" s="436"/>
      <c r="BT28" s="436"/>
      <c r="BU28" s="437"/>
      <c r="BV28" s="435">
        <v>6644187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419</v>
      </c>
      <c r="AI29" s="360"/>
      <c r="AJ29" s="360"/>
      <c r="AK29" s="360"/>
      <c r="AL29" s="361"/>
      <c r="AM29" s="359">
        <v>1326097</v>
      </c>
      <c r="AN29" s="360"/>
      <c r="AO29" s="360"/>
      <c r="AP29" s="360"/>
      <c r="AQ29" s="360"/>
      <c r="AR29" s="361"/>
      <c r="AS29" s="359">
        <v>3165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1034096</v>
      </c>
      <c r="BO29" s="407"/>
      <c r="BP29" s="407"/>
      <c r="BQ29" s="407"/>
      <c r="BR29" s="407"/>
      <c r="BS29" s="407"/>
      <c r="BT29" s="407"/>
      <c r="BU29" s="408"/>
      <c r="BV29" s="406">
        <v>965523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3691919</v>
      </c>
      <c r="BO30" s="441"/>
      <c r="BP30" s="441"/>
      <c r="BQ30" s="441"/>
      <c r="BR30" s="441"/>
      <c r="BS30" s="441"/>
      <c r="BT30" s="441"/>
      <c r="BU30" s="442"/>
      <c r="BV30" s="440">
        <v>3840790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65" customHeight="1" x14ac:dyDescent="0.2">
      <c r="A31" s="163"/>
      <c r="B31" s="188"/>
      <c r="DI31" s="189"/>
    </row>
    <row r="32" spans="1:113" ht="13.6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6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高崎市・安中市消防組合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安中市土地開発公社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群馬県市町村総合事務組合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碓氷峠交流記念財団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群馬県市町村会館管理組合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介護サービス事業会計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群馬県後期高齢者医療広域連合（一般会計）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群馬県後期高齢者医療広域連合（後期高齢者医療特別会計）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6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x05fkgMmtZ9j+lRBhczbZIc4Pyr6R6Bl3bRy2gNQ6T+bsT6yPg5O0NGrsWIOWCdRKbui4oL9WkgDZHwRmOWQQ==" saltValue="bJg+AnEVVBPtbSffd7uz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6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12.94</v>
      </c>
      <c r="G34" s="33">
        <v>11.95</v>
      </c>
      <c r="H34" s="33">
        <v>11.3</v>
      </c>
      <c r="I34" s="33">
        <v>10.96</v>
      </c>
      <c r="J34" s="34">
        <v>8.6999999999999993</v>
      </c>
      <c r="K34" s="22"/>
      <c r="L34" s="22"/>
      <c r="M34" s="22"/>
      <c r="N34" s="22"/>
      <c r="O34" s="22"/>
      <c r="P34" s="22"/>
    </row>
    <row r="35" spans="1:16" ht="39" customHeight="1" x14ac:dyDescent="0.2">
      <c r="A35" s="22"/>
      <c r="B35" s="35"/>
      <c r="C35" s="1132" t="s">
        <v>536</v>
      </c>
      <c r="D35" s="1132"/>
      <c r="E35" s="1133"/>
      <c r="F35" s="36">
        <v>7.52</v>
      </c>
      <c r="G35" s="37">
        <v>8.76</v>
      </c>
      <c r="H35" s="37">
        <v>8.31</v>
      </c>
      <c r="I35" s="37">
        <v>6</v>
      </c>
      <c r="J35" s="38">
        <v>5.56</v>
      </c>
      <c r="K35" s="22"/>
      <c r="L35" s="22"/>
      <c r="M35" s="22"/>
      <c r="N35" s="22"/>
      <c r="O35" s="22"/>
      <c r="P35" s="22"/>
    </row>
    <row r="36" spans="1:16" ht="39" customHeight="1" x14ac:dyDescent="0.2">
      <c r="A36" s="22"/>
      <c r="B36" s="35"/>
      <c r="C36" s="1132" t="s">
        <v>537</v>
      </c>
      <c r="D36" s="1132"/>
      <c r="E36" s="1133"/>
      <c r="F36" s="36">
        <v>3.26</v>
      </c>
      <c r="G36" s="37">
        <v>4.6399999999999997</v>
      </c>
      <c r="H36" s="37">
        <v>5.96</v>
      </c>
      <c r="I36" s="37">
        <v>5.88</v>
      </c>
      <c r="J36" s="38">
        <v>4.82</v>
      </c>
      <c r="K36" s="22"/>
      <c r="L36" s="22"/>
      <c r="M36" s="22"/>
      <c r="N36" s="22"/>
      <c r="O36" s="22"/>
      <c r="P36" s="22"/>
    </row>
    <row r="37" spans="1:16" ht="39" customHeight="1" x14ac:dyDescent="0.2">
      <c r="A37" s="22"/>
      <c r="B37" s="35"/>
      <c r="C37" s="1132" t="s">
        <v>538</v>
      </c>
      <c r="D37" s="1132"/>
      <c r="E37" s="1133"/>
      <c r="F37" s="36">
        <v>0.59</v>
      </c>
      <c r="G37" s="37">
        <v>1</v>
      </c>
      <c r="H37" s="37">
        <v>1.45</v>
      </c>
      <c r="I37" s="37">
        <v>1.98</v>
      </c>
      <c r="J37" s="38">
        <v>2.4300000000000002</v>
      </c>
      <c r="K37" s="22"/>
      <c r="L37" s="22"/>
      <c r="M37" s="22"/>
      <c r="N37" s="22"/>
      <c r="O37" s="22"/>
      <c r="P37" s="22"/>
    </row>
    <row r="38" spans="1:16" ht="39" customHeight="1" x14ac:dyDescent="0.2">
      <c r="A38" s="22"/>
      <c r="B38" s="35"/>
      <c r="C38" s="1132" t="s">
        <v>539</v>
      </c>
      <c r="D38" s="1132"/>
      <c r="E38" s="1133"/>
      <c r="F38" s="36">
        <v>1.44</v>
      </c>
      <c r="G38" s="37">
        <v>1.27</v>
      </c>
      <c r="H38" s="37">
        <v>1.92</v>
      </c>
      <c r="I38" s="37">
        <v>1.62</v>
      </c>
      <c r="J38" s="38">
        <v>1.07</v>
      </c>
      <c r="K38" s="22"/>
      <c r="L38" s="22"/>
      <c r="M38" s="22"/>
      <c r="N38" s="22"/>
      <c r="O38" s="22"/>
      <c r="P38" s="22"/>
    </row>
    <row r="39" spans="1:16" ht="39" customHeight="1" x14ac:dyDescent="0.2">
      <c r="A39" s="22"/>
      <c r="B39" s="35"/>
      <c r="C39" s="1132" t="s">
        <v>540</v>
      </c>
      <c r="D39" s="1132"/>
      <c r="E39" s="1133"/>
      <c r="F39" s="36">
        <v>1.22</v>
      </c>
      <c r="G39" s="37">
        <v>0.13</v>
      </c>
      <c r="H39" s="37">
        <v>0.32</v>
      </c>
      <c r="I39" s="37">
        <v>0.13</v>
      </c>
      <c r="J39" s="38">
        <v>0.05</v>
      </c>
      <c r="K39" s="22"/>
      <c r="L39" s="22"/>
      <c r="M39" s="22"/>
      <c r="N39" s="22"/>
      <c r="O39" s="22"/>
      <c r="P39" s="22"/>
    </row>
    <row r="40" spans="1:16" ht="39" customHeight="1" x14ac:dyDescent="0.2">
      <c r="A40" s="22"/>
      <c r="B40" s="35"/>
      <c r="C40" s="1132" t="s">
        <v>541</v>
      </c>
      <c r="D40" s="1132"/>
      <c r="E40" s="1133"/>
      <c r="F40" s="36">
        <v>0.09</v>
      </c>
      <c r="G40" s="37">
        <v>0.04</v>
      </c>
      <c r="H40" s="37">
        <v>0.04</v>
      </c>
      <c r="I40" s="37">
        <v>0.02</v>
      </c>
      <c r="J40" s="38">
        <v>0.02</v>
      </c>
      <c r="K40" s="22"/>
      <c r="L40" s="22"/>
      <c r="M40" s="22"/>
      <c r="N40" s="22"/>
      <c r="O40" s="22"/>
      <c r="P40" s="22"/>
    </row>
    <row r="41" spans="1:16" ht="39" customHeight="1" x14ac:dyDescent="0.2">
      <c r="A41" s="22"/>
      <c r="B41" s="35"/>
      <c r="C41" s="1132" t="s">
        <v>542</v>
      </c>
      <c r="D41" s="1132"/>
      <c r="E41" s="1133"/>
      <c r="F41" s="36">
        <v>0.02</v>
      </c>
      <c r="G41" s="37">
        <v>0.01</v>
      </c>
      <c r="H41" s="37">
        <v>0.01</v>
      </c>
      <c r="I41" s="37">
        <v>0.03</v>
      </c>
      <c r="J41" s="38">
        <v>0.01</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huPEjK8pSGf1i2j9juJdg7utKOU1wQ04qR6/C7ERhwVcA9RjxiZHJv7Ft9FiWGvREA+C4lIQsWI1zBplvbNGw==" saltValue="8av1azAz0+WiSX6VHTXQ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65" customHeight="1" x14ac:dyDescent="0.2">
      <c r="A1" s="46"/>
      <c r="B1" s="46"/>
      <c r="C1" s="46"/>
      <c r="D1" s="46"/>
      <c r="E1" s="46"/>
      <c r="F1" s="46"/>
      <c r="G1" s="46"/>
      <c r="H1" s="46"/>
      <c r="I1" s="46"/>
      <c r="J1" s="46"/>
      <c r="K1" s="46"/>
      <c r="L1" s="46"/>
      <c r="M1" s="46"/>
      <c r="N1" s="46"/>
      <c r="O1" s="46"/>
      <c r="P1" s="46"/>
      <c r="Q1" s="46"/>
      <c r="R1" s="46"/>
      <c r="S1" s="46"/>
      <c r="T1" s="46"/>
      <c r="U1" s="46"/>
    </row>
    <row r="2" spans="1:21" ht="13.65" customHeight="1" x14ac:dyDescent="0.2">
      <c r="A2" s="46"/>
      <c r="B2" s="46"/>
      <c r="C2" s="46"/>
      <c r="D2" s="46"/>
      <c r="E2" s="46"/>
      <c r="F2" s="46"/>
      <c r="G2" s="46"/>
      <c r="H2" s="46"/>
      <c r="I2" s="46"/>
      <c r="J2" s="46"/>
      <c r="K2" s="46"/>
      <c r="L2" s="46"/>
      <c r="M2" s="46"/>
      <c r="N2" s="46"/>
      <c r="O2" s="46"/>
      <c r="P2" s="46"/>
      <c r="Q2" s="46"/>
      <c r="R2" s="46"/>
      <c r="S2" s="46"/>
      <c r="T2" s="46"/>
      <c r="U2" s="46"/>
    </row>
    <row r="3" spans="1:21" ht="13.65" customHeight="1" x14ac:dyDescent="0.2">
      <c r="A3" s="46"/>
      <c r="B3" s="46"/>
      <c r="C3" s="46"/>
      <c r="D3" s="46"/>
      <c r="E3" s="46"/>
      <c r="F3" s="46"/>
      <c r="G3" s="46"/>
      <c r="H3" s="46"/>
      <c r="I3" s="46"/>
      <c r="J3" s="46"/>
      <c r="K3" s="46"/>
      <c r="L3" s="46"/>
      <c r="M3" s="46"/>
      <c r="N3" s="46"/>
      <c r="O3" s="46"/>
      <c r="P3" s="46"/>
      <c r="Q3" s="46"/>
      <c r="R3" s="46"/>
      <c r="S3" s="46"/>
      <c r="T3" s="46"/>
      <c r="U3" s="46"/>
    </row>
    <row r="4" spans="1:21" ht="13.65" customHeight="1" x14ac:dyDescent="0.2">
      <c r="A4" s="46"/>
      <c r="B4" s="46"/>
      <c r="C4" s="46"/>
      <c r="D4" s="46"/>
      <c r="E4" s="46"/>
      <c r="F4" s="46"/>
      <c r="G4" s="46"/>
      <c r="H4" s="46"/>
      <c r="I4" s="46"/>
      <c r="J4" s="46"/>
      <c r="K4" s="46"/>
      <c r="L4" s="46"/>
      <c r="M4" s="46"/>
      <c r="N4" s="46"/>
      <c r="O4" s="46"/>
      <c r="P4" s="46"/>
      <c r="Q4" s="46"/>
      <c r="R4" s="46"/>
      <c r="S4" s="46"/>
      <c r="T4" s="46"/>
      <c r="U4" s="46"/>
    </row>
    <row r="5" spans="1:21" ht="13.65" customHeight="1" x14ac:dyDescent="0.2">
      <c r="A5" s="46"/>
      <c r="B5" s="46"/>
      <c r="C5" s="46"/>
      <c r="D5" s="46"/>
      <c r="E5" s="46"/>
      <c r="F5" s="46"/>
      <c r="G5" s="46"/>
      <c r="H5" s="46"/>
      <c r="I5" s="46"/>
      <c r="J5" s="46"/>
      <c r="K5" s="46"/>
      <c r="L5" s="46"/>
      <c r="M5" s="46"/>
      <c r="N5" s="46"/>
      <c r="O5" s="46"/>
      <c r="P5" s="46"/>
      <c r="Q5" s="46"/>
      <c r="R5" s="46"/>
      <c r="S5" s="46"/>
      <c r="T5" s="46"/>
      <c r="U5" s="46"/>
    </row>
    <row r="6" spans="1:21" ht="13.65" customHeight="1" x14ac:dyDescent="0.2">
      <c r="A6" s="46"/>
      <c r="B6" s="46"/>
      <c r="C6" s="46"/>
      <c r="D6" s="46"/>
      <c r="E6" s="46"/>
      <c r="F6" s="46"/>
      <c r="G6" s="46"/>
      <c r="H6" s="46"/>
      <c r="I6" s="46"/>
      <c r="J6" s="46"/>
      <c r="K6" s="46"/>
      <c r="L6" s="46"/>
      <c r="M6" s="46"/>
      <c r="N6" s="46"/>
      <c r="O6" s="46"/>
      <c r="P6" s="46"/>
      <c r="Q6" s="46"/>
      <c r="R6" s="46"/>
      <c r="S6" s="46"/>
      <c r="T6" s="46"/>
      <c r="U6" s="46"/>
    </row>
    <row r="7" spans="1:21" ht="13.65" customHeight="1" x14ac:dyDescent="0.2">
      <c r="A7" s="46"/>
      <c r="B7" s="46"/>
      <c r="C7" s="46"/>
      <c r="D7" s="46"/>
      <c r="E7" s="46"/>
      <c r="F7" s="46"/>
      <c r="G7" s="46"/>
      <c r="H7" s="46"/>
      <c r="I7" s="46"/>
      <c r="J7" s="46"/>
      <c r="K7" s="46"/>
      <c r="L7" s="46"/>
      <c r="M7" s="46"/>
      <c r="N7" s="46"/>
      <c r="O7" s="46"/>
      <c r="P7" s="46"/>
      <c r="Q7" s="46"/>
      <c r="R7" s="46"/>
      <c r="S7" s="46"/>
      <c r="T7" s="46"/>
      <c r="U7" s="46"/>
    </row>
    <row r="8" spans="1:21" ht="13.65" customHeight="1" x14ac:dyDescent="0.2">
      <c r="A8" s="46"/>
      <c r="B8" s="46"/>
      <c r="C8" s="46"/>
      <c r="D8" s="46"/>
      <c r="E8" s="46"/>
      <c r="F8" s="46"/>
      <c r="G8" s="46"/>
      <c r="H8" s="46"/>
      <c r="I8" s="46"/>
      <c r="J8" s="46"/>
      <c r="K8" s="46"/>
      <c r="L8" s="46"/>
      <c r="M8" s="46"/>
      <c r="N8" s="46"/>
      <c r="O8" s="46"/>
      <c r="P8" s="46"/>
      <c r="Q8" s="46"/>
      <c r="R8" s="46"/>
      <c r="S8" s="46"/>
      <c r="T8" s="46"/>
      <c r="U8" s="46"/>
    </row>
    <row r="9" spans="1:21" ht="13.65" customHeight="1" x14ac:dyDescent="0.2">
      <c r="A9" s="46"/>
      <c r="B9" s="46"/>
      <c r="C9" s="46"/>
      <c r="D9" s="46"/>
      <c r="E9" s="46"/>
      <c r="F9" s="46"/>
      <c r="G9" s="46"/>
      <c r="H9" s="46"/>
      <c r="I9" s="46"/>
      <c r="J9" s="46"/>
      <c r="K9" s="46"/>
      <c r="L9" s="46"/>
      <c r="M9" s="46"/>
      <c r="N9" s="46"/>
      <c r="O9" s="46"/>
      <c r="P9" s="46"/>
      <c r="Q9" s="46"/>
      <c r="R9" s="46"/>
      <c r="S9" s="46"/>
      <c r="T9" s="46"/>
      <c r="U9" s="46"/>
    </row>
    <row r="10" spans="1:21" ht="13.6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6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6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6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6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6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6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6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6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6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6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6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6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6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6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6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6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6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6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6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6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6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6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6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6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6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6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6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6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6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6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6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6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2935</v>
      </c>
      <c r="L45" s="58">
        <v>2861</v>
      </c>
      <c r="M45" s="58">
        <v>2751</v>
      </c>
      <c r="N45" s="58">
        <v>2522</v>
      </c>
      <c r="O45" s="59">
        <v>2206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576</v>
      </c>
      <c r="L48" s="62">
        <v>552</v>
      </c>
      <c r="M48" s="62">
        <v>542</v>
      </c>
      <c r="N48" s="62">
        <v>564</v>
      </c>
      <c r="O48" s="63">
        <v>547</v>
      </c>
      <c r="P48" s="46"/>
      <c r="Q48" s="46"/>
      <c r="R48" s="46"/>
      <c r="S48" s="46"/>
      <c r="T48" s="46"/>
      <c r="U48" s="46"/>
    </row>
    <row r="49" spans="1:21" ht="30.75" customHeight="1" x14ac:dyDescent="0.2">
      <c r="A49" s="46"/>
      <c r="B49" s="1163"/>
      <c r="C49" s="1164"/>
      <c r="D49" s="60"/>
      <c r="E49" s="1140" t="s">
        <v>14</v>
      </c>
      <c r="F49" s="1140"/>
      <c r="G49" s="1140"/>
      <c r="H49" s="1140"/>
      <c r="I49" s="1140"/>
      <c r="J49" s="1141"/>
      <c r="K49" s="61">
        <v>50</v>
      </c>
      <c r="L49" s="62">
        <v>51</v>
      </c>
      <c r="M49" s="62">
        <v>55</v>
      </c>
      <c r="N49" s="62">
        <v>53</v>
      </c>
      <c r="O49" s="63">
        <v>47</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2476</v>
      </c>
      <c r="L52" s="62">
        <v>2430</v>
      </c>
      <c r="M52" s="62">
        <v>2367</v>
      </c>
      <c r="N52" s="62">
        <v>2149</v>
      </c>
      <c r="O52" s="63">
        <v>2054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1086</v>
      </c>
      <c r="L53" s="67">
        <v>1035</v>
      </c>
      <c r="M53" s="67">
        <v>982</v>
      </c>
      <c r="N53" s="67">
        <v>990</v>
      </c>
      <c r="O53" s="68">
        <v>746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6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65" customHeight="1" x14ac:dyDescent="0.2">
      <c r="B58" s="1146" t="s">
        <v>24</v>
      </c>
      <c r="C58" s="1147"/>
      <c r="D58" s="1152" t="s">
        <v>25</v>
      </c>
      <c r="E58" s="1153"/>
      <c r="F58" s="1153"/>
      <c r="G58" s="1153"/>
      <c r="H58" s="1153"/>
      <c r="I58" s="1153"/>
      <c r="J58" s="1154"/>
      <c r="K58" s="81"/>
      <c r="L58" s="82"/>
      <c r="M58" s="82"/>
      <c r="N58" s="82"/>
      <c r="O58" s="83"/>
    </row>
    <row r="59" spans="1:21" ht="31.65" customHeight="1" x14ac:dyDescent="0.2">
      <c r="B59" s="1148"/>
      <c r="C59" s="1149"/>
      <c r="D59" s="1155" t="s">
        <v>26</v>
      </c>
      <c r="E59" s="1156"/>
      <c r="F59" s="1156"/>
      <c r="G59" s="1156"/>
      <c r="H59" s="1156"/>
      <c r="I59" s="1156"/>
      <c r="J59" s="1157"/>
      <c r="K59" s="84"/>
      <c r="L59" s="85"/>
      <c r="M59" s="85"/>
      <c r="N59" s="85"/>
      <c r="O59" s="86"/>
    </row>
    <row r="60" spans="1:21" ht="31.6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6ZYqfjKFb3hws6gSPjIxUK6EQbWkGTbNXUyd5JaICQ6aN9GhdqztuXOV13igFXgIMzYOZVEkPy3UUEOqWXCZQ==" saltValue="HFAZMwuSDLPBRc6MZAJZ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6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21703</v>
      </c>
      <c r="J41" s="331">
        <v>20629</v>
      </c>
      <c r="K41" s="331">
        <v>18785</v>
      </c>
      <c r="L41" s="331">
        <v>17221</v>
      </c>
      <c r="M41" s="332">
        <v>18286</v>
      </c>
    </row>
    <row r="42" spans="2:13" ht="27.75" customHeight="1" x14ac:dyDescent="0.2">
      <c r="B42" s="1171"/>
      <c r="C42" s="1172"/>
      <c r="D42" s="104"/>
      <c r="E42" s="1175" t="s">
        <v>32</v>
      </c>
      <c r="F42" s="1175"/>
      <c r="G42" s="1175"/>
      <c r="H42" s="1176"/>
      <c r="I42" s="333">
        <v>87</v>
      </c>
      <c r="J42" s="334">
        <v>86</v>
      </c>
      <c r="K42" s="334">
        <v>85</v>
      </c>
      <c r="L42" s="334">
        <v>85</v>
      </c>
      <c r="M42" s="335">
        <v>86</v>
      </c>
    </row>
    <row r="43" spans="2:13" ht="27.75" customHeight="1" x14ac:dyDescent="0.2">
      <c r="B43" s="1171"/>
      <c r="C43" s="1172"/>
      <c r="D43" s="104"/>
      <c r="E43" s="1175" t="s">
        <v>33</v>
      </c>
      <c r="F43" s="1175"/>
      <c r="G43" s="1175"/>
      <c r="H43" s="1176"/>
      <c r="I43" s="333">
        <v>5794</v>
      </c>
      <c r="J43" s="334">
        <v>5660</v>
      </c>
      <c r="K43" s="334">
        <v>5387</v>
      </c>
      <c r="L43" s="334">
        <v>5281</v>
      </c>
      <c r="M43" s="335">
        <v>5012</v>
      </c>
    </row>
    <row r="44" spans="2:13" ht="27.75" customHeight="1" x14ac:dyDescent="0.2">
      <c r="B44" s="1171"/>
      <c r="C44" s="1172"/>
      <c r="D44" s="104"/>
      <c r="E44" s="1175" t="s">
        <v>34</v>
      </c>
      <c r="F44" s="1175"/>
      <c r="G44" s="1175"/>
      <c r="H44" s="1176"/>
      <c r="I44" s="333">
        <v>246</v>
      </c>
      <c r="J44" s="334">
        <v>205</v>
      </c>
      <c r="K44" s="334">
        <v>162</v>
      </c>
      <c r="L44" s="334">
        <v>114</v>
      </c>
      <c r="M44" s="335">
        <v>132</v>
      </c>
    </row>
    <row r="45" spans="2:13" ht="27.75" customHeight="1" x14ac:dyDescent="0.2">
      <c r="B45" s="1171"/>
      <c r="C45" s="1172"/>
      <c r="D45" s="104"/>
      <c r="E45" s="1175" t="s">
        <v>35</v>
      </c>
      <c r="F45" s="1175"/>
      <c r="G45" s="1175"/>
      <c r="H45" s="1176"/>
      <c r="I45" s="333">
        <v>2825</v>
      </c>
      <c r="J45" s="334">
        <v>2832</v>
      </c>
      <c r="K45" s="334">
        <v>2872</v>
      </c>
      <c r="L45" s="334">
        <v>3070</v>
      </c>
      <c r="M45" s="335">
        <v>3049</v>
      </c>
    </row>
    <row r="46" spans="2:13" ht="27.75" customHeight="1" x14ac:dyDescent="0.2">
      <c r="B46" s="1171"/>
      <c r="C46" s="1172"/>
      <c r="D46" s="105"/>
      <c r="E46" s="1175" t="s">
        <v>36</v>
      </c>
      <c r="F46" s="1175"/>
      <c r="G46" s="1175"/>
      <c r="H46" s="1176"/>
      <c r="I46" s="333">
        <v>262</v>
      </c>
      <c r="J46" s="334">
        <v>252</v>
      </c>
      <c r="K46" s="334">
        <v>252</v>
      </c>
      <c r="L46" s="334">
        <v>253</v>
      </c>
      <c r="M46" s="335">
        <v>192</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8276</v>
      </c>
      <c r="J50" s="334">
        <v>9805</v>
      </c>
      <c r="K50" s="334">
        <v>10972</v>
      </c>
      <c r="L50" s="334">
        <v>11158</v>
      </c>
      <c r="M50" s="335">
        <v>10745</v>
      </c>
    </row>
    <row r="51" spans="2:13" ht="27.75" customHeight="1" x14ac:dyDescent="0.2">
      <c r="B51" s="1171"/>
      <c r="C51" s="1172"/>
      <c r="D51" s="104"/>
      <c r="E51" s="1175" t="s">
        <v>42</v>
      </c>
      <c r="F51" s="1175"/>
      <c r="G51" s="1175"/>
      <c r="H51" s="1176"/>
      <c r="I51" s="333">
        <v>1997</v>
      </c>
      <c r="J51" s="334">
        <v>1861</v>
      </c>
      <c r="K51" s="334">
        <v>1769</v>
      </c>
      <c r="L51" s="334">
        <v>1626</v>
      </c>
      <c r="M51" s="335">
        <v>1598</v>
      </c>
    </row>
    <row r="52" spans="2:13" ht="27.75" customHeight="1" x14ac:dyDescent="0.2">
      <c r="B52" s="1173"/>
      <c r="C52" s="1174"/>
      <c r="D52" s="104"/>
      <c r="E52" s="1175" t="s">
        <v>43</v>
      </c>
      <c r="F52" s="1175"/>
      <c r="G52" s="1175"/>
      <c r="H52" s="1176"/>
      <c r="I52" s="333">
        <v>21428</v>
      </c>
      <c r="J52" s="334">
        <v>20513</v>
      </c>
      <c r="K52" s="334">
        <v>19048</v>
      </c>
      <c r="L52" s="334">
        <v>17686</v>
      </c>
      <c r="M52" s="335">
        <v>17943</v>
      </c>
    </row>
    <row r="53" spans="2:13" ht="27.75" customHeight="1" thickBot="1" x14ac:dyDescent="0.25">
      <c r="B53" s="1177" t="s">
        <v>19</v>
      </c>
      <c r="C53" s="1178"/>
      <c r="D53" s="108"/>
      <c r="E53" s="1179" t="s">
        <v>44</v>
      </c>
      <c r="F53" s="1179"/>
      <c r="G53" s="1179"/>
      <c r="H53" s="1180"/>
      <c r="I53" s="336">
        <v>-784</v>
      </c>
      <c r="J53" s="337">
        <v>-2515</v>
      </c>
      <c r="K53" s="337">
        <v>-4244</v>
      </c>
      <c r="L53" s="337">
        <v>-4447</v>
      </c>
      <c r="M53" s="338">
        <v>-3529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O/7xzbuFc6lru7el7qgB470EHLzKSr1bd5udaNiM+eD4Z6KahXaMcPr2X+8B3uwPDXG7NqpzG1aoaqmfX8CA==" saltValue="/6Y2Oz9+1Qe0J9HT5gMf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6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6742</v>
      </c>
      <c r="G55" s="339">
        <v>6644</v>
      </c>
      <c r="H55" s="340">
        <v>6398</v>
      </c>
    </row>
    <row r="56" spans="2:8" ht="52.5" customHeight="1" x14ac:dyDescent="0.2">
      <c r="B56" s="120"/>
      <c r="C56" s="1198" t="s">
        <v>47</v>
      </c>
      <c r="D56" s="1198"/>
      <c r="E56" s="1199"/>
      <c r="F56" s="341">
        <v>882</v>
      </c>
      <c r="G56" s="341">
        <v>966</v>
      </c>
      <c r="H56" s="342">
        <v>1034</v>
      </c>
    </row>
    <row r="57" spans="2:8" ht="53.4" customHeight="1" x14ac:dyDescent="0.2">
      <c r="B57" s="120"/>
      <c r="C57" s="1200" t="s">
        <v>48</v>
      </c>
      <c r="D57" s="1200"/>
      <c r="E57" s="1201"/>
      <c r="F57" s="343">
        <v>3935</v>
      </c>
      <c r="G57" s="343">
        <v>3841</v>
      </c>
      <c r="H57" s="344">
        <v>3692</v>
      </c>
    </row>
    <row r="58" spans="2:8" ht="45.75" customHeight="1" x14ac:dyDescent="0.2">
      <c r="B58" s="121"/>
      <c r="C58" s="1188" t="s">
        <v>550</v>
      </c>
      <c r="D58" s="1189"/>
      <c r="E58" s="1190"/>
      <c r="F58" s="345">
        <v>1603</v>
      </c>
      <c r="G58" s="345">
        <v>1603</v>
      </c>
      <c r="H58" s="346">
        <v>1603</v>
      </c>
    </row>
    <row r="59" spans="2:8" ht="45.75" customHeight="1" x14ac:dyDescent="0.2">
      <c r="B59" s="121"/>
      <c r="C59" s="1188" t="s">
        <v>551</v>
      </c>
      <c r="D59" s="1189"/>
      <c r="E59" s="1190"/>
      <c r="F59" s="345">
        <v>749</v>
      </c>
      <c r="G59" s="345">
        <v>902</v>
      </c>
      <c r="H59" s="346">
        <v>961</v>
      </c>
    </row>
    <row r="60" spans="2:8" ht="45.75" customHeight="1" x14ac:dyDescent="0.2">
      <c r="B60" s="121"/>
      <c r="C60" s="1188" t="s">
        <v>552</v>
      </c>
      <c r="D60" s="1189"/>
      <c r="E60" s="1190"/>
      <c r="F60" s="345">
        <v>1095</v>
      </c>
      <c r="G60" s="345">
        <v>807</v>
      </c>
      <c r="H60" s="346">
        <v>578</v>
      </c>
    </row>
    <row r="61" spans="2:8" ht="45.75" customHeight="1" x14ac:dyDescent="0.2">
      <c r="B61" s="121"/>
      <c r="C61" s="1188" t="s">
        <v>553</v>
      </c>
      <c r="D61" s="1189"/>
      <c r="E61" s="1190"/>
      <c r="F61" s="345">
        <v>151</v>
      </c>
      <c r="G61" s="345">
        <v>140</v>
      </c>
      <c r="H61" s="346">
        <v>131</v>
      </c>
    </row>
    <row r="62" spans="2:8" ht="45.75" customHeight="1" thickBot="1" x14ac:dyDescent="0.25">
      <c r="B62" s="122"/>
      <c r="C62" s="1191" t="s">
        <v>554</v>
      </c>
      <c r="D62" s="1192"/>
      <c r="E62" s="1193"/>
      <c r="F62" s="347">
        <v>42</v>
      </c>
      <c r="G62" s="347">
        <v>81</v>
      </c>
      <c r="H62" s="348">
        <v>87</v>
      </c>
    </row>
    <row r="63" spans="2:8" ht="52.5" customHeight="1" thickBot="1" x14ac:dyDescent="0.25">
      <c r="B63" s="123"/>
      <c r="C63" s="1194" t="s">
        <v>49</v>
      </c>
      <c r="D63" s="1194"/>
      <c r="E63" s="1195"/>
      <c r="F63" s="349">
        <v>11559</v>
      </c>
      <c r="G63" s="349">
        <v>11451</v>
      </c>
      <c r="H63" s="350">
        <v>11124</v>
      </c>
    </row>
    <row r="64" spans="2:8" ht="13.2" x14ac:dyDescent="0.2"/>
  </sheetData>
  <sheetProtection algorithmName="SHA-512" hashValue="nkH2yJNNxpBI5DVIuFFNtmP28US1mD/MmAYIrWD3vnV4ND+vkrmtyBzA8i9n/s68exVbTpmmNgv5C44/AHnkDQ==" saltValue="L3ltkg5rjXYjtJOvYscY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34322</v>
      </c>
      <c r="E3" s="142"/>
      <c r="F3" s="143">
        <v>63812</v>
      </c>
      <c r="G3" s="144"/>
      <c r="H3" s="145"/>
    </row>
    <row r="4" spans="1:8" x14ac:dyDescent="0.2">
      <c r="A4" s="146"/>
      <c r="B4" s="147"/>
      <c r="C4" s="148"/>
      <c r="D4" s="149">
        <v>13648</v>
      </c>
      <c r="E4" s="150"/>
      <c r="F4" s="151">
        <v>33848</v>
      </c>
      <c r="G4" s="152"/>
      <c r="H4" s="153"/>
    </row>
    <row r="5" spans="1:8" x14ac:dyDescent="0.2">
      <c r="A5" s="134" t="s">
        <v>520</v>
      </c>
      <c r="B5" s="139"/>
      <c r="C5" s="140"/>
      <c r="D5" s="141">
        <v>38901</v>
      </c>
      <c r="E5" s="142"/>
      <c r="F5" s="143">
        <v>54225</v>
      </c>
      <c r="G5" s="144"/>
      <c r="H5" s="145"/>
    </row>
    <row r="6" spans="1:8" x14ac:dyDescent="0.2">
      <c r="A6" s="146"/>
      <c r="B6" s="147"/>
      <c r="C6" s="148"/>
      <c r="D6" s="149">
        <v>16585</v>
      </c>
      <c r="E6" s="150"/>
      <c r="F6" s="151">
        <v>27337</v>
      </c>
      <c r="G6" s="152"/>
      <c r="H6" s="153"/>
    </row>
    <row r="7" spans="1:8" x14ac:dyDescent="0.2">
      <c r="A7" s="134" t="s">
        <v>521</v>
      </c>
      <c r="B7" s="139"/>
      <c r="C7" s="140"/>
      <c r="D7" s="141">
        <v>37608</v>
      </c>
      <c r="E7" s="142"/>
      <c r="F7" s="143">
        <v>54016</v>
      </c>
      <c r="G7" s="144"/>
      <c r="H7" s="145"/>
    </row>
    <row r="8" spans="1:8" x14ac:dyDescent="0.2">
      <c r="A8" s="146"/>
      <c r="B8" s="147"/>
      <c r="C8" s="148"/>
      <c r="D8" s="149">
        <v>24424</v>
      </c>
      <c r="E8" s="150"/>
      <c r="F8" s="151">
        <v>28078</v>
      </c>
      <c r="G8" s="152"/>
      <c r="H8" s="153"/>
    </row>
    <row r="9" spans="1:8" x14ac:dyDescent="0.2">
      <c r="A9" s="134" t="s">
        <v>522</v>
      </c>
      <c r="B9" s="139"/>
      <c r="C9" s="140"/>
      <c r="D9" s="141">
        <v>49965</v>
      </c>
      <c r="E9" s="142"/>
      <c r="F9" s="143">
        <v>52786</v>
      </c>
      <c r="G9" s="144"/>
      <c r="H9" s="145"/>
    </row>
    <row r="10" spans="1:8" x14ac:dyDescent="0.2">
      <c r="A10" s="146"/>
      <c r="B10" s="147"/>
      <c r="C10" s="148"/>
      <c r="D10" s="149">
        <v>31524</v>
      </c>
      <c r="E10" s="150"/>
      <c r="F10" s="151">
        <v>28742</v>
      </c>
      <c r="G10" s="152"/>
      <c r="H10" s="153"/>
    </row>
    <row r="11" spans="1:8" x14ac:dyDescent="0.2">
      <c r="A11" s="134" t="s">
        <v>523</v>
      </c>
      <c r="B11" s="139"/>
      <c r="C11" s="140"/>
      <c r="D11" s="141">
        <v>93274</v>
      </c>
      <c r="E11" s="142"/>
      <c r="F11" s="143">
        <v>58465</v>
      </c>
      <c r="G11" s="144"/>
      <c r="H11" s="145"/>
    </row>
    <row r="12" spans="1:8" x14ac:dyDescent="0.2">
      <c r="A12" s="146"/>
      <c r="B12" s="147"/>
      <c r="C12" s="154"/>
      <c r="D12" s="149">
        <v>82554</v>
      </c>
      <c r="E12" s="150"/>
      <c r="F12" s="151">
        <v>34452</v>
      </c>
      <c r="G12" s="152"/>
      <c r="H12" s="153"/>
    </row>
    <row r="13" spans="1:8" x14ac:dyDescent="0.2">
      <c r="A13" s="134"/>
      <c r="B13" s="139"/>
      <c r="C13" s="140"/>
      <c r="D13" s="141">
        <v>50814</v>
      </c>
      <c r="E13" s="142"/>
      <c r="F13" s="143">
        <v>56661</v>
      </c>
      <c r="G13" s="155"/>
      <c r="H13" s="145"/>
    </row>
    <row r="14" spans="1:8" x14ac:dyDescent="0.2">
      <c r="A14" s="146"/>
      <c r="B14" s="147"/>
      <c r="C14" s="148"/>
      <c r="D14" s="149">
        <v>33747</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7.52</v>
      </c>
      <c r="C19" s="156">
        <f>ROUND(VALUE(SUBSTITUTE(実質収支比率等に係る経年分析!G$48,"▲","-")),2)</f>
        <v>8.77</v>
      </c>
      <c r="D19" s="156">
        <f>ROUND(VALUE(SUBSTITUTE(実質収支比率等に係る経年分析!H$48,"▲","-")),2)</f>
        <v>8.32</v>
      </c>
      <c r="E19" s="156">
        <f>ROUND(VALUE(SUBSTITUTE(実質収支比率等に係る経年分析!I$48,"▲","-")),2)</f>
        <v>6.01</v>
      </c>
      <c r="F19" s="156">
        <f>ROUND(VALUE(SUBSTITUTE(実質収支比率等に係る経年分析!J$48,"▲","-")),2)</f>
        <v>5.56</v>
      </c>
    </row>
    <row r="20" spans="1:11" x14ac:dyDescent="0.2">
      <c r="A20" s="156" t="s">
        <v>53</v>
      </c>
      <c r="B20" s="156">
        <f>ROUND(VALUE(SUBSTITUTE(実質収支比率等に係る経年分析!F$47,"▲","-")),2)</f>
        <v>36.340000000000003</v>
      </c>
      <c r="C20" s="156">
        <f>ROUND(VALUE(SUBSTITUTE(実質収支比率等に係る経年分析!G$47,"▲","-")),2)</f>
        <v>38.619999999999997</v>
      </c>
      <c r="D20" s="156">
        <f>ROUND(VALUE(SUBSTITUTE(実質収支比率等に係る経年分析!H$47,"▲","-")),2)</f>
        <v>43.03</v>
      </c>
      <c r="E20" s="156">
        <f>ROUND(VALUE(SUBSTITUTE(実質収支比率等に係る経年分析!I$47,"▲","-")),2)</f>
        <v>41.83</v>
      </c>
      <c r="F20" s="156">
        <f>ROUND(VALUE(SUBSTITUTE(実質収支比率等に係る経年分析!J$47,"▲","-")),2)</f>
        <v>39.729999999999997</v>
      </c>
    </row>
    <row r="21" spans="1:11" x14ac:dyDescent="0.2">
      <c r="A21" s="156" t="s">
        <v>54</v>
      </c>
      <c r="B21" s="156">
        <f>IF(ISNUMBER(VALUE(SUBSTITUTE(実質収支比率等に係る経年分析!F$49,"▲","-"))),ROUND(VALUE(SUBSTITUTE(実質収支比率等に係る経年分析!F$49,"▲","-")),2),NA())</f>
        <v>-0.03</v>
      </c>
      <c r="C21" s="156">
        <f>IF(ISNUMBER(VALUE(SUBSTITUTE(実質収支比率等に係る経年分析!G$49,"▲","-"))),ROUND(VALUE(SUBSTITUTE(実質収支比率等に係る経年分析!G$49,"▲","-")),2),NA())</f>
        <v>1.54</v>
      </c>
      <c r="D21" s="156">
        <f>IF(ISNUMBER(VALUE(SUBSTITUTE(実質収支比率等に係る経年分析!H$49,"▲","-"))),ROUND(VALUE(SUBSTITUTE(実質収支比率等に係る経年分析!H$49,"▲","-")),2),NA())</f>
        <v>-3.27</v>
      </c>
      <c r="E21" s="156">
        <f>IF(ISNUMBER(VALUE(SUBSTITUTE(実質収支比率等に係る経年分析!I$49,"▲","-"))),ROUND(VALUE(SUBSTITUTE(実質収支比率等に係る経年分析!I$49,"▲","-")),2),NA())</f>
        <v>-7.22</v>
      </c>
      <c r="F21" s="156">
        <f>IF(ISNUMBER(VALUE(SUBSTITUTE(実質収支比率等に係る経年分析!J$49,"▲","-"))),ROUND(VALUE(SUBSTITUTE(実質収支比率等に係る経年分析!J$49,"▲","-")),2),NA())</f>
        <v>-5.31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介護サービス事業会計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1.07</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2.4300000000000002</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4.6399999999999997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5.56</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8.6999999999999993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2476</v>
      </c>
      <c r="E42" s="158"/>
      <c r="F42" s="158"/>
      <c r="G42" s="158">
        <f>'実質公債費比率（分子）の構造'!L$52</f>
        <v>2430</v>
      </c>
      <c r="H42" s="158"/>
      <c r="I42" s="158"/>
      <c r="J42" s="158">
        <f>'実質公債費比率（分子）の構造'!M$52</f>
        <v>2367</v>
      </c>
      <c r="K42" s="158"/>
      <c r="L42" s="158"/>
      <c r="M42" s="158">
        <f>'実質公債費比率（分子）の構造'!N$52</f>
        <v>2149</v>
      </c>
      <c r="N42" s="158"/>
      <c r="O42" s="158"/>
      <c r="P42" s="158">
        <f>'実質公債費比率（分子）の構造'!O$52</f>
        <v>2054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50</v>
      </c>
      <c r="C45" s="158"/>
      <c r="D45" s="158"/>
      <c r="E45" s="158">
        <f>'実質公債費比率（分子）の構造'!L$49</f>
        <v>51</v>
      </c>
      <c r="F45" s="158"/>
      <c r="G45" s="158"/>
      <c r="H45" s="158">
        <f>'実質公債費比率（分子）の構造'!M$49</f>
        <v>55</v>
      </c>
      <c r="I45" s="158"/>
      <c r="J45" s="158"/>
      <c r="K45" s="158">
        <f>'実質公債費比率（分子）の構造'!N$49</f>
        <v>53</v>
      </c>
      <c r="L45" s="158"/>
      <c r="M45" s="158"/>
      <c r="N45" s="158">
        <f>'実質公債費比率（分子）の構造'!O$49</f>
        <v>47</v>
      </c>
      <c r="O45" s="158"/>
      <c r="P45" s="158"/>
    </row>
    <row r="46" spans="1:16" x14ac:dyDescent="0.2">
      <c r="A46" s="158" t="s">
        <v>64</v>
      </c>
      <c r="B46" s="158">
        <f>'実質公債費比率（分子）の構造'!K$48</f>
        <v>576</v>
      </c>
      <c r="C46" s="158"/>
      <c r="D46" s="158"/>
      <c r="E46" s="158">
        <f>'実質公債費比率（分子）の構造'!L$48</f>
        <v>552</v>
      </c>
      <c r="F46" s="158"/>
      <c r="G46" s="158"/>
      <c r="H46" s="158">
        <f>'実質公債費比率（分子）の構造'!M$48</f>
        <v>542</v>
      </c>
      <c r="I46" s="158"/>
      <c r="J46" s="158"/>
      <c r="K46" s="158">
        <f>'実質公債費比率（分子）の構造'!N$48</f>
        <v>564</v>
      </c>
      <c r="L46" s="158"/>
      <c r="M46" s="158"/>
      <c r="N46" s="158">
        <f>'実質公債費比率（分子）の構造'!O$48</f>
        <v>547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2935</v>
      </c>
      <c r="C49" s="158"/>
      <c r="D49" s="158"/>
      <c r="E49" s="158">
        <f>'実質公債費比率（分子）の構造'!L$45</f>
        <v>2861</v>
      </c>
      <c r="F49" s="158"/>
      <c r="G49" s="158"/>
      <c r="H49" s="158">
        <f>'実質公債費比率（分子）の構造'!M$45</f>
        <v>2751</v>
      </c>
      <c r="I49" s="158"/>
      <c r="J49" s="158"/>
      <c r="K49" s="158">
        <f>'実質公債費比率（分子）の構造'!N$45</f>
        <v>2522</v>
      </c>
      <c r="L49" s="158"/>
      <c r="M49" s="158"/>
      <c r="N49" s="158">
        <f>'実質公債費比率（分子）の構造'!O$45</f>
        <v>2206</v>
      </c>
      <c r="O49" s="158"/>
      <c r="P49" s="158"/>
    </row>
    <row r="50" spans="1:16" x14ac:dyDescent="0.2">
      <c r="A50" s="158" t="s">
        <v>67</v>
      </c>
      <c r="B50" s="158" t="e">
        <f>NA()</f>
        <v>#N/A</v>
      </c>
      <c r="C50" s="158">
        <f>IF(ISNUMBER('実質公債費比率（分子）の構造'!K$53),'実質公債費比率（分子）の構造'!K$53,NA())</f>
        <v>1086</v>
      </c>
      <c r="D50" s="158" t="e">
        <f>NA()</f>
        <v>#N/A</v>
      </c>
      <c r="E50" s="158" t="e">
        <f>NA()</f>
        <v>#N/A</v>
      </c>
      <c r="F50" s="158">
        <f>IF(ISNUMBER('実質公債費比率（分子）の構造'!L$53),'実質公債費比率（分子）の構造'!L$53,NA())</f>
        <v>1035</v>
      </c>
      <c r="G50" s="158" t="e">
        <f>NA()</f>
        <v>#N/A</v>
      </c>
      <c r="H50" s="158" t="e">
        <f>NA()</f>
        <v>#N/A</v>
      </c>
      <c r="I50" s="158">
        <f>IF(ISNUMBER('実質公債費比率（分子）の構造'!M$53),'実質公債費比率（分子）の構造'!M$53,NA())</f>
        <v>982</v>
      </c>
      <c r="J50" s="158" t="e">
        <f>NA()</f>
        <v>#N/A</v>
      </c>
      <c r="K50" s="158" t="e">
        <f>NA()</f>
        <v>#N/A</v>
      </c>
      <c r="L50" s="158">
        <f>IF(ISNUMBER('実質公債費比率（分子）の構造'!N$53),'実質公債費比率（分子）の構造'!N$53,NA())</f>
        <v>990</v>
      </c>
      <c r="M50" s="158" t="e">
        <f>NA()</f>
        <v>#N/A</v>
      </c>
      <c r="N50" s="158" t="e">
        <f>NA()</f>
        <v>#N/A</v>
      </c>
      <c r="O50" s="158">
        <f>IF(ISNUMBER('実質公債費比率（分子）の構造'!O$53),'実質公債費比率（分子）の構造'!O$53,NA())</f>
        <v>746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21428</v>
      </c>
      <c r="E56" s="157"/>
      <c r="F56" s="157"/>
      <c r="G56" s="157">
        <f>'将来負担比率（分子）の構造'!J$52</f>
        <v>20513</v>
      </c>
      <c r="H56" s="157"/>
      <c r="I56" s="157"/>
      <c r="J56" s="157">
        <f>'将来負担比率（分子）の構造'!K$52</f>
        <v>19048</v>
      </c>
      <c r="K56" s="157"/>
      <c r="L56" s="157"/>
      <c r="M56" s="157">
        <f>'将来負担比率（分子）の構造'!L$52</f>
        <v>17686</v>
      </c>
      <c r="N56" s="157"/>
      <c r="O56" s="157"/>
      <c r="P56" s="157">
        <f>'将来負担比率（分子）の構造'!M$52</f>
        <v>17943</v>
      </c>
    </row>
    <row r="57" spans="1:16" x14ac:dyDescent="0.2">
      <c r="A57" s="157" t="s">
        <v>42</v>
      </c>
      <c r="B57" s="157"/>
      <c r="C57" s="157"/>
      <c r="D57" s="157">
        <f>'将来負担比率（分子）の構造'!I$51</f>
        <v>1997</v>
      </c>
      <c r="E57" s="157"/>
      <c r="F57" s="157"/>
      <c r="G57" s="157">
        <f>'将来負担比率（分子）の構造'!J$51</f>
        <v>1861</v>
      </c>
      <c r="H57" s="157"/>
      <c r="I57" s="157"/>
      <c r="J57" s="157">
        <f>'将来負担比率（分子）の構造'!K$51</f>
        <v>1769</v>
      </c>
      <c r="K57" s="157"/>
      <c r="L57" s="157"/>
      <c r="M57" s="157">
        <f>'将来負担比率（分子）の構造'!L$51</f>
        <v>1626</v>
      </c>
      <c r="N57" s="157"/>
      <c r="O57" s="157"/>
      <c r="P57" s="157">
        <f>'将来負担比率（分子）の構造'!M$51</f>
        <v>1598</v>
      </c>
    </row>
    <row r="58" spans="1:16" x14ac:dyDescent="0.2">
      <c r="A58" s="157" t="s">
        <v>41</v>
      </c>
      <c r="B58" s="157"/>
      <c r="C58" s="157"/>
      <c r="D58" s="157">
        <f>'将来負担比率（分子）の構造'!I$50</f>
        <v>8276</v>
      </c>
      <c r="E58" s="157"/>
      <c r="F58" s="157"/>
      <c r="G58" s="157">
        <f>'将来負担比率（分子）の構造'!J$50</f>
        <v>9805</v>
      </c>
      <c r="H58" s="157"/>
      <c r="I58" s="157"/>
      <c r="J58" s="157">
        <f>'将来負担比率（分子）の構造'!K$50</f>
        <v>10972</v>
      </c>
      <c r="K58" s="157"/>
      <c r="L58" s="157"/>
      <c r="M58" s="157">
        <f>'将来負担比率（分子）の構造'!L$50</f>
        <v>11158</v>
      </c>
      <c r="N58" s="157"/>
      <c r="O58" s="157"/>
      <c r="P58" s="157">
        <f>'将来負担比率（分子）の構造'!M$50</f>
        <v>10745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262</v>
      </c>
      <c r="C61" s="157"/>
      <c r="D61" s="157"/>
      <c r="E61" s="157">
        <f>'将来負担比率（分子）の構造'!J$46</f>
        <v>252</v>
      </c>
      <c r="F61" s="157"/>
      <c r="G61" s="157"/>
      <c r="H61" s="157">
        <f>'将来負担比率（分子）の構造'!K$46</f>
        <v>252</v>
      </c>
      <c r="I61" s="157"/>
      <c r="J61" s="157"/>
      <c r="K61" s="157">
        <f>'将来負担比率（分子）の構造'!L$46</f>
        <v>253</v>
      </c>
      <c r="L61" s="157"/>
      <c r="M61" s="157"/>
      <c r="N61" s="157">
        <f>'将来負担比率（分子）の構造'!M$46</f>
        <v>192</v>
      </c>
      <c r="O61" s="157"/>
      <c r="P61" s="157"/>
    </row>
    <row r="62" spans="1:16" x14ac:dyDescent="0.2">
      <c r="A62" s="157" t="s">
        <v>35</v>
      </c>
      <c r="B62" s="157">
        <f>'将来負担比率（分子）の構造'!I$45</f>
        <v>2825</v>
      </c>
      <c r="C62" s="157"/>
      <c r="D62" s="157"/>
      <c r="E62" s="157">
        <f>'将来負担比率（分子）の構造'!J$45</f>
        <v>2832</v>
      </c>
      <c r="F62" s="157"/>
      <c r="G62" s="157"/>
      <c r="H62" s="157">
        <f>'将来負担比率（分子）の構造'!K$45</f>
        <v>2872</v>
      </c>
      <c r="I62" s="157"/>
      <c r="J62" s="157"/>
      <c r="K62" s="157">
        <f>'将来負担比率（分子）の構造'!L$45</f>
        <v>3070</v>
      </c>
      <c r="L62" s="157"/>
      <c r="M62" s="157"/>
      <c r="N62" s="157">
        <f>'将来負担比率（分子）の構造'!M$45</f>
        <v>3049</v>
      </c>
      <c r="O62" s="157"/>
      <c r="P62" s="157"/>
    </row>
    <row r="63" spans="1:16" x14ac:dyDescent="0.2">
      <c r="A63" s="157" t="s">
        <v>34</v>
      </c>
      <c r="B63" s="157">
        <f>'将来負担比率（分子）の構造'!I$44</f>
        <v>246</v>
      </c>
      <c r="C63" s="157"/>
      <c r="D63" s="157"/>
      <c r="E63" s="157">
        <f>'将来負担比率（分子）の構造'!J$44</f>
        <v>205</v>
      </c>
      <c r="F63" s="157"/>
      <c r="G63" s="157"/>
      <c r="H63" s="157">
        <f>'将来負担比率（分子）の構造'!K$44</f>
        <v>162</v>
      </c>
      <c r="I63" s="157"/>
      <c r="J63" s="157"/>
      <c r="K63" s="157">
        <f>'将来負担比率（分子）の構造'!L$44</f>
        <v>114</v>
      </c>
      <c r="L63" s="157"/>
      <c r="M63" s="157"/>
      <c r="N63" s="157">
        <f>'将来負担比率（分子）の構造'!M$44</f>
        <v>132</v>
      </c>
      <c r="O63" s="157"/>
      <c r="P63" s="157"/>
    </row>
    <row r="64" spans="1:16" x14ac:dyDescent="0.2">
      <c r="A64" s="157" t="s">
        <v>33</v>
      </c>
      <c r="B64" s="157">
        <f>'将来負担比率（分子）の構造'!I$43</f>
        <v>5794</v>
      </c>
      <c r="C64" s="157"/>
      <c r="D64" s="157"/>
      <c r="E64" s="157">
        <f>'将来負担比率（分子）の構造'!J$43</f>
        <v>5660</v>
      </c>
      <c r="F64" s="157"/>
      <c r="G64" s="157"/>
      <c r="H64" s="157">
        <f>'将来負担比率（分子）の構造'!K$43</f>
        <v>5387</v>
      </c>
      <c r="I64" s="157"/>
      <c r="J64" s="157"/>
      <c r="K64" s="157">
        <f>'将来負担比率（分子）の構造'!L$43</f>
        <v>5281</v>
      </c>
      <c r="L64" s="157"/>
      <c r="M64" s="157"/>
      <c r="N64" s="157">
        <f>'将来負担比率（分子）の構造'!M$43</f>
        <v>5012</v>
      </c>
      <c r="O64" s="157"/>
      <c r="P64" s="157"/>
    </row>
    <row r="65" spans="1:16" x14ac:dyDescent="0.2">
      <c r="A65" s="157" t="s">
        <v>32</v>
      </c>
      <c r="B65" s="157">
        <f>'将来負担比率（分子）の構造'!I$42</f>
        <v>87</v>
      </c>
      <c r="C65" s="157"/>
      <c r="D65" s="157"/>
      <c r="E65" s="157">
        <f>'将来負担比率（分子）の構造'!J$42</f>
        <v>86</v>
      </c>
      <c r="F65" s="157"/>
      <c r="G65" s="157"/>
      <c r="H65" s="157">
        <f>'将来負担比率（分子）の構造'!K$42</f>
        <v>85</v>
      </c>
      <c r="I65" s="157"/>
      <c r="J65" s="157"/>
      <c r="K65" s="157">
        <f>'将来負担比率（分子）の構造'!L$42</f>
        <v>85</v>
      </c>
      <c r="L65" s="157"/>
      <c r="M65" s="157"/>
      <c r="N65" s="157">
        <f>'将来負担比率（分子）の構造'!M$42</f>
        <v>86</v>
      </c>
      <c r="O65" s="157"/>
      <c r="P65" s="157"/>
    </row>
    <row r="66" spans="1:16" x14ac:dyDescent="0.2">
      <c r="A66" s="157" t="s">
        <v>31</v>
      </c>
      <c r="B66" s="157">
        <f>'将来負担比率（分子）の構造'!I$41</f>
        <v>21703</v>
      </c>
      <c r="C66" s="157"/>
      <c r="D66" s="157"/>
      <c r="E66" s="157">
        <f>'将来負担比率（分子）の構造'!J$41</f>
        <v>20629</v>
      </c>
      <c r="F66" s="157"/>
      <c r="G66" s="157"/>
      <c r="H66" s="157">
        <f>'将来負担比率（分子）の構造'!K$41</f>
        <v>18785</v>
      </c>
      <c r="I66" s="157"/>
      <c r="J66" s="157"/>
      <c r="K66" s="157">
        <f>'将来負担比率（分子）の構造'!L$41</f>
        <v>17221</v>
      </c>
      <c r="L66" s="157"/>
      <c r="M66" s="157"/>
      <c r="N66" s="157">
        <f>'将来負担比率（分子）の構造'!M$41</f>
        <v>18286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6742</v>
      </c>
      <c r="C72" s="161">
        <f>基金残高に係る経年分析!G55</f>
        <v>6644</v>
      </c>
      <c r="D72" s="161">
        <f>基金残高に係る経年分析!H55</f>
        <v>6398</v>
      </c>
    </row>
    <row r="73" spans="1:16" x14ac:dyDescent="0.2">
      <c r="A73" s="160" t="s">
        <v>74</v>
      </c>
      <c r="B73" s="161">
        <f>基金残高に係る経年分析!F56</f>
        <v>882</v>
      </c>
      <c r="C73" s="161">
        <f>基金残高に係る経年分析!G56</f>
        <v>966</v>
      </c>
      <c r="D73" s="161">
        <f>基金残高に係る経年分析!H56</f>
        <v>1034</v>
      </c>
    </row>
    <row r="74" spans="1:16" x14ac:dyDescent="0.2">
      <c r="A74" s="160" t="s">
        <v>75</v>
      </c>
      <c r="B74" s="161">
        <f>基金残高に係る経年分析!F57</f>
        <v>3935</v>
      </c>
      <c r="C74" s="161">
        <f>基金残高に係る経年分析!G57</f>
        <v>3841</v>
      </c>
      <c r="D74" s="161">
        <f>基金残高に係る経年分析!H57</f>
        <v>3692</v>
      </c>
    </row>
  </sheetData>
  <sheetProtection algorithmName="SHA-512" hashValue="xWxCs830FgE+250lUBLr7I4y1Y7s3q/3w3+p2TgpHVBovX8DUoUQpdFoSbJEtZLlyXY6m4EtjoFqLCjg16g2ZQ==" saltValue="zsXAJWEzz9F8JnO0Jpe1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6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6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12108501</v>
      </c>
      <c r="S5" s="664"/>
      <c r="T5" s="664"/>
      <c r="U5" s="664"/>
      <c r="V5" s="664"/>
      <c r="W5" s="664"/>
      <c r="X5" s="664"/>
      <c r="Y5" s="689"/>
      <c r="Z5" s="702">
        <v>40.200000000000003</v>
      </c>
      <c r="AA5" s="702"/>
      <c r="AB5" s="702"/>
      <c r="AC5" s="702"/>
      <c r="AD5" s="703">
        <v>11887289</v>
      </c>
      <c r="AE5" s="703"/>
      <c r="AF5" s="703"/>
      <c r="AG5" s="703"/>
      <c r="AH5" s="703"/>
      <c r="AI5" s="703"/>
      <c r="AJ5" s="703"/>
      <c r="AK5" s="703"/>
      <c r="AL5" s="690">
        <v>72.2</v>
      </c>
      <c r="AM5" s="672"/>
      <c r="AN5" s="672"/>
      <c r="AO5" s="691"/>
      <c r="AP5" s="666" t="s">
        <v>216</v>
      </c>
      <c r="AQ5" s="667"/>
      <c r="AR5" s="667"/>
      <c r="AS5" s="667"/>
      <c r="AT5" s="667"/>
      <c r="AU5" s="667"/>
      <c r="AV5" s="667"/>
      <c r="AW5" s="667"/>
      <c r="AX5" s="667"/>
      <c r="AY5" s="667"/>
      <c r="AZ5" s="667"/>
      <c r="BA5" s="667"/>
      <c r="BB5" s="667"/>
      <c r="BC5" s="667"/>
      <c r="BD5" s="667"/>
      <c r="BE5" s="667"/>
      <c r="BF5" s="668"/>
      <c r="BG5" s="608">
        <v>11876456</v>
      </c>
      <c r="BH5" s="609"/>
      <c r="BI5" s="609"/>
      <c r="BJ5" s="609"/>
      <c r="BK5" s="609"/>
      <c r="BL5" s="609"/>
      <c r="BM5" s="609"/>
      <c r="BN5" s="610"/>
      <c r="BO5" s="646">
        <v>98.1</v>
      </c>
      <c r="BP5" s="646"/>
      <c r="BQ5" s="646"/>
      <c r="BR5" s="646"/>
      <c r="BS5" s="647">
        <v>866619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362695</v>
      </c>
      <c r="S6" s="609"/>
      <c r="T6" s="609"/>
      <c r="U6" s="609"/>
      <c r="V6" s="609"/>
      <c r="W6" s="609"/>
      <c r="X6" s="609"/>
      <c r="Y6" s="610"/>
      <c r="Z6" s="646">
        <v>1.2</v>
      </c>
      <c r="AA6" s="646"/>
      <c r="AB6" s="646"/>
      <c r="AC6" s="646"/>
      <c r="AD6" s="647">
        <v>362695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11876456</v>
      </c>
      <c r="BH6" s="609"/>
      <c r="BI6" s="609"/>
      <c r="BJ6" s="609"/>
      <c r="BK6" s="609"/>
      <c r="BL6" s="609"/>
      <c r="BM6" s="609"/>
      <c r="BN6" s="610"/>
      <c r="BO6" s="646">
        <v>98.1</v>
      </c>
      <c r="BP6" s="646"/>
      <c r="BQ6" s="646"/>
      <c r="BR6" s="646"/>
      <c r="BS6" s="647">
        <v>866619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221756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221724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2996</v>
      </c>
      <c r="S7" s="609"/>
      <c r="T7" s="609"/>
      <c r="U7" s="609"/>
      <c r="V7" s="609"/>
      <c r="W7" s="609"/>
      <c r="X7" s="609"/>
      <c r="Y7" s="610"/>
      <c r="Z7" s="646">
        <v>0</v>
      </c>
      <c r="AA7" s="646"/>
      <c r="AB7" s="646"/>
      <c r="AC7" s="646"/>
      <c r="AD7" s="647">
        <v>2996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5846239</v>
      </c>
      <c r="BH7" s="609"/>
      <c r="BI7" s="609"/>
      <c r="BJ7" s="609"/>
      <c r="BK7" s="609"/>
      <c r="BL7" s="609"/>
      <c r="BM7" s="609"/>
      <c r="BN7" s="610"/>
      <c r="BO7" s="646">
        <v>48.3</v>
      </c>
      <c r="BP7" s="646"/>
      <c r="BQ7" s="646"/>
      <c r="BR7" s="646"/>
      <c r="BS7" s="647">
        <v>866619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5921690</v>
      </c>
      <c r="CS7" s="609"/>
      <c r="CT7" s="609"/>
      <c r="CU7" s="609"/>
      <c r="CV7" s="609"/>
      <c r="CW7" s="609"/>
      <c r="CX7" s="609"/>
      <c r="CY7" s="610"/>
      <c r="CZ7" s="646">
        <v>20.3</v>
      </c>
      <c r="DA7" s="646"/>
      <c r="DB7" s="646"/>
      <c r="DC7" s="646"/>
      <c r="DD7" s="614">
        <v>2716249</v>
      </c>
      <c r="DE7" s="609"/>
      <c r="DF7" s="609"/>
      <c r="DG7" s="609"/>
      <c r="DH7" s="609"/>
      <c r="DI7" s="609"/>
      <c r="DJ7" s="609"/>
      <c r="DK7" s="609"/>
      <c r="DL7" s="609"/>
      <c r="DM7" s="609"/>
      <c r="DN7" s="609"/>
      <c r="DO7" s="609"/>
      <c r="DP7" s="610"/>
      <c r="DQ7" s="614">
        <v>2846053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59466</v>
      </c>
      <c r="S8" s="609"/>
      <c r="T8" s="609"/>
      <c r="U8" s="609"/>
      <c r="V8" s="609"/>
      <c r="W8" s="609"/>
      <c r="X8" s="609"/>
      <c r="Y8" s="610"/>
      <c r="Z8" s="646">
        <v>0.2</v>
      </c>
      <c r="AA8" s="646"/>
      <c r="AB8" s="646"/>
      <c r="AC8" s="646"/>
      <c r="AD8" s="647">
        <v>59466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87713</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10044115</v>
      </c>
      <c r="CS8" s="609"/>
      <c r="CT8" s="609"/>
      <c r="CU8" s="609"/>
      <c r="CV8" s="609"/>
      <c r="CW8" s="609"/>
      <c r="CX8" s="609"/>
      <c r="CY8" s="610"/>
      <c r="CZ8" s="646">
        <v>34.5</v>
      </c>
      <c r="DA8" s="646"/>
      <c r="DB8" s="646"/>
      <c r="DC8" s="646"/>
      <c r="DD8" s="614">
        <v>59462</v>
      </c>
      <c r="DE8" s="609"/>
      <c r="DF8" s="609"/>
      <c r="DG8" s="609"/>
      <c r="DH8" s="609"/>
      <c r="DI8" s="609"/>
      <c r="DJ8" s="609"/>
      <c r="DK8" s="609"/>
      <c r="DL8" s="609"/>
      <c r="DM8" s="609"/>
      <c r="DN8" s="609"/>
      <c r="DO8" s="609"/>
      <c r="DP8" s="610"/>
      <c r="DQ8" s="614">
        <v>5454276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80280</v>
      </c>
      <c r="S9" s="609"/>
      <c r="T9" s="609"/>
      <c r="U9" s="609"/>
      <c r="V9" s="609"/>
      <c r="W9" s="609"/>
      <c r="X9" s="609"/>
      <c r="Y9" s="610"/>
      <c r="Z9" s="646">
        <v>0.3</v>
      </c>
      <c r="AA9" s="646"/>
      <c r="AB9" s="646"/>
      <c r="AC9" s="646"/>
      <c r="AD9" s="647">
        <v>80280</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2577658</v>
      </c>
      <c r="BH9" s="609"/>
      <c r="BI9" s="609"/>
      <c r="BJ9" s="609"/>
      <c r="BK9" s="609"/>
      <c r="BL9" s="609"/>
      <c r="BM9" s="609"/>
      <c r="BN9" s="610"/>
      <c r="BO9" s="646">
        <v>21.3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2678087</v>
      </c>
      <c r="CS9" s="609"/>
      <c r="CT9" s="609"/>
      <c r="CU9" s="609"/>
      <c r="CV9" s="609"/>
      <c r="CW9" s="609"/>
      <c r="CX9" s="609"/>
      <c r="CY9" s="610"/>
      <c r="CZ9" s="646">
        <v>9.1999999999999993</v>
      </c>
      <c r="DA9" s="646"/>
      <c r="DB9" s="646"/>
      <c r="DC9" s="646"/>
      <c r="DD9" s="614">
        <v>76071</v>
      </c>
      <c r="DE9" s="609"/>
      <c r="DF9" s="609"/>
      <c r="DG9" s="609"/>
      <c r="DH9" s="609"/>
      <c r="DI9" s="609"/>
      <c r="DJ9" s="609"/>
      <c r="DK9" s="609"/>
      <c r="DL9" s="609"/>
      <c r="DM9" s="609"/>
      <c r="DN9" s="609"/>
      <c r="DO9" s="609"/>
      <c r="DP9" s="610"/>
      <c r="DQ9" s="614">
        <v>2335962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164479</v>
      </c>
      <c r="BH10" s="609"/>
      <c r="BI10" s="609"/>
      <c r="BJ10" s="609"/>
      <c r="BK10" s="609"/>
      <c r="BL10" s="609"/>
      <c r="BM10" s="609"/>
      <c r="BN10" s="610"/>
      <c r="BO10" s="646">
        <v>1.4</v>
      </c>
      <c r="BP10" s="646"/>
      <c r="BQ10" s="646"/>
      <c r="BR10" s="646"/>
      <c r="BS10" s="647">
        <v>27320</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16515</v>
      </c>
      <c r="CS10" s="609"/>
      <c r="CT10" s="609"/>
      <c r="CU10" s="609"/>
      <c r="CV10" s="609"/>
      <c r="CW10" s="609"/>
      <c r="CX10" s="609"/>
      <c r="CY10" s="610"/>
      <c r="CZ10" s="646">
        <v>0.1</v>
      </c>
      <c r="DA10" s="646"/>
      <c r="DB10" s="646"/>
      <c r="DC10" s="646"/>
      <c r="DD10" s="614">
        <v>777</v>
      </c>
      <c r="DE10" s="609"/>
      <c r="DF10" s="609"/>
      <c r="DG10" s="609"/>
      <c r="DH10" s="609"/>
      <c r="DI10" s="609"/>
      <c r="DJ10" s="609"/>
      <c r="DK10" s="609"/>
      <c r="DL10" s="609"/>
      <c r="DM10" s="609"/>
      <c r="DN10" s="609"/>
      <c r="DO10" s="609"/>
      <c r="DP10" s="610"/>
      <c r="DQ10" s="614">
        <v>15416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1429016</v>
      </c>
      <c r="S11" s="609"/>
      <c r="T11" s="609"/>
      <c r="U11" s="609"/>
      <c r="V11" s="609"/>
      <c r="W11" s="609"/>
      <c r="X11" s="609"/>
      <c r="Y11" s="610"/>
      <c r="Z11" s="611">
        <v>4.7</v>
      </c>
      <c r="AA11" s="612"/>
      <c r="AB11" s="612"/>
      <c r="AC11" s="613"/>
      <c r="AD11" s="614">
        <v>1429016</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3016389</v>
      </c>
      <c r="BH11" s="609"/>
      <c r="BI11" s="609"/>
      <c r="BJ11" s="609"/>
      <c r="BK11" s="609"/>
      <c r="BL11" s="609"/>
      <c r="BM11" s="609"/>
      <c r="BN11" s="610"/>
      <c r="BO11" s="646">
        <v>24.9</v>
      </c>
      <c r="BP11" s="646"/>
      <c r="BQ11" s="646"/>
      <c r="BR11" s="646"/>
      <c r="BS11" s="647">
        <v>839299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562805</v>
      </c>
      <c r="CS11" s="609"/>
      <c r="CT11" s="609"/>
      <c r="CU11" s="609"/>
      <c r="CV11" s="609"/>
      <c r="CW11" s="609"/>
      <c r="CX11" s="609"/>
      <c r="CY11" s="610"/>
      <c r="CZ11" s="646">
        <v>1.9</v>
      </c>
      <c r="DA11" s="646"/>
      <c r="DB11" s="646"/>
      <c r="DC11" s="646"/>
      <c r="DD11" s="614">
        <v>224344</v>
      </c>
      <c r="DE11" s="609"/>
      <c r="DF11" s="609"/>
      <c r="DG11" s="609"/>
      <c r="DH11" s="609"/>
      <c r="DI11" s="609"/>
      <c r="DJ11" s="609"/>
      <c r="DK11" s="609"/>
      <c r="DL11" s="609"/>
      <c r="DM11" s="609"/>
      <c r="DN11" s="609"/>
      <c r="DO11" s="609"/>
      <c r="DP11" s="610"/>
      <c r="DQ11" s="614">
        <v>395520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63427</v>
      </c>
      <c r="S12" s="609"/>
      <c r="T12" s="609"/>
      <c r="U12" s="609"/>
      <c r="V12" s="609"/>
      <c r="W12" s="609"/>
      <c r="X12" s="609"/>
      <c r="Y12" s="610"/>
      <c r="Z12" s="646">
        <v>0.2</v>
      </c>
      <c r="AA12" s="646"/>
      <c r="AB12" s="646"/>
      <c r="AC12" s="646"/>
      <c r="AD12" s="647">
        <v>63427</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5412193</v>
      </c>
      <c r="BH12" s="609"/>
      <c r="BI12" s="609"/>
      <c r="BJ12" s="609"/>
      <c r="BK12" s="609"/>
      <c r="BL12" s="609"/>
      <c r="BM12" s="609"/>
      <c r="BN12" s="610"/>
      <c r="BO12" s="646">
        <v>44.7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544034</v>
      </c>
      <c r="CS12" s="609"/>
      <c r="CT12" s="609"/>
      <c r="CU12" s="609"/>
      <c r="CV12" s="609"/>
      <c r="CW12" s="609"/>
      <c r="CX12" s="609"/>
      <c r="CY12" s="610"/>
      <c r="CZ12" s="646">
        <v>1.9</v>
      </c>
      <c r="DA12" s="646"/>
      <c r="DB12" s="646"/>
      <c r="DC12" s="646"/>
      <c r="DD12" s="614">
        <v>50788</v>
      </c>
      <c r="DE12" s="609"/>
      <c r="DF12" s="609"/>
      <c r="DG12" s="609"/>
      <c r="DH12" s="609"/>
      <c r="DI12" s="609"/>
      <c r="DJ12" s="609"/>
      <c r="DK12" s="609"/>
      <c r="DL12" s="609"/>
      <c r="DM12" s="609"/>
      <c r="DN12" s="609"/>
      <c r="DO12" s="609"/>
      <c r="DP12" s="610"/>
      <c r="DQ12" s="614">
        <v>391789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5387203</v>
      </c>
      <c r="BH13" s="609"/>
      <c r="BI13" s="609"/>
      <c r="BJ13" s="609"/>
      <c r="BK13" s="609"/>
      <c r="BL13" s="609"/>
      <c r="BM13" s="609"/>
      <c r="BN13" s="610"/>
      <c r="BO13" s="646">
        <v>44.5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2281151</v>
      </c>
      <c r="CS13" s="609"/>
      <c r="CT13" s="609"/>
      <c r="CU13" s="609"/>
      <c r="CV13" s="609"/>
      <c r="CW13" s="609"/>
      <c r="CX13" s="609"/>
      <c r="CY13" s="610"/>
      <c r="CZ13" s="646">
        <v>7.8</v>
      </c>
      <c r="DA13" s="646"/>
      <c r="DB13" s="646"/>
      <c r="DC13" s="646"/>
      <c r="DD13" s="614">
        <v>1042516</v>
      </c>
      <c r="DE13" s="609"/>
      <c r="DF13" s="609"/>
      <c r="DG13" s="609"/>
      <c r="DH13" s="609"/>
      <c r="DI13" s="609"/>
      <c r="DJ13" s="609"/>
      <c r="DK13" s="609"/>
      <c r="DL13" s="609"/>
      <c r="DM13" s="609"/>
      <c r="DN13" s="609"/>
      <c r="DO13" s="609"/>
      <c r="DP13" s="610"/>
      <c r="DQ13" s="614">
        <v>1847786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229159</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1243849</v>
      </c>
      <c r="CS14" s="609"/>
      <c r="CT14" s="609"/>
      <c r="CU14" s="609"/>
      <c r="CV14" s="609"/>
      <c r="CW14" s="609"/>
      <c r="CX14" s="609"/>
      <c r="CY14" s="610"/>
      <c r="CZ14" s="646">
        <v>4.3</v>
      </c>
      <c r="DA14" s="646"/>
      <c r="DB14" s="646"/>
      <c r="DC14" s="646"/>
      <c r="DD14" s="614">
        <v>312381</v>
      </c>
      <c r="DE14" s="609"/>
      <c r="DF14" s="609"/>
      <c r="DG14" s="609"/>
      <c r="DH14" s="609"/>
      <c r="DI14" s="609"/>
      <c r="DJ14" s="609"/>
      <c r="DK14" s="609"/>
      <c r="DL14" s="609"/>
      <c r="DM14" s="609"/>
      <c r="DN14" s="609"/>
      <c r="DO14" s="609"/>
      <c r="DP14" s="610"/>
      <c r="DQ14" s="614">
        <v>933063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50745</v>
      </c>
      <c r="S15" s="609"/>
      <c r="T15" s="609"/>
      <c r="U15" s="609"/>
      <c r="V15" s="609"/>
      <c r="W15" s="609"/>
      <c r="X15" s="609"/>
      <c r="Y15" s="610"/>
      <c r="Z15" s="646">
        <v>0.2</v>
      </c>
      <c r="AA15" s="646"/>
      <c r="AB15" s="646"/>
      <c r="AC15" s="646"/>
      <c r="AD15" s="647">
        <v>50745</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388865</v>
      </c>
      <c r="BH15" s="609"/>
      <c r="BI15" s="609"/>
      <c r="BJ15" s="609"/>
      <c r="BK15" s="609"/>
      <c r="BL15" s="609"/>
      <c r="BM15" s="609"/>
      <c r="BN15" s="610"/>
      <c r="BO15" s="646">
        <v>3.2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3326041</v>
      </c>
      <c r="CS15" s="609"/>
      <c r="CT15" s="609"/>
      <c r="CU15" s="609"/>
      <c r="CV15" s="609"/>
      <c r="CW15" s="609"/>
      <c r="CX15" s="609"/>
      <c r="CY15" s="610"/>
      <c r="CZ15" s="646">
        <v>11.4</v>
      </c>
      <c r="DA15" s="646"/>
      <c r="DB15" s="646"/>
      <c r="DC15" s="646"/>
      <c r="DD15" s="614">
        <v>523054</v>
      </c>
      <c r="DE15" s="609"/>
      <c r="DF15" s="609"/>
      <c r="DG15" s="609"/>
      <c r="DH15" s="609"/>
      <c r="DI15" s="609"/>
      <c r="DJ15" s="609"/>
      <c r="DK15" s="609"/>
      <c r="DL15" s="609"/>
      <c r="DM15" s="609"/>
      <c r="DN15" s="609"/>
      <c r="DO15" s="609"/>
      <c r="DP15" s="610"/>
      <c r="DQ15" s="614">
        <v>2523948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147467</v>
      </c>
      <c r="S16" s="609"/>
      <c r="T16" s="609"/>
      <c r="U16" s="609"/>
      <c r="V16" s="609"/>
      <c r="W16" s="609"/>
      <c r="X16" s="609"/>
      <c r="Y16" s="610"/>
      <c r="Z16" s="646">
        <v>0.5</v>
      </c>
      <c r="AA16" s="646"/>
      <c r="AB16" s="646"/>
      <c r="AC16" s="646"/>
      <c r="AD16" s="647">
        <v>147467</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74753</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57453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321141</v>
      </c>
      <c r="S17" s="609"/>
      <c r="T17" s="609"/>
      <c r="U17" s="609"/>
      <c r="V17" s="609"/>
      <c r="W17" s="609"/>
      <c r="X17" s="609"/>
      <c r="Y17" s="610"/>
      <c r="Z17" s="646">
        <v>1.1000000000000001</v>
      </c>
      <c r="AA17" s="646"/>
      <c r="AB17" s="646"/>
      <c r="AC17" s="646"/>
      <c r="AD17" s="647">
        <v>321141</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2206528</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2200565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44829</v>
      </c>
      <c r="S18" s="609"/>
      <c r="T18" s="609"/>
      <c r="U18" s="609"/>
      <c r="V18" s="609"/>
      <c r="W18" s="609"/>
      <c r="X18" s="609"/>
      <c r="Y18" s="610"/>
      <c r="Z18" s="646">
        <v>0.1</v>
      </c>
      <c r="AA18" s="646"/>
      <c r="AB18" s="646"/>
      <c r="AC18" s="646"/>
      <c r="AD18" s="647">
        <v>44829</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11592</v>
      </c>
      <c r="CS18" s="609"/>
      <c r="CT18" s="609"/>
      <c r="CU18" s="609"/>
      <c r="CV18" s="609"/>
      <c r="CW18" s="609"/>
      <c r="CX18" s="609"/>
      <c r="CY18" s="610"/>
      <c r="CZ18" s="646">
        <v>0</v>
      </c>
      <c r="DA18" s="646"/>
      <c r="DB18" s="646"/>
      <c r="DC18" s="646"/>
      <c r="DD18" s="614">
        <v>11592</v>
      </c>
      <c r="DE18" s="609"/>
      <c r="DF18" s="609"/>
      <c r="DG18" s="609"/>
      <c r="DH18" s="609"/>
      <c r="DI18" s="609"/>
      <c r="DJ18" s="609"/>
      <c r="DK18" s="609"/>
      <c r="DL18" s="609"/>
      <c r="DM18" s="609"/>
      <c r="DN18" s="609"/>
      <c r="DO18" s="609"/>
      <c r="DP18" s="610"/>
      <c r="DQ18" s="614">
        <v>11592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247648</v>
      </c>
      <c r="S19" s="609"/>
      <c r="T19" s="609"/>
      <c r="U19" s="609"/>
      <c r="V19" s="609"/>
      <c r="W19" s="609"/>
      <c r="X19" s="609"/>
      <c r="Y19" s="610"/>
      <c r="Z19" s="646">
        <v>0.8</v>
      </c>
      <c r="AA19" s="646"/>
      <c r="AB19" s="646"/>
      <c r="AC19" s="646"/>
      <c r="AD19" s="647">
        <v>247648</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232045</v>
      </c>
      <c r="BH19" s="609"/>
      <c r="BI19" s="609"/>
      <c r="BJ19" s="609"/>
      <c r="BK19" s="609"/>
      <c r="BL19" s="609"/>
      <c r="BM19" s="609"/>
      <c r="BN19" s="610"/>
      <c r="BO19" s="646">
        <v>1.9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28664</v>
      </c>
      <c r="S20" s="609"/>
      <c r="T20" s="609"/>
      <c r="U20" s="609"/>
      <c r="V20" s="609"/>
      <c r="W20" s="609"/>
      <c r="X20" s="609"/>
      <c r="Y20" s="610"/>
      <c r="Z20" s="646">
        <v>0.1</v>
      </c>
      <c r="AA20" s="646"/>
      <c r="AB20" s="646"/>
      <c r="AC20" s="646"/>
      <c r="AD20" s="647">
        <v>28664</v>
      </c>
      <c r="AE20" s="647"/>
      <c r="AF20" s="647"/>
      <c r="AG20" s="647"/>
      <c r="AH20" s="647"/>
      <c r="AI20" s="647"/>
      <c r="AJ20" s="647"/>
      <c r="AK20" s="647"/>
      <c r="AL20" s="611">
        <v>0.2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232045</v>
      </c>
      <c r="BH20" s="609"/>
      <c r="BI20" s="609"/>
      <c r="BJ20" s="609"/>
      <c r="BK20" s="609"/>
      <c r="BL20" s="609"/>
      <c r="BM20" s="609"/>
      <c r="BN20" s="610"/>
      <c r="BO20" s="646">
        <v>1.9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29132916</v>
      </c>
      <c r="CS20" s="609"/>
      <c r="CT20" s="609"/>
      <c r="CU20" s="609"/>
      <c r="CV20" s="609"/>
      <c r="CW20" s="609"/>
      <c r="CX20" s="609"/>
      <c r="CY20" s="610"/>
      <c r="CZ20" s="646">
        <v>100</v>
      </c>
      <c r="DA20" s="646"/>
      <c r="DB20" s="646"/>
      <c r="DC20" s="646"/>
      <c r="DD20" s="614">
        <v>5017234</v>
      </c>
      <c r="DE20" s="609"/>
      <c r="DF20" s="609"/>
      <c r="DG20" s="609"/>
      <c r="DH20" s="609"/>
      <c r="DI20" s="609"/>
      <c r="DJ20" s="609"/>
      <c r="DK20" s="609"/>
      <c r="DL20" s="609"/>
      <c r="DM20" s="609"/>
      <c r="DN20" s="609"/>
      <c r="DO20" s="609"/>
      <c r="DP20" s="610"/>
      <c r="DQ20" s="614">
        <v>19235147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2603524</v>
      </c>
      <c r="S21" s="609"/>
      <c r="T21" s="609"/>
      <c r="U21" s="609"/>
      <c r="V21" s="609"/>
      <c r="W21" s="609"/>
      <c r="X21" s="609"/>
      <c r="Y21" s="610"/>
      <c r="Z21" s="646">
        <v>8.6</v>
      </c>
      <c r="AA21" s="646"/>
      <c r="AB21" s="646"/>
      <c r="AC21" s="646"/>
      <c r="AD21" s="647">
        <v>2014187</v>
      </c>
      <c r="AE21" s="647"/>
      <c r="AF21" s="647"/>
      <c r="AG21" s="647"/>
      <c r="AH21" s="647"/>
      <c r="AI21" s="647"/>
      <c r="AJ21" s="647"/>
      <c r="AK21" s="647"/>
      <c r="AL21" s="611">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10833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2014187</v>
      </c>
      <c r="S22" s="609"/>
      <c r="T22" s="609"/>
      <c r="U22" s="609"/>
      <c r="V22" s="609"/>
      <c r="W22" s="609"/>
      <c r="X22" s="609"/>
      <c r="Y22" s="610"/>
      <c r="Z22" s="646">
        <v>6.7</v>
      </c>
      <c r="AA22" s="646"/>
      <c r="AB22" s="646"/>
      <c r="AC22" s="646"/>
      <c r="AD22" s="647">
        <v>2014187</v>
      </c>
      <c r="AE22" s="647"/>
      <c r="AF22" s="647"/>
      <c r="AG22" s="647"/>
      <c r="AH22" s="647"/>
      <c r="AI22" s="647"/>
      <c r="AJ22" s="647"/>
      <c r="AK22" s="647"/>
      <c r="AL22" s="611">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588677</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221212</v>
      </c>
      <c r="BH23" s="609"/>
      <c r="BI23" s="609"/>
      <c r="BJ23" s="609"/>
      <c r="BK23" s="609"/>
      <c r="BL23" s="609"/>
      <c r="BM23" s="609"/>
      <c r="BN23" s="610"/>
      <c r="BO23" s="646">
        <v>1.8</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660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13223791</v>
      </c>
      <c r="CS24" s="664"/>
      <c r="CT24" s="664"/>
      <c r="CU24" s="664"/>
      <c r="CV24" s="664"/>
      <c r="CW24" s="664"/>
      <c r="CX24" s="664"/>
      <c r="CY24" s="689"/>
      <c r="CZ24" s="690">
        <v>45.4</v>
      </c>
      <c r="DA24" s="672"/>
      <c r="DB24" s="672"/>
      <c r="DC24" s="692"/>
      <c r="DD24" s="688">
        <v>8828901</v>
      </c>
      <c r="DE24" s="664"/>
      <c r="DF24" s="664"/>
      <c r="DG24" s="664"/>
      <c r="DH24" s="664"/>
      <c r="DI24" s="664"/>
      <c r="DJ24" s="664"/>
      <c r="DK24" s="689"/>
      <c r="DL24" s="688">
        <v>8158098</v>
      </c>
      <c r="DM24" s="664"/>
      <c r="DN24" s="664"/>
      <c r="DO24" s="664"/>
      <c r="DP24" s="664"/>
      <c r="DQ24" s="664"/>
      <c r="DR24" s="664"/>
      <c r="DS24" s="664"/>
      <c r="DT24" s="664"/>
      <c r="DU24" s="664"/>
      <c r="DV24" s="689"/>
      <c r="DW24" s="690">
        <v>49.4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17229258</v>
      </c>
      <c r="S25" s="609"/>
      <c r="T25" s="609"/>
      <c r="U25" s="609"/>
      <c r="V25" s="609"/>
      <c r="W25" s="609"/>
      <c r="X25" s="609"/>
      <c r="Y25" s="610"/>
      <c r="Z25" s="646">
        <v>57.1</v>
      </c>
      <c r="AA25" s="646"/>
      <c r="AB25" s="646"/>
      <c r="AC25" s="646"/>
      <c r="AD25" s="647">
        <v>16418709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4406119</v>
      </c>
      <c r="CS25" s="621"/>
      <c r="CT25" s="621"/>
      <c r="CU25" s="621"/>
      <c r="CV25" s="621"/>
      <c r="CW25" s="621"/>
      <c r="CX25" s="621"/>
      <c r="CY25" s="622"/>
      <c r="CZ25" s="611">
        <v>15.1</v>
      </c>
      <c r="DA25" s="623"/>
      <c r="DB25" s="623"/>
      <c r="DC25" s="624"/>
      <c r="DD25" s="614">
        <v>4187312</v>
      </c>
      <c r="DE25" s="621"/>
      <c r="DF25" s="621"/>
      <c r="DG25" s="621"/>
      <c r="DH25" s="621"/>
      <c r="DI25" s="621"/>
      <c r="DJ25" s="621"/>
      <c r="DK25" s="622"/>
      <c r="DL25" s="614">
        <v>4180534</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6477</v>
      </c>
      <c r="S26" s="609"/>
      <c r="T26" s="609"/>
      <c r="U26" s="609"/>
      <c r="V26" s="609"/>
      <c r="W26" s="609"/>
      <c r="X26" s="609"/>
      <c r="Y26" s="610"/>
      <c r="Z26" s="646">
        <v>0</v>
      </c>
      <c r="AA26" s="646"/>
      <c r="AB26" s="646"/>
      <c r="AC26" s="646"/>
      <c r="AD26" s="647">
        <v>6477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2502861</v>
      </c>
      <c r="CS26" s="609"/>
      <c r="CT26" s="609"/>
      <c r="CU26" s="609"/>
      <c r="CV26" s="609"/>
      <c r="CW26" s="609"/>
      <c r="CX26" s="609"/>
      <c r="CY26" s="610"/>
      <c r="CZ26" s="611">
        <v>8.6</v>
      </c>
      <c r="DA26" s="623"/>
      <c r="DB26" s="623"/>
      <c r="DC26" s="624"/>
      <c r="DD26" s="614">
        <v>2399564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30703</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12108501</v>
      </c>
      <c r="BH27" s="609"/>
      <c r="BI27" s="609"/>
      <c r="BJ27" s="609"/>
      <c r="BK27" s="609"/>
      <c r="BL27" s="609"/>
      <c r="BM27" s="609"/>
      <c r="BN27" s="610"/>
      <c r="BO27" s="646">
        <v>100</v>
      </c>
      <c r="BP27" s="646"/>
      <c r="BQ27" s="646"/>
      <c r="BR27" s="646"/>
      <c r="BS27" s="647">
        <v>866619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6611149</v>
      </c>
      <c r="CS27" s="621"/>
      <c r="CT27" s="621"/>
      <c r="CU27" s="621"/>
      <c r="CV27" s="621"/>
      <c r="CW27" s="621"/>
      <c r="CX27" s="621"/>
      <c r="CY27" s="622"/>
      <c r="CZ27" s="611">
        <v>22.7</v>
      </c>
      <c r="DA27" s="623"/>
      <c r="DB27" s="623"/>
      <c r="DC27" s="624"/>
      <c r="DD27" s="614">
        <v>2441029</v>
      </c>
      <c r="DE27" s="621"/>
      <c r="DF27" s="621"/>
      <c r="DG27" s="621"/>
      <c r="DH27" s="621"/>
      <c r="DI27" s="621"/>
      <c r="DJ27" s="621"/>
      <c r="DK27" s="622"/>
      <c r="DL27" s="614">
        <v>1777204</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252011</v>
      </c>
      <c r="S28" s="609"/>
      <c r="T28" s="609"/>
      <c r="U28" s="609"/>
      <c r="V28" s="609"/>
      <c r="W28" s="609"/>
      <c r="X28" s="609"/>
      <c r="Y28" s="610"/>
      <c r="Z28" s="646">
        <v>0.8</v>
      </c>
      <c r="AA28" s="646"/>
      <c r="AB28" s="646"/>
      <c r="AC28" s="646"/>
      <c r="AD28" s="647">
        <v>32595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2206523</v>
      </c>
      <c r="CS28" s="609"/>
      <c r="CT28" s="609"/>
      <c r="CU28" s="609"/>
      <c r="CV28" s="609"/>
      <c r="CW28" s="609"/>
      <c r="CX28" s="609"/>
      <c r="CY28" s="610"/>
      <c r="CZ28" s="611">
        <v>7.6</v>
      </c>
      <c r="DA28" s="623"/>
      <c r="DB28" s="623"/>
      <c r="DC28" s="624"/>
      <c r="DD28" s="614">
        <v>2200560</v>
      </c>
      <c r="DE28" s="609"/>
      <c r="DF28" s="609"/>
      <c r="DG28" s="609"/>
      <c r="DH28" s="609"/>
      <c r="DI28" s="609"/>
      <c r="DJ28" s="609"/>
      <c r="DK28" s="610"/>
      <c r="DL28" s="614">
        <v>2200360</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129844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2206523</v>
      </c>
      <c r="CS29" s="621"/>
      <c r="CT29" s="621"/>
      <c r="CU29" s="621"/>
      <c r="CV29" s="621"/>
      <c r="CW29" s="621"/>
      <c r="CX29" s="621"/>
      <c r="CY29" s="622"/>
      <c r="CZ29" s="611">
        <v>7.6</v>
      </c>
      <c r="DA29" s="623"/>
      <c r="DB29" s="623"/>
      <c r="DC29" s="624"/>
      <c r="DD29" s="614">
        <v>2200560</v>
      </c>
      <c r="DE29" s="621"/>
      <c r="DF29" s="621"/>
      <c r="DG29" s="621"/>
      <c r="DH29" s="621"/>
      <c r="DI29" s="621"/>
      <c r="DJ29" s="621"/>
      <c r="DK29" s="622"/>
      <c r="DL29" s="614">
        <v>2200360</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4176929</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2158405</v>
      </c>
      <c r="CS30" s="609"/>
      <c r="CT30" s="609"/>
      <c r="CU30" s="609"/>
      <c r="CV30" s="609"/>
      <c r="CW30" s="609"/>
      <c r="CX30" s="609"/>
      <c r="CY30" s="610"/>
      <c r="CZ30" s="611">
        <v>7.4</v>
      </c>
      <c r="DA30" s="623"/>
      <c r="DB30" s="623"/>
      <c r="DC30" s="624"/>
      <c r="DD30" s="614">
        <v>2152442</v>
      </c>
      <c r="DE30" s="609"/>
      <c r="DF30" s="609"/>
      <c r="DG30" s="609"/>
      <c r="DH30" s="609"/>
      <c r="DI30" s="609"/>
      <c r="DJ30" s="609"/>
      <c r="DK30" s="610"/>
      <c r="DL30" s="614">
        <v>2152242</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96.1</v>
      </c>
      <c r="BN31" s="671"/>
      <c r="BO31" s="671"/>
      <c r="BP31" s="671"/>
      <c r="BQ31" s="673"/>
      <c r="BR31" s="670">
        <v>99.5</v>
      </c>
      <c r="BS31" s="671"/>
      <c r="BT31" s="671"/>
      <c r="BU31" s="671"/>
      <c r="BV31" s="671"/>
      <c r="BW31" s="671"/>
      <c r="BX31" s="672">
        <v>96.1</v>
      </c>
      <c r="BY31" s="671"/>
      <c r="BZ31" s="671"/>
      <c r="CA31" s="671"/>
      <c r="CB31" s="673"/>
      <c r="CD31" s="629"/>
      <c r="CE31" s="630"/>
      <c r="CF31" s="605" t="s">
        <v>300</v>
      </c>
      <c r="CG31" s="606"/>
      <c r="CH31" s="606"/>
      <c r="CI31" s="606"/>
      <c r="CJ31" s="606"/>
      <c r="CK31" s="606"/>
      <c r="CL31" s="606"/>
      <c r="CM31" s="606"/>
      <c r="CN31" s="606"/>
      <c r="CO31" s="606"/>
      <c r="CP31" s="606"/>
      <c r="CQ31" s="607"/>
      <c r="CR31" s="608">
        <v>48118</v>
      </c>
      <c r="CS31" s="621"/>
      <c r="CT31" s="621"/>
      <c r="CU31" s="621"/>
      <c r="CV31" s="621"/>
      <c r="CW31" s="621"/>
      <c r="CX31" s="621"/>
      <c r="CY31" s="622"/>
      <c r="CZ31" s="611">
        <v>0.2</v>
      </c>
      <c r="DA31" s="623"/>
      <c r="DB31" s="623"/>
      <c r="DC31" s="624"/>
      <c r="DD31" s="614">
        <v>48118</v>
      </c>
      <c r="DE31" s="621"/>
      <c r="DF31" s="621"/>
      <c r="DG31" s="621"/>
      <c r="DH31" s="621"/>
      <c r="DI31" s="621"/>
      <c r="DJ31" s="621"/>
      <c r="DK31" s="622"/>
      <c r="DL31" s="614">
        <v>48118</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1958230</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98.9</v>
      </c>
      <c r="BN32" s="621"/>
      <c r="BO32" s="621"/>
      <c r="BP32" s="621"/>
      <c r="BQ32" s="644"/>
      <c r="BR32" s="674">
        <v>99.6</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37775</v>
      </c>
      <c r="S33" s="609"/>
      <c r="T33" s="609"/>
      <c r="U33" s="609"/>
      <c r="V33" s="609"/>
      <c r="W33" s="609"/>
      <c r="X33" s="609"/>
      <c r="Y33" s="610"/>
      <c r="Z33" s="646">
        <v>0.1</v>
      </c>
      <c r="AA33" s="646"/>
      <c r="AB33" s="646"/>
      <c r="AC33" s="646"/>
      <c r="AD33" s="647">
        <v>10664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93.8</v>
      </c>
      <c r="BN33" s="593"/>
      <c r="BO33" s="593"/>
      <c r="BP33" s="593"/>
      <c r="BQ33" s="656"/>
      <c r="BR33" s="669">
        <v>99.3</v>
      </c>
      <c r="BS33" s="593"/>
      <c r="BT33" s="593"/>
      <c r="BU33" s="593"/>
      <c r="BV33" s="593"/>
      <c r="BW33" s="593"/>
      <c r="BX33" s="639">
        <v>93.4</v>
      </c>
      <c r="BY33" s="593"/>
      <c r="BZ33" s="593"/>
      <c r="CA33" s="593"/>
      <c r="CB33" s="656"/>
      <c r="CD33" s="605" t="s">
        <v>307</v>
      </c>
      <c r="CE33" s="606"/>
      <c r="CF33" s="606"/>
      <c r="CG33" s="606"/>
      <c r="CH33" s="606"/>
      <c r="CI33" s="606"/>
      <c r="CJ33" s="606"/>
      <c r="CK33" s="606"/>
      <c r="CL33" s="606"/>
      <c r="CM33" s="606"/>
      <c r="CN33" s="606"/>
      <c r="CO33" s="606"/>
      <c r="CP33" s="606"/>
      <c r="CQ33" s="607"/>
      <c r="CR33" s="608">
        <v>10817138</v>
      </c>
      <c r="CS33" s="621"/>
      <c r="CT33" s="621"/>
      <c r="CU33" s="621"/>
      <c r="CV33" s="621"/>
      <c r="CW33" s="621"/>
      <c r="CX33" s="621"/>
      <c r="CY33" s="622"/>
      <c r="CZ33" s="611">
        <v>37.1</v>
      </c>
      <c r="DA33" s="623"/>
      <c r="DB33" s="623"/>
      <c r="DC33" s="624"/>
      <c r="DD33" s="614">
        <v>9152779</v>
      </c>
      <c r="DE33" s="621"/>
      <c r="DF33" s="621"/>
      <c r="DG33" s="621"/>
      <c r="DH33" s="621"/>
      <c r="DI33" s="621"/>
      <c r="DJ33" s="621"/>
      <c r="DK33" s="622"/>
      <c r="DL33" s="614">
        <v>8240956</v>
      </c>
      <c r="DM33" s="621"/>
      <c r="DN33" s="621"/>
      <c r="DO33" s="621"/>
      <c r="DP33" s="621"/>
      <c r="DQ33" s="621"/>
      <c r="DR33" s="621"/>
      <c r="DS33" s="621"/>
      <c r="DT33" s="621"/>
      <c r="DU33" s="621"/>
      <c r="DV33" s="622"/>
      <c r="DW33" s="611">
        <v>49.9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555883</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3911462</v>
      </c>
      <c r="CS34" s="609"/>
      <c r="CT34" s="609"/>
      <c r="CU34" s="609"/>
      <c r="CV34" s="609"/>
      <c r="CW34" s="609"/>
      <c r="CX34" s="609"/>
      <c r="CY34" s="610"/>
      <c r="CZ34" s="611">
        <v>13.4</v>
      </c>
      <c r="DA34" s="623"/>
      <c r="DB34" s="623"/>
      <c r="DC34" s="624"/>
      <c r="DD34" s="614">
        <v>3203736</v>
      </c>
      <c r="DE34" s="609"/>
      <c r="DF34" s="609"/>
      <c r="DG34" s="609"/>
      <c r="DH34" s="609"/>
      <c r="DI34" s="609"/>
      <c r="DJ34" s="609"/>
      <c r="DK34" s="610"/>
      <c r="DL34" s="614">
        <v>3147604</v>
      </c>
      <c r="DM34" s="609"/>
      <c r="DN34" s="609"/>
      <c r="DO34" s="609"/>
      <c r="DP34" s="609"/>
      <c r="DQ34" s="609"/>
      <c r="DR34" s="609"/>
      <c r="DS34" s="609"/>
      <c r="DT34" s="609"/>
      <c r="DU34" s="609"/>
      <c r="DV34" s="610"/>
      <c r="DW34" s="611">
        <v>19.100000000000001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1257243</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532587</v>
      </c>
      <c r="CS35" s="621"/>
      <c r="CT35" s="621"/>
      <c r="CU35" s="621"/>
      <c r="CV35" s="621"/>
      <c r="CW35" s="621"/>
      <c r="CX35" s="621"/>
      <c r="CY35" s="622"/>
      <c r="CZ35" s="611">
        <v>1.8</v>
      </c>
      <c r="DA35" s="623"/>
      <c r="DB35" s="623"/>
      <c r="DC35" s="624"/>
      <c r="DD35" s="614">
        <v>410201</v>
      </c>
      <c r="DE35" s="621"/>
      <c r="DF35" s="621"/>
      <c r="DG35" s="621"/>
      <c r="DH35" s="621"/>
      <c r="DI35" s="621"/>
      <c r="DJ35" s="621"/>
      <c r="DK35" s="622"/>
      <c r="DL35" s="614">
        <v>401952</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620682</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3826301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8270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3415012</v>
      </c>
      <c r="CS36" s="609"/>
      <c r="CT36" s="609"/>
      <c r="CU36" s="609"/>
      <c r="CV36" s="609"/>
      <c r="CW36" s="609"/>
      <c r="CX36" s="609"/>
      <c r="CY36" s="610"/>
      <c r="CZ36" s="611">
        <v>11.7</v>
      </c>
      <c r="DA36" s="623"/>
      <c r="DB36" s="623"/>
      <c r="DC36" s="624"/>
      <c r="DD36" s="614">
        <v>3120611</v>
      </c>
      <c r="DE36" s="609"/>
      <c r="DF36" s="609"/>
      <c r="DG36" s="609"/>
      <c r="DH36" s="609"/>
      <c r="DI36" s="609"/>
      <c r="DJ36" s="609"/>
      <c r="DK36" s="610"/>
      <c r="DL36" s="614">
        <v>2698284</v>
      </c>
      <c r="DM36" s="609"/>
      <c r="DN36" s="609"/>
      <c r="DO36" s="609"/>
      <c r="DP36" s="609"/>
      <c r="DQ36" s="609"/>
      <c r="DR36" s="609"/>
      <c r="DS36" s="609"/>
      <c r="DT36" s="609"/>
      <c r="DU36" s="609"/>
      <c r="DV36" s="610"/>
      <c r="DW36" s="611">
        <v>16.3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674426</v>
      </c>
      <c r="S37" s="609"/>
      <c r="T37" s="609"/>
      <c r="U37" s="609"/>
      <c r="V37" s="609"/>
      <c r="W37" s="609"/>
      <c r="X37" s="609"/>
      <c r="Y37" s="610"/>
      <c r="Z37" s="646">
        <v>2.2000000000000002</v>
      </c>
      <c r="AA37" s="646"/>
      <c r="AB37" s="646"/>
      <c r="AC37" s="646"/>
      <c r="AD37" s="647">
        <v>2174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780001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-59013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814289</v>
      </c>
      <c r="CS37" s="621"/>
      <c r="CT37" s="621"/>
      <c r="CU37" s="621"/>
      <c r="CV37" s="621"/>
      <c r="CW37" s="621"/>
      <c r="CX37" s="621"/>
      <c r="CY37" s="622"/>
      <c r="CZ37" s="611">
        <v>2.8</v>
      </c>
      <c r="DA37" s="623"/>
      <c r="DB37" s="623"/>
      <c r="DC37" s="624"/>
      <c r="DD37" s="614">
        <v>814289</v>
      </c>
      <c r="DE37" s="621"/>
      <c r="DF37" s="621"/>
      <c r="DG37" s="621"/>
      <c r="DH37" s="621"/>
      <c r="DI37" s="621"/>
      <c r="DJ37" s="621"/>
      <c r="DK37" s="622"/>
      <c r="DL37" s="614">
        <v>808660</v>
      </c>
      <c r="DM37" s="621"/>
      <c r="DN37" s="621"/>
      <c r="DO37" s="621"/>
      <c r="DP37" s="621"/>
      <c r="DQ37" s="621"/>
      <c r="DR37" s="621"/>
      <c r="DS37" s="621"/>
      <c r="DT37" s="621"/>
      <c r="DU37" s="621"/>
      <c r="DV37" s="622"/>
      <c r="DW37" s="611">
        <v>4.9000000000000004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3223900</v>
      </c>
      <c r="S38" s="609"/>
      <c r="T38" s="609"/>
      <c r="U38" s="609"/>
      <c r="V38" s="609"/>
      <c r="W38" s="609"/>
      <c r="X38" s="609"/>
      <c r="Y38" s="610"/>
      <c r="Z38" s="646">
        <v>10.7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7319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2477936</v>
      </c>
      <c r="CS38" s="609"/>
      <c r="CT38" s="609"/>
      <c r="CU38" s="609"/>
      <c r="CV38" s="609"/>
      <c r="CW38" s="609"/>
      <c r="CX38" s="609"/>
      <c r="CY38" s="610"/>
      <c r="CZ38" s="611">
        <v>8.5</v>
      </c>
      <c r="DA38" s="623"/>
      <c r="DB38" s="623"/>
      <c r="DC38" s="624"/>
      <c r="DD38" s="614">
        <v>2039418</v>
      </c>
      <c r="DE38" s="609"/>
      <c r="DF38" s="609"/>
      <c r="DG38" s="609"/>
      <c r="DH38" s="609"/>
      <c r="DI38" s="609"/>
      <c r="DJ38" s="609"/>
      <c r="DK38" s="610"/>
      <c r="DL38" s="614">
        <v>1993116</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54444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10766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380786</v>
      </c>
      <c r="CS39" s="621"/>
      <c r="CT39" s="621"/>
      <c r="CU39" s="621"/>
      <c r="CV39" s="621"/>
      <c r="CW39" s="621"/>
      <c r="CX39" s="621"/>
      <c r="CY39" s="622"/>
      <c r="CZ39" s="611">
        <v>1.3</v>
      </c>
      <c r="DA39" s="623"/>
      <c r="DB39" s="623"/>
      <c r="DC39" s="624"/>
      <c r="DD39" s="614">
        <v>360458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45200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13920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99355</v>
      </c>
      <c r="CS40" s="609"/>
      <c r="CT40" s="609"/>
      <c r="CU40" s="609"/>
      <c r="CV40" s="609"/>
      <c r="CW40" s="609"/>
      <c r="CX40" s="609"/>
      <c r="CY40" s="610"/>
      <c r="CZ40" s="611">
        <v>0.3</v>
      </c>
      <c r="DA40" s="623"/>
      <c r="DB40" s="623"/>
      <c r="DC40" s="624"/>
      <c r="DD40" s="614">
        <v>18355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30153361</v>
      </c>
      <c r="S41" s="633"/>
      <c r="T41" s="633"/>
      <c r="U41" s="633"/>
      <c r="V41" s="633"/>
      <c r="W41" s="633"/>
      <c r="X41" s="633"/>
      <c r="Y41" s="636"/>
      <c r="Z41" s="637">
        <v>100</v>
      </c>
      <c r="AA41" s="637"/>
      <c r="AB41" s="637"/>
      <c r="AC41" s="637"/>
      <c r="AD41" s="638">
        <v>16470619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473591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2004345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5091987</v>
      </c>
      <c r="CS42" s="621"/>
      <c r="CT42" s="621"/>
      <c r="CU42" s="621"/>
      <c r="CV42" s="621"/>
      <c r="CW42" s="621"/>
      <c r="CX42" s="621"/>
      <c r="CY42" s="622"/>
      <c r="CZ42" s="611">
        <v>17.5</v>
      </c>
      <c r="DA42" s="623"/>
      <c r="DB42" s="623"/>
      <c r="DC42" s="624"/>
      <c r="DD42" s="614">
        <v>1253467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104961</v>
      </c>
      <c r="CS43" s="621"/>
      <c r="CT43" s="621"/>
      <c r="CU43" s="621"/>
      <c r="CV43" s="621"/>
      <c r="CW43" s="621"/>
      <c r="CX43" s="621"/>
      <c r="CY43" s="622"/>
      <c r="CZ43" s="611">
        <v>0.4</v>
      </c>
      <c r="DA43" s="623"/>
      <c r="DB43" s="623"/>
      <c r="DC43" s="624"/>
      <c r="DD43" s="614">
        <v>101882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5017234</v>
      </c>
      <c r="CS44" s="609"/>
      <c r="CT44" s="609"/>
      <c r="CU44" s="609"/>
      <c r="CV44" s="609"/>
      <c r="CW44" s="609"/>
      <c r="CX44" s="609"/>
      <c r="CY44" s="610"/>
      <c r="CZ44" s="611">
        <v>17.2</v>
      </c>
      <c r="DA44" s="612"/>
      <c r="DB44" s="612"/>
      <c r="DC44" s="613"/>
      <c r="DD44" s="614">
        <v>1196014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370387</v>
      </c>
      <c r="CS45" s="621"/>
      <c r="CT45" s="621"/>
      <c r="CU45" s="621"/>
      <c r="CV45" s="621"/>
      <c r="CW45" s="621"/>
      <c r="CX45" s="621"/>
      <c r="CY45" s="622"/>
      <c r="CZ45" s="611">
        <v>1.3</v>
      </c>
      <c r="DA45" s="623"/>
      <c r="DB45" s="623"/>
      <c r="DC45" s="624"/>
      <c r="DD45" s="614">
        <v>88340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4440576</v>
      </c>
      <c r="CS46" s="609"/>
      <c r="CT46" s="609"/>
      <c r="CU46" s="609"/>
      <c r="CV46" s="609"/>
      <c r="CW46" s="609"/>
      <c r="CX46" s="609"/>
      <c r="CY46" s="610"/>
      <c r="CZ46" s="611">
        <v>15.2</v>
      </c>
      <c r="DA46" s="612"/>
      <c r="DB46" s="612"/>
      <c r="DC46" s="613"/>
      <c r="DD46" s="614">
        <v>1055095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74753</v>
      </c>
      <c r="CS47" s="621"/>
      <c r="CT47" s="621"/>
      <c r="CU47" s="621"/>
      <c r="CV47" s="621"/>
      <c r="CW47" s="621"/>
      <c r="CX47" s="621"/>
      <c r="CY47" s="622"/>
      <c r="CZ47" s="611">
        <v>0.3</v>
      </c>
      <c r="DA47" s="623"/>
      <c r="DB47" s="623"/>
      <c r="DC47" s="624"/>
      <c r="DD47" s="614">
        <v>57453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29132916</v>
      </c>
      <c r="CS49" s="593"/>
      <c r="CT49" s="593"/>
      <c r="CU49" s="593"/>
      <c r="CV49" s="593"/>
      <c r="CW49" s="593"/>
      <c r="CX49" s="593"/>
      <c r="CY49" s="594"/>
      <c r="CZ49" s="595">
        <v>100</v>
      </c>
      <c r="DA49" s="596"/>
      <c r="DB49" s="596"/>
      <c r="DC49" s="597"/>
      <c r="DD49" s="598">
        <v>19235147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4awnPzS/WFeDH18LSXdUsklGQRdg6cXcaIYYzlqEtcjN8BoIsRStF1xJZ5zuAFK49dKH40PKrXl5ZytntLY9Q==" saltValue="P2/wENd9ZuviE8Xtc4eU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4"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4"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4"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4"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4" customHeight="1" thickTop="1" x14ac:dyDescent="0.2">
      <c r="A7" s="219">
        <v>1</v>
      </c>
      <c r="B7" s="1034" t="s">
        <v>374</v>
      </c>
      <c r="C7" s="1035"/>
      <c r="D7" s="1035"/>
      <c r="E7" s="1035"/>
      <c r="F7" s="1035"/>
      <c r="G7" s="1035"/>
      <c r="H7" s="1035"/>
      <c r="I7" s="1035"/>
      <c r="J7" s="1035"/>
      <c r="K7" s="1035"/>
      <c r="L7" s="1035"/>
      <c r="M7" s="1035"/>
      <c r="N7" s="1035"/>
      <c r="O7" s="1035"/>
      <c r="P7" s="1036"/>
      <c r="Q7" s="1089">
        <v>30226</v>
      </c>
      <c r="R7" s="1090"/>
      <c r="S7" s="1090"/>
      <c r="T7" s="1090"/>
      <c r="U7" s="1090"/>
      <c r="V7" s="1090">
        <v>29205</v>
      </c>
      <c r="W7" s="1090"/>
      <c r="X7" s="1090"/>
      <c r="Y7" s="1090"/>
      <c r="Z7" s="1090"/>
      <c r="AA7" s="1090">
        <v>1020</v>
      </c>
      <c r="AB7" s="1090"/>
      <c r="AC7" s="1090"/>
      <c r="AD7" s="1090"/>
      <c r="AE7" s="1091"/>
      <c r="AF7" s="1092">
        <v>896</v>
      </c>
      <c r="AG7" s="1093"/>
      <c r="AH7" s="1093"/>
      <c r="AI7" s="1093"/>
      <c r="AJ7" s="1094"/>
      <c r="AK7" s="1095">
        <v>1127</v>
      </c>
      <c r="AL7" s="1096"/>
      <c r="AM7" s="1096"/>
      <c r="AN7" s="1096"/>
      <c r="AO7" s="1096"/>
      <c r="AP7" s="1096">
        <v>18286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557</v>
      </c>
      <c r="BS7" s="1086" t="s">
        <v>555</v>
      </c>
      <c r="BT7" s="1087"/>
      <c r="BU7" s="1087"/>
      <c r="BV7" s="1087"/>
      <c r="BW7" s="1087"/>
      <c r="BX7" s="1087"/>
      <c r="BY7" s="1087"/>
      <c r="BZ7" s="1087"/>
      <c r="CA7" s="1087"/>
      <c r="CB7" s="1087"/>
      <c r="CC7" s="1087"/>
      <c r="CD7" s="1087"/>
      <c r="CE7" s="1087"/>
      <c r="CF7" s="1087"/>
      <c r="CG7" s="1099"/>
      <c r="CH7" s="1083">
        <v>76</v>
      </c>
      <c r="CI7" s="1084"/>
      <c r="CJ7" s="1084"/>
      <c r="CK7" s="1084"/>
      <c r="CL7" s="1085"/>
      <c r="CM7" s="1083">
        <v>-171</v>
      </c>
      <c r="CN7" s="1084"/>
      <c r="CO7" s="1084"/>
      <c r="CP7" s="1084"/>
      <c r="CQ7" s="1085"/>
      <c r="CR7" s="1083">
        <v>5</v>
      </c>
      <c r="CS7" s="1084"/>
      <c r="CT7" s="1084"/>
      <c r="CU7" s="1084"/>
      <c r="CV7" s="1085"/>
      <c r="CW7" s="1083" t="s">
        <v>563</v>
      </c>
      <c r="CX7" s="1084"/>
      <c r="CY7" s="1084"/>
      <c r="CZ7" s="1084"/>
      <c r="DA7" s="1085"/>
      <c r="DB7" s="1083" t="s">
        <v>563</v>
      </c>
      <c r="DC7" s="1084"/>
      <c r="DD7" s="1084"/>
      <c r="DE7" s="1084"/>
      <c r="DF7" s="1085"/>
      <c r="DG7" s="1083">
        <v>1530</v>
      </c>
      <c r="DH7" s="1084"/>
      <c r="DI7" s="1084"/>
      <c r="DJ7" s="1084"/>
      <c r="DK7" s="1085"/>
      <c r="DL7" s="1083" t="s">
        <v>563</v>
      </c>
      <c r="DM7" s="1084"/>
      <c r="DN7" s="1084"/>
      <c r="DO7" s="1084"/>
      <c r="DP7" s="1085"/>
      <c r="DQ7" s="1083">
        <v>192</v>
      </c>
      <c r="DR7" s="1084"/>
      <c r="DS7" s="1084"/>
      <c r="DT7" s="1084"/>
      <c r="DU7" s="1085"/>
      <c r="DV7" s="1086"/>
      <c r="DW7" s="1087"/>
      <c r="DX7" s="1087"/>
      <c r="DY7" s="1087"/>
      <c r="DZ7" s="1088"/>
      <c r="EA7" s="217"/>
    </row>
    <row r="8" spans="1:131" s="218" customFormat="1" ht="26.4"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7</v>
      </c>
      <c r="CI8" s="977"/>
      <c r="CJ8" s="977"/>
      <c r="CK8" s="977"/>
      <c r="CL8" s="978"/>
      <c r="CM8" s="976">
        <v>29</v>
      </c>
      <c r="CN8" s="977"/>
      <c r="CO8" s="977"/>
      <c r="CP8" s="977"/>
      <c r="CQ8" s="978"/>
      <c r="CR8" s="976">
        <v>200</v>
      </c>
      <c r="CS8" s="977"/>
      <c r="CT8" s="977"/>
      <c r="CU8" s="977"/>
      <c r="CV8" s="978"/>
      <c r="CW8" s="976">
        <v>0</v>
      </c>
      <c r="CX8" s="977"/>
      <c r="CY8" s="977"/>
      <c r="CZ8" s="977"/>
      <c r="DA8" s="978"/>
      <c r="DB8" s="976" t="s">
        <v>563</v>
      </c>
      <c r="DC8" s="977"/>
      <c r="DD8" s="977"/>
      <c r="DE8" s="977"/>
      <c r="DF8" s="978"/>
      <c r="DG8" s="976" t="s">
        <v>563</v>
      </c>
      <c r="DH8" s="977"/>
      <c r="DI8" s="977"/>
      <c r="DJ8" s="977"/>
      <c r="DK8" s="978"/>
      <c r="DL8" s="976" t="s">
        <v>563</v>
      </c>
      <c r="DM8" s="977"/>
      <c r="DN8" s="977"/>
      <c r="DO8" s="977"/>
      <c r="DP8" s="978"/>
      <c r="DQ8" s="976" t="s">
        <v>563</v>
      </c>
      <c r="DR8" s="977"/>
      <c r="DS8" s="977"/>
      <c r="DT8" s="977"/>
      <c r="DU8" s="978"/>
      <c r="DV8" s="979"/>
      <c r="DW8" s="980"/>
      <c r="DX8" s="980"/>
      <c r="DY8" s="980"/>
      <c r="DZ8" s="981"/>
      <c r="EA8" s="217"/>
    </row>
    <row r="9" spans="1:131" s="218" customFormat="1" ht="26.4"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4"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4"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4"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4"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4"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4"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4"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4"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4"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4"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4"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4"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4"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4" customHeight="1" thickBot="1" x14ac:dyDescent="0.25">
      <c r="A23" s="223" t="s">
        <v>376</v>
      </c>
      <c r="B23" s="924" t="s">
        <v>377</v>
      </c>
      <c r="C23" s="925"/>
      <c r="D23" s="925"/>
      <c r="E23" s="925"/>
      <c r="F23" s="925"/>
      <c r="G23" s="925"/>
      <c r="H23" s="925"/>
      <c r="I23" s="925"/>
      <c r="J23" s="925"/>
      <c r="K23" s="925"/>
      <c r="L23" s="925"/>
      <c r="M23" s="925"/>
      <c r="N23" s="925"/>
      <c r="O23" s="925"/>
      <c r="P23" s="935"/>
      <c r="Q23" s="1054">
        <v>30226</v>
      </c>
      <c r="R23" s="1048"/>
      <c r="S23" s="1048"/>
      <c r="T23" s="1048"/>
      <c r="U23" s="1048"/>
      <c r="V23" s="1048">
        <v>29205</v>
      </c>
      <c r="W23" s="1048"/>
      <c r="X23" s="1048"/>
      <c r="Y23" s="1048"/>
      <c r="Z23" s="1048"/>
      <c r="AA23" s="1048">
        <v>1020</v>
      </c>
      <c r="AB23" s="1048"/>
      <c r="AC23" s="1048"/>
      <c r="AD23" s="1048"/>
      <c r="AE23" s="1055"/>
      <c r="AF23" s="1056">
        <v>896</v>
      </c>
      <c r="AG23" s="1048"/>
      <c r="AH23" s="1048"/>
      <c r="AI23" s="1048"/>
      <c r="AJ23" s="1057"/>
      <c r="AK23" s="1058"/>
      <c r="AL23" s="1059"/>
      <c r="AM23" s="1059"/>
      <c r="AN23" s="1059"/>
      <c r="AO23" s="1059"/>
      <c r="AP23" s="1048">
        <v>18286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4"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4"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4"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4"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4"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5906</v>
      </c>
      <c r="R28" s="1038"/>
      <c r="S28" s="1038"/>
      <c r="T28" s="1038"/>
      <c r="U28" s="1038"/>
      <c r="V28" s="1038">
        <v>5898</v>
      </c>
      <c r="W28" s="1038"/>
      <c r="X28" s="1038"/>
      <c r="Y28" s="1038"/>
      <c r="Z28" s="1038"/>
      <c r="AA28" s="1038">
        <v>8</v>
      </c>
      <c r="AB28" s="1038"/>
      <c r="AC28" s="1038"/>
      <c r="AD28" s="1038"/>
      <c r="AE28" s="1039"/>
      <c r="AF28" s="1040">
        <v>8</v>
      </c>
      <c r="AG28" s="1038"/>
      <c r="AH28" s="1038"/>
      <c r="AI28" s="1038"/>
      <c r="AJ28" s="1041"/>
      <c r="AK28" s="1029">
        <v>497</v>
      </c>
      <c r="AL28" s="1030"/>
      <c r="AM28" s="1030"/>
      <c r="AN28" s="1030"/>
      <c r="AO28" s="1030"/>
      <c r="AP28" s="1030" t="s">
        <v>563</v>
      </c>
      <c r="AQ28" s="1030"/>
      <c r="AR28" s="1030"/>
      <c r="AS28" s="1030"/>
      <c r="AT28" s="1030"/>
      <c r="AU28" s="1030" t="s">
        <v>563</v>
      </c>
      <c r="AV28" s="1030"/>
      <c r="AW28" s="1030"/>
      <c r="AX28" s="1030"/>
      <c r="AY28" s="1030"/>
      <c r="AZ28" s="1031" t="s">
        <v>563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4" customHeight="1" x14ac:dyDescent="0.2">
      <c r="A29" s="225">
        <v>2</v>
      </c>
      <c r="B29" s="1017" t="s">
        <v>389</v>
      </c>
      <c r="C29" s="1018"/>
      <c r="D29" s="1018"/>
      <c r="E29" s="1018"/>
      <c r="F29" s="1018"/>
      <c r="G29" s="1018"/>
      <c r="H29" s="1018"/>
      <c r="I29" s="1018"/>
      <c r="J29" s="1018"/>
      <c r="K29" s="1018"/>
      <c r="L29" s="1018"/>
      <c r="M29" s="1018"/>
      <c r="N29" s="1018"/>
      <c r="O29" s="1018"/>
      <c r="P29" s="1019"/>
      <c r="Q29" s="1025">
        <v>1071</v>
      </c>
      <c r="R29" s="1026"/>
      <c r="S29" s="1026"/>
      <c r="T29" s="1026"/>
      <c r="U29" s="1026"/>
      <c r="V29" s="1026">
        <v>1068</v>
      </c>
      <c r="W29" s="1026"/>
      <c r="X29" s="1026"/>
      <c r="Y29" s="1026"/>
      <c r="Z29" s="1026"/>
      <c r="AA29" s="1026">
        <v>3</v>
      </c>
      <c r="AB29" s="1026"/>
      <c r="AC29" s="1026"/>
      <c r="AD29" s="1026"/>
      <c r="AE29" s="1027"/>
      <c r="AF29" s="1022">
        <v>3</v>
      </c>
      <c r="AG29" s="1023"/>
      <c r="AH29" s="1023"/>
      <c r="AI29" s="1023"/>
      <c r="AJ29" s="1024"/>
      <c r="AK29" s="967">
        <v>259</v>
      </c>
      <c r="AL29" s="958"/>
      <c r="AM29" s="958"/>
      <c r="AN29" s="958"/>
      <c r="AO29" s="958"/>
      <c r="AP29" s="958" t="s">
        <v>563</v>
      </c>
      <c r="AQ29" s="958"/>
      <c r="AR29" s="958"/>
      <c r="AS29" s="958"/>
      <c r="AT29" s="958"/>
      <c r="AU29" s="958" t="s">
        <v>563</v>
      </c>
      <c r="AV29" s="958"/>
      <c r="AW29" s="958"/>
      <c r="AX29" s="958"/>
      <c r="AY29" s="958"/>
      <c r="AZ29" s="1028" t="s">
        <v>563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4" customHeight="1" x14ac:dyDescent="0.2">
      <c r="A30" s="225">
        <v>3</v>
      </c>
      <c r="B30" s="1017" t="s">
        <v>390</v>
      </c>
      <c r="C30" s="1018"/>
      <c r="D30" s="1018"/>
      <c r="E30" s="1018"/>
      <c r="F30" s="1018"/>
      <c r="G30" s="1018"/>
      <c r="H30" s="1018"/>
      <c r="I30" s="1018"/>
      <c r="J30" s="1018"/>
      <c r="K30" s="1018"/>
      <c r="L30" s="1018"/>
      <c r="M30" s="1018"/>
      <c r="N30" s="1018"/>
      <c r="O30" s="1018"/>
      <c r="P30" s="1019"/>
      <c r="Q30" s="1025">
        <v>6899</v>
      </c>
      <c r="R30" s="1026"/>
      <c r="S30" s="1026"/>
      <c r="T30" s="1026"/>
      <c r="U30" s="1026"/>
      <c r="V30" s="1026">
        <v>6725</v>
      </c>
      <c r="W30" s="1026"/>
      <c r="X30" s="1026"/>
      <c r="Y30" s="1026"/>
      <c r="Z30" s="1026"/>
      <c r="AA30" s="1026">
        <v>174</v>
      </c>
      <c r="AB30" s="1026"/>
      <c r="AC30" s="1026"/>
      <c r="AD30" s="1026"/>
      <c r="AE30" s="1027"/>
      <c r="AF30" s="1022">
        <v>174</v>
      </c>
      <c r="AG30" s="1023"/>
      <c r="AH30" s="1023"/>
      <c r="AI30" s="1023"/>
      <c r="AJ30" s="1024"/>
      <c r="AK30" s="967">
        <v>944</v>
      </c>
      <c r="AL30" s="958"/>
      <c r="AM30" s="958"/>
      <c r="AN30" s="958"/>
      <c r="AO30" s="958"/>
      <c r="AP30" s="958" t="s">
        <v>563</v>
      </c>
      <c r="AQ30" s="958"/>
      <c r="AR30" s="958"/>
      <c r="AS30" s="958"/>
      <c r="AT30" s="958"/>
      <c r="AU30" s="958" t="s">
        <v>563</v>
      </c>
      <c r="AV30" s="958"/>
      <c r="AW30" s="958"/>
      <c r="AX30" s="958"/>
      <c r="AY30" s="958"/>
      <c r="AZ30" s="1028" t="s">
        <v>563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4" customHeight="1" x14ac:dyDescent="0.2">
      <c r="A31" s="225">
        <v>4</v>
      </c>
      <c r="B31" s="1017" t="s">
        <v>391</v>
      </c>
      <c r="C31" s="1018"/>
      <c r="D31" s="1018"/>
      <c r="E31" s="1018"/>
      <c r="F31" s="1018"/>
      <c r="G31" s="1018"/>
      <c r="H31" s="1018"/>
      <c r="I31" s="1018"/>
      <c r="J31" s="1018"/>
      <c r="K31" s="1018"/>
      <c r="L31" s="1018"/>
      <c r="M31" s="1018"/>
      <c r="N31" s="1018"/>
      <c r="O31" s="1018"/>
      <c r="P31" s="1019"/>
      <c r="Q31" s="1025">
        <v>1270</v>
      </c>
      <c r="R31" s="1026"/>
      <c r="S31" s="1026"/>
      <c r="T31" s="1026"/>
      <c r="U31" s="1026"/>
      <c r="V31" s="1026">
        <v>1266</v>
      </c>
      <c r="W31" s="1026"/>
      <c r="X31" s="1026"/>
      <c r="Y31" s="1026"/>
      <c r="Z31" s="1026"/>
      <c r="AA31" s="1026">
        <v>4</v>
      </c>
      <c r="AB31" s="1026"/>
      <c r="AC31" s="1026"/>
      <c r="AD31" s="1026"/>
      <c r="AE31" s="1027"/>
      <c r="AF31" s="1022">
        <v>1402</v>
      </c>
      <c r="AG31" s="1023"/>
      <c r="AH31" s="1023"/>
      <c r="AI31" s="1023"/>
      <c r="AJ31" s="1024"/>
      <c r="AK31" s="967">
        <v>54</v>
      </c>
      <c r="AL31" s="958"/>
      <c r="AM31" s="958"/>
      <c r="AN31" s="958"/>
      <c r="AO31" s="958"/>
      <c r="AP31" s="958">
        <v>5273</v>
      </c>
      <c r="AQ31" s="958"/>
      <c r="AR31" s="958"/>
      <c r="AS31" s="958"/>
      <c r="AT31" s="958"/>
      <c r="AU31" s="958">
        <v>327</v>
      </c>
      <c r="AV31" s="958"/>
      <c r="AW31" s="958"/>
      <c r="AX31" s="958"/>
      <c r="AY31" s="958"/>
      <c r="AZ31" s="1028" t="s">
        <v>563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4" customHeight="1" x14ac:dyDescent="0.2">
      <c r="A32" s="225">
        <v>5</v>
      </c>
      <c r="B32" s="1017" t="s">
        <v>393</v>
      </c>
      <c r="C32" s="1018"/>
      <c r="D32" s="1018"/>
      <c r="E32" s="1018"/>
      <c r="F32" s="1018"/>
      <c r="G32" s="1018"/>
      <c r="H32" s="1018"/>
      <c r="I32" s="1018"/>
      <c r="J32" s="1018"/>
      <c r="K32" s="1018"/>
      <c r="L32" s="1018"/>
      <c r="M32" s="1018"/>
      <c r="N32" s="1018"/>
      <c r="O32" s="1018"/>
      <c r="P32" s="1019"/>
      <c r="Q32" s="1025">
        <v>778</v>
      </c>
      <c r="R32" s="1026"/>
      <c r="S32" s="1026"/>
      <c r="T32" s="1026"/>
      <c r="U32" s="1026"/>
      <c r="V32" s="1026">
        <v>616</v>
      </c>
      <c r="W32" s="1026"/>
      <c r="X32" s="1026"/>
      <c r="Y32" s="1026"/>
      <c r="Z32" s="1026"/>
      <c r="AA32" s="1026">
        <v>162</v>
      </c>
      <c r="AB32" s="1026"/>
      <c r="AC32" s="1026"/>
      <c r="AD32" s="1026"/>
      <c r="AE32" s="1027"/>
      <c r="AF32" s="1022">
        <v>392</v>
      </c>
      <c r="AG32" s="1023"/>
      <c r="AH32" s="1023"/>
      <c r="AI32" s="1023"/>
      <c r="AJ32" s="1024"/>
      <c r="AK32" s="967">
        <v>500</v>
      </c>
      <c r="AL32" s="958"/>
      <c r="AM32" s="958"/>
      <c r="AN32" s="958"/>
      <c r="AO32" s="958"/>
      <c r="AP32" s="958">
        <v>4144</v>
      </c>
      <c r="AQ32" s="958"/>
      <c r="AR32" s="958"/>
      <c r="AS32" s="958"/>
      <c r="AT32" s="958"/>
      <c r="AU32" s="958">
        <v>4144</v>
      </c>
      <c r="AV32" s="958"/>
      <c r="AW32" s="958"/>
      <c r="AX32" s="958"/>
      <c r="AY32" s="958"/>
      <c r="AZ32" s="1028" t="s">
        <v>563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4" customHeight="1" x14ac:dyDescent="0.2">
      <c r="A33" s="225">
        <v>6</v>
      </c>
      <c r="B33" s="1017" t="s">
        <v>394</v>
      </c>
      <c r="C33" s="1018"/>
      <c r="D33" s="1018"/>
      <c r="E33" s="1018"/>
      <c r="F33" s="1018"/>
      <c r="G33" s="1018"/>
      <c r="H33" s="1018"/>
      <c r="I33" s="1018"/>
      <c r="J33" s="1018"/>
      <c r="K33" s="1018"/>
      <c r="L33" s="1018"/>
      <c r="M33" s="1018"/>
      <c r="N33" s="1018"/>
      <c r="O33" s="1018"/>
      <c r="P33" s="1019"/>
      <c r="Q33" s="1025">
        <v>3160</v>
      </c>
      <c r="R33" s="1026"/>
      <c r="S33" s="1026"/>
      <c r="T33" s="1026"/>
      <c r="U33" s="1026"/>
      <c r="V33" s="1026">
        <v>3396</v>
      </c>
      <c r="W33" s="1026"/>
      <c r="X33" s="1026"/>
      <c r="Y33" s="1026"/>
      <c r="Z33" s="1026"/>
      <c r="AA33" s="1026">
        <v>-236</v>
      </c>
      <c r="AB33" s="1026"/>
      <c r="AC33" s="1026"/>
      <c r="AD33" s="1026"/>
      <c r="AE33" s="1027"/>
      <c r="AF33" s="1022">
        <v>777</v>
      </c>
      <c r="AG33" s="1023"/>
      <c r="AH33" s="1023"/>
      <c r="AI33" s="1023"/>
      <c r="AJ33" s="1024"/>
      <c r="AK33" s="967">
        <v>780</v>
      </c>
      <c r="AL33" s="958"/>
      <c r="AM33" s="958"/>
      <c r="AN33" s="958"/>
      <c r="AO33" s="958"/>
      <c r="AP33" s="958">
        <v>867</v>
      </c>
      <c r="AQ33" s="958"/>
      <c r="AR33" s="958"/>
      <c r="AS33" s="958"/>
      <c r="AT33" s="958"/>
      <c r="AU33" s="958">
        <v>540</v>
      </c>
      <c r="AV33" s="958"/>
      <c r="AW33" s="958"/>
      <c r="AX33" s="958"/>
      <c r="AY33" s="958"/>
      <c r="AZ33" s="1028" t="s">
        <v>563</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4" customHeight="1" x14ac:dyDescent="0.2">
      <c r="A34" s="225">
        <v>7</v>
      </c>
      <c r="B34" s="1017" t="s">
        <v>395</v>
      </c>
      <c r="C34" s="1018"/>
      <c r="D34" s="1018"/>
      <c r="E34" s="1018"/>
      <c r="F34" s="1018"/>
      <c r="G34" s="1018"/>
      <c r="H34" s="1018"/>
      <c r="I34" s="1018"/>
      <c r="J34" s="1018"/>
      <c r="K34" s="1018"/>
      <c r="L34" s="1018"/>
      <c r="M34" s="1018"/>
      <c r="N34" s="1018"/>
      <c r="O34" s="1018"/>
      <c r="P34" s="1019"/>
      <c r="Q34" s="1025">
        <v>40</v>
      </c>
      <c r="R34" s="1026"/>
      <c r="S34" s="1026"/>
      <c r="T34" s="1026"/>
      <c r="U34" s="1026"/>
      <c r="V34" s="1026">
        <v>40</v>
      </c>
      <c r="W34" s="1026"/>
      <c r="X34" s="1026"/>
      <c r="Y34" s="1026"/>
      <c r="Z34" s="1026"/>
      <c r="AA34" s="1026">
        <v>-1</v>
      </c>
      <c r="AB34" s="1026"/>
      <c r="AC34" s="1026"/>
      <c r="AD34" s="1026"/>
      <c r="AE34" s="1027"/>
      <c r="AF34" s="1022">
        <v>3</v>
      </c>
      <c r="AG34" s="1023"/>
      <c r="AH34" s="1023"/>
      <c r="AI34" s="1023"/>
      <c r="AJ34" s="1024"/>
      <c r="AK34" s="967">
        <v>14</v>
      </c>
      <c r="AL34" s="958"/>
      <c r="AM34" s="958"/>
      <c r="AN34" s="958"/>
      <c r="AO34" s="958"/>
      <c r="AP34" s="958" t="s">
        <v>563</v>
      </c>
      <c r="AQ34" s="958"/>
      <c r="AR34" s="958"/>
      <c r="AS34" s="958"/>
      <c r="AT34" s="958"/>
      <c r="AU34" s="958" t="s">
        <v>563</v>
      </c>
      <c r="AV34" s="958"/>
      <c r="AW34" s="958"/>
      <c r="AX34" s="958"/>
      <c r="AY34" s="958"/>
      <c r="AZ34" s="1028" t="s">
        <v>563</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4"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4"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4"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4"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4"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4"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4"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4"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4"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4"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4"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4"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4"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4"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4"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4"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4"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4"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4"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4"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4"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4"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4"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4"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4"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4"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4"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4"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4"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2760</v>
      </c>
      <c r="AG63" s="946"/>
      <c r="AH63" s="946"/>
      <c r="AI63" s="946"/>
      <c r="AJ63" s="1009"/>
      <c r="AK63" s="1010"/>
      <c r="AL63" s="950"/>
      <c r="AM63" s="950"/>
      <c r="AN63" s="950"/>
      <c r="AO63" s="950"/>
      <c r="AP63" s="946">
        <v>10284</v>
      </c>
      <c r="AQ63" s="946"/>
      <c r="AR63" s="946"/>
      <c r="AS63" s="946"/>
      <c r="AT63" s="946"/>
      <c r="AU63" s="946">
        <v>5012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4"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4"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4"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4"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4" customHeight="1" thickTop="1" x14ac:dyDescent="0.2">
      <c r="A68" s="219">
        <v>1</v>
      </c>
      <c r="B68" s="972" t="s">
        <v>559</v>
      </c>
      <c r="C68" s="973"/>
      <c r="D68" s="973"/>
      <c r="E68" s="973"/>
      <c r="F68" s="973"/>
      <c r="G68" s="973"/>
      <c r="H68" s="973"/>
      <c r="I68" s="973"/>
      <c r="J68" s="973"/>
      <c r="K68" s="973"/>
      <c r="L68" s="973"/>
      <c r="M68" s="973"/>
      <c r="N68" s="973"/>
      <c r="O68" s="973"/>
      <c r="P68" s="974"/>
      <c r="Q68" s="975">
        <v>5940</v>
      </c>
      <c r="R68" s="969"/>
      <c r="S68" s="969"/>
      <c r="T68" s="969"/>
      <c r="U68" s="969"/>
      <c r="V68" s="969">
        <v>5894</v>
      </c>
      <c r="W68" s="969"/>
      <c r="X68" s="969"/>
      <c r="Y68" s="969"/>
      <c r="Z68" s="969"/>
      <c r="AA68" s="969">
        <v>47</v>
      </c>
      <c r="AB68" s="969"/>
      <c r="AC68" s="969"/>
      <c r="AD68" s="969"/>
      <c r="AE68" s="969"/>
      <c r="AF68" s="969">
        <v>47</v>
      </c>
      <c r="AG68" s="969"/>
      <c r="AH68" s="969"/>
      <c r="AI68" s="969"/>
      <c r="AJ68" s="969"/>
      <c r="AK68" s="969" t="s">
        <v>563</v>
      </c>
      <c r="AL68" s="969"/>
      <c r="AM68" s="969"/>
      <c r="AN68" s="969"/>
      <c r="AO68" s="969"/>
      <c r="AP68" s="969">
        <v>788</v>
      </c>
      <c r="AQ68" s="969"/>
      <c r="AR68" s="969"/>
      <c r="AS68" s="969"/>
      <c r="AT68" s="969"/>
      <c r="AU68" s="969">
        <v>132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4" customHeight="1" x14ac:dyDescent="0.2">
      <c r="A69" s="221">
        <v>2</v>
      </c>
      <c r="B69" s="961" t="s">
        <v>560</v>
      </c>
      <c r="C69" s="962"/>
      <c r="D69" s="962"/>
      <c r="E69" s="962"/>
      <c r="F69" s="962"/>
      <c r="G69" s="962"/>
      <c r="H69" s="962"/>
      <c r="I69" s="962"/>
      <c r="J69" s="962"/>
      <c r="K69" s="962"/>
      <c r="L69" s="962"/>
      <c r="M69" s="962"/>
      <c r="N69" s="962"/>
      <c r="O69" s="962"/>
      <c r="P69" s="963"/>
      <c r="Q69" s="964">
        <v>4539</v>
      </c>
      <c r="R69" s="958"/>
      <c r="S69" s="958"/>
      <c r="T69" s="958"/>
      <c r="U69" s="958"/>
      <c r="V69" s="958">
        <v>4239</v>
      </c>
      <c r="W69" s="958"/>
      <c r="X69" s="958"/>
      <c r="Y69" s="958"/>
      <c r="Z69" s="958"/>
      <c r="AA69" s="958">
        <v>300</v>
      </c>
      <c r="AB69" s="958"/>
      <c r="AC69" s="958"/>
      <c r="AD69" s="958"/>
      <c r="AE69" s="958"/>
      <c r="AF69" s="958">
        <v>300</v>
      </c>
      <c r="AG69" s="958"/>
      <c r="AH69" s="958"/>
      <c r="AI69" s="958"/>
      <c r="AJ69" s="958"/>
      <c r="AK69" s="958" t="s">
        <v>563</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4" customHeight="1" x14ac:dyDescent="0.2">
      <c r="A70" s="221">
        <v>3</v>
      </c>
      <c r="B70" s="961" t="s">
        <v>558</v>
      </c>
      <c r="C70" s="962"/>
      <c r="D70" s="962"/>
      <c r="E70" s="962"/>
      <c r="F70" s="962"/>
      <c r="G70" s="962"/>
      <c r="H70" s="962"/>
      <c r="I70" s="962"/>
      <c r="J70" s="962"/>
      <c r="K70" s="962"/>
      <c r="L70" s="962"/>
      <c r="M70" s="962"/>
      <c r="N70" s="962"/>
      <c r="O70" s="962"/>
      <c r="P70" s="963"/>
      <c r="Q70" s="964">
        <v>227</v>
      </c>
      <c r="R70" s="958"/>
      <c r="S70" s="958"/>
      <c r="T70" s="958"/>
      <c r="U70" s="958"/>
      <c r="V70" s="958">
        <v>199</v>
      </c>
      <c r="W70" s="958"/>
      <c r="X70" s="958"/>
      <c r="Y70" s="958"/>
      <c r="Z70" s="958"/>
      <c r="AA70" s="958">
        <v>28</v>
      </c>
      <c r="AB70" s="958"/>
      <c r="AC70" s="958"/>
      <c r="AD70" s="958"/>
      <c r="AE70" s="958"/>
      <c r="AF70" s="958">
        <v>28</v>
      </c>
      <c r="AG70" s="958"/>
      <c r="AH70" s="958"/>
      <c r="AI70" s="958"/>
      <c r="AJ70" s="958"/>
      <c r="AK70" s="958">
        <v>75</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4" customHeight="1" x14ac:dyDescent="0.2">
      <c r="A71" s="221">
        <v>4</v>
      </c>
      <c r="B71" s="961" t="s">
        <v>561</v>
      </c>
      <c r="C71" s="962"/>
      <c r="D71" s="962"/>
      <c r="E71" s="962"/>
      <c r="F71" s="962"/>
      <c r="G71" s="962"/>
      <c r="H71" s="962"/>
      <c r="I71" s="962"/>
      <c r="J71" s="962"/>
      <c r="K71" s="962"/>
      <c r="L71" s="962"/>
      <c r="M71" s="962"/>
      <c r="N71" s="962"/>
      <c r="O71" s="962"/>
      <c r="P71" s="963"/>
      <c r="Q71" s="964">
        <v>103</v>
      </c>
      <c r="R71" s="958"/>
      <c r="S71" s="958"/>
      <c r="T71" s="958"/>
      <c r="U71" s="958"/>
      <c r="V71" s="958">
        <v>91</v>
      </c>
      <c r="W71" s="958"/>
      <c r="X71" s="958"/>
      <c r="Y71" s="958"/>
      <c r="Z71" s="958"/>
      <c r="AA71" s="958">
        <v>11</v>
      </c>
      <c r="AB71" s="958"/>
      <c r="AC71" s="958"/>
      <c r="AD71" s="958"/>
      <c r="AE71" s="958"/>
      <c r="AF71" s="958">
        <v>11</v>
      </c>
      <c r="AG71" s="958"/>
      <c r="AH71" s="958"/>
      <c r="AI71" s="958"/>
      <c r="AJ71" s="958"/>
      <c r="AK71" s="958" t="s">
        <v>563</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4" customHeight="1" x14ac:dyDescent="0.2">
      <c r="A72" s="221">
        <v>5</v>
      </c>
      <c r="B72" s="961" t="s">
        <v>562</v>
      </c>
      <c r="C72" s="962"/>
      <c r="D72" s="962"/>
      <c r="E72" s="962"/>
      <c r="F72" s="962"/>
      <c r="G72" s="962"/>
      <c r="H72" s="962"/>
      <c r="I72" s="962"/>
      <c r="J72" s="962"/>
      <c r="K72" s="962"/>
      <c r="L72" s="962"/>
      <c r="M72" s="962"/>
      <c r="N72" s="962"/>
      <c r="O72" s="962"/>
      <c r="P72" s="963"/>
      <c r="Q72" s="964">
        <v>276838</v>
      </c>
      <c r="R72" s="958"/>
      <c r="S72" s="958"/>
      <c r="T72" s="958"/>
      <c r="U72" s="958"/>
      <c r="V72" s="958">
        <v>269931</v>
      </c>
      <c r="W72" s="958"/>
      <c r="X72" s="958"/>
      <c r="Y72" s="958"/>
      <c r="Z72" s="958"/>
      <c r="AA72" s="958">
        <v>6907</v>
      </c>
      <c r="AB72" s="958"/>
      <c r="AC72" s="958"/>
      <c r="AD72" s="958"/>
      <c r="AE72" s="958"/>
      <c r="AF72" s="958">
        <v>6907</v>
      </c>
      <c r="AG72" s="958"/>
      <c r="AH72" s="958"/>
      <c r="AI72" s="958"/>
      <c r="AJ72" s="958"/>
      <c r="AK72" s="958">
        <v>2277</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4"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4"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4"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4"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4"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4"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4"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4"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4"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4"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4"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4"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4"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4"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4"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4"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7293</v>
      </c>
      <c r="AG88" s="946"/>
      <c r="AH88" s="946"/>
      <c r="AI88" s="946"/>
      <c r="AJ88" s="946"/>
      <c r="AK88" s="950"/>
      <c r="AL88" s="950"/>
      <c r="AM88" s="950"/>
      <c r="AN88" s="950"/>
      <c r="AO88" s="950"/>
      <c r="AP88" s="946">
        <v>788</v>
      </c>
      <c r="AQ88" s="946"/>
      <c r="AR88" s="946"/>
      <c r="AS88" s="946"/>
      <c r="AT88" s="946"/>
      <c r="AU88" s="946">
        <v>132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4"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4"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4"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4"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4"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4"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4"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4"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4"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4"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4"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4"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4"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4"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205</v>
      </c>
      <c r="CS102" s="940"/>
      <c r="CT102" s="940"/>
      <c r="CU102" s="940"/>
      <c r="CV102" s="941"/>
      <c r="CW102" s="939"/>
      <c r="CX102" s="940"/>
      <c r="CY102" s="940"/>
      <c r="CZ102" s="940"/>
      <c r="DA102" s="941"/>
      <c r="DB102" s="939"/>
      <c r="DC102" s="940"/>
      <c r="DD102" s="940"/>
      <c r="DE102" s="940"/>
      <c r="DF102" s="941"/>
      <c r="DG102" s="939">
        <v>1530</v>
      </c>
      <c r="DH102" s="940"/>
      <c r="DI102" s="940"/>
      <c r="DJ102" s="940"/>
      <c r="DK102" s="941"/>
      <c r="DL102" s="939"/>
      <c r="DM102" s="940"/>
      <c r="DN102" s="940"/>
      <c r="DO102" s="940"/>
      <c r="DP102" s="941"/>
      <c r="DQ102" s="939">
        <v>192</v>
      </c>
      <c r="DR102" s="940"/>
      <c r="DS102" s="940"/>
      <c r="DT102" s="940"/>
      <c r="DU102" s="941"/>
      <c r="DV102" s="924"/>
      <c r="DW102" s="925"/>
      <c r="DX102" s="925"/>
      <c r="DY102" s="925"/>
      <c r="DZ102" s="926"/>
      <c r="EA102" s="212"/>
    </row>
    <row r="103" spans="1:131" ht="26.4"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4"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4"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4"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4"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4"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2750799</v>
      </c>
      <c r="AB110" s="876"/>
      <c r="AC110" s="876"/>
      <c r="AD110" s="876"/>
      <c r="AE110" s="877"/>
      <c r="AF110" s="878">
        <v>2522259</v>
      </c>
      <c r="AG110" s="876"/>
      <c r="AH110" s="876"/>
      <c r="AI110" s="876"/>
      <c r="AJ110" s="877"/>
      <c r="AK110" s="878">
        <v>2206323</v>
      </c>
      <c r="AL110" s="876"/>
      <c r="AM110" s="876"/>
      <c r="AN110" s="876"/>
      <c r="AO110" s="877"/>
      <c r="AP110" s="879">
        <v>15.5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18785169</v>
      </c>
      <c r="BR110" s="829"/>
      <c r="BS110" s="829"/>
      <c r="BT110" s="829"/>
      <c r="BU110" s="829"/>
      <c r="BV110" s="829">
        <v>17220940</v>
      </c>
      <c r="BW110" s="829"/>
      <c r="BX110" s="829"/>
      <c r="BY110" s="829"/>
      <c r="BZ110" s="829"/>
      <c r="CA110" s="829">
        <v>18286435</v>
      </c>
      <c r="CB110" s="829"/>
      <c r="CC110" s="829"/>
      <c r="CD110" s="829"/>
      <c r="CE110" s="829"/>
      <c r="CF110" s="853">
        <v>128.30000000000001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4"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85429</v>
      </c>
      <c r="BR111" s="804"/>
      <c r="BS111" s="804"/>
      <c r="BT111" s="804"/>
      <c r="BU111" s="804"/>
      <c r="BV111" s="804">
        <v>84949</v>
      </c>
      <c r="BW111" s="804"/>
      <c r="BX111" s="804"/>
      <c r="BY111" s="804"/>
      <c r="BZ111" s="804"/>
      <c r="CA111" s="804">
        <v>85953</v>
      </c>
      <c r="CB111" s="804"/>
      <c r="CC111" s="804"/>
      <c r="CD111" s="804"/>
      <c r="CE111" s="804"/>
      <c r="CF111" s="862">
        <v>0.6</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4"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5387281</v>
      </c>
      <c r="BR112" s="804"/>
      <c r="BS112" s="804"/>
      <c r="BT112" s="804"/>
      <c r="BU112" s="804"/>
      <c r="BV112" s="804">
        <v>5280687</v>
      </c>
      <c r="BW112" s="804"/>
      <c r="BX112" s="804"/>
      <c r="BY112" s="804"/>
      <c r="BZ112" s="804"/>
      <c r="CA112" s="804">
        <v>5011539</v>
      </c>
      <c r="CB112" s="804"/>
      <c r="CC112" s="804"/>
      <c r="CD112" s="804"/>
      <c r="CE112" s="804"/>
      <c r="CF112" s="862">
        <v>35.200000000000003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4"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542421</v>
      </c>
      <c r="AB113" s="906"/>
      <c r="AC113" s="906"/>
      <c r="AD113" s="906"/>
      <c r="AE113" s="907"/>
      <c r="AF113" s="908">
        <v>564046</v>
      </c>
      <c r="AG113" s="906"/>
      <c r="AH113" s="906"/>
      <c r="AI113" s="906"/>
      <c r="AJ113" s="907"/>
      <c r="AK113" s="908">
        <v>547213</v>
      </c>
      <c r="AL113" s="906"/>
      <c r="AM113" s="906"/>
      <c r="AN113" s="906"/>
      <c r="AO113" s="907"/>
      <c r="AP113" s="909">
        <v>3.8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162429</v>
      </c>
      <c r="BR113" s="804"/>
      <c r="BS113" s="804"/>
      <c r="BT113" s="804"/>
      <c r="BU113" s="804"/>
      <c r="BV113" s="804">
        <v>113699</v>
      </c>
      <c r="BW113" s="804"/>
      <c r="BX113" s="804"/>
      <c r="BY113" s="804"/>
      <c r="BZ113" s="804"/>
      <c r="CA113" s="804">
        <v>132386</v>
      </c>
      <c r="CB113" s="804"/>
      <c r="CC113" s="804"/>
      <c r="CD113" s="804"/>
      <c r="CE113" s="804"/>
      <c r="CF113" s="862">
        <v>0.9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4"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55383</v>
      </c>
      <c r="AB114" s="767"/>
      <c r="AC114" s="767"/>
      <c r="AD114" s="767"/>
      <c r="AE114" s="768"/>
      <c r="AF114" s="769">
        <v>52580</v>
      </c>
      <c r="AG114" s="767"/>
      <c r="AH114" s="767"/>
      <c r="AI114" s="767"/>
      <c r="AJ114" s="768"/>
      <c r="AK114" s="769">
        <v>47250</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2872452</v>
      </c>
      <c r="BR114" s="804"/>
      <c r="BS114" s="804"/>
      <c r="BT114" s="804"/>
      <c r="BU114" s="804"/>
      <c r="BV114" s="804">
        <v>3070196</v>
      </c>
      <c r="BW114" s="804"/>
      <c r="BX114" s="804"/>
      <c r="BY114" s="804"/>
      <c r="BZ114" s="804"/>
      <c r="CA114" s="804">
        <v>3048983</v>
      </c>
      <c r="CB114" s="804"/>
      <c r="CC114" s="804"/>
      <c r="CD114" s="804"/>
      <c r="CE114" s="804"/>
      <c r="CF114" s="862">
        <v>21.4</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4"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677</v>
      </c>
      <c r="AB115" s="906"/>
      <c r="AC115" s="906"/>
      <c r="AD115" s="906"/>
      <c r="AE115" s="907"/>
      <c r="AF115" s="908">
        <v>492</v>
      </c>
      <c r="AG115" s="906"/>
      <c r="AH115" s="906"/>
      <c r="AI115" s="906"/>
      <c r="AJ115" s="907"/>
      <c r="AK115" s="908">
        <v>332</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251832</v>
      </c>
      <c r="BR115" s="804"/>
      <c r="BS115" s="804"/>
      <c r="BT115" s="804"/>
      <c r="BU115" s="804"/>
      <c r="BV115" s="804">
        <v>253283</v>
      </c>
      <c r="BW115" s="804"/>
      <c r="BX115" s="804"/>
      <c r="BY115" s="804"/>
      <c r="BZ115" s="804"/>
      <c r="CA115" s="804">
        <v>191757</v>
      </c>
      <c r="CB115" s="804"/>
      <c r="CC115" s="804"/>
      <c r="CD115" s="804"/>
      <c r="CE115" s="804"/>
      <c r="CF115" s="862">
        <v>1.3</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84372</v>
      </c>
      <c r="DH115" s="767"/>
      <c r="DI115" s="767"/>
      <c r="DJ115" s="767"/>
      <c r="DK115" s="768"/>
      <c r="DL115" s="769">
        <v>84372</v>
      </c>
      <c r="DM115" s="767"/>
      <c r="DN115" s="767"/>
      <c r="DO115" s="767"/>
      <c r="DP115" s="768"/>
      <c r="DQ115" s="769">
        <v>84372</v>
      </c>
      <c r="DR115" s="767"/>
      <c r="DS115" s="767"/>
      <c r="DT115" s="767"/>
      <c r="DU115" s="768"/>
      <c r="DV115" s="811">
        <v>0.6</v>
      </c>
      <c r="DW115" s="812"/>
      <c r="DX115" s="812"/>
      <c r="DY115" s="812"/>
      <c r="DZ115" s="813"/>
    </row>
    <row r="116" spans="1:130" s="212" customFormat="1" ht="26.4"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1041</v>
      </c>
      <c r="DH116" s="767"/>
      <c r="DI116" s="767"/>
      <c r="DJ116" s="767"/>
      <c r="DK116" s="768"/>
      <c r="DL116" s="769">
        <v>563</v>
      </c>
      <c r="DM116" s="767"/>
      <c r="DN116" s="767"/>
      <c r="DO116" s="767"/>
      <c r="DP116" s="768"/>
      <c r="DQ116" s="769">
        <v>231</v>
      </c>
      <c r="DR116" s="767"/>
      <c r="DS116" s="767"/>
      <c r="DT116" s="767"/>
      <c r="DU116" s="768"/>
      <c r="DV116" s="811">
        <v>0</v>
      </c>
      <c r="DW116" s="812"/>
      <c r="DX116" s="812"/>
      <c r="DY116" s="812"/>
      <c r="DZ116" s="813"/>
    </row>
    <row r="117" spans="1:130" s="212" customFormat="1" ht="26.4"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3349280</v>
      </c>
      <c r="AB117" s="890"/>
      <c r="AC117" s="890"/>
      <c r="AD117" s="890"/>
      <c r="AE117" s="891"/>
      <c r="AF117" s="892">
        <v>3139377</v>
      </c>
      <c r="AG117" s="890"/>
      <c r="AH117" s="890"/>
      <c r="AI117" s="890"/>
      <c r="AJ117" s="891"/>
      <c r="AK117" s="892">
        <v>2801118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4"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4"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27544592</v>
      </c>
      <c r="BR119" s="832"/>
      <c r="BS119" s="832"/>
      <c r="BT119" s="832"/>
      <c r="BU119" s="832"/>
      <c r="BV119" s="832">
        <v>26023754</v>
      </c>
      <c r="BW119" s="832"/>
      <c r="BX119" s="832"/>
      <c r="BY119" s="832"/>
      <c r="BZ119" s="832"/>
      <c r="CA119" s="832">
        <v>26757053</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16</v>
      </c>
      <c r="DH119" s="751"/>
      <c r="DI119" s="751"/>
      <c r="DJ119" s="751"/>
      <c r="DK119" s="752"/>
      <c r="DL119" s="753">
        <v>14</v>
      </c>
      <c r="DM119" s="751"/>
      <c r="DN119" s="751"/>
      <c r="DO119" s="751"/>
      <c r="DP119" s="752"/>
      <c r="DQ119" s="753">
        <v>1350</v>
      </c>
      <c r="DR119" s="751"/>
      <c r="DS119" s="751"/>
      <c r="DT119" s="751"/>
      <c r="DU119" s="752"/>
      <c r="DV119" s="835">
        <v>0</v>
      </c>
      <c r="DW119" s="836"/>
      <c r="DX119" s="836"/>
      <c r="DY119" s="836"/>
      <c r="DZ119" s="837"/>
    </row>
    <row r="120" spans="1:130" s="212" customFormat="1" ht="26.4"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10972203</v>
      </c>
      <c r="BR120" s="829"/>
      <c r="BS120" s="829"/>
      <c r="BT120" s="829"/>
      <c r="BU120" s="829"/>
      <c r="BV120" s="829">
        <v>11158326</v>
      </c>
      <c r="BW120" s="829"/>
      <c r="BX120" s="829"/>
      <c r="BY120" s="829"/>
      <c r="BZ120" s="829"/>
      <c r="CA120" s="829">
        <v>10744935</v>
      </c>
      <c r="CB120" s="829"/>
      <c r="CC120" s="829"/>
      <c r="CD120" s="829"/>
      <c r="CE120" s="829"/>
      <c r="CF120" s="853">
        <v>75.400000000000006</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4349150</v>
      </c>
      <c r="DH120" s="829"/>
      <c r="DI120" s="829"/>
      <c r="DJ120" s="829"/>
      <c r="DK120" s="829"/>
      <c r="DL120" s="829">
        <v>4351946</v>
      </c>
      <c r="DM120" s="829"/>
      <c r="DN120" s="829"/>
      <c r="DO120" s="829"/>
      <c r="DP120" s="829"/>
      <c r="DQ120" s="829">
        <v>4144370</v>
      </c>
      <c r="DR120" s="829"/>
      <c r="DS120" s="829"/>
      <c r="DT120" s="829"/>
      <c r="DU120" s="829"/>
      <c r="DV120" s="830">
        <v>29.1</v>
      </c>
      <c r="DW120" s="830"/>
      <c r="DX120" s="830"/>
      <c r="DY120" s="830"/>
      <c r="DZ120" s="831"/>
    </row>
    <row r="121" spans="1:130" s="212" customFormat="1" ht="26.4"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1768666</v>
      </c>
      <c r="BR121" s="804"/>
      <c r="BS121" s="804"/>
      <c r="BT121" s="804"/>
      <c r="BU121" s="804"/>
      <c r="BV121" s="804">
        <v>1625772</v>
      </c>
      <c r="BW121" s="804"/>
      <c r="BX121" s="804"/>
      <c r="BY121" s="804"/>
      <c r="BZ121" s="804"/>
      <c r="CA121" s="804">
        <v>1598366</v>
      </c>
      <c r="CB121" s="804"/>
      <c r="CC121" s="804"/>
      <c r="CD121" s="804"/>
      <c r="CE121" s="804"/>
      <c r="CF121" s="862">
        <v>11.2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677109</v>
      </c>
      <c r="DH121" s="804"/>
      <c r="DI121" s="804"/>
      <c r="DJ121" s="804"/>
      <c r="DK121" s="804"/>
      <c r="DL121" s="804">
        <v>607134</v>
      </c>
      <c r="DM121" s="804"/>
      <c r="DN121" s="804"/>
      <c r="DO121" s="804"/>
      <c r="DP121" s="804"/>
      <c r="DQ121" s="804">
        <v>540224</v>
      </c>
      <c r="DR121" s="804"/>
      <c r="DS121" s="804"/>
      <c r="DT121" s="804"/>
      <c r="DU121" s="804"/>
      <c r="DV121" s="781">
        <v>3.8</v>
      </c>
      <c r="DW121" s="781"/>
      <c r="DX121" s="781"/>
      <c r="DY121" s="781"/>
      <c r="DZ121" s="782"/>
    </row>
    <row r="122" spans="1:130" s="212" customFormat="1" ht="26.4"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19048108</v>
      </c>
      <c r="BR122" s="832"/>
      <c r="BS122" s="832"/>
      <c r="BT122" s="832"/>
      <c r="BU122" s="832"/>
      <c r="BV122" s="832">
        <v>17686408</v>
      </c>
      <c r="BW122" s="832"/>
      <c r="BX122" s="832"/>
      <c r="BY122" s="832"/>
      <c r="BZ122" s="832"/>
      <c r="CA122" s="832">
        <v>17943127</v>
      </c>
      <c r="CB122" s="832"/>
      <c r="CC122" s="832"/>
      <c r="CD122" s="832"/>
      <c r="CE122" s="832"/>
      <c r="CF122" s="833">
        <v>125.9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361022</v>
      </c>
      <c r="DH122" s="804"/>
      <c r="DI122" s="804"/>
      <c r="DJ122" s="804"/>
      <c r="DK122" s="804"/>
      <c r="DL122" s="804">
        <v>321607</v>
      </c>
      <c r="DM122" s="804"/>
      <c r="DN122" s="804"/>
      <c r="DO122" s="804"/>
      <c r="DP122" s="804"/>
      <c r="DQ122" s="804">
        <v>326945</v>
      </c>
      <c r="DR122" s="804"/>
      <c r="DS122" s="804"/>
      <c r="DT122" s="804"/>
      <c r="DU122" s="804"/>
      <c r="DV122" s="781">
        <v>2.2999999999999998</v>
      </c>
      <c r="DW122" s="781"/>
      <c r="DX122" s="781"/>
      <c r="DY122" s="781"/>
      <c r="DZ122" s="782"/>
    </row>
    <row r="123" spans="1:130" s="212" customFormat="1" ht="26.4"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668</v>
      </c>
      <c r="AB123" s="767"/>
      <c r="AC123" s="767"/>
      <c r="AD123" s="767"/>
      <c r="AE123" s="768"/>
      <c r="AF123" s="769">
        <v>478</v>
      </c>
      <c r="AG123" s="767"/>
      <c r="AH123" s="767"/>
      <c r="AI123" s="767"/>
      <c r="AJ123" s="768"/>
      <c r="AK123" s="769">
        <v>332</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31788977</v>
      </c>
      <c r="BR123" s="820"/>
      <c r="BS123" s="820"/>
      <c r="BT123" s="820"/>
      <c r="BU123" s="820"/>
      <c r="BV123" s="820">
        <v>30470506</v>
      </c>
      <c r="BW123" s="820"/>
      <c r="BX123" s="820"/>
      <c r="BY123" s="820"/>
      <c r="BZ123" s="820"/>
      <c r="CA123" s="820">
        <v>30286428</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4"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4"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4"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v>251832</v>
      </c>
      <c r="DH126" s="804"/>
      <c r="DI126" s="804"/>
      <c r="DJ126" s="804"/>
      <c r="DK126" s="804"/>
      <c r="DL126" s="804">
        <v>253283</v>
      </c>
      <c r="DM126" s="804"/>
      <c r="DN126" s="804"/>
      <c r="DO126" s="804"/>
      <c r="DP126" s="804"/>
      <c r="DQ126" s="804">
        <v>191757</v>
      </c>
      <c r="DR126" s="804"/>
      <c r="DS126" s="804"/>
      <c r="DT126" s="804"/>
      <c r="DU126" s="804"/>
      <c r="DV126" s="781">
        <v>1.3</v>
      </c>
      <c r="DW126" s="781"/>
      <c r="DX126" s="781"/>
      <c r="DY126" s="781"/>
      <c r="DZ126" s="782"/>
    </row>
    <row r="127" spans="1:130" s="212" customFormat="1" ht="26.4"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v>
      </c>
      <c r="AB127" s="767"/>
      <c r="AC127" s="767"/>
      <c r="AD127" s="767"/>
      <c r="AE127" s="768"/>
      <c r="AF127" s="769">
        <v>14</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4"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207153</v>
      </c>
      <c r="AB128" s="788"/>
      <c r="AC128" s="788"/>
      <c r="AD128" s="788"/>
      <c r="AE128" s="789"/>
      <c r="AF128" s="790">
        <v>144103</v>
      </c>
      <c r="AG128" s="788"/>
      <c r="AH128" s="788"/>
      <c r="AI128" s="788"/>
      <c r="AJ128" s="789"/>
      <c r="AK128" s="790">
        <v>206982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4"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15666426</v>
      </c>
      <c r="AB129" s="767"/>
      <c r="AC129" s="767"/>
      <c r="AD129" s="767"/>
      <c r="AE129" s="768"/>
      <c r="AF129" s="769">
        <v>15882417</v>
      </c>
      <c r="AG129" s="767"/>
      <c r="AH129" s="767"/>
      <c r="AI129" s="767"/>
      <c r="AJ129" s="768"/>
      <c r="AK129" s="769">
        <v>16101767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4"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2159786</v>
      </c>
      <c r="AB130" s="767"/>
      <c r="AC130" s="767"/>
      <c r="AD130" s="767"/>
      <c r="AE130" s="768"/>
      <c r="AF130" s="769">
        <v>2005411</v>
      </c>
      <c r="AG130" s="767"/>
      <c r="AH130" s="767"/>
      <c r="AI130" s="767"/>
      <c r="AJ130" s="768"/>
      <c r="AK130" s="769">
        <v>1846739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4"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13506640</v>
      </c>
      <c r="AB131" s="751"/>
      <c r="AC131" s="751"/>
      <c r="AD131" s="751"/>
      <c r="AE131" s="752"/>
      <c r="AF131" s="753">
        <v>13877006</v>
      </c>
      <c r="AG131" s="751"/>
      <c r="AH131" s="751"/>
      <c r="AI131" s="751"/>
      <c r="AJ131" s="752"/>
      <c r="AK131" s="753">
        <v>14255028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4"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7.27302275</v>
      </c>
      <c r="AB132" s="732"/>
      <c r="AC132" s="732"/>
      <c r="AD132" s="732"/>
      <c r="AE132" s="733"/>
      <c r="AF132" s="734">
        <v>7.1331164659999997</v>
      </c>
      <c r="AG132" s="732"/>
      <c r="AH132" s="732"/>
      <c r="AI132" s="732"/>
      <c r="AJ132" s="733"/>
      <c r="AK132" s="734">
        <v>5.2430412620000002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4"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7.6</v>
      </c>
      <c r="AB133" s="711"/>
      <c r="AC133" s="711"/>
      <c r="AD133" s="711"/>
      <c r="AE133" s="712"/>
      <c r="AF133" s="710">
        <v>7.2</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vX+UxErj1iH8LokiSC5i674wALKDYVG/0M6NPdvABfEAdMDQQ8oBzMyt8geUd54pt0gQEuNMUZoc3KpT6JQPA==" saltValue="g51UHTh+nZgIPYvK3LCC8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6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YwmqJI/JhKzBlssFAeXFj0D3JDprS7GDP6qM+EWevrA8ayrgp5EQPsfhx5k8YZA2w0jUfOs3dbASKJAS7qwHA==" saltValue="CpTFerFAIv+ACiGZnoVWz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6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LiwCI/1GIhLkDa0dEypbFWl8ERxE5THkxKGICsXXll01JeTiv3M9g4EfKrteOiMXbIZ8pWAUln899xJAtk3Kw==" saltValue="7zAYGiERbgURPLjfwC71a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6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6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4406119</v>
      </c>
      <c r="AP9" s="262">
        <v>81913</v>
      </c>
      <c r="AQ9" s="263">
        <v>80646</v>
      </c>
      <c r="AR9" s="264">
        <v>1.6</v>
      </c>
    </row>
    <row r="10" spans="1:46" ht="13.65" customHeight="1" x14ac:dyDescent="0.2">
      <c r="A10" s="247"/>
      <c r="AK10" s="1117" t="s">
        <v>485</v>
      </c>
      <c r="AL10" s="1118"/>
      <c r="AM10" s="1118"/>
      <c r="AN10" s="1119"/>
      <c r="AO10" s="265">
        <v>656185</v>
      </c>
      <c r="AP10" s="265">
        <v>12199</v>
      </c>
      <c r="AQ10" s="266">
        <v>6637</v>
      </c>
      <c r="AR10" s="267">
        <v>83.8</v>
      </c>
    </row>
    <row r="11" spans="1:46" ht="13.65" customHeight="1" x14ac:dyDescent="0.2">
      <c r="A11" s="247"/>
      <c r="AK11" s="1117" t="s">
        <v>486</v>
      </c>
      <c r="AL11" s="1118"/>
      <c r="AM11" s="1118"/>
      <c r="AN11" s="1119"/>
      <c r="AO11" s="265">
        <v>672981</v>
      </c>
      <c r="AP11" s="265">
        <v>12511</v>
      </c>
      <c r="AQ11" s="266">
        <v>1119</v>
      </c>
      <c r="AR11" s="267">
        <v>1018.1</v>
      </c>
    </row>
    <row r="12" spans="1:46" ht="13.65" customHeight="1" x14ac:dyDescent="0.2">
      <c r="A12" s="247"/>
      <c r="AK12" s="1117" t="s">
        <v>487</v>
      </c>
      <c r="AL12" s="1118"/>
      <c r="AM12" s="1118"/>
      <c r="AN12" s="1119"/>
      <c r="AO12" s="265" t="s">
        <v>488</v>
      </c>
      <c r="AP12" s="265" t="s">
        <v>488</v>
      </c>
      <c r="AQ12" s="266">
        <v>8</v>
      </c>
      <c r="AR12" s="267" t="s">
        <v>488</v>
      </c>
    </row>
    <row r="13" spans="1:46" ht="13.65" customHeight="1" x14ac:dyDescent="0.2">
      <c r="A13" s="247"/>
      <c r="AK13" s="1117" t="s">
        <v>489</v>
      </c>
      <c r="AL13" s="1118"/>
      <c r="AM13" s="1118"/>
      <c r="AN13" s="1119"/>
      <c r="AO13" s="265">
        <v>139034</v>
      </c>
      <c r="AP13" s="265">
        <v>2585</v>
      </c>
      <c r="AQ13" s="266">
        <v>2502</v>
      </c>
      <c r="AR13" s="267">
        <v>3.3</v>
      </c>
    </row>
    <row r="14" spans="1:46" ht="13.65" customHeight="1" x14ac:dyDescent="0.2">
      <c r="A14" s="247"/>
      <c r="AK14" s="1117" t="s">
        <v>490</v>
      </c>
      <c r="AL14" s="1118"/>
      <c r="AM14" s="1118"/>
      <c r="AN14" s="1119"/>
      <c r="AO14" s="265">
        <v>104961</v>
      </c>
      <c r="AP14" s="265">
        <v>1951</v>
      </c>
      <c r="AQ14" s="266">
        <v>1863</v>
      </c>
      <c r="AR14" s="267">
        <v>4.7</v>
      </c>
    </row>
    <row r="15" spans="1:46" ht="13.65" customHeight="1" x14ac:dyDescent="0.2">
      <c r="A15" s="247"/>
      <c r="AK15" s="1120" t="s">
        <v>491</v>
      </c>
      <c r="AL15" s="1121"/>
      <c r="AM15" s="1121"/>
      <c r="AN15" s="1122"/>
      <c r="AO15" s="265">
        <v>-243004</v>
      </c>
      <c r="AP15" s="265">
        <v>-4518</v>
      </c>
      <c r="AQ15" s="266">
        <v>-4800</v>
      </c>
      <c r="AR15" s="267">
        <v>-5.9</v>
      </c>
    </row>
    <row r="16" spans="1:46" ht="13.2" x14ac:dyDescent="0.2">
      <c r="A16" s="247"/>
      <c r="AK16" s="1120" t="s">
        <v>177</v>
      </c>
      <c r="AL16" s="1121"/>
      <c r="AM16" s="1121"/>
      <c r="AN16" s="1122"/>
      <c r="AO16" s="265">
        <v>5736276</v>
      </c>
      <c r="AP16" s="265">
        <v>106642</v>
      </c>
      <c r="AQ16" s="266">
        <v>87975</v>
      </c>
      <c r="AR16" s="267">
        <v>21.2</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7.79</v>
      </c>
      <c r="AP21" s="278">
        <v>7.71</v>
      </c>
      <c r="AQ21" s="279">
        <v>0.08</v>
      </c>
      <c r="AS21" s="280"/>
      <c r="AT21" s="276"/>
    </row>
    <row r="22" spans="1:46" s="248" customFormat="1" ht="13.2" x14ac:dyDescent="0.2">
      <c r="A22" s="276"/>
      <c r="AK22" s="1123" t="s">
        <v>497</v>
      </c>
      <c r="AL22" s="1124"/>
      <c r="AM22" s="1124"/>
      <c r="AN22" s="1125"/>
      <c r="AO22" s="281">
        <v>98.1</v>
      </c>
      <c r="AP22" s="282">
        <v>98.3</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6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2206323</v>
      </c>
      <c r="AP32" s="291">
        <v>41017</v>
      </c>
      <c r="AQ32" s="292">
        <v>41451</v>
      </c>
      <c r="AR32" s="293">
        <v>-1</v>
      </c>
    </row>
    <row r="33" spans="1:46" ht="13.6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v>35</v>
      </c>
      <c r="AR34" s="293" t="s">
        <v>488</v>
      </c>
    </row>
    <row r="35" spans="1:46" ht="27" customHeight="1" x14ac:dyDescent="0.2">
      <c r="A35" s="247"/>
      <c r="AK35" s="1107" t="s">
        <v>504</v>
      </c>
      <c r="AL35" s="1108"/>
      <c r="AM35" s="1108"/>
      <c r="AN35" s="1109"/>
      <c r="AO35" s="291">
        <v>547213</v>
      </c>
      <c r="AP35" s="291">
        <v>10173</v>
      </c>
      <c r="AQ35" s="292">
        <v>11775</v>
      </c>
      <c r="AR35" s="293">
        <v>-13.6</v>
      </c>
    </row>
    <row r="36" spans="1:46" ht="27" customHeight="1" x14ac:dyDescent="0.2">
      <c r="A36" s="247"/>
      <c r="AK36" s="1107" t="s">
        <v>505</v>
      </c>
      <c r="AL36" s="1108"/>
      <c r="AM36" s="1108"/>
      <c r="AN36" s="1109"/>
      <c r="AO36" s="291">
        <v>47250</v>
      </c>
      <c r="AP36" s="291">
        <v>878</v>
      </c>
      <c r="AQ36" s="292">
        <v>2188</v>
      </c>
      <c r="AR36" s="293">
        <v>-59.9</v>
      </c>
    </row>
    <row r="37" spans="1:46" ht="13.65" customHeight="1" x14ac:dyDescent="0.2">
      <c r="A37" s="247"/>
      <c r="AK37" s="1107" t="s">
        <v>506</v>
      </c>
      <c r="AL37" s="1108"/>
      <c r="AM37" s="1108"/>
      <c r="AN37" s="1109"/>
      <c r="AO37" s="291">
        <v>332</v>
      </c>
      <c r="AP37" s="291">
        <v>6</v>
      </c>
      <c r="AQ37" s="292">
        <v>531</v>
      </c>
      <c r="AR37" s="293">
        <v>-98.9</v>
      </c>
    </row>
    <row r="38" spans="1:46" ht="27" customHeight="1" x14ac:dyDescent="0.2">
      <c r="A38" s="247"/>
      <c r="AK38" s="1110" t="s">
        <v>507</v>
      </c>
      <c r="AL38" s="1111"/>
      <c r="AM38" s="1111"/>
      <c r="AN38" s="1112"/>
      <c r="AO38" s="294" t="s">
        <v>488</v>
      </c>
      <c r="AP38" s="294" t="s">
        <v>488</v>
      </c>
      <c r="AQ38" s="295">
        <v>1</v>
      </c>
      <c r="AR38" s="283" t="s">
        <v>488</v>
      </c>
      <c r="AS38" s="290"/>
    </row>
    <row r="39" spans="1:46" ht="13.2" x14ac:dyDescent="0.2">
      <c r="A39" s="247"/>
      <c r="AK39" s="1110" t="s">
        <v>508</v>
      </c>
      <c r="AL39" s="1111"/>
      <c r="AM39" s="1111"/>
      <c r="AN39" s="1112"/>
      <c r="AO39" s="291">
        <v>-206982</v>
      </c>
      <c r="AP39" s="291">
        <v>-3848</v>
      </c>
      <c r="AQ39" s="292">
        <v>-5414</v>
      </c>
      <c r="AR39" s="293">
        <v>-28.9</v>
      </c>
      <c r="AS39" s="290"/>
    </row>
    <row r="40" spans="1:46" ht="27" customHeight="1" x14ac:dyDescent="0.2">
      <c r="A40" s="247"/>
      <c r="AK40" s="1107" t="s">
        <v>509</v>
      </c>
      <c r="AL40" s="1108"/>
      <c r="AM40" s="1108"/>
      <c r="AN40" s="1109"/>
      <c r="AO40" s="291">
        <v>-1846739</v>
      </c>
      <c r="AP40" s="291">
        <v>-34332</v>
      </c>
      <c r="AQ40" s="292">
        <v>-35360</v>
      </c>
      <c r="AR40" s="293">
        <v>-2.9</v>
      </c>
      <c r="AS40" s="290"/>
    </row>
    <row r="41" spans="1:46" ht="13.2" x14ac:dyDescent="0.2">
      <c r="A41" s="247"/>
      <c r="AK41" s="1113" t="s">
        <v>287</v>
      </c>
      <c r="AL41" s="1114"/>
      <c r="AM41" s="1114"/>
      <c r="AN41" s="1115"/>
      <c r="AO41" s="291">
        <v>747397</v>
      </c>
      <c r="AP41" s="291">
        <v>13895</v>
      </c>
      <c r="AQ41" s="292">
        <v>15207</v>
      </c>
      <c r="AR41" s="293">
        <v>-8.6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399999999999999" customHeight="1" x14ac:dyDescent="0.2">
      <c r="A47" s="300" t="s">
        <v>510</v>
      </c>
    </row>
    <row r="48" spans="1:46" ht="13.2" x14ac:dyDescent="0.2">
      <c r="A48" s="247"/>
      <c r="AK48" s="301" t="s">
        <v>511</v>
      </c>
      <c r="AL48" s="301"/>
      <c r="AM48" s="301"/>
      <c r="AN48" s="301"/>
      <c r="AO48" s="301"/>
      <c r="AP48" s="301"/>
      <c r="AQ48" s="302"/>
      <c r="AR48" s="301"/>
    </row>
    <row r="49" spans="1:44" ht="13.6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1946274</v>
      </c>
      <c r="AN51" s="313">
        <v>34322</v>
      </c>
      <c r="AO51" s="314">
        <v>7.9</v>
      </c>
      <c r="AP51" s="315">
        <v>63812</v>
      </c>
      <c r="AQ51" s="316">
        <v>2.2999999999999998</v>
      </c>
      <c r="AR51" s="317">
        <v>5.6</v>
      </c>
    </row>
    <row r="52" spans="1:44" ht="13.2" x14ac:dyDescent="0.2">
      <c r="A52" s="247"/>
      <c r="AK52" s="318"/>
      <c r="AL52" s="319" t="s">
        <v>519</v>
      </c>
      <c r="AM52" s="320">
        <v>773911</v>
      </c>
      <c r="AN52" s="321">
        <v>13648</v>
      </c>
      <c r="AO52" s="322">
        <v>-0.2</v>
      </c>
      <c r="AP52" s="323">
        <v>33848</v>
      </c>
      <c r="AQ52" s="324">
        <v>-4.2</v>
      </c>
      <c r="AR52" s="325">
        <v>4</v>
      </c>
    </row>
    <row r="53" spans="1:44" ht="13.2" x14ac:dyDescent="0.2">
      <c r="A53" s="247"/>
      <c r="AK53" s="303" t="s">
        <v>520</v>
      </c>
      <c r="AL53" s="304"/>
      <c r="AM53" s="312">
        <v>2181505</v>
      </c>
      <c r="AN53" s="313">
        <v>38901</v>
      </c>
      <c r="AO53" s="314">
        <v>13.3</v>
      </c>
      <c r="AP53" s="315">
        <v>54225</v>
      </c>
      <c r="AQ53" s="316">
        <v>-15</v>
      </c>
      <c r="AR53" s="317">
        <v>28.3</v>
      </c>
    </row>
    <row r="54" spans="1:44" ht="13.2" x14ac:dyDescent="0.2">
      <c r="A54" s="247"/>
      <c r="AK54" s="318"/>
      <c r="AL54" s="319" t="s">
        <v>519</v>
      </c>
      <c r="AM54" s="320">
        <v>930042</v>
      </c>
      <c r="AN54" s="321">
        <v>16585</v>
      </c>
      <c r="AO54" s="322">
        <v>21.5</v>
      </c>
      <c r="AP54" s="323">
        <v>27337</v>
      </c>
      <c r="AQ54" s="324">
        <v>-19.2</v>
      </c>
      <c r="AR54" s="325">
        <v>40.700000000000003</v>
      </c>
    </row>
    <row r="55" spans="1:44" ht="13.2" x14ac:dyDescent="0.2">
      <c r="A55" s="247"/>
      <c r="AK55" s="303" t="s">
        <v>521</v>
      </c>
      <c r="AL55" s="304"/>
      <c r="AM55" s="312">
        <v>2077642</v>
      </c>
      <c r="AN55" s="313">
        <v>37608</v>
      </c>
      <c r="AO55" s="314">
        <v>-3.3</v>
      </c>
      <c r="AP55" s="315">
        <v>54016</v>
      </c>
      <c r="AQ55" s="316">
        <v>-0.4</v>
      </c>
      <c r="AR55" s="317">
        <v>-2.9</v>
      </c>
    </row>
    <row r="56" spans="1:44" ht="13.2" x14ac:dyDescent="0.2">
      <c r="A56" s="247"/>
      <c r="AK56" s="318"/>
      <c r="AL56" s="319" t="s">
        <v>519</v>
      </c>
      <c r="AM56" s="320">
        <v>1349278</v>
      </c>
      <c r="AN56" s="321">
        <v>24424</v>
      </c>
      <c r="AO56" s="322">
        <v>47.3</v>
      </c>
      <c r="AP56" s="323">
        <v>28078</v>
      </c>
      <c r="AQ56" s="324">
        <v>2.7</v>
      </c>
      <c r="AR56" s="325">
        <v>44.6</v>
      </c>
    </row>
    <row r="57" spans="1:44" ht="13.2" x14ac:dyDescent="0.2">
      <c r="A57" s="247"/>
      <c r="AK57" s="303" t="s">
        <v>522</v>
      </c>
      <c r="AL57" s="304"/>
      <c r="AM57" s="312">
        <v>2730263</v>
      </c>
      <c r="AN57" s="313">
        <v>49965</v>
      </c>
      <c r="AO57" s="314">
        <v>32.9</v>
      </c>
      <c r="AP57" s="315">
        <v>52786</v>
      </c>
      <c r="AQ57" s="316">
        <v>-2.2999999999999998</v>
      </c>
      <c r="AR57" s="317">
        <v>35.200000000000003</v>
      </c>
    </row>
    <row r="58" spans="1:44" ht="13.2" x14ac:dyDescent="0.2">
      <c r="A58" s="247"/>
      <c r="AK58" s="318"/>
      <c r="AL58" s="319" t="s">
        <v>519</v>
      </c>
      <c r="AM58" s="320">
        <v>1722547</v>
      </c>
      <c r="AN58" s="321">
        <v>31524</v>
      </c>
      <c r="AO58" s="322">
        <v>29.1</v>
      </c>
      <c r="AP58" s="323">
        <v>28742</v>
      </c>
      <c r="AQ58" s="324">
        <v>2.4</v>
      </c>
      <c r="AR58" s="325">
        <v>26.7</v>
      </c>
    </row>
    <row r="59" spans="1:44" ht="13.2" x14ac:dyDescent="0.2">
      <c r="A59" s="247"/>
      <c r="AK59" s="303" t="s">
        <v>523</v>
      </c>
      <c r="AL59" s="304"/>
      <c r="AM59" s="312">
        <v>5017234</v>
      </c>
      <c r="AN59" s="313">
        <v>93274</v>
      </c>
      <c r="AO59" s="314">
        <v>86.7</v>
      </c>
      <c r="AP59" s="315">
        <v>58465</v>
      </c>
      <c r="AQ59" s="316">
        <v>10.8</v>
      </c>
      <c r="AR59" s="317">
        <v>75.900000000000006</v>
      </c>
    </row>
    <row r="60" spans="1:44" ht="13.2" x14ac:dyDescent="0.2">
      <c r="A60" s="247"/>
      <c r="AK60" s="318"/>
      <c r="AL60" s="319" t="s">
        <v>519</v>
      </c>
      <c r="AM60" s="320">
        <v>4440576</v>
      </c>
      <c r="AN60" s="321">
        <v>82554</v>
      </c>
      <c r="AO60" s="322">
        <v>161.9</v>
      </c>
      <c r="AP60" s="323">
        <v>34452</v>
      </c>
      <c r="AQ60" s="324">
        <v>19.899999999999999</v>
      </c>
      <c r="AR60" s="325">
        <v>142</v>
      </c>
    </row>
    <row r="61" spans="1:44" ht="13.2" x14ac:dyDescent="0.2">
      <c r="A61" s="247"/>
      <c r="AK61" s="303" t="s">
        <v>524</v>
      </c>
      <c r="AL61" s="326"/>
      <c r="AM61" s="312">
        <v>2790584</v>
      </c>
      <c r="AN61" s="313">
        <v>50814</v>
      </c>
      <c r="AO61" s="314">
        <v>27.5</v>
      </c>
      <c r="AP61" s="315">
        <v>56661</v>
      </c>
      <c r="AQ61" s="327">
        <v>-0.9</v>
      </c>
      <c r="AR61" s="317">
        <v>28.4</v>
      </c>
    </row>
    <row r="62" spans="1:44" ht="13.2" x14ac:dyDescent="0.2">
      <c r="A62" s="247"/>
      <c r="AK62" s="318"/>
      <c r="AL62" s="319" t="s">
        <v>519</v>
      </c>
      <c r="AM62" s="320">
        <v>1843271</v>
      </c>
      <c r="AN62" s="321">
        <v>33747</v>
      </c>
      <c r="AO62" s="322">
        <v>51.9</v>
      </c>
      <c r="AP62" s="323">
        <v>30491</v>
      </c>
      <c r="AQ62" s="324">
        <v>0.3</v>
      </c>
      <c r="AR62" s="325">
        <v>51.6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6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6e2TkXgyNVJj2eAX3WqdQOYig2pUwXPn6dq7POuo3wy6R2B4cFmQFJUMAvAqyTRwVr+y1hwxPtqpoRQAjcSivA==" saltValue="GS9yMRNiTOpKfTaOKPZi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65" customHeight="1" zeroHeight="1" x14ac:dyDescent="0.2"/>
  <cols>
    <col min="1" max="125" width="2.44140625" style="242" customWidth="1"/>
    <col min="126" max="16384" width="9" style="241" hidden="1"/>
  </cols>
  <sheetData>
    <row r="1" spans="2:125" ht="13.6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65" customHeight="1" x14ac:dyDescent="0.2"/>
    <row r="93" spans="116:125" ht="13.65" customHeight="1" x14ac:dyDescent="0.2"/>
    <row r="94" spans="116:125" ht="13.65" customHeight="1" x14ac:dyDescent="0.2">
      <c r="DS94" s="241"/>
      <c r="DT94" s="241"/>
      <c r="DU94" s="241"/>
    </row>
    <row r="95" spans="116:125" ht="13.65" customHeight="1" x14ac:dyDescent="0.2">
      <c r="DU95" s="241"/>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41"/>
    </row>
    <row r="102" spans="124:125" ht="13.65" customHeight="1" x14ac:dyDescent="0.2"/>
    <row r="103" spans="124:125" ht="13.65" customHeight="1" x14ac:dyDescent="0.2"/>
    <row r="104" spans="124:125" ht="13.65" customHeight="1" x14ac:dyDescent="0.2">
      <c r="DT104" s="241"/>
      <c r="DU104" s="241"/>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1" t="s">
        <v>476</v>
      </c>
    </row>
    <row r="121" spans="125:125" ht="13.65" hidden="1" customHeight="1" x14ac:dyDescent="0.2">
      <c r="DU121" s="241"/>
    </row>
  </sheetData>
  <sheetProtection algorithmName="SHA-512" hashValue="qcODcBqkmhjaa88BnP8EY279+kzMZWwlXKln4UXcuIYO+uljtXjEB3/YAuXRTFKwHrZPoXTE+k4EuxsndFLjzg==" saltValue="OaFFIxS2fPIhRJtLqmc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65" customHeight="1" zeroHeight="1" x14ac:dyDescent="0.2"/>
  <cols>
    <col min="1" max="125" width="2.44140625" style="242" customWidth="1"/>
    <col min="126" max="142" width="0" style="241" hidden="1" customWidth="1"/>
    <col min="143" max="16384" width="9" style="241" hidden="1"/>
  </cols>
  <sheetData>
    <row r="1" spans="1:125" ht="13.6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2" t="s">
        <v>476</v>
      </c>
    </row>
  </sheetData>
  <sheetProtection algorithmName="SHA-512" hashValue="S39lzNwkfSBdFZMjS5vuv2QP1SHCX5RjBNhocbDE4gM/6aE0UMSgHckafUgpAaQyixkzD3hakiosvHuMgDv5Gw==" saltValue="z/2sJLnBddV24G/p6Mf9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6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36.340000000000003</v>
      </c>
      <c r="G47" s="12">
        <v>38.619999999999997</v>
      </c>
      <c r="H47" s="12">
        <v>43.03</v>
      </c>
      <c r="I47" s="12">
        <v>41.83</v>
      </c>
      <c r="J47" s="13">
        <v>39.729999999999997</v>
      </c>
    </row>
    <row r="48" spans="2:10" ht="57.75" customHeight="1" x14ac:dyDescent="0.2">
      <c r="B48" s="14"/>
      <c r="C48" s="1128" t="s">
        <v>4</v>
      </c>
      <c r="D48" s="1128"/>
      <c r="E48" s="1129"/>
      <c r="F48" s="15">
        <v>7.52</v>
      </c>
      <c r="G48" s="16">
        <v>8.77</v>
      </c>
      <c r="H48" s="16">
        <v>8.32</v>
      </c>
      <c r="I48" s="16">
        <v>6.01</v>
      </c>
      <c r="J48" s="17">
        <v>5.56</v>
      </c>
    </row>
    <row r="49" spans="2:10" ht="57.75" customHeight="1" thickBot="1" x14ac:dyDescent="0.25">
      <c r="B49" s="18"/>
      <c r="C49" s="1130" t="s">
        <v>5</v>
      </c>
      <c r="D49" s="1130"/>
      <c r="E49" s="1131"/>
      <c r="F49" s="19" t="s">
        <v>531</v>
      </c>
      <c r="G49" s="20">
        <v>1.54</v>
      </c>
      <c r="H49" s="20" t="s">
        <v>532</v>
      </c>
      <c r="I49" s="20" t="s">
        <v>533</v>
      </c>
      <c r="J49" s="21" t="s">
        <v>534</v>
      </c>
    </row>
    <row r="50" spans="2:10" ht="13.2" x14ac:dyDescent="0.2"/>
  </sheetData>
  <sheetProtection algorithmName="SHA-512" hashValue="mastRS4YAm/K4yBC9ZN9kZpWQQkOmJQlTmyKEeuLrI4fdmtAhXyxZUoK35c2SK++doP3wTqaa5PjHG6uYZQv0g==" saltValue="3KuYANoEAKRF/rk1aX3U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254D6F-CBC3-46ED-A24A-CCF82AE0D38C}">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389F03A4-B708-4DFC-8F39-05CD42655037}">
  <ds:schemaRefs>
    <ds:schemaRef ds:uri="http://schemas.microsoft.com/sharepoint/v3/contenttype/forms"/>
  </ds:schemaRefs>
</ds:datastoreItem>
</file>

<file path=customXml/itemProps3.xml><?xml version="1.0" encoding="utf-8"?>
<ds:datastoreItem xmlns:ds="http://schemas.openxmlformats.org/officeDocument/2006/customXml" ds:itemID="{320CEE9D-222C-49C6-9E09-1D7CB6982E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2026-03-13T06:07:51Z</cp:lastPrinted>
  <dcterms:created xsi:type="dcterms:W3CDTF">2026-02-23T05:18:32Z</dcterms:created>
  <dcterms:modified xsi:type="dcterms:W3CDTF">2026-03-18T11:31:57Z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